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sotonac-my.sharepoint.com/personal/kwl1y19_soton_ac_uk/Documents/UoS_2023_24/FEEG_DSO/Workbook/DSO-Workbook/"/>
    </mc:Choice>
  </mc:AlternateContent>
  <xr:revisionPtr revIDLastSave="28410" documentId="8_{42FA694E-ED08-47C7-945B-F9D07721EF18}" xr6:coauthVersionLast="47" xr6:coauthVersionMax="47" xr10:uidLastSave="{8154BEE0-B946-4FB1-9705-5145A19CC9AC}"/>
  <bookViews>
    <workbookView xWindow="-120" yWindow="-120" windowWidth="29040" windowHeight="16440" tabRatio="805" activeTab="6" xr2:uid="{16D0D9C5-2E23-4080-8275-B376E5887C88}"/>
  </bookViews>
  <sheets>
    <sheet name="LineSearch" sheetId="1" r:id="rId1"/>
    <sheet name="Multivariable Optmiser (i)" sheetId="3" r:id="rId2"/>
    <sheet name="Multivariable Optimizer (ii)" sheetId="4" r:id="rId3"/>
    <sheet name="Multivariable Optimizer (iii)" sheetId="6" r:id="rId4"/>
    <sheet name="Complete GA (BONUS)" sheetId="7" r:id="rId5"/>
    <sheet name="Constrained Optimization" sheetId="8" r:id="rId6"/>
    <sheet name="Constraint Optimization (ii)" sheetId="9" r:id="rId7"/>
    <sheet name="Meta-Models RSM" sheetId="10" r:id="rId8"/>
    <sheet name="Meta-Models RSM (ii)" sheetId="11" r:id="rId9"/>
    <sheet name="Pareto Ranking" sheetId="12" r:id="rId10"/>
    <sheet name="MDO Eigenvalue" sheetId="15" r:id="rId11"/>
    <sheet name="MDO Fuzzy Logic" sheetId="13" r:id="rId12"/>
    <sheet name="Robubstness" sheetId="16" r:id="rId13"/>
    <sheet name="LineSearchTrueDataPlot" sheetId="2" r:id="rId14"/>
    <sheet name="Misc" sheetId="5" r:id="rId15"/>
  </sheets>
  <externalReferences>
    <externalReference r:id="rId16"/>
  </externalReferences>
  <definedNames>
    <definedName name="solver_adj" localSheetId="5" hidden="1">'Constrained Optimization'!$C$22:$D$22</definedName>
    <definedName name="solver_adj" localSheetId="6" hidden="1">'Constraint Optimization (ii)'!$C$24:$D$24</definedName>
    <definedName name="solver_adj" localSheetId="10" hidden="1">'MDO Eigenvalue'!$B$52</definedName>
    <definedName name="solver_adj" localSheetId="11" hidden="1">'MDO Fuzzy Logic'!$C$4</definedName>
    <definedName name="solver_adj" localSheetId="7" hidden="1">'Meta-Models RSM'!$G$15</definedName>
    <definedName name="solver_adj" localSheetId="8" hidden="1">'Meta-Models RSM (ii)'!$G$11</definedName>
    <definedName name="solver_adj" localSheetId="2" hidden="1">'Multivariable Optimizer (ii)'!$B$3:$C$3</definedName>
    <definedName name="solver_adj" localSheetId="1" hidden="1">'Multivariable Optmiser (i)'!$P$56</definedName>
    <definedName name="solver_cvg" localSheetId="5" hidden="1">0.0001</definedName>
    <definedName name="solver_cvg" localSheetId="6" hidden="1">0.0001</definedName>
    <definedName name="solver_cvg" localSheetId="10" hidden="1">0.0001</definedName>
    <definedName name="solver_cvg" localSheetId="11" hidden="1">0.0001</definedName>
    <definedName name="solver_cvg" localSheetId="7" hidden="1">0.0001</definedName>
    <definedName name="solver_cvg" localSheetId="8" hidden="1">0.0001</definedName>
    <definedName name="solver_cvg" localSheetId="2" hidden="1">0.0001</definedName>
    <definedName name="solver_cvg" localSheetId="1" hidden="1">0.0001</definedName>
    <definedName name="solver_drv" localSheetId="5" hidden="1">2</definedName>
    <definedName name="solver_drv" localSheetId="6" hidden="1">1</definedName>
    <definedName name="solver_drv" localSheetId="10" hidden="1">1</definedName>
    <definedName name="solver_drv" localSheetId="11" hidden="1">1</definedName>
    <definedName name="solver_drv" localSheetId="7" hidden="1">2</definedName>
    <definedName name="solver_drv" localSheetId="8" hidden="1">1</definedName>
    <definedName name="solver_drv" localSheetId="2" hidden="1">1</definedName>
    <definedName name="solver_drv" localSheetId="1" hidden="1">1</definedName>
    <definedName name="solver_eng" localSheetId="5" hidden="1">1</definedName>
    <definedName name="solver_eng" localSheetId="6" hidden="1">1</definedName>
    <definedName name="solver_eng" localSheetId="10" hidden="1">1</definedName>
    <definedName name="solver_eng" localSheetId="11" hidden="1">1</definedName>
    <definedName name="solver_eng" localSheetId="7" hidden="1">1</definedName>
    <definedName name="solver_eng" localSheetId="8" hidden="1">1</definedName>
    <definedName name="solver_eng" localSheetId="2" hidden="1">1</definedName>
    <definedName name="solver_eng" localSheetId="1" hidden="1">1</definedName>
    <definedName name="solver_est" localSheetId="5" hidden="1">1</definedName>
    <definedName name="solver_est" localSheetId="6" hidden="1">1</definedName>
    <definedName name="solver_est" localSheetId="10" hidden="1">1</definedName>
    <definedName name="solver_est" localSheetId="11" hidden="1">1</definedName>
    <definedName name="solver_est" localSheetId="7" hidden="1">1</definedName>
    <definedName name="solver_est" localSheetId="8" hidden="1">1</definedName>
    <definedName name="solver_est" localSheetId="2" hidden="1">1</definedName>
    <definedName name="solver_est" localSheetId="1" hidden="1">1</definedName>
    <definedName name="solver_itr" localSheetId="5" hidden="1">2147483647</definedName>
    <definedName name="solver_itr" localSheetId="6" hidden="1">2147483647</definedName>
    <definedName name="solver_itr" localSheetId="10" hidden="1">2147483647</definedName>
    <definedName name="solver_itr" localSheetId="11" hidden="1">2147483647</definedName>
    <definedName name="solver_itr" localSheetId="7" hidden="1">2147483647</definedName>
    <definedName name="solver_itr" localSheetId="8" hidden="1">2147483647</definedName>
    <definedName name="solver_itr" localSheetId="2" hidden="1">2147483647</definedName>
    <definedName name="solver_itr" localSheetId="1" hidden="1">2147483647</definedName>
    <definedName name="solver_lhs1" localSheetId="5" hidden="1">'Constrained Optimization'!$G$22</definedName>
    <definedName name="solver_lhs1" localSheetId="6" hidden="1">'Constraint Optimization (ii)'!$F$26</definedName>
    <definedName name="solver_lhs1" localSheetId="11" hidden="1">'MDO Fuzzy Logic'!$B$5</definedName>
    <definedName name="solver_lhs2" localSheetId="5" hidden="1">'Constrained Optimization'!$I$11</definedName>
    <definedName name="solver_lhs2" localSheetId="11" hidden="1">'MDO Fuzzy Logic'!$B$6</definedName>
    <definedName name="solver_lhs3" localSheetId="5" hidden="1">'Constrained Optimization'!$I$11</definedName>
    <definedName name="solver_mip" localSheetId="5" hidden="1">2147483647</definedName>
    <definedName name="solver_mip" localSheetId="6" hidden="1">2147483647</definedName>
    <definedName name="solver_mip" localSheetId="10" hidden="1">2147483647</definedName>
    <definedName name="solver_mip" localSheetId="11" hidden="1">2147483647</definedName>
    <definedName name="solver_mip" localSheetId="7" hidden="1">2147483647</definedName>
    <definedName name="solver_mip" localSheetId="8" hidden="1">2147483647</definedName>
    <definedName name="solver_mip" localSheetId="2" hidden="1">2147483647</definedName>
    <definedName name="solver_mip" localSheetId="1" hidden="1">2147483647</definedName>
    <definedName name="solver_mni" localSheetId="5" hidden="1">30</definedName>
    <definedName name="solver_mni" localSheetId="6" hidden="1">30</definedName>
    <definedName name="solver_mni" localSheetId="10" hidden="1">30</definedName>
    <definedName name="solver_mni" localSheetId="11" hidden="1">30</definedName>
    <definedName name="solver_mni" localSheetId="7" hidden="1">30</definedName>
    <definedName name="solver_mni" localSheetId="8" hidden="1">30</definedName>
    <definedName name="solver_mni" localSheetId="2" hidden="1">30</definedName>
    <definedName name="solver_mni" localSheetId="1" hidden="1">30</definedName>
    <definedName name="solver_mrt" localSheetId="5" hidden="1">0.075</definedName>
    <definedName name="solver_mrt" localSheetId="6" hidden="1">0.075</definedName>
    <definedName name="solver_mrt" localSheetId="10" hidden="1">0.075</definedName>
    <definedName name="solver_mrt" localSheetId="11" hidden="1">0.075</definedName>
    <definedName name="solver_mrt" localSheetId="7" hidden="1">0.075</definedName>
    <definedName name="solver_mrt" localSheetId="8" hidden="1">0.075</definedName>
    <definedName name="solver_mrt" localSheetId="2" hidden="1">0.075</definedName>
    <definedName name="solver_mrt" localSheetId="1" hidden="1">0.075</definedName>
    <definedName name="solver_msl" localSheetId="5" hidden="1">2</definedName>
    <definedName name="solver_msl" localSheetId="6" hidden="1">2</definedName>
    <definedName name="solver_msl" localSheetId="10" hidden="1">2</definedName>
    <definedName name="solver_msl" localSheetId="11" hidden="1">2</definedName>
    <definedName name="solver_msl" localSheetId="7" hidden="1">2</definedName>
    <definedName name="solver_msl" localSheetId="8" hidden="1">2</definedName>
    <definedName name="solver_msl" localSheetId="2" hidden="1">2</definedName>
    <definedName name="solver_msl" localSheetId="1" hidden="1">2</definedName>
    <definedName name="solver_neg" localSheetId="5" hidden="1">1</definedName>
    <definedName name="solver_neg" localSheetId="6" hidden="1">1</definedName>
    <definedName name="solver_neg" localSheetId="10" hidden="1">1</definedName>
    <definedName name="solver_neg" localSheetId="11" hidden="1">2</definedName>
    <definedName name="solver_neg" localSheetId="7" hidden="1">1</definedName>
    <definedName name="solver_neg" localSheetId="8" hidden="1">1</definedName>
    <definedName name="solver_neg" localSheetId="2" hidden="1">2</definedName>
    <definedName name="solver_neg" localSheetId="1" hidden="1">2</definedName>
    <definedName name="solver_nod" localSheetId="5" hidden="1">2147483647</definedName>
    <definedName name="solver_nod" localSheetId="6" hidden="1">2147483647</definedName>
    <definedName name="solver_nod" localSheetId="10" hidden="1">2147483647</definedName>
    <definedName name="solver_nod" localSheetId="11" hidden="1">2147483647</definedName>
    <definedName name="solver_nod" localSheetId="7" hidden="1">2147483647</definedName>
    <definedName name="solver_nod" localSheetId="8" hidden="1">2147483647</definedName>
    <definedName name="solver_nod" localSheetId="2" hidden="1">2147483647</definedName>
    <definedName name="solver_nod" localSheetId="1" hidden="1">2147483647</definedName>
    <definedName name="solver_num" localSheetId="5" hidden="1">1</definedName>
    <definedName name="solver_num" localSheetId="6" hidden="1">0</definedName>
    <definedName name="solver_num" localSheetId="10" hidden="1">0</definedName>
    <definedName name="solver_num" localSheetId="11" hidden="1">2</definedName>
    <definedName name="solver_num" localSheetId="7" hidden="1">0</definedName>
    <definedName name="solver_num" localSheetId="8" hidden="1">0</definedName>
    <definedName name="solver_num" localSheetId="2" hidden="1">0</definedName>
    <definedName name="solver_num" localSheetId="1" hidden="1">0</definedName>
    <definedName name="solver_nwt" localSheetId="5" hidden="1">1</definedName>
    <definedName name="solver_nwt" localSheetId="6" hidden="1">1</definedName>
    <definedName name="solver_nwt" localSheetId="10" hidden="1">1</definedName>
    <definedName name="solver_nwt" localSheetId="11" hidden="1">1</definedName>
    <definedName name="solver_nwt" localSheetId="7" hidden="1">1</definedName>
    <definedName name="solver_nwt" localSheetId="8" hidden="1">1</definedName>
    <definedName name="solver_nwt" localSheetId="2" hidden="1">1</definedName>
    <definedName name="solver_nwt" localSheetId="1" hidden="1">1</definedName>
    <definedName name="solver_opt" localSheetId="5" hidden="1">'Constrained Optimization'!$E$22</definedName>
    <definedName name="solver_opt" localSheetId="6" hidden="1">'Constraint Optimization (ii)'!$K$24</definedName>
    <definedName name="solver_opt" localSheetId="10" hidden="1">'MDO Eigenvalue'!$F$52</definedName>
    <definedName name="solver_opt" localSheetId="11" hidden="1">'MDO Fuzzy Logic'!$C$9</definedName>
    <definedName name="solver_opt" localSheetId="7" hidden="1">'Meta-Models RSM'!$H$15</definedName>
    <definedName name="solver_opt" localSheetId="8" hidden="1">'Meta-Models RSM (ii)'!$H$11</definedName>
    <definedName name="solver_opt" localSheetId="2" hidden="1">'Multivariable Optimizer (ii)'!$D$3</definedName>
    <definedName name="solver_opt" localSheetId="1" hidden="1">'Multivariable Optmiser (i)'!$S$56</definedName>
    <definedName name="solver_pre" localSheetId="5" hidden="1">0.000001</definedName>
    <definedName name="solver_pre" localSheetId="6" hidden="1">0.000001</definedName>
    <definedName name="solver_pre" localSheetId="10" hidden="1">0.000001</definedName>
    <definedName name="solver_pre" localSheetId="11" hidden="1">0.000001</definedName>
    <definedName name="solver_pre" localSheetId="7" hidden="1">0.000001</definedName>
    <definedName name="solver_pre" localSheetId="8" hidden="1">0.000001</definedName>
    <definedName name="solver_pre" localSheetId="2" hidden="1">0.000001</definedName>
    <definedName name="solver_pre" localSheetId="1" hidden="1">0.000000000001</definedName>
    <definedName name="solver_rbv" localSheetId="5" hidden="1">2</definedName>
    <definedName name="solver_rbv" localSheetId="6" hidden="1">1</definedName>
    <definedName name="solver_rbv" localSheetId="10" hidden="1">1</definedName>
    <definedName name="solver_rbv" localSheetId="11" hidden="1">1</definedName>
    <definedName name="solver_rbv" localSheetId="7" hidden="1">2</definedName>
    <definedName name="solver_rbv" localSheetId="8" hidden="1">1</definedName>
    <definedName name="solver_rbv" localSheetId="2" hidden="1">1</definedName>
    <definedName name="solver_rbv" localSheetId="1" hidden="1">1</definedName>
    <definedName name="solver_rel1" localSheetId="5" hidden="1">3</definedName>
    <definedName name="solver_rel1" localSheetId="6" hidden="1">2</definedName>
    <definedName name="solver_rel1" localSheetId="11" hidden="1">1</definedName>
    <definedName name="solver_rel2" localSheetId="5" hidden="1">3</definedName>
    <definedName name="solver_rel2" localSheetId="11" hidden="1">1</definedName>
    <definedName name="solver_rel3" localSheetId="5" hidden="1">3</definedName>
    <definedName name="solver_rhs1" localSheetId="5" hidden="1">'Constrained Optimization'!$E$17</definedName>
    <definedName name="solver_rhs1" localSheetId="6" hidden="1">'Constraint Optimization (ii)'!$D$18</definedName>
    <definedName name="solver_rhs1" localSheetId="11" hidden="1">'MDO Fuzzy Logic'!$F$5</definedName>
    <definedName name="solver_rhs2" localSheetId="5" hidden="1">'Constrained Optimization'!$D$6</definedName>
    <definedName name="solver_rhs2" localSheetId="11" hidden="1">'MDO Fuzzy Logic'!$F$6</definedName>
    <definedName name="solver_rhs3" localSheetId="5" hidden="1">'Constrained Optimization'!$D$6</definedName>
    <definedName name="solver_rlx" localSheetId="5" hidden="1">2</definedName>
    <definedName name="solver_rlx" localSheetId="6" hidden="1">2</definedName>
    <definedName name="solver_rlx" localSheetId="10" hidden="1">2</definedName>
    <definedName name="solver_rlx" localSheetId="11" hidden="1">2</definedName>
    <definedName name="solver_rlx" localSheetId="7" hidden="1">2</definedName>
    <definedName name="solver_rlx" localSheetId="8" hidden="1">2</definedName>
    <definedName name="solver_rlx" localSheetId="2" hidden="1">2</definedName>
    <definedName name="solver_rlx" localSheetId="1" hidden="1">2</definedName>
    <definedName name="solver_rsd" localSheetId="5" hidden="1">0</definedName>
    <definedName name="solver_rsd" localSheetId="6" hidden="1">0</definedName>
    <definedName name="solver_rsd" localSheetId="10" hidden="1">0</definedName>
    <definedName name="solver_rsd" localSheetId="11" hidden="1">0</definedName>
    <definedName name="solver_rsd" localSheetId="7" hidden="1">0</definedName>
    <definedName name="solver_rsd" localSheetId="8" hidden="1">0</definedName>
    <definedName name="solver_rsd" localSheetId="2" hidden="1">0</definedName>
    <definedName name="solver_rsd" localSheetId="1" hidden="1">0</definedName>
    <definedName name="solver_scl" localSheetId="5" hidden="1">1</definedName>
    <definedName name="solver_scl" localSheetId="6" hidden="1">1</definedName>
    <definedName name="solver_scl" localSheetId="10" hidden="1">1</definedName>
    <definedName name="solver_scl" localSheetId="11" hidden="1">1</definedName>
    <definedName name="solver_scl" localSheetId="7" hidden="1">2</definedName>
    <definedName name="solver_scl" localSheetId="8" hidden="1">1</definedName>
    <definedName name="solver_scl" localSheetId="2" hidden="1">1</definedName>
    <definedName name="solver_scl" localSheetId="1" hidden="1">1</definedName>
    <definedName name="solver_sho" localSheetId="5" hidden="1">2</definedName>
    <definedName name="solver_sho" localSheetId="6" hidden="1">2</definedName>
    <definedName name="solver_sho" localSheetId="10" hidden="1">2</definedName>
    <definedName name="solver_sho" localSheetId="11" hidden="1">2</definedName>
    <definedName name="solver_sho" localSheetId="7" hidden="1">2</definedName>
    <definedName name="solver_sho" localSheetId="8" hidden="1">2</definedName>
    <definedName name="solver_sho" localSheetId="2" hidden="1">2</definedName>
    <definedName name="solver_sho" localSheetId="1" hidden="1">2</definedName>
    <definedName name="solver_ssz" localSheetId="5" hidden="1">100</definedName>
    <definedName name="solver_ssz" localSheetId="6" hidden="1">100</definedName>
    <definedName name="solver_ssz" localSheetId="10" hidden="1">100</definedName>
    <definedName name="solver_ssz" localSheetId="11" hidden="1">100</definedName>
    <definedName name="solver_ssz" localSheetId="7" hidden="1">100</definedName>
    <definedName name="solver_ssz" localSheetId="8" hidden="1">100</definedName>
    <definedName name="solver_ssz" localSheetId="2" hidden="1">100</definedName>
    <definedName name="solver_ssz" localSheetId="1" hidden="1">100</definedName>
    <definedName name="solver_tim" localSheetId="5" hidden="1">2147483647</definedName>
    <definedName name="solver_tim" localSheetId="6" hidden="1">2147483647</definedName>
    <definedName name="solver_tim" localSheetId="10" hidden="1">2147483647</definedName>
    <definedName name="solver_tim" localSheetId="11" hidden="1">2147483647</definedName>
    <definedName name="solver_tim" localSheetId="7" hidden="1">2147483647</definedName>
    <definedName name="solver_tim" localSheetId="8" hidden="1">2147483647</definedName>
    <definedName name="solver_tim" localSheetId="2" hidden="1">2147483647</definedName>
    <definedName name="solver_tim" localSheetId="1" hidden="1">2147483647</definedName>
    <definedName name="solver_tol" localSheetId="5" hidden="1">0.01</definedName>
    <definedName name="solver_tol" localSheetId="6" hidden="1">0.01</definedName>
    <definedName name="solver_tol" localSheetId="10" hidden="1">0.01</definedName>
    <definedName name="solver_tol" localSheetId="11" hidden="1">0.01</definedName>
    <definedName name="solver_tol" localSheetId="7" hidden="1">0.01</definedName>
    <definedName name="solver_tol" localSheetId="8" hidden="1">0.01</definedName>
    <definedName name="solver_tol" localSheetId="2" hidden="1">0.01</definedName>
    <definedName name="solver_tol" localSheetId="1" hidden="1">0.01</definedName>
    <definedName name="solver_typ" localSheetId="5" hidden="1">2</definedName>
    <definedName name="solver_typ" localSheetId="6" hidden="1">2</definedName>
    <definedName name="solver_typ" localSheetId="10" hidden="1">2</definedName>
    <definedName name="solver_typ" localSheetId="11" hidden="1">2</definedName>
    <definedName name="solver_typ" localSheetId="7" hidden="1">2</definedName>
    <definedName name="solver_typ" localSheetId="8" hidden="1">2</definedName>
    <definedName name="solver_typ" localSheetId="2" hidden="1">2</definedName>
    <definedName name="solver_typ" localSheetId="1" hidden="1">2</definedName>
    <definedName name="solver_val" localSheetId="5" hidden="1">0</definedName>
    <definedName name="solver_val" localSheetId="6" hidden="1">0</definedName>
    <definedName name="solver_val" localSheetId="10" hidden="1">0</definedName>
    <definedName name="solver_val" localSheetId="11" hidden="1">0</definedName>
    <definedName name="solver_val" localSheetId="7" hidden="1">0</definedName>
    <definedName name="solver_val" localSheetId="8" hidden="1">0</definedName>
    <definedName name="solver_val" localSheetId="2" hidden="1">0</definedName>
    <definedName name="solver_val" localSheetId="1" hidden="1">0</definedName>
    <definedName name="solver_ver" localSheetId="5" hidden="1">3</definedName>
    <definedName name="solver_ver" localSheetId="6" hidden="1">3</definedName>
    <definedName name="solver_ver" localSheetId="10" hidden="1">3</definedName>
    <definedName name="solver_ver" localSheetId="11" hidden="1">3</definedName>
    <definedName name="solver_ver" localSheetId="7" hidden="1">3</definedName>
    <definedName name="solver_ver" localSheetId="8" hidden="1">3</definedName>
    <definedName name="solver_ver" localSheetId="2" hidden="1">3</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9" l="1"/>
  <c r="H23" i="9"/>
  <c r="E24" i="9"/>
  <c r="E25" i="9"/>
  <c r="E26" i="9"/>
  <c r="E23" i="9"/>
  <c r="G23" i="9"/>
  <c r="G24" i="9"/>
  <c r="G25" i="9"/>
  <c r="G26" i="9"/>
  <c r="C23" i="9"/>
  <c r="H41" i="3" l="1"/>
  <c r="N42" i="3"/>
  <c r="N41" i="3"/>
  <c r="D28" i="6" l="1"/>
  <c r="E2" i="6"/>
  <c r="E74" i="16" l="1"/>
  <c r="D73" i="16"/>
  <c r="E73" i="16" s="1"/>
  <c r="C73" i="16"/>
  <c r="D72" i="16"/>
  <c r="E72" i="16" s="1"/>
  <c r="C72" i="16"/>
  <c r="ALU68" i="16"/>
  <c r="ALT68" i="16"/>
  <c r="ALS68" i="16"/>
  <c r="ALR68" i="16"/>
  <c r="ALQ68" i="16"/>
  <c r="ALP68" i="16"/>
  <c r="ALO68" i="16"/>
  <c r="ALN68" i="16"/>
  <c r="ALM68" i="16"/>
  <c r="ALL68" i="16"/>
  <c r="ALK68" i="16"/>
  <c r="ALJ68" i="16"/>
  <c r="ALI68" i="16"/>
  <c r="ALH68" i="16"/>
  <c r="ALG68" i="16"/>
  <c r="ALF68" i="16"/>
  <c r="ALE68" i="16"/>
  <c r="ALD68" i="16"/>
  <c r="ALC68" i="16"/>
  <c r="ALB68" i="16"/>
  <c r="ALA68" i="16"/>
  <c r="AKZ68" i="16"/>
  <c r="AKY68" i="16"/>
  <c r="AKX68" i="16"/>
  <c r="AKW68" i="16"/>
  <c r="AKV68" i="16"/>
  <c r="AKU68" i="16"/>
  <c r="AKT68" i="16"/>
  <c r="AKS68" i="16"/>
  <c r="AKR68" i="16"/>
  <c r="AKQ68" i="16"/>
  <c r="AKP68" i="16"/>
  <c r="AKO68" i="16"/>
  <c r="AKN68" i="16"/>
  <c r="AKM68" i="16"/>
  <c r="AKL68" i="16"/>
  <c r="AKK68" i="16"/>
  <c r="AKJ68" i="16"/>
  <c r="AKI68" i="16"/>
  <c r="AKH68" i="16"/>
  <c r="AKG68" i="16"/>
  <c r="AKF68" i="16"/>
  <c r="AKE68" i="16"/>
  <c r="AKD68" i="16"/>
  <c r="AKC68" i="16"/>
  <c r="AKB68" i="16"/>
  <c r="AKA68" i="16"/>
  <c r="AJZ68" i="16"/>
  <c r="AJY68" i="16"/>
  <c r="AJX68" i="16"/>
  <c r="AJW68" i="16"/>
  <c r="AJV68" i="16"/>
  <c r="AJU68" i="16"/>
  <c r="AJT68" i="16"/>
  <c r="AJS68" i="16"/>
  <c r="AJR68" i="16"/>
  <c r="AJQ68" i="16"/>
  <c r="AJP68" i="16"/>
  <c r="AJO68" i="16"/>
  <c r="AJN68" i="16"/>
  <c r="AJM68" i="16"/>
  <c r="AJL68" i="16"/>
  <c r="AJK68" i="16"/>
  <c r="AJJ68" i="16"/>
  <c r="AJI68" i="16"/>
  <c r="AJH68" i="16"/>
  <c r="AJG68" i="16"/>
  <c r="AJF68" i="16"/>
  <c r="AJE68" i="16"/>
  <c r="AJD68" i="16"/>
  <c r="AJC68" i="16"/>
  <c r="AJB68" i="16"/>
  <c r="AJA68" i="16"/>
  <c r="AIZ68" i="16"/>
  <c r="AIY68" i="16"/>
  <c r="AIX68" i="16"/>
  <c r="AIW68" i="16"/>
  <c r="AIV68" i="16"/>
  <c r="AIU68" i="16"/>
  <c r="AIT68" i="16"/>
  <c r="AIS68" i="16"/>
  <c r="AIR68" i="16"/>
  <c r="AIQ68" i="16"/>
  <c r="AIP68" i="16"/>
  <c r="AIO68" i="16"/>
  <c r="AIN68" i="16"/>
  <c r="AIM68" i="16"/>
  <c r="AIL68" i="16"/>
  <c r="AIK68" i="16"/>
  <c r="AIJ68" i="16"/>
  <c r="AII68" i="16"/>
  <c r="AIH68" i="16"/>
  <c r="AIG68" i="16"/>
  <c r="AIF68" i="16"/>
  <c r="AIE68" i="16"/>
  <c r="AID68" i="16"/>
  <c r="AIC68" i="16"/>
  <c r="AIB68" i="16"/>
  <c r="AIA68" i="16"/>
  <c r="AHZ68" i="16"/>
  <c r="AHY68" i="16"/>
  <c r="AHX68" i="16"/>
  <c r="AHW68" i="16"/>
  <c r="AHV68" i="16"/>
  <c r="AHU68" i="16"/>
  <c r="AHT68" i="16"/>
  <c r="AHS68" i="16"/>
  <c r="AHR68" i="16"/>
  <c r="AHQ68" i="16"/>
  <c r="AHP68" i="16"/>
  <c r="AHO68" i="16"/>
  <c r="AHN68" i="16"/>
  <c r="AHM68" i="16"/>
  <c r="AHL68" i="16"/>
  <c r="AHK68" i="16"/>
  <c r="AHJ68" i="16"/>
  <c r="AHI68" i="16"/>
  <c r="AHH68" i="16"/>
  <c r="AHG68" i="16"/>
  <c r="AHF68" i="16"/>
  <c r="AHE68" i="16"/>
  <c r="AHD68" i="16"/>
  <c r="AHC68" i="16"/>
  <c r="AHB68" i="16"/>
  <c r="AHA68" i="16"/>
  <c r="AGZ68" i="16"/>
  <c r="AGY68" i="16"/>
  <c r="AGX68" i="16"/>
  <c r="AGW68" i="16"/>
  <c r="AGV68" i="16"/>
  <c r="AGU68" i="16"/>
  <c r="AGT68" i="16"/>
  <c r="AGS68" i="16"/>
  <c r="AGR68" i="16"/>
  <c r="AGQ68" i="16"/>
  <c r="AGP68" i="16"/>
  <c r="AGO68" i="16"/>
  <c r="AGN68" i="16"/>
  <c r="AGM68" i="16"/>
  <c r="AGL68" i="16"/>
  <c r="AGK68" i="16"/>
  <c r="AGJ68" i="16"/>
  <c r="AGI68" i="16"/>
  <c r="AGH68" i="16"/>
  <c r="AGG68" i="16"/>
  <c r="AGF68" i="16"/>
  <c r="AGE68" i="16"/>
  <c r="AGD68" i="16"/>
  <c r="AGC68" i="16"/>
  <c r="AGB68" i="16"/>
  <c r="AGA68" i="16"/>
  <c r="AFZ68" i="16"/>
  <c r="AFY68" i="16"/>
  <c r="AFX68" i="16"/>
  <c r="AFW68" i="16"/>
  <c r="AFV68" i="16"/>
  <c r="AFU68" i="16"/>
  <c r="AFT68" i="16"/>
  <c r="AFS68" i="16"/>
  <c r="AFR68" i="16"/>
  <c r="AFQ68" i="16"/>
  <c r="AFP68" i="16"/>
  <c r="AFO68" i="16"/>
  <c r="AFN68" i="16"/>
  <c r="AFM68" i="16"/>
  <c r="AFL68" i="16"/>
  <c r="AFK68" i="16"/>
  <c r="AFJ68" i="16"/>
  <c r="AFI68" i="16"/>
  <c r="AFH68" i="16"/>
  <c r="AFG68" i="16"/>
  <c r="AFF68" i="16"/>
  <c r="AFE68" i="16"/>
  <c r="AFD68" i="16"/>
  <c r="AFC68" i="16"/>
  <c r="AFB68" i="16"/>
  <c r="AFA68" i="16"/>
  <c r="AEZ68" i="16"/>
  <c r="AEY68" i="16"/>
  <c r="AEX68" i="16"/>
  <c r="AEW68" i="16"/>
  <c r="AEV68" i="16"/>
  <c r="AEU68" i="16"/>
  <c r="AET68" i="16"/>
  <c r="AES68" i="16"/>
  <c r="AER68" i="16"/>
  <c r="AEQ68" i="16"/>
  <c r="AEP68" i="16"/>
  <c r="AEO68" i="16"/>
  <c r="AEN68" i="16"/>
  <c r="AEM68" i="16"/>
  <c r="AEL68" i="16"/>
  <c r="AEK68" i="16"/>
  <c r="AEJ68" i="16"/>
  <c r="AEI68" i="16"/>
  <c r="AEH68" i="16"/>
  <c r="AEG68" i="16"/>
  <c r="AEF68" i="16"/>
  <c r="AEE68" i="16"/>
  <c r="AED68" i="16"/>
  <c r="AEC68" i="16"/>
  <c r="AEB68" i="16"/>
  <c r="AEA68" i="16"/>
  <c r="ADZ68" i="16"/>
  <c r="ADY68" i="16"/>
  <c r="ADX68" i="16"/>
  <c r="ADW68" i="16"/>
  <c r="ADV68" i="16"/>
  <c r="ADU68" i="16"/>
  <c r="ADT68" i="16"/>
  <c r="ADS68" i="16"/>
  <c r="ADR68" i="16"/>
  <c r="ADQ68" i="16"/>
  <c r="ADP68" i="16"/>
  <c r="ADO68" i="16"/>
  <c r="ADN68" i="16"/>
  <c r="ADM68" i="16"/>
  <c r="ADL68" i="16"/>
  <c r="ADK68" i="16"/>
  <c r="ADJ68" i="16"/>
  <c r="ADI68" i="16"/>
  <c r="ADH68" i="16"/>
  <c r="ADG68" i="16"/>
  <c r="ADF68" i="16"/>
  <c r="ADE68" i="16"/>
  <c r="ADD68" i="16"/>
  <c r="ADC68" i="16"/>
  <c r="ADB68" i="16"/>
  <c r="ADA68" i="16"/>
  <c r="ACZ68" i="16"/>
  <c r="ACY68" i="16"/>
  <c r="ACX68" i="16"/>
  <c r="ACW68" i="16"/>
  <c r="ACV68" i="16"/>
  <c r="ACU68" i="16"/>
  <c r="ACT68" i="16"/>
  <c r="ACS68" i="16"/>
  <c r="ACR68" i="16"/>
  <c r="ACQ68" i="16"/>
  <c r="ACP68" i="16"/>
  <c r="ACO68" i="16"/>
  <c r="ACN68" i="16"/>
  <c r="ACM68" i="16"/>
  <c r="ACL68" i="16"/>
  <c r="ACK68" i="16"/>
  <c r="ACJ68" i="16"/>
  <c r="ACI68" i="16"/>
  <c r="ACH68" i="16"/>
  <c r="ACG68" i="16"/>
  <c r="ACF68" i="16"/>
  <c r="ACE68" i="16"/>
  <c r="ACD68" i="16"/>
  <c r="ACC68" i="16"/>
  <c r="ACB68" i="16"/>
  <c r="ACA68" i="16"/>
  <c r="ABZ68" i="16"/>
  <c r="ABY68" i="16"/>
  <c r="ABX68" i="16"/>
  <c r="ABW68" i="16"/>
  <c r="ABV68" i="16"/>
  <c r="ABU68" i="16"/>
  <c r="ABT68" i="16"/>
  <c r="ABS68" i="16"/>
  <c r="ABR68" i="16"/>
  <c r="ABQ68" i="16"/>
  <c r="ABP68" i="16"/>
  <c r="ABO68" i="16"/>
  <c r="ABN68" i="16"/>
  <c r="ABM68" i="16"/>
  <c r="ABL68" i="16"/>
  <c r="ABK68" i="16"/>
  <c r="ABJ68" i="16"/>
  <c r="ABI68" i="16"/>
  <c r="ABH68" i="16"/>
  <c r="ABG68" i="16"/>
  <c r="ABF68" i="16"/>
  <c r="ABE68" i="16"/>
  <c r="ABD68" i="16"/>
  <c r="ABC68" i="16"/>
  <c r="ABB68" i="16"/>
  <c r="ABA68" i="16"/>
  <c r="AAZ68" i="16"/>
  <c r="AAY68" i="16"/>
  <c r="AAX68" i="16"/>
  <c r="AAW68" i="16"/>
  <c r="AAV68" i="16"/>
  <c r="AAU68" i="16"/>
  <c r="AAT68" i="16"/>
  <c r="AAS68" i="16"/>
  <c r="AAR68" i="16"/>
  <c r="AAQ68" i="16"/>
  <c r="AAP68" i="16"/>
  <c r="AAO68" i="16"/>
  <c r="AAN68" i="16"/>
  <c r="AAM68" i="16"/>
  <c r="AAL68" i="16"/>
  <c r="AAK68" i="16"/>
  <c r="AAJ68" i="16"/>
  <c r="AAI68" i="16"/>
  <c r="AAH68" i="16"/>
  <c r="AAG68" i="16"/>
  <c r="AAF68" i="16"/>
  <c r="AAE68" i="16"/>
  <c r="AAD68" i="16"/>
  <c r="AAC68" i="16"/>
  <c r="AAB68" i="16"/>
  <c r="AAA68" i="16"/>
  <c r="ZZ68" i="16"/>
  <c r="ZY68" i="16"/>
  <c r="ZX68" i="16"/>
  <c r="ZW68" i="16"/>
  <c r="ZV68" i="16"/>
  <c r="ZU68" i="16"/>
  <c r="ZT68" i="16"/>
  <c r="ZS68" i="16"/>
  <c r="ZR68" i="16"/>
  <c r="ZQ68" i="16"/>
  <c r="ZP68" i="16"/>
  <c r="ZO68" i="16"/>
  <c r="ZN68" i="16"/>
  <c r="ZM68" i="16"/>
  <c r="ZL68" i="16"/>
  <c r="ZK68" i="16"/>
  <c r="ZJ68" i="16"/>
  <c r="ZI68" i="16"/>
  <c r="ZH68" i="16"/>
  <c r="ZG68" i="16"/>
  <c r="ZF68" i="16"/>
  <c r="ZE68" i="16"/>
  <c r="ZD68" i="16"/>
  <c r="ZC68" i="16"/>
  <c r="ZB68" i="16"/>
  <c r="ZA68" i="16"/>
  <c r="YZ68" i="16"/>
  <c r="YY68" i="16"/>
  <c r="YX68" i="16"/>
  <c r="YW68" i="16"/>
  <c r="YV68" i="16"/>
  <c r="YU68" i="16"/>
  <c r="YT68" i="16"/>
  <c r="YS68" i="16"/>
  <c r="YR68" i="16"/>
  <c r="YQ68" i="16"/>
  <c r="YP68" i="16"/>
  <c r="YO68" i="16"/>
  <c r="YN68" i="16"/>
  <c r="YM68" i="16"/>
  <c r="YL68" i="16"/>
  <c r="YK68" i="16"/>
  <c r="YJ68" i="16"/>
  <c r="YI68" i="16"/>
  <c r="YH68" i="16"/>
  <c r="YG68" i="16"/>
  <c r="YF68" i="16"/>
  <c r="YE68" i="16"/>
  <c r="YD68" i="16"/>
  <c r="YC68" i="16"/>
  <c r="YB68" i="16"/>
  <c r="YA68" i="16"/>
  <c r="XZ68" i="16"/>
  <c r="XY68" i="16"/>
  <c r="XX68" i="16"/>
  <c r="XW68" i="16"/>
  <c r="XV68" i="16"/>
  <c r="XU68" i="16"/>
  <c r="XT68" i="16"/>
  <c r="XS68" i="16"/>
  <c r="XR68" i="16"/>
  <c r="XQ68" i="16"/>
  <c r="XP68" i="16"/>
  <c r="XO68" i="16"/>
  <c r="XN68" i="16"/>
  <c r="XM68" i="16"/>
  <c r="XL68" i="16"/>
  <c r="XK68" i="16"/>
  <c r="XJ68" i="16"/>
  <c r="XI68" i="16"/>
  <c r="XH68" i="16"/>
  <c r="XG68" i="16"/>
  <c r="XF68" i="16"/>
  <c r="XE68" i="16"/>
  <c r="XD68" i="16"/>
  <c r="XC68" i="16"/>
  <c r="XB68" i="16"/>
  <c r="XA68" i="16"/>
  <c r="WZ68" i="16"/>
  <c r="WY68" i="16"/>
  <c r="WX68" i="16"/>
  <c r="WW68" i="16"/>
  <c r="WV68" i="16"/>
  <c r="WU68" i="16"/>
  <c r="WT68" i="16"/>
  <c r="WS68" i="16"/>
  <c r="WR68" i="16"/>
  <c r="WQ68" i="16"/>
  <c r="WP68" i="16"/>
  <c r="WO68" i="16"/>
  <c r="WN68" i="16"/>
  <c r="WM68" i="16"/>
  <c r="WL68" i="16"/>
  <c r="WK68" i="16"/>
  <c r="WJ68" i="16"/>
  <c r="WI68" i="16"/>
  <c r="WH68" i="16"/>
  <c r="WG68" i="16"/>
  <c r="WF68" i="16"/>
  <c r="WE68" i="16"/>
  <c r="WD68" i="16"/>
  <c r="WC68" i="16"/>
  <c r="WB68" i="16"/>
  <c r="WA68" i="16"/>
  <c r="VZ68" i="16"/>
  <c r="VY68" i="16"/>
  <c r="VX68" i="16"/>
  <c r="VW68" i="16"/>
  <c r="VV68" i="16"/>
  <c r="VU68" i="16"/>
  <c r="VT68" i="16"/>
  <c r="VS68" i="16"/>
  <c r="VR68" i="16"/>
  <c r="VQ68" i="16"/>
  <c r="VP68" i="16"/>
  <c r="VO68" i="16"/>
  <c r="VN68" i="16"/>
  <c r="VM68" i="16"/>
  <c r="VL68" i="16"/>
  <c r="VK68" i="16"/>
  <c r="VJ68" i="16"/>
  <c r="VI68" i="16"/>
  <c r="VH68" i="16"/>
  <c r="VG68" i="16"/>
  <c r="VF68" i="16"/>
  <c r="VE68" i="16"/>
  <c r="VD68" i="16"/>
  <c r="VC68" i="16"/>
  <c r="VB68" i="16"/>
  <c r="VA68" i="16"/>
  <c r="UZ68" i="16"/>
  <c r="UY68" i="16"/>
  <c r="UX68" i="16"/>
  <c r="UW68" i="16"/>
  <c r="UV68" i="16"/>
  <c r="UU68" i="16"/>
  <c r="UT68" i="16"/>
  <c r="US68" i="16"/>
  <c r="UR68" i="16"/>
  <c r="UQ68" i="16"/>
  <c r="UP68" i="16"/>
  <c r="UO68" i="16"/>
  <c r="UN68" i="16"/>
  <c r="UM68" i="16"/>
  <c r="UL68" i="16"/>
  <c r="UK68" i="16"/>
  <c r="UJ68" i="16"/>
  <c r="UI68" i="16"/>
  <c r="UH68" i="16"/>
  <c r="UG68" i="16"/>
  <c r="UF68" i="16"/>
  <c r="UE68" i="16"/>
  <c r="UD68" i="16"/>
  <c r="UC68" i="16"/>
  <c r="UB68" i="16"/>
  <c r="UA68" i="16"/>
  <c r="TZ68" i="16"/>
  <c r="TY68" i="16"/>
  <c r="TX68" i="16"/>
  <c r="TW68" i="16"/>
  <c r="TV68" i="16"/>
  <c r="TU68" i="16"/>
  <c r="TT68" i="16"/>
  <c r="TS68" i="16"/>
  <c r="TR68" i="16"/>
  <c r="TQ68" i="16"/>
  <c r="TP68" i="16"/>
  <c r="TO68" i="16"/>
  <c r="TN68" i="16"/>
  <c r="TM68" i="16"/>
  <c r="TL68" i="16"/>
  <c r="TK68" i="16"/>
  <c r="TJ68" i="16"/>
  <c r="TI68" i="16"/>
  <c r="TH68" i="16"/>
  <c r="TG68" i="16"/>
  <c r="TF68" i="16"/>
  <c r="TE68" i="16"/>
  <c r="TD68" i="16"/>
  <c r="TC68" i="16"/>
  <c r="TB68" i="16"/>
  <c r="TA68" i="16"/>
  <c r="SZ68" i="16"/>
  <c r="SY68" i="16"/>
  <c r="SX68" i="16"/>
  <c r="SW68" i="16"/>
  <c r="SV68" i="16"/>
  <c r="SU68" i="16"/>
  <c r="ST68" i="16"/>
  <c r="SS68" i="16"/>
  <c r="SR68" i="16"/>
  <c r="SQ68" i="16"/>
  <c r="SP68" i="16"/>
  <c r="SO68" i="16"/>
  <c r="SN68" i="16"/>
  <c r="SM68" i="16"/>
  <c r="SL68" i="16"/>
  <c r="SK68" i="16"/>
  <c r="SJ68" i="16"/>
  <c r="SI68" i="16"/>
  <c r="SH68" i="16"/>
  <c r="SG68" i="16"/>
  <c r="SF68" i="16"/>
  <c r="SE68" i="16"/>
  <c r="SD68" i="16"/>
  <c r="SC68" i="16"/>
  <c r="SB68" i="16"/>
  <c r="SA68" i="16"/>
  <c r="RZ68" i="16"/>
  <c r="RY68" i="16"/>
  <c r="RX68" i="16"/>
  <c r="RW68" i="16"/>
  <c r="RV68" i="16"/>
  <c r="RU68" i="16"/>
  <c r="RT68" i="16"/>
  <c r="RS68" i="16"/>
  <c r="RR68" i="16"/>
  <c r="RQ68" i="16"/>
  <c r="RP68" i="16"/>
  <c r="RO68" i="16"/>
  <c r="RN68" i="16"/>
  <c r="RM68" i="16"/>
  <c r="RL68" i="16"/>
  <c r="RK68" i="16"/>
  <c r="RJ68" i="16"/>
  <c r="RI68" i="16"/>
  <c r="RH68" i="16"/>
  <c r="RG68" i="16"/>
  <c r="RF68" i="16"/>
  <c r="RE68" i="16"/>
  <c r="RD68" i="16"/>
  <c r="RC68" i="16"/>
  <c r="RB68" i="16"/>
  <c r="RA68" i="16"/>
  <c r="QZ68" i="16"/>
  <c r="QY68" i="16"/>
  <c r="QX68" i="16"/>
  <c r="QW68" i="16"/>
  <c r="QV68" i="16"/>
  <c r="QU68" i="16"/>
  <c r="QT68" i="16"/>
  <c r="QS68" i="16"/>
  <c r="QR68" i="16"/>
  <c r="QQ68" i="16"/>
  <c r="QP68" i="16"/>
  <c r="QO68" i="16"/>
  <c r="QN68" i="16"/>
  <c r="QM68" i="16"/>
  <c r="QL68" i="16"/>
  <c r="QK68" i="16"/>
  <c r="QJ68" i="16"/>
  <c r="QI68" i="16"/>
  <c r="QH68" i="16"/>
  <c r="QG68" i="16"/>
  <c r="QF68" i="16"/>
  <c r="QE68" i="16"/>
  <c r="QD68" i="16"/>
  <c r="QC68" i="16"/>
  <c r="QB68" i="16"/>
  <c r="QA68" i="16"/>
  <c r="PZ68" i="16"/>
  <c r="PY68" i="16"/>
  <c r="PX68" i="16"/>
  <c r="PW68" i="16"/>
  <c r="PV68" i="16"/>
  <c r="PU68" i="16"/>
  <c r="PT68" i="16"/>
  <c r="PS68" i="16"/>
  <c r="PR68" i="16"/>
  <c r="PQ68" i="16"/>
  <c r="PP68" i="16"/>
  <c r="PO68" i="16"/>
  <c r="PN68" i="16"/>
  <c r="PM68" i="16"/>
  <c r="PL68" i="16"/>
  <c r="PK68" i="16"/>
  <c r="PJ68" i="16"/>
  <c r="PI68" i="16"/>
  <c r="PH68" i="16"/>
  <c r="PG68" i="16"/>
  <c r="PF68" i="16"/>
  <c r="PE68" i="16"/>
  <c r="PD68" i="16"/>
  <c r="PC68" i="16"/>
  <c r="PB68" i="16"/>
  <c r="PA68" i="16"/>
  <c r="OZ68" i="16"/>
  <c r="OY68" i="16"/>
  <c r="OX68" i="16"/>
  <c r="OW68" i="16"/>
  <c r="OV68" i="16"/>
  <c r="OU68" i="16"/>
  <c r="OT68" i="16"/>
  <c r="OS68" i="16"/>
  <c r="OR68" i="16"/>
  <c r="OQ68" i="16"/>
  <c r="OP68" i="16"/>
  <c r="OO68" i="16"/>
  <c r="ON68" i="16"/>
  <c r="OM68" i="16"/>
  <c r="OL68" i="16"/>
  <c r="OK68" i="16"/>
  <c r="OJ68" i="16"/>
  <c r="OI68" i="16"/>
  <c r="OH68" i="16"/>
  <c r="OG68" i="16"/>
  <c r="OF68" i="16"/>
  <c r="OE68" i="16"/>
  <c r="OD68" i="16"/>
  <c r="OC68" i="16"/>
  <c r="OB68" i="16"/>
  <c r="OA68" i="16"/>
  <c r="NZ68" i="16"/>
  <c r="NY68" i="16"/>
  <c r="NX68" i="16"/>
  <c r="NW68" i="16"/>
  <c r="NV68" i="16"/>
  <c r="NU68" i="16"/>
  <c r="NT68" i="16"/>
  <c r="NS68" i="16"/>
  <c r="NR68" i="16"/>
  <c r="NQ68" i="16"/>
  <c r="NP68" i="16"/>
  <c r="NO68" i="16"/>
  <c r="NN68" i="16"/>
  <c r="NM68" i="16"/>
  <c r="NL68" i="16"/>
  <c r="NK68" i="16"/>
  <c r="NJ68" i="16"/>
  <c r="NI68" i="16"/>
  <c r="NH68" i="16"/>
  <c r="NG68" i="16"/>
  <c r="NF68" i="16"/>
  <c r="NE68" i="16"/>
  <c r="ND68" i="16"/>
  <c r="NC68" i="16"/>
  <c r="NB68" i="16"/>
  <c r="NA68" i="16"/>
  <c r="MZ68" i="16"/>
  <c r="MY68" i="16"/>
  <c r="MX68" i="16"/>
  <c r="MW68" i="16"/>
  <c r="MV68" i="16"/>
  <c r="MU68" i="16"/>
  <c r="MT68" i="16"/>
  <c r="MS68" i="16"/>
  <c r="MR68" i="16"/>
  <c r="MQ68" i="16"/>
  <c r="MP68" i="16"/>
  <c r="MO68" i="16"/>
  <c r="MN68" i="16"/>
  <c r="MM68" i="16"/>
  <c r="ML68" i="16"/>
  <c r="MK68" i="16"/>
  <c r="MJ68" i="16"/>
  <c r="MI68" i="16"/>
  <c r="MH68" i="16"/>
  <c r="MG68" i="16"/>
  <c r="MF68" i="16"/>
  <c r="ME68" i="16"/>
  <c r="MD68" i="16"/>
  <c r="MC68" i="16"/>
  <c r="MB68" i="16"/>
  <c r="MA68" i="16"/>
  <c r="LZ68" i="16"/>
  <c r="LY68" i="16"/>
  <c r="LX68" i="16"/>
  <c r="LW68" i="16"/>
  <c r="LV68" i="16"/>
  <c r="LU68" i="16"/>
  <c r="LT68" i="16"/>
  <c r="LS68" i="16"/>
  <c r="LR68" i="16"/>
  <c r="LQ68" i="16"/>
  <c r="LP68" i="16"/>
  <c r="LO68" i="16"/>
  <c r="LN68" i="16"/>
  <c r="LM68" i="16"/>
  <c r="LL68" i="16"/>
  <c r="LK68" i="16"/>
  <c r="LJ68" i="16"/>
  <c r="LI68" i="16"/>
  <c r="LH68" i="16"/>
  <c r="LG68" i="16"/>
  <c r="LF68" i="16"/>
  <c r="LE68" i="16"/>
  <c r="LD68" i="16"/>
  <c r="LC68" i="16"/>
  <c r="LB68" i="16"/>
  <c r="LA68" i="16"/>
  <c r="KZ68" i="16"/>
  <c r="KY68" i="16"/>
  <c r="KX68" i="16"/>
  <c r="KW68" i="16"/>
  <c r="KV68" i="16"/>
  <c r="KU68" i="16"/>
  <c r="KT68" i="16"/>
  <c r="KS68" i="16"/>
  <c r="KR68" i="16"/>
  <c r="KQ68" i="16"/>
  <c r="KP68" i="16"/>
  <c r="KO68" i="16"/>
  <c r="KN68" i="16"/>
  <c r="KM68" i="16"/>
  <c r="KL68" i="16"/>
  <c r="KK68" i="16"/>
  <c r="KJ68" i="16"/>
  <c r="KI68" i="16"/>
  <c r="KH68" i="16"/>
  <c r="KG68" i="16"/>
  <c r="KF68" i="16"/>
  <c r="KE68" i="16"/>
  <c r="KD68" i="16"/>
  <c r="KC68" i="16"/>
  <c r="KB68" i="16"/>
  <c r="KA68" i="16"/>
  <c r="JZ68" i="16"/>
  <c r="JY68" i="16"/>
  <c r="JX68" i="16"/>
  <c r="JW68" i="16"/>
  <c r="JV68" i="16"/>
  <c r="JU68" i="16"/>
  <c r="JT68" i="16"/>
  <c r="JS68" i="16"/>
  <c r="JR68" i="16"/>
  <c r="JQ68" i="16"/>
  <c r="JP68" i="16"/>
  <c r="JO68" i="16"/>
  <c r="JN68" i="16"/>
  <c r="JM68" i="16"/>
  <c r="JL68" i="16"/>
  <c r="JK68" i="16"/>
  <c r="JJ68" i="16"/>
  <c r="JI68" i="16"/>
  <c r="JH68" i="16"/>
  <c r="JG68" i="16"/>
  <c r="JF68" i="16"/>
  <c r="JE68" i="16"/>
  <c r="JD68" i="16"/>
  <c r="JC68" i="16"/>
  <c r="JB68" i="16"/>
  <c r="JA68" i="16"/>
  <c r="IZ68" i="16"/>
  <c r="IY68" i="16"/>
  <c r="IX68" i="16"/>
  <c r="IW68" i="16"/>
  <c r="IV68" i="16"/>
  <c r="IU68" i="16"/>
  <c r="IT68" i="16"/>
  <c r="IS68" i="16"/>
  <c r="IR68" i="16"/>
  <c r="IQ68" i="16"/>
  <c r="IP68" i="16"/>
  <c r="IO68" i="16"/>
  <c r="IN68" i="16"/>
  <c r="IM68" i="16"/>
  <c r="IL68" i="16"/>
  <c r="IK68" i="16"/>
  <c r="IJ68" i="16"/>
  <c r="II68" i="16"/>
  <c r="IH68" i="16"/>
  <c r="IG68" i="16"/>
  <c r="IF68" i="16"/>
  <c r="IE68" i="16"/>
  <c r="ID68" i="16"/>
  <c r="IC68" i="16"/>
  <c r="IB68" i="16"/>
  <c r="IA68" i="16"/>
  <c r="HZ68" i="16"/>
  <c r="HY68" i="16"/>
  <c r="HX68" i="16"/>
  <c r="HW68" i="16"/>
  <c r="HV68" i="16"/>
  <c r="HU68" i="16"/>
  <c r="HT68" i="16"/>
  <c r="HS68" i="16"/>
  <c r="HR68" i="16"/>
  <c r="HQ68" i="16"/>
  <c r="HP68" i="16"/>
  <c r="HO68" i="16"/>
  <c r="HN68" i="16"/>
  <c r="HM68" i="16"/>
  <c r="HL68" i="16"/>
  <c r="HK68" i="16"/>
  <c r="HJ68" i="16"/>
  <c r="HI68" i="16"/>
  <c r="HH68" i="16"/>
  <c r="HG68" i="16"/>
  <c r="HF68" i="16"/>
  <c r="HE68" i="16"/>
  <c r="HD68" i="16"/>
  <c r="HC68" i="16"/>
  <c r="HB68" i="16"/>
  <c r="HA68" i="16"/>
  <c r="GZ68" i="16"/>
  <c r="GY68" i="16"/>
  <c r="GX68" i="16"/>
  <c r="GW68" i="16"/>
  <c r="GV68" i="16"/>
  <c r="GU68" i="16"/>
  <c r="GT68" i="16"/>
  <c r="GS68" i="16"/>
  <c r="GR68" i="16"/>
  <c r="GQ68" i="16"/>
  <c r="GP68" i="16"/>
  <c r="GO68" i="16"/>
  <c r="GN68" i="16"/>
  <c r="GM68" i="16"/>
  <c r="GL68" i="16"/>
  <c r="GK68" i="16"/>
  <c r="GJ68" i="16"/>
  <c r="GI68" i="16"/>
  <c r="GH68" i="16"/>
  <c r="GG68" i="16"/>
  <c r="GF68" i="16"/>
  <c r="GE68" i="16"/>
  <c r="GD68" i="16"/>
  <c r="GC68" i="16"/>
  <c r="GB68" i="16"/>
  <c r="GA68" i="16"/>
  <c r="FZ68" i="16"/>
  <c r="FY68" i="16"/>
  <c r="FX68" i="16"/>
  <c r="FW68" i="16"/>
  <c r="FV68" i="16"/>
  <c r="FU68" i="16"/>
  <c r="FT68" i="16"/>
  <c r="FS68" i="16"/>
  <c r="FR68" i="16"/>
  <c r="FQ68" i="16"/>
  <c r="FP68" i="16"/>
  <c r="FO68" i="16"/>
  <c r="FN68" i="16"/>
  <c r="FM68" i="16"/>
  <c r="FL68" i="16"/>
  <c r="FK68" i="16"/>
  <c r="FJ68" i="16"/>
  <c r="FI68" i="16"/>
  <c r="FH68" i="16"/>
  <c r="FG68" i="16"/>
  <c r="FF68" i="16"/>
  <c r="FE68" i="16"/>
  <c r="FD68" i="16"/>
  <c r="FC68" i="16"/>
  <c r="FB68" i="16"/>
  <c r="FA68" i="16"/>
  <c r="EZ68" i="16"/>
  <c r="EY68" i="16"/>
  <c r="EX68" i="16"/>
  <c r="EW68" i="16"/>
  <c r="EV68" i="16"/>
  <c r="EU68" i="16"/>
  <c r="ET68" i="16"/>
  <c r="ES68" i="16"/>
  <c r="ER68" i="16"/>
  <c r="EQ68" i="16"/>
  <c r="EP68" i="16"/>
  <c r="EO68" i="16"/>
  <c r="EN68" i="16"/>
  <c r="EM68" i="16"/>
  <c r="EL68" i="16"/>
  <c r="EK68" i="16"/>
  <c r="EJ68" i="16"/>
  <c r="EI68" i="16"/>
  <c r="EH68" i="16"/>
  <c r="EG68" i="16"/>
  <c r="EF68" i="16"/>
  <c r="EE68" i="16"/>
  <c r="ED68" i="16"/>
  <c r="EC68" i="16"/>
  <c r="EB68" i="16"/>
  <c r="EA68" i="16"/>
  <c r="DZ68" i="16"/>
  <c r="DY68" i="16"/>
  <c r="DX68" i="16"/>
  <c r="DW68" i="16"/>
  <c r="DV68" i="16"/>
  <c r="DU68" i="16"/>
  <c r="DT68" i="16"/>
  <c r="DS68" i="16"/>
  <c r="DR68" i="16"/>
  <c r="DQ68" i="16"/>
  <c r="DP68" i="16"/>
  <c r="DO68" i="16"/>
  <c r="DN68" i="16"/>
  <c r="DM68" i="16"/>
  <c r="DL68" i="16"/>
  <c r="DK68" i="16"/>
  <c r="DJ68" i="16"/>
  <c r="DI68" i="16"/>
  <c r="DH68" i="16"/>
  <c r="DG68" i="16"/>
  <c r="DF68" i="16"/>
  <c r="DE68" i="16"/>
  <c r="DD68" i="16"/>
  <c r="DC68" i="16"/>
  <c r="DB68" i="16"/>
  <c r="DA68" i="16"/>
  <c r="CZ68" i="16"/>
  <c r="CY68" i="16"/>
  <c r="CX68" i="16"/>
  <c r="CW68" i="16"/>
  <c r="CV68" i="16"/>
  <c r="CU68" i="16"/>
  <c r="CT68" i="16"/>
  <c r="CS68" i="16"/>
  <c r="CR68" i="16"/>
  <c r="CQ68" i="16"/>
  <c r="CP68" i="16"/>
  <c r="CO68" i="16"/>
  <c r="CN68" i="16"/>
  <c r="CM68" i="16"/>
  <c r="CL68" i="16"/>
  <c r="CK68" i="16"/>
  <c r="CJ68" i="16"/>
  <c r="CI68" i="16"/>
  <c r="CH68" i="16"/>
  <c r="CG68" i="16"/>
  <c r="CF68" i="16"/>
  <c r="CE68" i="16"/>
  <c r="CD68" i="16"/>
  <c r="CC68" i="16"/>
  <c r="CB68" i="16"/>
  <c r="CA68" i="16"/>
  <c r="BZ68" i="16"/>
  <c r="BY68" i="16"/>
  <c r="BX68" i="16"/>
  <c r="BW68" i="16"/>
  <c r="BV68" i="16"/>
  <c r="BU68" i="16"/>
  <c r="BT68" i="16"/>
  <c r="BS68" i="16"/>
  <c r="BR68" i="16"/>
  <c r="BQ68" i="16"/>
  <c r="BP68" i="16"/>
  <c r="BO68" i="16"/>
  <c r="BN68" i="16"/>
  <c r="BM68" i="16"/>
  <c r="BL68" i="16"/>
  <c r="BK68" i="16"/>
  <c r="BJ68" i="16"/>
  <c r="BI68" i="16"/>
  <c r="BH68" i="16"/>
  <c r="BG68" i="16"/>
  <c r="BF68" i="16"/>
  <c r="BE68" i="16"/>
  <c r="BD68" i="16"/>
  <c r="BC68" i="16"/>
  <c r="BB68" i="16"/>
  <c r="BA68" i="16"/>
  <c r="AZ68" i="16"/>
  <c r="AY68" i="16"/>
  <c r="AX68" i="16"/>
  <c r="AW68" i="16"/>
  <c r="AV68" i="16"/>
  <c r="AU68" i="16"/>
  <c r="AT68" i="16"/>
  <c r="AS68" i="16"/>
  <c r="AR68" i="16"/>
  <c r="AQ68" i="16"/>
  <c r="AP68" i="16"/>
  <c r="AO68" i="16"/>
  <c r="AN68" i="16"/>
  <c r="AM68" i="16"/>
  <c r="AL68" i="16"/>
  <c r="AK68" i="16"/>
  <c r="AJ68" i="16"/>
  <c r="AI68" i="16"/>
  <c r="AH68" i="16"/>
  <c r="AG68" i="16"/>
  <c r="AF68" i="16"/>
  <c r="AE68" i="16"/>
  <c r="AD68" i="16"/>
  <c r="AC68" i="16"/>
  <c r="AB68" i="16"/>
  <c r="AA68" i="16"/>
  <c r="Z68" i="16"/>
  <c r="Y68" i="16"/>
  <c r="X68" i="16"/>
  <c r="W68" i="16"/>
  <c r="V68" i="16"/>
  <c r="U68" i="16"/>
  <c r="T68" i="16"/>
  <c r="S68" i="16"/>
  <c r="G42" i="16" s="1"/>
  <c r="R68" i="16"/>
  <c r="Q68" i="16"/>
  <c r="P68" i="16"/>
  <c r="O68" i="16"/>
  <c r="N68" i="16"/>
  <c r="M68" i="16"/>
  <c r="L68" i="16"/>
  <c r="K68" i="16"/>
  <c r="J68" i="16"/>
  <c r="I68" i="16"/>
  <c r="ALU67" i="16"/>
  <c r="ALT67" i="16"/>
  <c r="ALS67" i="16"/>
  <c r="ALR67" i="16"/>
  <c r="ALQ67" i="16"/>
  <c r="ALP67" i="16"/>
  <c r="ALO67" i="16"/>
  <c r="ALN67" i="16"/>
  <c r="ALM67" i="16"/>
  <c r="ALL67" i="16"/>
  <c r="ALK67" i="16"/>
  <c r="ALJ67" i="16"/>
  <c r="ALI67" i="16"/>
  <c r="ALH67" i="16"/>
  <c r="ALG67" i="16"/>
  <c r="ALF67" i="16"/>
  <c r="ALE67" i="16"/>
  <c r="ALD67" i="16"/>
  <c r="ALC67" i="16"/>
  <c r="ALB67" i="16"/>
  <c r="ALA67" i="16"/>
  <c r="AKZ67" i="16"/>
  <c r="AKY67" i="16"/>
  <c r="AKX67" i="16"/>
  <c r="AKW67" i="16"/>
  <c r="AKV67" i="16"/>
  <c r="AKU67" i="16"/>
  <c r="AKT67" i="16"/>
  <c r="AKS67" i="16"/>
  <c r="AKR67" i="16"/>
  <c r="AKQ67" i="16"/>
  <c r="AKP67" i="16"/>
  <c r="AKO67" i="16"/>
  <c r="AKN67" i="16"/>
  <c r="AKM67" i="16"/>
  <c r="AKL67" i="16"/>
  <c r="AKK67" i="16"/>
  <c r="AKJ67" i="16"/>
  <c r="AKI67" i="16"/>
  <c r="AKH67" i="16"/>
  <c r="AKG67" i="16"/>
  <c r="AKF67" i="16"/>
  <c r="AKE67" i="16"/>
  <c r="AKD67" i="16"/>
  <c r="AKC67" i="16"/>
  <c r="AKB67" i="16"/>
  <c r="AKA67" i="16"/>
  <c r="AJZ67" i="16"/>
  <c r="AJY67" i="16"/>
  <c r="AJX67" i="16"/>
  <c r="AJW67" i="16"/>
  <c r="AJV67" i="16"/>
  <c r="AJU67" i="16"/>
  <c r="AJT67" i="16"/>
  <c r="AJS67" i="16"/>
  <c r="AJR67" i="16"/>
  <c r="AJQ67" i="16"/>
  <c r="AJP67" i="16"/>
  <c r="AJO67" i="16"/>
  <c r="AJN67" i="16"/>
  <c r="AJM67" i="16"/>
  <c r="AJL67" i="16"/>
  <c r="AJK67" i="16"/>
  <c r="AJJ67" i="16"/>
  <c r="AJI67" i="16"/>
  <c r="AJH67" i="16"/>
  <c r="AJG67" i="16"/>
  <c r="AJF67" i="16"/>
  <c r="AJE67" i="16"/>
  <c r="AJD67" i="16"/>
  <c r="AJC67" i="16"/>
  <c r="AJB67" i="16"/>
  <c r="AJA67" i="16"/>
  <c r="AIZ67" i="16"/>
  <c r="AIY67" i="16"/>
  <c r="AIX67" i="16"/>
  <c r="AIW67" i="16"/>
  <c r="AIV67" i="16"/>
  <c r="AIU67" i="16"/>
  <c r="AIT67" i="16"/>
  <c r="AIS67" i="16"/>
  <c r="AIR67" i="16"/>
  <c r="AIQ67" i="16"/>
  <c r="AIP67" i="16"/>
  <c r="AIO67" i="16"/>
  <c r="AIN67" i="16"/>
  <c r="AIM67" i="16"/>
  <c r="AIL67" i="16"/>
  <c r="AIK67" i="16"/>
  <c r="AIJ67" i="16"/>
  <c r="AII67" i="16"/>
  <c r="AIH67" i="16"/>
  <c r="AIG67" i="16"/>
  <c r="AIF67" i="16"/>
  <c r="AIE67" i="16"/>
  <c r="AID67" i="16"/>
  <c r="AIC67" i="16"/>
  <c r="AIB67" i="16"/>
  <c r="AIA67" i="16"/>
  <c r="AHZ67" i="16"/>
  <c r="AHY67" i="16"/>
  <c r="AHX67" i="16"/>
  <c r="AHW67" i="16"/>
  <c r="AHV67" i="16"/>
  <c r="AHU67" i="16"/>
  <c r="AHT67" i="16"/>
  <c r="AHS67" i="16"/>
  <c r="AHR67" i="16"/>
  <c r="AHQ67" i="16"/>
  <c r="AHP67" i="16"/>
  <c r="AHO67" i="16"/>
  <c r="AHN67" i="16"/>
  <c r="AHM67" i="16"/>
  <c r="AHL67" i="16"/>
  <c r="AHK67" i="16"/>
  <c r="AHJ67" i="16"/>
  <c r="AHI67" i="16"/>
  <c r="AHH67" i="16"/>
  <c r="AHG67" i="16"/>
  <c r="AHF67" i="16"/>
  <c r="AHE67" i="16"/>
  <c r="AHD67" i="16"/>
  <c r="AHC67" i="16"/>
  <c r="AHB67" i="16"/>
  <c r="AHA67" i="16"/>
  <c r="AGZ67" i="16"/>
  <c r="AGY67" i="16"/>
  <c r="AGX67" i="16"/>
  <c r="AGW67" i="16"/>
  <c r="AGV67" i="16"/>
  <c r="AGU67" i="16"/>
  <c r="AGT67" i="16"/>
  <c r="AGS67" i="16"/>
  <c r="AGR67" i="16"/>
  <c r="AGQ67" i="16"/>
  <c r="AGP67" i="16"/>
  <c r="AGO67" i="16"/>
  <c r="AGN67" i="16"/>
  <c r="AGM67" i="16"/>
  <c r="AGL67" i="16"/>
  <c r="AGK67" i="16"/>
  <c r="AGJ67" i="16"/>
  <c r="AGI67" i="16"/>
  <c r="AGH67" i="16"/>
  <c r="AGG67" i="16"/>
  <c r="AGF67" i="16"/>
  <c r="AGE67" i="16"/>
  <c r="AGD67" i="16"/>
  <c r="AGC67" i="16"/>
  <c r="AGB67" i="16"/>
  <c r="AGA67" i="16"/>
  <c r="AFZ67" i="16"/>
  <c r="AFY67" i="16"/>
  <c r="AFX67" i="16"/>
  <c r="AFW67" i="16"/>
  <c r="AFV67" i="16"/>
  <c r="AFU67" i="16"/>
  <c r="AFT67" i="16"/>
  <c r="AFS67" i="16"/>
  <c r="AFR67" i="16"/>
  <c r="AFQ67" i="16"/>
  <c r="AFP67" i="16"/>
  <c r="AFO67" i="16"/>
  <c r="AFN67" i="16"/>
  <c r="AFM67" i="16"/>
  <c r="AFL67" i="16"/>
  <c r="AFK67" i="16"/>
  <c r="AFJ67" i="16"/>
  <c r="AFI67" i="16"/>
  <c r="AFH67" i="16"/>
  <c r="AFG67" i="16"/>
  <c r="AFF67" i="16"/>
  <c r="AFE67" i="16"/>
  <c r="AFD67" i="16"/>
  <c r="AFC67" i="16"/>
  <c r="AFB67" i="16"/>
  <c r="AFA67" i="16"/>
  <c r="AEZ67" i="16"/>
  <c r="AEY67" i="16"/>
  <c r="AEX67" i="16"/>
  <c r="AEW67" i="16"/>
  <c r="AEV67" i="16"/>
  <c r="AEU67" i="16"/>
  <c r="AET67" i="16"/>
  <c r="AES67" i="16"/>
  <c r="AER67" i="16"/>
  <c r="AEQ67" i="16"/>
  <c r="AEP67" i="16"/>
  <c r="AEO67" i="16"/>
  <c r="AEN67" i="16"/>
  <c r="AEM67" i="16"/>
  <c r="AEL67" i="16"/>
  <c r="AEK67" i="16"/>
  <c r="AEJ67" i="16"/>
  <c r="AEI67" i="16"/>
  <c r="AEH67" i="16"/>
  <c r="AEG67" i="16"/>
  <c r="AEF67" i="16"/>
  <c r="AEE67" i="16"/>
  <c r="AED67" i="16"/>
  <c r="AEC67" i="16"/>
  <c r="AEB67" i="16"/>
  <c r="AEA67" i="16"/>
  <c r="ADZ67" i="16"/>
  <c r="ADY67" i="16"/>
  <c r="ADX67" i="16"/>
  <c r="ADW67" i="16"/>
  <c r="ADV67" i="16"/>
  <c r="ADU67" i="16"/>
  <c r="ADT67" i="16"/>
  <c r="ADS67" i="16"/>
  <c r="ADR67" i="16"/>
  <c r="ADQ67" i="16"/>
  <c r="ADP67" i="16"/>
  <c r="ADO67" i="16"/>
  <c r="ADN67" i="16"/>
  <c r="ADM67" i="16"/>
  <c r="ADL67" i="16"/>
  <c r="ADK67" i="16"/>
  <c r="ADJ67" i="16"/>
  <c r="ADI67" i="16"/>
  <c r="ADH67" i="16"/>
  <c r="ADG67" i="16"/>
  <c r="ADF67" i="16"/>
  <c r="ADE67" i="16"/>
  <c r="ADD67" i="16"/>
  <c r="ADC67" i="16"/>
  <c r="ADB67" i="16"/>
  <c r="ADA67" i="16"/>
  <c r="ACZ67" i="16"/>
  <c r="ACY67" i="16"/>
  <c r="ACX67" i="16"/>
  <c r="ACW67" i="16"/>
  <c r="ACV67" i="16"/>
  <c r="ACU67" i="16"/>
  <c r="ACT67" i="16"/>
  <c r="ACS67" i="16"/>
  <c r="ACR67" i="16"/>
  <c r="ACQ67" i="16"/>
  <c r="ACP67" i="16"/>
  <c r="ACO67" i="16"/>
  <c r="ACN67" i="16"/>
  <c r="ACM67" i="16"/>
  <c r="ACL67" i="16"/>
  <c r="ACK67" i="16"/>
  <c r="ACJ67" i="16"/>
  <c r="ACI67" i="16"/>
  <c r="ACH67" i="16"/>
  <c r="ACG67" i="16"/>
  <c r="ACF67" i="16"/>
  <c r="ACE67" i="16"/>
  <c r="ACD67" i="16"/>
  <c r="ACC67" i="16"/>
  <c r="ACB67" i="16"/>
  <c r="ACA67" i="16"/>
  <c r="ABZ67" i="16"/>
  <c r="ABY67" i="16"/>
  <c r="ABX67" i="16"/>
  <c r="ABW67" i="16"/>
  <c r="ABV67" i="16"/>
  <c r="ABU67" i="16"/>
  <c r="ABT67" i="16"/>
  <c r="ABS67" i="16"/>
  <c r="ABR67" i="16"/>
  <c r="ABQ67" i="16"/>
  <c r="ABP67" i="16"/>
  <c r="ABO67" i="16"/>
  <c r="ABN67" i="16"/>
  <c r="ABM67" i="16"/>
  <c r="ABL67" i="16"/>
  <c r="ABK67" i="16"/>
  <c r="ABJ67" i="16"/>
  <c r="ABI67" i="16"/>
  <c r="ABH67" i="16"/>
  <c r="ABG67" i="16"/>
  <c r="ABF67" i="16"/>
  <c r="ABE67" i="16"/>
  <c r="ABD67" i="16"/>
  <c r="ABC67" i="16"/>
  <c r="ABB67" i="16"/>
  <c r="ABA67" i="16"/>
  <c r="AAZ67" i="16"/>
  <c r="AAY67" i="16"/>
  <c r="AAX67" i="16"/>
  <c r="AAW67" i="16"/>
  <c r="AAV67" i="16"/>
  <c r="AAU67" i="16"/>
  <c r="AAT67" i="16"/>
  <c r="AAS67" i="16"/>
  <c r="AAR67" i="16"/>
  <c r="AAQ67" i="16"/>
  <c r="AAP67" i="16"/>
  <c r="AAO67" i="16"/>
  <c r="AAN67" i="16"/>
  <c r="AAM67" i="16"/>
  <c r="AAL67" i="16"/>
  <c r="AAK67" i="16"/>
  <c r="AAJ67" i="16"/>
  <c r="AAI67" i="16"/>
  <c r="AAH67" i="16"/>
  <c r="AAG67" i="16"/>
  <c r="AAF67" i="16"/>
  <c r="AAE67" i="16"/>
  <c r="AAD67" i="16"/>
  <c r="AAC67" i="16"/>
  <c r="AAB67" i="16"/>
  <c r="AAA67" i="16"/>
  <c r="ZZ67" i="16"/>
  <c r="ZY67" i="16"/>
  <c r="ZX67" i="16"/>
  <c r="ZW67" i="16"/>
  <c r="ZV67" i="16"/>
  <c r="ZU67" i="16"/>
  <c r="ZT67" i="16"/>
  <c r="ZS67" i="16"/>
  <c r="ZR67" i="16"/>
  <c r="ZQ67" i="16"/>
  <c r="ZP67" i="16"/>
  <c r="ZO67" i="16"/>
  <c r="ZN67" i="16"/>
  <c r="ZM67" i="16"/>
  <c r="ZL67" i="16"/>
  <c r="ZK67" i="16"/>
  <c r="ZJ67" i="16"/>
  <c r="ZI67" i="16"/>
  <c r="ZH67" i="16"/>
  <c r="ZG67" i="16"/>
  <c r="ZF67" i="16"/>
  <c r="ZE67" i="16"/>
  <c r="ZD67" i="16"/>
  <c r="ZC67" i="16"/>
  <c r="ZB67" i="16"/>
  <c r="ZA67" i="16"/>
  <c r="YZ67" i="16"/>
  <c r="YY67" i="16"/>
  <c r="YX67" i="16"/>
  <c r="YW67" i="16"/>
  <c r="YV67" i="16"/>
  <c r="YU67" i="16"/>
  <c r="YT67" i="16"/>
  <c r="YS67" i="16"/>
  <c r="YR67" i="16"/>
  <c r="YQ67" i="16"/>
  <c r="YP67" i="16"/>
  <c r="YO67" i="16"/>
  <c r="YN67" i="16"/>
  <c r="YM67" i="16"/>
  <c r="YL67" i="16"/>
  <c r="YK67" i="16"/>
  <c r="YJ67" i="16"/>
  <c r="YI67" i="16"/>
  <c r="YH67" i="16"/>
  <c r="YG67" i="16"/>
  <c r="YF67" i="16"/>
  <c r="YE67" i="16"/>
  <c r="YD67" i="16"/>
  <c r="YC67" i="16"/>
  <c r="YB67" i="16"/>
  <c r="YA67" i="16"/>
  <c r="XZ67" i="16"/>
  <c r="XY67" i="16"/>
  <c r="XX67" i="16"/>
  <c r="XW67" i="16"/>
  <c r="XV67" i="16"/>
  <c r="XU67" i="16"/>
  <c r="XT67" i="16"/>
  <c r="XS67" i="16"/>
  <c r="XR67" i="16"/>
  <c r="XQ67" i="16"/>
  <c r="XP67" i="16"/>
  <c r="XO67" i="16"/>
  <c r="XN67" i="16"/>
  <c r="XM67" i="16"/>
  <c r="XL67" i="16"/>
  <c r="XK67" i="16"/>
  <c r="XJ67" i="16"/>
  <c r="XI67" i="16"/>
  <c r="XH67" i="16"/>
  <c r="XG67" i="16"/>
  <c r="XF67" i="16"/>
  <c r="XE67" i="16"/>
  <c r="XD67" i="16"/>
  <c r="XC67" i="16"/>
  <c r="XB67" i="16"/>
  <c r="XA67" i="16"/>
  <c r="WZ67" i="16"/>
  <c r="WY67" i="16"/>
  <c r="WX67" i="16"/>
  <c r="WW67" i="16"/>
  <c r="WV67" i="16"/>
  <c r="WU67" i="16"/>
  <c r="WT67" i="16"/>
  <c r="WS67" i="16"/>
  <c r="WR67" i="16"/>
  <c r="WQ67" i="16"/>
  <c r="WP67" i="16"/>
  <c r="WO67" i="16"/>
  <c r="WN67" i="16"/>
  <c r="WM67" i="16"/>
  <c r="WL67" i="16"/>
  <c r="WK67" i="16"/>
  <c r="WJ67" i="16"/>
  <c r="WI67" i="16"/>
  <c r="WH67" i="16"/>
  <c r="WG67" i="16"/>
  <c r="WF67" i="16"/>
  <c r="WE67" i="16"/>
  <c r="WD67" i="16"/>
  <c r="WC67" i="16"/>
  <c r="WB67" i="16"/>
  <c r="WA67" i="16"/>
  <c r="VZ67" i="16"/>
  <c r="VY67" i="16"/>
  <c r="VX67" i="16"/>
  <c r="VW67" i="16"/>
  <c r="VV67" i="16"/>
  <c r="VU67" i="16"/>
  <c r="VT67" i="16"/>
  <c r="VS67" i="16"/>
  <c r="VR67" i="16"/>
  <c r="VQ67" i="16"/>
  <c r="VP67" i="16"/>
  <c r="VO67" i="16"/>
  <c r="VN67" i="16"/>
  <c r="VM67" i="16"/>
  <c r="VL67" i="16"/>
  <c r="VK67" i="16"/>
  <c r="VJ67" i="16"/>
  <c r="VI67" i="16"/>
  <c r="VH67" i="16"/>
  <c r="VG67" i="16"/>
  <c r="VF67" i="16"/>
  <c r="VE67" i="16"/>
  <c r="VD67" i="16"/>
  <c r="VC67" i="16"/>
  <c r="VB67" i="16"/>
  <c r="VA67" i="16"/>
  <c r="UZ67" i="16"/>
  <c r="UY67" i="16"/>
  <c r="UX67" i="16"/>
  <c r="UW67" i="16"/>
  <c r="UV67" i="16"/>
  <c r="UU67" i="16"/>
  <c r="UT67" i="16"/>
  <c r="US67" i="16"/>
  <c r="UR67" i="16"/>
  <c r="UQ67" i="16"/>
  <c r="UP67" i="16"/>
  <c r="UO67" i="16"/>
  <c r="UN67" i="16"/>
  <c r="UM67" i="16"/>
  <c r="UL67" i="16"/>
  <c r="UK67" i="16"/>
  <c r="UJ67" i="16"/>
  <c r="UI67" i="16"/>
  <c r="UH67" i="16"/>
  <c r="UG67" i="16"/>
  <c r="UF67" i="16"/>
  <c r="UE67" i="16"/>
  <c r="UD67" i="16"/>
  <c r="UC67" i="16"/>
  <c r="UB67" i="16"/>
  <c r="UA67" i="16"/>
  <c r="TZ67" i="16"/>
  <c r="TY67" i="16"/>
  <c r="TX67" i="16"/>
  <c r="TW67" i="16"/>
  <c r="TV67" i="16"/>
  <c r="TU67" i="16"/>
  <c r="TT67" i="16"/>
  <c r="TS67" i="16"/>
  <c r="TR67" i="16"/>
  <c r="TQ67" i="16"/>
  <c r="TP67" i="16"/>
  <c r="TO67" i="16"/>
  <c r="TN67" i="16"/>
  <c r="TM67" i="16"/>
  <c r="TL67" i="16"/>
  <c r="TK67" i="16"/>
  <c r="TJ67" i="16"/>
  <c r="TI67" i="16"/>
  <c r="TH67" i="16"/>
  <c r="TG67" i="16"/>
  <c r="TF67" i="16"/>
  <c r="TE67" i="16"/>
  <c r="TD67" i="16"/>
  <c r="TC67" i="16"/>
  <c r="TB67" i="16"/>
  <c r="TA67" i="16"/>
  <c r="SZ67" i="16"/>
  <c r="SY67" i="16"/>
  <c r="SX67" i="16"/>
  <c r="SW67" i="16"/>
  <c r="SV67" i="16"/>
  <c r="SU67" i="16"/>
  <c r="ST67" i="16"/>
  <c r="SS67" i="16"/>
  <c r="SR67" i="16"/>
  <c r="SQ67" i="16"/>
  <c r="SP67" i="16"/>
  <c r="SO67" i="16"/>
  <c r="SN67" i="16"/>
  <c r="SM67" i="16"/>
  <c r="SL67" i="16"/>
  <c r="SK67" i="16"/>
  <c r="SJ67" i="16"/>
  <c r="SI67" i="16"/>
  <c r="SH67" i="16"/>
  <c r="SG67" i="16"/>
  <c r="SF67" i="16"/>
  <c r="SE67" i="16"/>
  <c r="SD67" i="16"/>
  <c r="SC67" i="16"/>
  <c r="SB67" i="16"/>
  <c r="SA67" i="16"/>
  <c r="RZ67" i="16"/>
  <c r="RY67" i="16"/>
  <c r="RX67" i="16"/>
  <c r="RW67" i="16"/>
  <c r="RV67" i="16"/>
  <c r="RU67" i="16"/>
  <c r="RT67" i="16"/>
  <c r="RS67" i="16"/>
  <c r="RR67" i="16"/>
  <c r="RQ67" i="16"/>
  <c r="RP67" i="16"/>
  <c r="RO67" i="16"/>
  <c r="RN67" i="16"/>
  <c r="RM67" i="16"/>
  <c r="RL67" i="16"/>
  <c r="RK67" i="16"/>
  <c r="RJ67" i="16"/>
  <c r="RI67" i="16"/>
  <c r="RH67" i="16"/>
  <c r="RG67" i="16"/>
  <c r="RF67" i="16"/>
  <c r="RE67" i="16"/>
  <c r="RD67" i="16"/>
  <c r="RC67" i="16"/>
  <c r="RB67" i="16"/>
  <c r="RA67" i="16"/>
  <c r="QZ67" i="16"/>
  <c r="QY67" i="16"/>
  <c r="QX67" i="16"/>
  <c r="QW67" i="16"/>
  <c r="QV67" i="16"/>
  <c r="QU67" i="16"/>
  <c r="QT67" i="16"/>
  <c r="QS67" i="16"/>
  <c r="QR67" i="16"/>
  <c r="QQ67" i="16"/>
  <c r="QP67" i="16"/>
  <c r="QO67" i="16"/>
  <c r="QN67" i="16"/>
  <c r="QM67" i="16"/>
  <c r="QL67" i="16"/>
  <c r="QK67" i="16"/>
  <c r="QJ67" i="16"/>
  <c r="QI67" i="16"/>
  <c r="QH67" i="16"/>
  <c r="QG67" i="16"/>
  <c r="QF67" i="16"/>
  <c r="QE67" i="16"/>
  <c r="QD67" i="16"/>
  <c r="QC67" i="16"/>
  <c r="QB67" i="16"/>
  <c r="QA67" i="16"/>
  <c r="PZ67" i="16"/>
  <c r="PY67" i="16"/>
  <c r="PX67" i="16"/>
  <c r="PW67" i="16"/>
  <c r="PV67" i="16"/>
  <c r="PU67" i="16"/>
  <c r="PT67" i="16"/>
  <c r="PS67" i="16"/>
  <c r="PR67" i="16"/>
  <c r="PQ67" i="16"/>
  <c r="PP67" i="16"/>
  <c r="PO67" i="16"/>
  <c r="PN67" i="16"/>
  <c r="PM67" i="16"/>
  <c r="PL67" i="16"/>
  <c r="PK67" i="16"/>
  <c r="PJ67" i="16"/>
  <c r="PI67" i="16"/>
  <c r="PH67" i="16"/>
  <c r="PG67" i="16"/>
  <c r="PF67" i="16"/>
  <c r="PE67" i="16"/>
  <c r="PD67" i="16"/>
  <c r="PC67" i="16"/>
  <c r="PB67" i="16"/>
  <c r="PA67" i="16"/>
  <c r="OZ67" i="16"/>
  <c r="OY67" i="16"/>
  <c r="OX67" i="16"/>
  <c r="OW67" i="16"/>
  <c r="OV67" i="16"/>
  <c r="OU67" i="16"/>
  <c r="OT67" i="16"/>
  <c r="OS67" i="16"/>
  <c r="OR67" i="16"/>
  <c r="OQ67" i="16"/>
  <c r="OP67" i="16"/>
  <c r="OO67" i="16"/>
  <c r="ON67" i="16"/>
  <c r="OM67" i="16"/>
  <c r="OL67" i="16"/>
  <c r="OK67" i="16"/>
  <c r="OJ67" i="16"/>
  <c r="OI67" i="16"/>
  <c r="OH67" i="16"/>
  <c r="OG67" i="16"/>
  <c r="OF67" i="16"/>
  <c r="OE67" i="16"/>
  <c r="OD67" i="16"/>
  <c r="OC67" i="16"/>
  <c r="OB67" i="16"/>
  <c r="OA67" i="16"/>
  <c r="NZ67" i="16"/>
  <c r="NY67" i="16"/>
  <c r="NX67" i="16"/>
  <c r="NW67" i="16"/>
  <c r="NV67" i="16"/>
  <c r="NU67" i="16"/>
  <c r="NT67" i="16"/>
  <c r="NS67" i="16"/>
  <c r="NR67" i="16"/>
  <c r="NQ67" i="16"/>
  <c r="NP67" i="16"/>
  <c r="NO67" i="16"/>
  <c r="NN67" i="16"/>
  <c r="NM67" i="16"/>
  <c r="NL67" i="16"/>
  <c r="NK67" i="16"/>
  <c r="NJ67" i="16"/>
  <c r="NI67" i="16"/>
  <c r="NH67" i="16"/>
  <c r="NG67" i="16"/>
  <c r="NF67" i="16"/>
  <c r="NE67" i="16"/>
  <c r="ND67" i="16"/>
  <c r="NC67" i="16"/>
  <c r="NB67" i="16"/>
  <c r="NA67" i="16"/>
  <c r="MZ67" i="16"/>
  <c r="MY67" i="16"/>
  <c r="MX67" i="16"/>
  <c r="MW67" i="16"/>
  <c r="MV67" i="16"/>
  <c r="MU67" i="16"/>
  <c r="MT67" i="16"/>
  <c r="MS67" i="16"/>
  <c r="MR67" i="16"/>
  <c r="MQ67" i="16"/>
  <c r="MP67" i="16"/>
  <c r="MO67" i="16"/>
  <c r="MN67" i="16"/>
  <c r="MM67" i="16"/>
  <c r="ML67" i="16"/>
  <c r="MK67" i="16"/>
  <c r="MJ67" i="16"/>
  <c r="MI67" i="16"/>
  <c r="MH67" i="16"/>
  <c r="MG67" i="16"/>
  <c r="MF67" i="16"/>
  <c r="ME67" i="16"/>
  <c r="MD67" i="16"/>
  <c r="MC67" i="16"/>
  <c r="MB67" i="16"/>
  <c r="MA67" i="16"/>
  <c r="LZ67" i="16"/>
  <c r="LY67" i="16"/>
  <c r="LX67" i="16"/>
  <c r="LW67" i="16"/>
  <c r="LV67" i="16"/>
  <c r="LU67" i="16"/>
  <c r="LT67" i="16"/>
  <c r="LS67" i="16"/>
  <c r="LR67" i="16"/>
  <c r="LQ67" i="16"/>
  <c r="LP67" i="16"/>
  <c r="LO67" i="16"/>
  <c r="LN67" i="16"/>
  <c r="LM67" i="16"/>
  <c r="LL67" i="16"/>
  <c r="LK67" i="16"/>
  <c r="LJ67" i="16"/>
  <c r="LI67" i="16"/>
  <c r="LH67" i="16"/>
  <c r="LG67" i="16"/>
  <c r="LF67" i="16"/>
  <c r="LE67" i="16"/>
  <c r="LD67" i="16"/>
  <c r="LC67" i="16"/>
  <c r="LB67" i="16"/>
  <c r="LA67" i="16"/>
  <c r="KZ67" i="16"/>
  <c r="KY67" i="16"/>
  <c r="KX67" i="16"/>
  <c r="KW67" i="16"/>
  <c r="KV67" i="16"/>
  <c r="KU67" i="16"/>
  <c r="KT67" i="16"/>
  <c r="KS67" i="16"/>
  <c r="KR67" i="16"/>
  <c r="KQ67" i="16"/>
  <c r="KP67" i="16"/>
  <c r="KO67" i="16"/>
  <c r="KN67" i="16"/>
  <c r="KM67" i="16"/>
  <c r="KL67" i="16"/>
  <c r="KK67" i="16"/>
  <c r="KJ67" i="16"/>
  <c r="KI67" i="16"/>
  <c r="KH67" i="16"/>
  <c r="KG67" i="16"/>
  <c r="KF67" i="16"/>
  <c r="KE67" i="16"/>
  <c r="KD67" i="16"/>
  <c r="KC67" i="16"/>
  <c r="KB67" i="16"/>
  <c r="KA67" i="16"/>
  <c r="JZ67" i="16"/>
  <c r="JY67" i="16"/>
  <c r="JX67" i="16"/>
  <c r="JW67" i="16"/>
  <c r="JV67" i="16"/>
  <c r="JU67" i="16"/>
  <c r="JT67" i="16"/>
  <c r="JS67" i="16"/>
  <c r="JR67" i="16"/>
  <c r="JQ67" i="16"/>
  <c r="JP67" i="16"/>
  <c r="JO67" i="16"/>
  <c r="JN67" i="16"/>
  <c r="JM67" i="16"/>
  <c r="JL67" i="16"/>
  <c r="JK67" i="16"/>
  <c r="JJ67" i="16"/>
  <c r="JI67" i="16"/>
  <c r="JH67" i="16"/>
  <c r="JG67" i="16"/>
  <c r="JF67" i="16"/>
  <c r="JE67" i="16"/>
  <c r="JD67" i="16"/>
  <c r="JC67" i="16"/>
  <c r="JB67" i="16"/>
  <c r="JA67" i="16"/>
  <c r="IZ67" i="16"/>
  <c r="IY67" i="16"/>
  <c r="IX67" i="16"/>
  <c r="IW67" i="16"/>
  <c r="IV67" i="16"/>
  <c r="IU67" i="16"/>
  <c r="IT67" i="16"/>
  <c r="IS67" i="16"/>
  <c r="IR67" i="16"/>
  <c r="IQ67" i="16"/>
  <c r="IP67" i="16"/>
  <c r="IO67" i="16"/>
  <c r="IN67" i="16"/>
  <c r="IM67" i="16"/>
  <c r="IL67" i="16"/>
  <c r="IK67" i="16"/>
  <c r="IJ67" i="16"/>
  <c r="II67" i="16"/>
  <c r="IH67" i="16"/>
  <c r="IG67" i="16"/>
  <c r="IF67" i="16"/>
  <c r="IE67" i="16"/>
  <c r="ID67" i="16"/>
  <c r="IC67" i="16"/>
  <c r="IB67" i="16"/>
  <c r="IA67" i="16"/>
  <c r="HZ67" i="16"/>
  <c r="HY67" i="16"/>
  <c r="HX67" i="16"/>
  <c r="HW67" i="16"/>
  <c r="HV67" i="16"/>
  <c r="HU67" i="16"/>
  <c r="HT67" i="16"/>
  <c r="HS67" i="16"/>
  <c r="HR67" i="16"/>
  <c r="HQ67" i="16"/>
  <c r="HP67" i="16"/>
  <c r="HO67" i="16"/>
  <c r="HN67" i="16"/>
  <c r="HM67" i="16"/>
  <c r="HL67" i="16"/>
  <c r="HK67" i="16"/>
  <c r="HJ67" i="16"/>
  <c r="HI67" i="16"/>
  <c r="HH67" i="16"/>
  <c r="HG67" i="16"/>
  <c r="HF67" i="16"/>
  <c r="HE67" i="16"/>
  <c r="HD67" i="16"/>
  <c r="HC67" i="16"/>
  <c r="HB67" i="16"/>
  <c r="HA67" i="16"/>
  <c r="GZ67" i="16"/>
  <c r="GY67" i="16"/>
  <c r="GX67" i="16"/>
  <c r="GW67" i="16"/>
  <c r="GV67" i="16"/>
  <c r="GU67" i="16"/>
  <c r="GT67" i="16"/>
  <c r="GS67" i="16"/>
  <c r="GR67" i="16"/>
  <c r="GQ67" i="16"/>
  <c r="GP67" i="16"/>
  <c r="GO67" i="16"/>
  <c r="GN67" i="16"/>
  <c r="GM67" i="16"/>
  <c r="GL67" i="16"/>
  <c r="GK67" i="16"/>
  <c r="GJ67" i="16"/>
  <c r="GI67" i="16"/>
  <c r="GH67" i="16"/>
  <c r="GG67" i="16"/>
  <c r="GF67" i="16"/>
  <c r="GE67" i="16"/>
  <c r="GD67" i="16"/>
  <c r="GC67" i="16"/>
  <c r="GB67" i="16"/>
  <c r="GA67" i="16"/>
  <c r="FZ67" i="16"/>
  <c r="FY67" i="16"/>
  <c r="FX67" i="16"/>
  <c r="FW67" i="16"/>
  <c r="FV67" i="16"/>
  <c r="FU67" i="16"/>
  <c r="FT67" i="16"/>
  <c r="FS67" i="16"/>
  <c r="FR67" i="16"/>
  <c r="FQ67" i="16"/>
  <c r="FP67" i="16"/>
  <c r="FO67" i="16"/>
  <c r="FN67" i="16"/>
  <c r="FM67" i="16"/>
  <c r="FL67" i="16"/>
  <c r="FK67" i="16"/>
  <c r="FJ67" i="16"/>
  <c r="FI67" i="16"/>
  <c r="FH67" i="16"/>
  <c r="FG67" i="16"/>
  <c r="FF67" i="16"/>
  <c r="FE67" i="16"/>
  <c r="FD67" i="16"/>
  <c r="FC67" i="16"/>
  <c r="FB67" i="16"/>
  <c r="FA67" i="16"/>
  <c r="EZ67" i="16"/>
  <c r="EY67" i="16"/>
  <c r="EX67" i="16"/>
  <c r="EW67" i="16"/>
  <c r="EV67" i="16"/>
  <c r="EU67" i="16"/>
  <c r="ET67" i="16"/>
  <c r="ES67" i="16"/>
  <c r="ER67" i="16"/>
  <c r="EQ67" i="16"/>
  <c r="EP67" i="16"/>
  <c r="EO67" i="16"/>
  <c r="EN67" i="16"/>
  <c r="EM67" i="16"/>
  <c r="EL67" i="16"/>
  <c r="EK67" i="16"/>
  <c r="EJ67" i="16"/>
  <c r="EI67" i="16"/>
  <c r="EH67" i="16"/>
  <c r="EG67" i="16"/>
  <c r="EF67" i="16"/>
  <c r="EE67" i="16"/>
  <c r="ED67" i="16"/>
  <c r="EC67" i="16"/>
  <c r="EB67" i="16"/>
  <c r="EA67" i="16"/>
  <c r="DZ67" i="16"/>
  <c r="DY67" i="16"/>
  <c r="DX67" i="16"/>
  <c r="DW67" i="16"/>
  <c r="DV67" i="16"/>
  <c r="DU67" i="16"/>
  <c r="DT67" i="16"/>
  <c r="DS67" i="16"/>
  <c r="DR67" i="16"/>
  <c r="DQ67" i="16"/>
  <c r="DP67" i="16"/>
  <c r="DO67" i="16"/>
  <c r="DN67" i="16"/>
  <c r="DM67" i="16"/>
  <c r="DL67" i="16"/>
  <c r="DK67" i="16"/>
  <c r="DJ67" i="16"/>
  <c r="DI67" i="16"/>
  <c r="DH67" i="16"/>
  <c r="DG67" i="16"/>
  <c r="DF67" i="16"/>
  <c r="DE67" i="16"/>
  <c r="DD67" i="16"/>
  <c r="DC67" i="16"/>
  <c r="DB67" i="16"/>
  <c r="DA67" i="16"/>
  <c r="CZ67" i="16"/>
  <c r="CY67" i="16"/>
  <c r="CX67" i="16"/>
  <c r="CW67" i="16"/>
  <c r="CV67" i="16"/>
  <c r="CU67" i="16"/>
  <c r="CT67" i="16"/>
  <c r="CS67" i="16"/>
  <c r="CR67" i="16"/>
  <c r="CQ67" i="16"/>
  <c r="CP67" i="16"/>
  <c r="CO67" i="16"/>
  <c r="CN67" i="16"/>
  <c r="CM67" i="16"/>
  <c r="CL67" i="16"/>
  <c r="CK67" i="16"/>
  <c r="CJ67" i="16"/>
  <c r="CI67" i="16"/>
  <c r="CH67" i="16"/>
  <c r="CG67" i="16"/>
  <c r="CF67" i="16"/>
  <c r="CE67" i="16"/>
  <c r="CD67" i="16"/>
  <c r="CC67" i="16"/>
  <c r="CB67" i="16"/>
  <c r="CA67" i="16"/>
  <c r="BZ67" i="16"/>
  <c r="BY67" i="16"/>
  <c r="BX67" i="16"/>
  <c r="BW67" i="16"/>
  <c r="BV67" i="16"/>
  <c r="BU67" i="16"/>
  <c r="BT67" i="16"/>
  <c r="BS67" i="16"/>
  <c r="BR67" i="16"/>
  <c r="BQ67" i="16"/>
  <c r="BP67" i="16"/>
  <c r="BO67" i="16"/>
  <c r="BN67" i="16"/>
  <c r="BM67" i="16"/>
  <c r="BL67" i="16"/>
  <c r="BK67" i="16"/>
  <c r="BJ67" i="16"/>
  <c r="BI67" i="16"/>
  <c r="BH67" i="16"/>
  <c r="BG67" i="16"/>
  <c r="BF67" i="16"/>
  <c r="BE67" i="16"/>
  <c r="BD67" i="16"/>
  <c r="BC67" i="16"/>
  <c r="BB67" i="16"/>
  <c r="BA67" i="16"/>
  <c r="AZ67" i="16"/>
  <c r="AY67" i="16"/>
  <c r="AX67" i="16"/>
  <c r="AW67" i="16"/>
  <c r="AV67" i="16"/>
  <c r="AU67" i="16"/>
  <c r="AT67" i="16"/>
  <c r="AS67" i="16"/>
  <c r="AR67" i="16"/>
  <c r="AQ67" i="16"/>
  <c r="AP67" i="16"/>
  <c r="AO67" i="16"/>
  <c r="AN67" i="16"/>
  <c r="AM67" i="16"/>
  <c r="AL67" i="16"/>
  <c r="AK67" i="16"/>
  <c r="AJ67" i="16"/>
  <c r="AI67" i="16"/>
  <c r="AH67" i="16"/>
  <c r="AG67" i="16"/>
  <c r="AF67" i="16"/>
  <c r="AE67" i="16"/>
  <c r="AD67" i="16"/>
  <c r="AC67" i="16"/>
  <c r="AB67" i="16"/>
  <c r="AA67" i="16"/>
  <c r="Z67" i="16"/>
  <c r="Y67" i="16"/>
  <c r="X67" i="16"/>
  <c r="W67" i="16"/>
  <c r="V67" i="16"/>
  <c r="U67" i="16"/>
  <c r="T67" i="16"/>
  <c r="S67" i="16"/>
  <c r="R67" i="16"/>
  <c r="Q67" i="16"/>
  <c r="P67" i="16"/>
  <c r="O67" i="16"/>
  <c r="N67" i="16"/>
  <c r="M67" i="16"/>
  <c r="L67" i="16"/>
  <c r="G41" i="16" s="1"/>
  <c r="K67" i="16"/>
  <c r="J67" i="16"/>
  <c r="I67" i="16"/>
  <c r="ALU66" i="16"/>
  <c r="ALT66" i="16"/>
  <c r="ALS66" i="16"/>
  <c r="ALR66" i="16"/>
  <c r="ALQ66" i="16"/>
  <c r="ALP66" i="16"/>
  <c r="ALO66" i="16"/>
  <c r="ALN66" i="16"/>
  <c r="ALM66" i="16"/>
  <c r="ALL66" i="16"/>
  <c r="ALK66" i="16"/>
  <c r="ALJ66" i="16"/>
  <c r="ALI66" i="16"/>
  <c r="ALH66" i="16"/>
  <c r="ALG66" i="16"/>
  <c r="ALF66" i="16"/>
  <c r="ALE66" i="16"/>
  <c r="ALD66" i="16"/>
  <c r="ALC66" i="16"/>
  <c r="ALB66" i="16"/>
  <c r="ALA66" i="16"/>
  <c r="AKZ66" i="16"/>
  <c r="AKY66" i="16"/>
  <c r="AKX66" i="16"/>
  <c r="AKW66" i="16"/>
  <c r="AKV66" i="16"/>
  <c r="AKU66" i="16"/>
  <c r="AKT66" i="16"/>
  <c r="AKS66" i="16"/>
  <c r="AKR66" i="16"/>
  <c r="AKQ66" i="16"/>
  <c r="AKP66" i="16"/>
  <c r="AKO66" i="16"/>
  <c r="AKN66" i="16"/>
  <c r="AKM66" i="16"/>
  <c r="AKL66" i="16"/>
  <c r="AKK66" i="16"/>
  <c r="AKJ66" i="16"/>
  <c r="AKI66" i="16"/>
  <c r="AKH66" i="16"/>
  <c r="AKG66" i="16"/>
  <c r="AKF66" i="16"/>
  <c r="AKE66" i="16"/>
  <c r="AKD66" i="16"/>
  <c r="AKC66" i="16"/>
  <c r="AKB66" i="16"/>
  <c r="AKA66" i="16"/>
  <c r="AJZ66" i="16"/>
  <c r="AJY66" i="16"/>
  <c r="AJX66" i="16"/>
  <c r="AJW66" i="16"/>
  <c r="AJV66" i="16"/>
  <c r="AJU66" i="16"/>
  <c r="AJT66" i="16"/>
  <c r="AJS66" i="16"/>
  <c r="AJR66" i="16"/>
  <c r="AJQ66" i="16"/>
  <c r="AJP66" i="16"/>
  <c r="AJO66" i="16"/>
  <c r="AJN66" i="16"/>
  <c r="AJM66" i="16"/>
  <c r="AJL66" i="16"/>
  <c r="AJK66" i="16"/>
  <c r="AJJ66" i="16"/>
  <c r="AJI66" i="16"/>
  <c r="AJH66" i="16"/>
  <c r="AJG66" i="16"/>
  <c r="AJF66" i="16"/>
  <c r="AJE66" i="16"/>
  <c r="AJD66" i="16"/>
  <c r="AJC66" i="16"/>
  <c r="AJB66" i="16"/>
  <c r="AJA66" i="16"/>
  <c r="AIZ66" i="16"/>
  <c r="AIY66" i="16"/>
  <c r="AIX66" i="16"/>
  <c r="AIW66" i="16"/>
  <c r="AIV66" i="16"/>
  <c r="AIU66" i="16"/>
  <c r="AIT66" i="16"/>
  <c r="AIS66" i="16"/>
  <c r="AIR66" i="16"/>
  <c r="AIQ66" i="16"/>
  <c r="AIP66" i="16"/>
  <c r="AIO66" i="16"/>
  <c r="AIN66" i="16"/>
  <c r="AIM66" i="16"/>
  <c r="AIL66" i="16"/>
  <c r="AIK66" i="16"/>
  <c r="AIJ66" i="16"/>
  <c r="AII66" i="16"/>
  <c r="AIH66" i="16"/>
  <c r="AIG66" i="16"/>
  <c r="AIF66" i="16"/>
  <c r="AIE66" i="16"/>
  <c r="AID66" i="16"/>
  <c r="AIC66" i="16"/>
  <c r="AIB66" i="16"/>
  <c r="AIA66" i="16"/>
  <c r="AHZ66" i="16"/>
  <c r="AHY66" i="16"/>
  <c r="AHX66" i="16"/>
  <c r="AHW66" i="16"/>
  <c r="AHV66" i="16"/>
  <c r="AHU66" i="16"/>
  <c r="AHT66" i="16"/>
  <c r="AHS66" i="16"/>
  <c r="AHR66" i="16"/>
  <c r="AHQ66" i="16"/>
  <c r="AHP66" i="16"/>
  <c r="AHO66" i="16"/>
  <c r="AHN66" i="16"/>
  <c r="AHM66" i="16"/>
  <c r="AHL66" i="16"/>
  <c r="AHK66" i="16"/>
  <c r="AHJ66" i="16"/>
  <c r="AHI66" i="16"/>
  <c r="AHH66" i="16"/>
  <c r="AHG66" i="16"/>
  <c r="AHF66" i="16"/>
  <c r="AHE66" i="16"/>
  <c r="AHD66" i="16"/>
  <c r="AHC66" i="16"/>
  <c r="AHB66" i="16"/>
  <c r="AHA66" i="16"/>
  <c r="AGZ66" i="16"/>
  <c r="AGY66" i="16"/>
  <c r="AGX66" i="16"/>
  <c r="AGW66" i="16"/>
  <c r="AGV66" i="16"/>
  <c r="AGU66" i="16"/>
  <c r="AGT66" i="16"/>
  <c r="AGS66" i="16"/>
  <c r="AGR66" i="16"/>
  <c r="AGQ66" i="16"/>
  <c r="AGP66" i="16"/>
  <c r="AGO66" i="16"/>
  <c r="AGN66" i="16"/>
  <c r="AGM66" i="16"/>
  <c r="AGL66" i="16"/>
  <c r="AGK66" i="16"/>
  <c r="AGJ66" i="16"/>
  <c r="AGI66" i="16"/>
  <c r="AGH66" i="16"/>
  <c r="AGG66" i="16"/>
  <c r="AGF66" i="16"/>
  <c r="AGE66" i="16"/>
  <c r="AGD66" i="16"/>
  <c r="AGC66" i="16"/>
  <c r="AGB66" i="16"/>
  <c r="AGA66" i="16"/>
  <c r="AFZ66" i="16"/>
  <c r="AFY66" i="16"/>
  <c r="AFX66" i="16"/>
  <c r="AFW66" i="16"/>
  <c r="AFV66" i="16"/>
  <c r="AFU66" i="16"/>
  <c r="AFT66" i="16"/>
  <c r="AFS66" i="16"/>
  <c r="AFR66" i="16"/>
  <c r="AFQ66" i="16"/>
  <c r="AFP66" i="16"/>
  <c r="AFO66" i="16"/>
  <c r="AFN66" i="16"/>
  <c r="AFM66" i="16"/>
  <c r="AFL66" i="16"/>
  <c r="AFK66" i="16"/>
  <c r="AFJ66" i="16"/>
  <c r="AFI66" i="16"/>
  <c r="AFH66" i="16"/>
  <c r="AFG66" i="16"/>
  <c r="AFF66" i="16"/>
  <c r="AFE66" i="16"/>
  <c r="AFD66" i="16"/>
  <c r="AFC66" i="16"/>
  <c r="AFB66" i="16"/>
  <c r="AFA66" i="16"/>
  <c r="AEZ66" i="16"/>
  <c r="AEY66" i="16"/>
  <c r="AEX66" i="16"/>
  <c r="AEW66" i="16"/>
  <c r="AEV66" i="16"/>
  <c r="AEU66" i="16"/>
  <c r="AET66" i="16"/>
  <c r="AES66" i="16"/>
  <c r="AER66" i="16"/>
  <c r="AEQ66" i="16"/>
  <c r="AEP66" i="16"/>
  <c r="AEO66" i="16"/>
  <c r="AEN66" i="16"/>
  <c r="AEM66" i="16"/>
  <c r="AEL66" i="16"/>
  <c r="AEK66" i="16"/>
  <c r="AEJ66" i="16"/>
  <c r="AEI66" i="16"/>
  <c r="AEH66" i="16"/>
  <c r="AEG66" i="16"/>
  <c r="AEF66" i="16"/>
  <c r="AEE66" i="16"/>
  <c r="AED66" i="16"/>
  <c r="AEC66" i="16"/>
  <c r="AEB66" i="16"/>
  <c r="AEA66" i="16"/>
  <c r="ADZ66" i="16"/>
  <c r="ADY66" i="16"/>
  <c r="ADX66" i="16"/>
  <c r="ADW66" i="16"/>
  <c r="ADV66" i="16"/>
  <c r="ADU66" i="16"/>
  <c r="ADT66" i="16"/>
  <c r="ADS66" i="16"/>
  <c r="ADR66" i="16"/>
  <c r="ADQ66" i="16"/>
  <c r="ADP66" i="16"/>
  <c r="ADO66" i="16"/>
  <c r="ADN66" i="16"/>
  <c r="ADM66" i="16"/>
  <c r="ADL66" i="16"/>
  <c r="ADK66" i="16"/>
  <c r="ADJ66" i="16"/>
  <c r="ADI66" i="16"/>
  <c r="ADH66" i="16"/>
  <c r="ADG66" i="16"/>
  <c r="ADF66" i="16"/>
  <c r="ADE66" i="16"/>
  <c r="ADD66" i="16"/>
  <c r="ADC66" i="16"/>
  <c r="ADB66" i="16"/>
  <c r="ADA66" i="16"/>
  <c r="ACZ66" i="16"/>
  <c r="ACY66" i="16"/>
  <c r="ACX66" i="16"/>
  <c r="ACW66" i="16"/>
  <c r="ACV66" i="16"/>
  <c r="ACU66" i="16"/>
  <c r="ACT66" i="16"/>
  <c r="ACS66" i="16"/>
  <c r="ACR66" i="16"/>
  <c r="ACQ66" i="16"/>
  <c r="ACP66" i="16"/>
  <c r="ACO66" i="16"/>
  <c r="ACN66" i="16"/>
  <c r="ACM66" i="16"/>
  <c r="ACL66" i="16"/>
  <c r="ACK66" i="16"/>
  <c r="ACJ66" i="16"/>
  <c r="ACI66" i="16"/>
  <c r="ACH66" i="16"/>
  <c r="ACG66" i="16"/>
  <c r="ACF66" i="16"/>
  <c r="ACE66" i="16"/>
  <c r="ACD66" i="16"/>
  <c r="ACC66" i="16"/>
  <c r="ACB66" i="16"/>
  <c r="ACA66" i="16"/>
  <c r="ABZ66" i="16"/>
  <c r="ABY66" i="16"/>
  <c r="ABX66" i="16"/>
  <c r="ABW66" i="16"/>
  <c r="ABV66" i="16"/>
  <c r="ABU66" i="16"/>
  <c r="ABT66" i="16"/>
  <c r="ABS66" i="16"/>
  <c r="ABR66" i="16"/>
  <c r="ABQ66" i="16"/>
  <c r="ABP66" i="16"/>
  <c r="ABO66" i="16"/>
  <c r="ABN66" i="16"/>
  <c r="ABM66" i="16"/>
  <c r="ABL66" i="16"/>
  <c r="ABK66" i="16"/>
  <c r="ABJ66" i="16"/>
  <c r="ABI66" i="16"/>
  <c r="ABH66" i="16"/>
  <c r="ABG66" i="16"/>
  <c r="ABF66" i="16"/>
  <c r="ABE66" i="16"/>
  <c r="ABD66" i="16"/>
  <c r="ABC66" i="16"/>
  <c r="ABB66" i="16"/>
  <c r="ABA66" i="16"/>
  <c r="AAZ66" i="16"/>
  <c r="AAY66" i="16"/>
  <c r="AAX66" i="16"/>
  <c r="AAW66" i="16"/>
  <c r="AAV66" i="16"/>
  <c r="AAU66" i="16"/>
  <c r="AAT66" i="16"/>
  <c r="AAS66" i="16"/>
  <c r="AAR66" i="16"/>
  <c r="AAQ66" i="16"/>
  <c r="AAP66" i="16"/>
  <c r="AAO66" i="16"/>
  <c r="AAN66" i="16"/>
  <c r="AAM66" i="16"/>
  <c r="AAL66" i="16"/>
  <c r="AAK66" i="16"/>
  <c r="AAJ66" i="16"/>
  <c r="AAI66" i="16"/>
  <c r="AAH66" i="16"/>
  <c r="AAG66" i="16"/>
  <c r="AAF66" i="16"/>
  <c r="AAE66" i="16"/>
  <c r="AAD66" i="16"/>
  <c r="AAC66" i="16"/>
  <c r="AAB66" i="16"/>
  <c r="AAA66" i="16"/>
  <c r="ZZ66" i="16"/>
  <c r="ZY66" i="16"/>
  <c r="ZX66" i="16"/>
  <c r="ZW66" i="16"/>
  <c r="ZV66" i="16"/>
  <c r="ZU66" i="16"/>
  <c r="ZT66" i="16"/>
  <c r="ZS66" i="16"/>
  <c r="ZR66" i="16"/>
  <c r="ZQ66" i="16"/>
  <c r="ZP66" i="16"/>
  <c r="ZO66" i="16"/>
  <c r="ZN66" i="16"/>
  <c r="ZM66" i="16"/>
  <c r="ZL66" i="16"/>
  <c r="ZK66" i="16"/>
  <c r="ZJ66" i="16"/>
  <c r="ZI66" i="16"/>
  <c r="ZH66" i="16"/>
  <c r="ZG66" i="16"/>
  <c r="ZF66" i="16"/>
  <c r="ZE66" i="16"/>
  <c r="ZD66" i="16"/>
  <c r="ZC66" i="16"/>
  <c r="ZB66" i="16"/>
  <c r="ZA66" i="16"/>
  <c r="YZ66" i="16"/>
  <c r="YY66" i="16"/>
  <c r="YX66" i="16"/>
  <c r="YW66" i="16"/>
  <c r="YV66" i="16"/>
  <c r="YU66" i="16"/>
  <c r="YT66" i="16"/>
  <c r="YS66" i="16"/>
  <c r="YR66" i="16"/>
  <c r="YQ66" i="16"/>
  <c r="YP66" i="16"/>
  <c r="YO66" i="16"/>
  <c r="YN66" i="16"/>
  <c r="YM66" i="16"/>
  <c r="YL66" i="16"/>
  <c r="YK66" i="16"/>
  <c r="YJ66" i="16"/>
  <c r="YI66" i="16"/>
  <c r="YH66" i="16"/>
  <c r="YG66" i="16"/>
  <c r="YF66" i="16"/>
  <c r="YE66" i="16"/>
  <c r="YD66" i="16"/>
  <c r="YC66" i="16"/>
  <c r="YB66" i="16"/>
  <c r="YA66" i="16"/>
  <c r="XZ66" i="16"/>
  <c r="XY66" i="16"/>
  <c r="XX66" i="16"/>
  <c r="XW66" i="16"/>
  <c r="XV66" i="16"/>
  <c r="XU66" i="16"/>
  <c r="XT66" i="16"/>
  <c r="XS66" i="16"/>
  <c r="XR66" i="16"/>
  <c r="XQ66" i="16"/>
  <c r="XP66" i="16"/>
  <c r="XO66" i="16"/>
  <c r="XN66" i="16"/>
  <c r="XM66" i="16"/>
  <c r="XL66" i="16"/>
  <c r="XK66" i="16"/>
  <c r="XJ66" i="16"/>
  <c r="XI66" i="16"/>
  <c r="XH66" i="16"/>
  <c r="XG66" i="16"/>
  <c r="XF66" i="16"/>
  <c r="XE66" i="16"/>
  <c r="XD66" i="16"/>
  <c r="XC66" i="16"/>
  <c r="XB66" i="16"/>
  <c r="XA66" i="16"/>
  <c r="WZ66" i="16"/>
  <c r="WY66" i="16"/>
  <c r="WX66" i="16"/>
  <c r="WW66" i="16"/>
  <c r="WV66" i="16"/>
  <c r="WU66" i="16"/>
  <c r="WT66" i="16"/>
  <c r="WS66" i="16"/>
  <c r="WR66" i="16"/>
  <c r="WQ66" i="16"/>
  <c r="WP66" i="16"/>
  <c r="WO66" i="16"/>
  <c r="WN66" i="16"/>
  <c r="WM66" i="16"/>
  <c r="WL66" i="16"/>
  <c r="WK66" i="16"/>
  <c r="WJ66" i="16"/>
  <c r="WI66" i="16"/>
  <c r="WH66" i="16"/>
  <c r="WG66" i="16"/>
  <c r="WF66" i="16"/>
  <c r="WE66" i="16"/>
  <c r="WD66" i="16"/>
  <c r="WC66" i="16"/>
  <c r="WB66" i="16"/>
  <c r="WA66" i="16"/>
  <c r="VZ66" i="16"/>
  <c r="VY66" i="16"/>
  <c r="VX66" i="16"/>
  <c r="VW66" i="16"/>
  <c r="VV66" i="16"/>
  <c r="VU66" i="16"/>
  <c r="VT66" i="16"/>
  <c r="VS66" i="16"/>
  <c r="VR66" i="16"/>
  <c r="VQ66" i="16"/>
  <c r="VP66" i="16"/>
  <c r="VO66" i="16"/>
  <c r="VN66" i="16"/>
  <c r="VM66" i="16"/>
  <c r="VL66" i="16"/>
  <c r="VK66" i="16"/>
  <c r="VJ66" i="16"/>
  <c r="VI66" i="16"/>
  <c r="VH66" i="16"/>
  <c r="VG66" i="16"/>
  <c r="VF66" i="16"/>
  <c r="VE66" i="16"/>
  <c r="VD66" i="16"/>
  <c r="VC66" i="16"/>
  <c r="VB66" i="16"/>
  <c r="VA66" i="16"/>
  <c r="UZ66" i="16"/>
  <c r="UY66" i="16"/>
  <c r="UX66" i="16"/>
  <c r="UW66" i="16"/>
  <c r="UV66" i="16"/>
  <c r="UU66" i="16"/>
  <c r="UT66" i="16"/>
  <c r="US66" i="16"/>
  <c r="UR66" i="16"/>
  <c r="UQ66" i="16"/>
  <c r="UP66" i="16"/>
  <c r="UO66" i="16"/>
  <c r="UN66" i="16"/>
  <c r="UM66" i="16"/>
  <c r="UL66" i="16"/>
  <c r="UK66" i="16"/>
  <c r="UJ66" i="16"/>
  <c r="UI66" i="16"/>
  <c r="UH66" i="16"/>
  <c r="UG66" i="16"/>
  <c r="UF66" i="16"/>
  <c r="UE66" i="16"/>
  <c r="UD66" i="16"/>
  <c r="UC66" i="16"/>
  <c r="UB66" i="16"/>
  <c r="UA66" i="16"/>
  <c r="TZ66" i="16"/>
  <c r="TY66" i="16"/>
  <c r="TX66" i="16"/>
  <c r="TW66" i="16"/>
  <c r="TV66" i="16"/>
  <c r="TU66" i="16"/>
  <c r="TT66" i="16"/>
  <c r="TS66" i="16"/>
  <c r="TR66" i="16"/>
  <c r="TQ66" i="16"/>
  <c r="TP66" i="16"/>
  <c r="TO66" i="16"/>
  <c r="TN66" i="16"/>
  <c r="TM66" i="16"/>
  <c r="TL66" i="16"/>
  <c r="TK66" i="16"/>
  <c r="TJ66" i="16"/>
  <c r="TI66" i="16"/>
  <c r="TH66" i="16"/>
  <c r="TG66" i="16"/>
  <c r="TF66" i="16"/>
  <c r="TE66" i="16"/>
  <c r="TD66" i="16"/>
  <c r="TC66" i="16"/>
  <c r="TB66" i="16"/>
  <c r="TA66" i="16"/>
  <c r="SZ66" i="16"/>
  <c r="SY66" i="16"/>
  <c r="SX66" i="16"/>
  <c r="SW66" i="16"/>
  <c r="SV66" i="16"/>
  <c r="SU66" i="16"/>
  <c r="ST66" i="16"/>
  <c r="SS66" i="16"/>
  <c r="SR66" i="16"/>
  <c r="SQ66" i="16"/>
  <c r="SP66" i="16"/>
  <c r="SO66" i="16"/>
  <c r="SN66" i="16"/>
  <c r="SM66" i="16"/>
  <c r="SL66" i="16"/>
  <c r="SK66" i="16"/>
  <c r="SJ66" i="16"/>
  <c r="SI66" i="16"/>
  <c r="SH66" i="16"/>
  <c r="SG66" i="16"/>
  <c r="SF66" i="16"/>
  <c r="SE66" i="16"/>
  <c r="SD66" i="16"/>
  <c r="SC66" i="16"/>
  <c r="SB66" i="16"/>
  <c r="SA66" i="16"/>
  <c r="RZ66" i="16"/>
  <c r="RY66" i="16"/>
  <c r="RX66" i="16"/>
  <c r="RW66" i="16"/>
  <c r="RV66" i="16"/>
  <c r="RU66" i="16"/>
  <c r="RT66" i="16"/>
  <c r="RS66" i="16"/>
  <c r="RR66" i="16"/>
  <c r="RQ66" i="16"/>
  <c r="RP66" i="16"/>
  <c r="RO66" i="16"/>
  <c r="RN66" i="16"/>
  <c r="RM66" i="16"/>
  <c r="RL66" i="16"/>
  <c r="RK66" i="16"/>
  <c r="RJ66" i="16"/>
  <c r="RI66" i="16"/>
  <c r="RH66" i="16"/>
  <c r="RG66" i="16"/>
  <c r="RF66" i="16"/>
  <c r="RE66" i="16"/>
  <c r="RD66" i="16"/>
  <c r="RC66" i="16"/>
  <c r="RB66" i="16"/>
  <c r="RA66" i="16"/>
  <c r="QZ66" i="16"/>
  <c r="QY66" i="16"/>
  <c r="QX66" i="16"/>
  <c r="QW66" i="16"/>
  <c r="QV66" i="16"/>
  <c r="QU66" i="16"/>
  <c r="QT66" i="16"/>
  <c r="QS66" i="16"/>
  <c r="QR66" i="16"/>
  <c r="QQ66" i="16"/>
  <c r="QP66" i="16"/>
  <c r="QO66" i="16"/>
  <c r="QN66" i="16"/>
  <c r="QM66" i="16"/>
  <c r="QL66" i="16"/>
  <c r="QK66" i="16"/>
  <c r="QJ66" i="16"/>
  <c r="QI66" i="16"/>
  <c r="QH66" i="16"/>
  <c r="QG66" i="16"/>
  <c r="QF66" i="16"/>
  <c r="QE66" i="16"/>
  <c r="QD66" i="16"/>
  <c r="QC66" i="16"/>
  <c r="QB66" i="16"/>
  <c r="QA66" i="16"/>
  <c r="PZ66" i="16"/>
  <c r="PY66" i="16"/>
  <c r="PX66" i="16"/>
  <c r="PW66" i="16"/>
  <c r="PV66" i="16"/>
  <c r="PU66" i="16"/>
  <c r="PT66" i="16"/>
  <c r="PS66" i="16"/>
  <c r="PR66" i="16"/>
  <c r="PQ66" i="16"/>
  <c r="PP66" i="16"/>
  <c r="PO66" i="16"/>
  <c r="PN66" i="16"/>
  <c r="PM66" i="16"/>
  <c r="PL66" i="16"/>
  <c r="PK66" i="16"/>
  <c r="PJ66" i="16"/>
  <c r="PI66" i="16"/>
  <c r="PH66" i="16"/>
  <c r="PG66" i="16"/>
  <c r="PF66" i="16"/>
  <c r="PE66" i="16"/>
  <c r="PD66" i="16"/>
  <c r="PC66" i="16"/>
  <c r="PB66" i="16"/>
  <c r="PA66" i="16"/>
  <c r="OZ66" i="16"/>
  <c r="OY66" i="16"/>
  <c r="OX66" i="16"/>
  <c r="OW66" i="16"/>
  <c r="OV66" i="16"/>
  <c r="OU66" i="16"/>
  <c r="OT66" i="16"/>
  <c r="OS66" i="16"/>
  <c r="OR66" i="16"/>
  <c r="OQ66" i="16"/>
  <c r="OP66" i="16"/>
  <c r="OO66" i="16"/>
  <c r="ON66" i="16"/>
  <c r="OM66" i="16"/>
  <c r="OL66" i="16"/>
  <c r="OK66" i="16"/>
  <c r="OJ66" i="16"/>
  <c r="OI66" i="16"/>
  <c r="OH66" i="16"/>
  <c r="OG66" i="16"/>
  <c r="OF66" i="16"/>
  <c r="OE66" i="16"/>
  <c r="OD66" i="16"/>
  <c r="OC66" i="16"/>
  <c r="OB66" i="16"/>
  <c r="OA66" i="16"/>
  <c r="NZ66" i="16"/>
  <c r="NY66" i="16"/>
  <c r="NX66" i="16"/>
  <c r="NW66" i="16"/>
  <c r="NV66" i="16"/>
  <c r="NU66" i="16"/>
  <c r="NT66" i="16"/>
  <c r="NS66" i="16"/>
  <c r="NR66" i="16"/>
  <c r="NQ66" i="16"/>
  <c r="NP66" i="16"/>
  <c r="NO66" i="16"/>
  <c r="NN66" i="16"/>
  <c r="NM66" i="16"/>
  <c r="NL66" i="16"/>
  <c r="NK66" i="16"/>
  <c r="NJ66" i="16"/>
  <c r="NI66" i="16"/>
  <c r="NH66" i="16"/>
  <c r="NG66" i="16"/>
  <c r="NF66" i="16"/>
  <c r="NE66" i="16"/>
  <c r="ND66" i="16"/>
  <c r="NC66" i="16"/>
  <c r="NB66" i="16"/>
  <c r="NA66" i="16"/>
  <c r="MZ66" i="16"/>
  <c r="MY66" i="16"/>
  <c r="MX66" i="16"/>
  <c r="MW66" i="16"/>
  <c r="MV66" i="16"/>
  <c r="MU66" i="16"/>
  <c r="MT66" i="16"/>
  <c r="MS66" i="16"/>
  <c r="MR66" i="16"/>
  <c r="MQ66" i="16"/>
  <c r="MP66" i="16"/>
  <c r="MO66" i="16"/>
  <c r="MN66" i="16"/>
  <c r="MM66" i="16"/>
  <c r="ML66" i="16"/>
  <c r="MK66" i="16"/>
  <c r="MJ66" i="16"/>
  <c r="MI66" i="16"/>
  <c r="MH66" i="16"/>
  <c r="MG66" i="16"/>
  <c r="MF66" i="16"/>
  <c r="ME66" i="16"/>
  <c r="MD66" i="16"/>
  <c r="MC66" i="16"/>
  <c r="MB66" i="16"/>
  <c r="MA66" i="16"/>
  <c r="LZ66" i="16"/>
  <c r="LY66" i="16"/>
  <c r="LX66" i="16"/>
  <c r="LW66" i="16"/>
  <c r="LV66" i="16"/>
  <c r="LU66" i="16"/>
  <c r="LT66" i="16"/>
  <c r="LS66" i="16"/>
  <c r="LR66" i="16"/>
  <c r="LQ66" i="16"/>
  <c r="LP66" i="16"/>
  <c r="LO66" i="16"/>
  <c r="LN66" i="16"/>
  <c r="LM66" i="16"/>
  <c r="LL66" i="16"/>
  <c r="LK66" i="16"/>
  <c r="LJ66" i="16"/>
  <c r="LI66" i="16"/>
  <c r="LH66" i="16"/>
  <c r="LG66" i="16"/>
  <c r="LF66" i="16"/>
  <c r="LE66" i="16"/>
  <c r="LD66" i="16"/>
  <c r="LC66" i="16"/>
  <c r="LB66" i="16"/>
  <c r="LA66" i="16"/>
  <c r="KZ66" i="16"/>
  <c r="KY66" i="16"/>
  <c r="KX66" i="16"/>
  <c r="KW66" i="16"/>
  <c r="KV66" i="16"/>
  <c r="KU66" i="16"/>
  <c r="KT66" i="16"/>
  <c r="KS66" i="16"/>
  <c r="KR66" i="16"/>
  <c r="KQ66" i="16"/>
  <c r="KP66" i="16"/>
  <c r="KO66" i="16"/>
  <c r="KN66" i="16"/>
  <c r="KM66" i="16"/>
  <c r="KL66" i="16"/>
  <c r="KK66" i="16"/>
  <c r="KJ66" i="16"/>
  <c r="KI66" i="16"/>
  <c r="KH66" i="16"/>
  <c r="KG66" i="16"/>
  <c r="KF66" i="16"/>
  <c r="KE66" i="16"/>
  <c r="KD66" i="16"/>
  <c r="KC66" i="16"/>
  <c r="KB66" i="16"/>
  <c r="KA66" i="16"/>
  <c r="JZ66" i="16"/>
  <c r="JY66" i="16"/>
  <c r="JX66" i="16"/>
  <c r="JW66" i="16"/>
  <c r="JV66" i="16"/>
  <c r="JU66" i="16"/>
  <c r="JT66" i="16"/>
  <c r="JS66" i="16"/>
  <c r="JR66" i="16"/>
  <c r="JQ66" i="16"/>
  <c r="JP66" i="16"/>
  <c r="JO66" i="16"/>
  <c r="JN66" i="16"/>
  <c r="JM66" i="16"/>
  <c r="JL66" i="16"/>
  <c r="JK66" i="16"/>
  <c r="JJ66" i="16"/>
  <c r="JI66" i="16"/>
  <c r="JH66" i="16"/>
  <c r="JG66" i="16"/>
  <c r="JF66" i="16"/>
  <c r="JE66" i="16"/>
  <c r="JD66" i="16"/>
  <c r="JC66" i="16"/>
  <c r="JB66" i="16"/>
  <c r="JA66" i="16"/>
  <c r="IZ66" i="16"/>
  <c r="IY66" i="16"/>
  <c r="IX66" i="16"/>
  <c r="IW66" i="16"/>
  <c r="IV66" i="16"/>
  <c r="IU66" i="16"/>
  <c r="IT66" i="16"/>
  <c r="IS66" i="16"/>
  <c r="IR66" i="16"/>
  <c r="IQ66" i="16"/>
  <c r="IP66" i="16"/>
  <c r="IO66" i="16"/>
  <c r="IN66" i="16"/>
  <c r="IM66" i="16"/>
  <c r="IL66" i="16"/>
  <c r="IK66" i="16"/>
  <c r="IJ66" i="16"/>
  <c r="II66" i="16"/>
  <c r="IH66" i="16"/>
  <c r="IG66" i="16"/>
  <c r="IF66" i="16"/>
  <c r="IE66" i="16"/>
  <c r="ID66" i="16"/>
  <c r="IC66" i="16"/>
  <c r="IB66" i="16"/>
  <c r="IA66" i="16"/>
  <c r="HZ66" i="16"/>
  <c r="HY66" i="16"/>
  <c r="HX66" i="16"/>
  <c r="HW66" i="16"/>
  <c r="HV66" i="16"/>
  <c r="HU66" i="16"/>
  <c r="HT66" i="16"/>
  <c r="HS66" i="16"/>
  <c r="HR66" i="16"/>
  <c r="HQ66" i="16"/>
  <c r="HP66" i="16"/>
  <c r="HO66" i="16"/>
  <c r="HN66" i="16"/>
  <c r="HM66" i="16"/>
  <c r="HL66" i="16"/>
  <c r="HK66" i="16"/>
  <c r="HJ66" i="16"/>
  <c r="HI66" i="16"/>
  <c r="HH66" i="16"/>
  <c r="HG66" i="16"/>
  <c r="HF66" i="16"/>
  <c r="HE66" i="16"/>
  <c r="HD66" i="16"/>
  <c r="HC66" i="16"/>
  <c r="HB66" i="16"/>
  <c r="HA66" i="16"/>
  <c r="GZ66" i="16"/>
  <c r="GY66" i="16"/>
  <c r="GX66" i="16"/>
  <c r="GW66" i="16"/>
  <c r="GV66" i="16"/>
  <c r="GU66" i="16"/>
  <c r="GT66" i="16"/>
  <c r="GS66" i="16"/>
  <c r="GR66" i="16"/>
  <c r="GQ66" i="16"/>
  <c r="GP66" i="16"/>
  <c r="GO66" i="16"/>
  <c r="GN66" i="16"/>
  <c r="GM66" i="16"/>
  <c r="GL66" i="16"/>
  <c r="GK66" i="16"/>
  <c r="GJ66" i="16"/>
  <c r="GI66" i="16"/>
  <c r="GH66" i="16"/>
  <c r="GG66" i="16"/>
  <c r="GF66" i="16"/>
  <c r="GE66" i="16"/>
  <c r="GD66" i="16"/>
  <c r="GC66" i="16"/>
  <c r="GB66" i="16"/>
  <c r="GA66" i="16"/>
  <c r="FZ66" i="16"/>
  <c r="FY66" i="16"/>
  <c r="FX66" i="16"/>
  <c r="FW66" i="16"/>
  <c r="FV66" i="16"/>
  <c r="FU66" i="16"/>
  <c r="FT66" i="16"/>
  <c r="FS66" i="16"/>
  <c r="FR66" i="16"/>
  <c r="FQ66" i="16"/>
  <c r="FP66" i="16"/>
  <c r="FO66" i="16"/>
  <c r="FN66" i="16"/>
  <c r="FM66" i="16"/>
  <c r="FL66" i="16"/>
  <c r="FK66" i="16"/>
  <c r="FJ66" i="16"/>
  <c r="FI66" i="16"/>
  <c r="FH66" i="16"/>
  <c r="FG66" i="16"/>
  <c r="FF66" i="16"/>
  <c r="FE66" i="16"/>
  <c r="FD66" i="16"/>
  <c r="FC66" i="16"/>
  <c r="FB66" i="16"/>
  <c r="FA66" i="16"/>
  <c r="EZ66" i="16"/>
  <c r="EY66" i="16"/>
  <c r="EX66" i="16"/>
  <c r="EW66" i="16"/>
  <c r="EV66" i="16"/>
  <c r="EU66" i="16"/>
  <c r="ET66" i="16"/>
  <c r="ES66" i="16"/>
  <c r="ER66" i="16"/>
  <c r="EQ66" i="16"/>
  <c r="EP66" i="16"/>
  <c r="EO66" i="16"/>
  <c r="EN66" i="16"/>
  <c r="EM66" i="16"/>
  <c r="EL66" i="16"/>
  <c r="EK66" i="16"/>
  <c r="EJ66" i="16"/>
  <c r="EI66" i="16"/>
  <c r="EH66" i="16"/>
  <c r="EG66" i="16"/>
  <c r="EF66" i="16"/>
  <c r="EE66" i="16"/>
  <c r="ED66" i="16"/>
  <c r="EC66" i="16"/>
  <c r="EB66" i="16"/>
  <c r="EA66" i="16"/>
  <c r="DZ66" i="16"/>
  <c r="DY66" i="16"/>
  <c r="DX66" i="16"/>
  <c r="DW66" i="16"/>
  <c r="DV66" i="16"/>
  <c r="DU66" i="16"/>
  <c r="DT66" i="16"/>
  <c r="DS66" i="16"/>
  <c r="DR66" i="16"/>
  <c r="DQ66" i="16"/>
  <c r="DP66" i="16"/>
  <c r="DO66" i="16"/>
  <c r="DN66" i="16"/>
  <c r="DM66" i="16"/>
  <c r="DL66" i="16"/>
  <c r="DK66" i="16"/>
  <c r="DJ66" i="16"/>
  <c r="DI66" i="16"/>
  <c r="DH66" i="16"/>
  <c r="DG66" i="16"/>
  <c r="DF66" i="16"/>
  <c r="DE66" i="16"/>
  <c r="DD66" i="16"/>
  <c r="DC66" i="16"/>
  <c r="DB66" i="16"/>
  <c r="DA66" i="16"/>
  <c r="CZ66" i="16"/>
  <c r="CY66" i="16"/>
  <c r="CX66" i="16"/>
  <c r="CW66" i="16"/>
  <c r="CV66" i="16"/>
  <c r="CU66" i="16"/>
  <c r="CT66" i="16"/>
  <c r="CS66" i="16"/>
  <c r="CR66" i="16"/>
  <c r="CQ66" i="16"/>
  <c r="CP66" i="16"/>
  <c r="CO66" i="16"/>
  <c r="CN66" i="16"/>
  <c r="CM66" i="16"/>
  <c r="CL66" i="16"/>
  <c r="CK66" i="16"/>
  <c r="CJ66" i="16"/>
  <c r="CI66" i="16"/>
  <c r="CH66" i="16"/>
  <c r="CG66" i="16"/>
  <c r="CF66" i="16"/>
  <c r="CE66" i="16"/>
  <c r="CD66" i="16"/>
  <c r="CC66" i="16"/>
  <c r="CB66" i="16"/>
  <c r="CA66" i="16"/>
  <c r="BZ66" i="16"/>
  <c r="BY66" i="16"/>
  <c r="BX66" i="16"/>
  <c r="BW66" i="16"/>
  <c r="BV66" i="16"/>
  <c r="BU66" i="16"/>
  <c r="BT66" i="16"/>
  <c r="BS66" i="16"/>
  <c r="BR66" i="16"/>
  <c r="BQ66" i="16"/>
  <c r="BP66" i="16"/>
  <c r="BO66" i="16"/>
  <c r="BN66" i="16"/>
  <c r="BM66" i="16"/>
  <c r="BL66" i="16"/>
  <c r="BK66" i="16"/>
  <c r="BJ66" i="16"/>
  <c r="BI66" i="16"/>
  <c r="BH66" i="16"/>
  <c r="BG66" i="16"/>
  <c r="BF66" i="16"/>
  <c r="BE66" i="16"/>
  <c r="BD66" i="16"/>
  <c r="BC66" i="16"/>
  <c r="BB66" i="16"/>
  <c r="BA66" i="16"/>
  <c r="AZ66" i="16"/>
  <c r="AY66" i="16"/>
  <c r="AX66" i="16"/>
  <c r="AW66" i="16"/>
  <c r="AV66" i="16"/>
  <c r="AU66" i="16"/>
  <c r="AT66" i="16"/>
  <c r="AS66" i="16"/>
  <c r="AR66" i="16"/>
  <c r="AQ66" i="16"/>
  <c r="AP66" i="16"/>
  <c r="AO66" i="16"/>
  <c r="AN66" i="16"/>
  <c r="AM66" i="16"/>
  <c r="AL66" i="16"/>
  <c r="AK66" i="16"/>
  <c r="AJ66" i="16"/>
  <c r="AI66" i="16"/>
  <c r="AH66" i="16"/>
  <c r="AG66" i="16"/>
  <c r="AF66" i="16"/>
  <c r="AE66" i="16"/>
  <c r="AD66" i="16"/>
  <c r="AC66" i="16"/>
  <c r="AB66" i="16"/>
  <c r="AA66" i="16"/>
  <c r="Z66" i="16"/>
  <c r="Y66" i="16"/>
  <c r="X66" i="16"/>
  <c r="W66" i="16"/>
  <c r="V66" i="16"/>
  <c r="U66" i="16"/>
  <c r="T66" i="16"/>
  <c r="S66" i="16"/>
  <c r="R66" i="16"/>
  <c r="Q66" i="16"/>
  <c r="G40" i="16" s="1"/>
  <c r="P66" i="16"/>
  <c r="O66" i="16"/>
  <c r="N66" i="16"/>
  <c r="M66" i="16"/>
  <c r="L66" i="16"/>
  <c r="K66" i="16"/>
  <c r="J66" i="16"/>
  <c r="I66" i="16"/>
  <c r="ALU65" i="16"/>
  <c r="ALT65" i="16"/>
  <c r="ALS65" i="16"/>
  <c r="ALR65" i="16"/>
  <c r="ALQ65" i="16"/>
  <c r="ALP65" i="16"/>
  <c r="ALO65" i="16"/>
  <c r="ALN65" i="16"/>
  <c r="ALM65" i="16"/>
  <c r="ALL65" i="16"/>
  <c r="ALK65" i="16"/>
  <c r="ALJ65" i="16"/>
  <c r="ALI65" i="16"/>
  <c r="ALH65" i="16"/>
  <c r="ALG65" i="16"/>
  <c r="ALF65" i="16"/>
  <c r="ALE65" i="16"/>
  <c r="ALD65" i="16"/>
  <c r="ALC65" i="16"/>
  <c r="ALB65" i="16"/>
  <c r="ALA65" i="16"/>
  <c r="AKZ65" i="16"/>
  <c r="AKY65" i="16"/>
  <c r="AKX65" i="16"/>
  <c r="AKW65" i="16"/>
  <c r="AKV65" i="16"/>
  <c r="AKU65" i="16"/>
  <c r="AKT65" i="16"/>
  <c r="AKS65" i="16"/>
  <c r="AKR65" i="16"/>
  <c r="AKQ65" i="16"/>
  <c r="AKP65" i="16"/>
  <c r="AKO65" i="16"/>
  <c r="AKN65" i="16"/>
  <c r="AKM65" i="16"/>
  <c r="AKL65" i="16"/>
  <c r="AKK65" i="16"/>
  <c r="AKJ65" i="16"/>
  <c r="AKI65" i="16"/>
  <c r="AKH65" i="16"/>
  <c r="AKG65" i="16"/>
  <c r="AKF65" i="16"/>
  <c r="AKE65" i="16"/>
  <c r="AKD65" i="16"/>
  <c r="AKC65" i="16"/>
  <c r="AKB65" i="16"/>
  <c r="AKA65" i="16"/>
  <c r="AJZ65" i="16"/>
  <c r="AJY65" i="16"/>
  <c r="AJX65" i="16"/>
  <c r="AJW65" i="16"/>
  <c r="AJV65" i="16"/>
  <c r="AJU65" i="16"/>
  <c r="AJT65" i="16"/>
  <c r="AJS65" i="16"/>
  <c r="AJR65" i="16"/>
  <c r="AJQ65" i="16"/>
  <c r="AJP65" i="16"/>
  <c r="AJO65" i="16"/>
  <c r="AJN65" i="16"/>
  <c r="AJM65" i="16"/>
  <c r="AJL65" i="16"/>
  <c r="AJK65" i="16"/>
  <c r="AJJ65" i="16"/>
  <c r="AJI65" i="16"/>
  <c r="AJH65" i="16"/>
  <c r="AJG65" i="16"/>
  <c r="AJF65" i="16"/>
  <c r="AJE65" i="16"/>
  <c r="AJD65" i="16"/>
  <c r="AJC65" i="16"/>
  <c r="AJB65" i="16"/>
  <c r="AJA65" i="16"/>
  <c r="AIZ65" i="16"/>
  <c r="AIY65" i="16"/>
  <c r="AIX65" i="16"/>
  <c r="AIW65" i="16"/>
  <c r="AIV65" i="16"/>
  <c r="AIU65" i="16"/>
  <c r="AIT65" i="16"/>
  <c r="AIS65" i="16"/>
  <c r="AIR65" i="16"/>
  <c r="AIQ65" i="16"/>
  <c r="AIP65" i="16"/>
  <c r="AIO65" i="16"/>
  <c r="AIN65" i="16"/>
  <c r="AIM65" i="16"/>
  <c r="AIL65" i="16"/>
  <c r="AIK65" i="16"/>
  <c r="AIJ65" i="16"/>
  <c r="AII65" i="16"/>
  <c r="AIH65" i="16"/>
  <c r="AIG65" i="16"/>
  <c r="AIF65" i="16"/>
  <c r="AIE65" i="16"/>
  <c r="AID65" i="16"/>
  <c r="AIC65" i="16"/>
  <c r="AIB65" i="16"/>
  <c r="AIA65" i="16"/>
  <c r="AHZ65" i="16"/>
  <c r="AHY65" i="16"/>
  <c r="AHX65" i="16"/>
  <c r="AHW65" i="16"/>
  <c r="AHV65" i="16"/>
  <c r="AHU65" i="16"/>
  <c r="AHT65" i="16"/>
  <c r="AHS65" i="16"/>
  <c r="AHR65" i="16"/>
  <c r="AHQ65" i="16"/>
  <c r="AHP65" i="16"/>
  <c r="AHO65" i="16"/>
  <c r="AHN65" i="16"/>
  <c r="AHM65" i="16"/>
  <c r="AHL65" i="16"/>
  <c r="AHK65" i="16"/>
  <c r="AHJ65" i="16"/>
  <c r="AHI65" i="16"/>
  <c r="AHH65" i="16"/>
  <c r="AHG65" i="16"/>
  <c r="AHF65" i="16"/>
  <c r="AHE65" i="16"/>
  <c r="AHD65" i="16"/>
  <c r="AHC65" i="16"/>
  <c r="AHB65" i="16"/>
  <c r="AHA65" i="16"/>
  <c r="AGZ65" i="16"/>
  <c r="AGY65" i="16"/>
  <c r="AGX65" i="16"/>
  <c r="AGW65" i="16"/>
  <c r="AGV65" i="16"/>
  <c r="AGU65" i="16"/>
  <c r="AGT65" i="16"/>
  <c r="AGS65" i="16"/>
  <c r="AGR65" i="16"/>
  <c r="AGQ65" i="16"/>
  <c r="AGP65" i="16"/>
  <c r="AGO65" i="16"/>
  <c r="AGN65" i="16"/>
  <c r="AGM65" i="16"/>
  <c r="AGL65" i="16"/>
  <c r="AGK65" i="16"/>
  <c r="AGJ65" i="16"/>
  <c r="AGI65" i="16"/>
  <c r="AGH65" i="16"/>
  <c r="AGG65" i="16"/>
  <c r="AGF65" i="16"/>
  <c r="AGE65" i="16"/>
  <c r="AGD65" i="16"/>
  <c r="AGC65" i="16"/>
  <c r="AGB65" i="16"/>
  <c r="AGA65" i="16"/>
  <c r="AFZ65" i="16"/>
  <c r="AFY65" i="16"/>
  <c r="AFX65" i="16"/>
  <c r="AFW65" i="16"/>
  <c r="AFV65" i="16"/>
  <c r="AFU65" i="16"/>
  <c r="AFT65" i="16"/>
  <c r="AFS65" i="16"/>
  <c r="AFR65" i="16"/>
  <c r="AFQ65" i="16"/>
  <c r="AFP65" i="16"/>
  <c r="AFO65" i="16"/>
  <c r="AFN65" i="16"/>
  <c r="AFM65" i="16"/>
  <c r="AFL65" i="16"/>
  <c r="AFK65" i="16"/>
  <c r="AFJ65" i="16"/>
  <c r="AFI65" i="16"/>
  <c r="AFH65" i="16"/>
  <c r="AFG65" i="16"/>
  <c r="AFF65" i="16"/>
  <c r="AFE65" i="16"/>
  <c r="AFD65" i="16"/>
  <c r="AFC65" i="16"/>
  <c r="AFB65" i="16"/>
  <c r="AFA65" i="16"/>
  <c r="AEZ65" i="16"/>
  <c r="AEY65" i="16"/>
  <c r="AEX65" i="16"/>
  <c r="AEW65" i="16"/>
  <c r="AEV65" i="16"/>
  <c r="AEU65" i="16"/>
  <c r="AET65" i="16"/>
  <c r="AES65" i="16"/>
  <c r="AER65" i="16"/>
  <c r="AEQ65" i="16"/>
  <c r="AEP65" i="16"/>
  <c r="AEO65" i="16"/>
  <c r="AEN65" i="16"/>
  <c r="AEM65" i="16"/>
  <c r="AEL65" i="16"/>
  <c r="AEK65" i="16"/>
  <c r="AEJ65" i="16"/>
  <c r="AEI65" i="16"/>
  <c r="AEH65" i="16"/>
  <c r="AEG65" i="16"/>
  <c r="AEF65" i="16"/>
  <c r="AEE65" i="16"/>
  <c r="AED65" i="16"/>
  <c r="AEC65" i="16"/>
  <c r="AEB65" i="16"/>
  <c r="AEA65" i="16"/>
  <c r="ADZ65" i="16"/>
  <c r="ADY65" i="16"/>
  <c r="ADX65" i="16"/>
  <c r="ADW65" i="16"/>
  <c r="ADV65" i="16"/>
  <c r="ADU65" i="16"/>
  <c r="ADT65" i="16"/>
  <c r="ADS65" i="16"/>
  <c r="ADR65" i="16"/>
  <c r="ADQ65" i="16"/>
  <c r="ADP65" i="16"/>
  <c r="ADO65" i="16"/>
  <c r="ADN65" i="16"/>
  <c r="ADM65" i="16"/>
  <c r="ADL65" i="16"/>
  <c r="ADK65" i="16"/>
  <c r="ADJ65" i="16"/>
  <c r="ADI65" i="16"/>
  <c r="ADH65" i="16"/>
  <c r="ADG65" i="16"/>
  <c r="ADF65" i="16"/>
  <c r="ADE65" i="16"/>
  <c r="ADD65" i="16"/>
  <c r="ADC65" i="16"/>
  <c r="ADB65" i="16"/>
  <c r="ADA65" i="16"/>
  <c r="ACZ65" i="16"/>
  <c r="ACY65" i="16"/>
  <c r="ACX65" i="16"/>
  <c r="ACW65" i="16"/>
  <c r="ACV65" i="16"/>
  <c r="ACU65" i="16"/>
  <c r="ACT65" i="16"/>
  <c r="ACS65" i="16"/>
  <c r="ACR65" i="16"/>
  <c r="ACQ65" i="16"/>
  <c r="ACP65" i="16"/>
  <c r="ACO65" i="16"/>
  <c r="ACN65" i="16"/>
  <c r="ACM65" i="16"/>
  <c r="ACL65" i="16"/>
  <c r="ACK65" i="16"/>
  <c r="ACJ65" i="16"/>
  <c r="ACI65" i="16"/>
  <c r="ACH65" i="16"/>
  <c r="ACG65" i="16"/>
  <c r="ACF65" i="16"/>
  <c r="ACE65" i="16"/>
  <c r="ACD65" i="16"/>
  <c r="ACC65" i="16"/>
  <c r="ACB65" i="16"/>
  <c r="ACA65" i="16"/>
  <c r="ABZ65" i="16"/>
  <c r="ABY65" i="16"/>
  <c r="ABX65" i="16"/>
  <c r="ABW65" i="16"/>
  <c r="ABV65" i="16"/>
  <c r="ABU65" i="16"/>
  <c r="ABT65" i="16"/>
  <c r="ABS65" i="16"/>
  <c r="ABR65" i="16"/>
  <c r="ABQ65" i="16"/>
  <c r="ABP65" i="16"/>
  <c r="ABO65" i="16"/>
  <c r="ABN65" i="16"/>
  <c r="ABM65" i="16"/>
  <c r="ABL65" i="16"/>
  <c r="ABK65" i="16"/>
  <c r="ABJ65" i="16"/>
  <c r="ABI65" i="16"/>
  <c r="ABH65" i="16"/>
  <c r="ABG65" i="16"/>
  <c r="ABF65" i="16"/>
  <c r="ABE65" i="16"/>
  <c r="ABD65" i="16"/>
  <c r="ABC65" i="16"/>
  <c r="ABB65" i="16"/>
  <c r="ABA65" i="16"/>
  <c r="AAZ65" i="16"/>
  <c r="AAY65" i="16"/>
  <c r="AAX65" i="16"/>
  <c r="AAW65" i="16"/>
  <c r="AAV65" i="16"/>
  <c r="AAU65" i="16"/>
  <c r="AAT65" i="16"/>
  <c r="AAS65" i="16"/>
  <c r="AAR65" i="16"/>
  <c r="AAQ65" i="16"/>
  <c r="AAP65" i="16"/>
  <c r="AAO65" i="16"/>
  <c r="AAN65" i="16"/>
  <c r="AAM65" i="16"/>
  <c r="AAL65" i="16"/>
  <c r="AAK65" i="16"/>
  <c r="AAJ65" i="16"/>
  <c r="AAI65" i="16"/>
  <c r="AAH65" i="16"/>
  <c r="AAG65" i="16"/>
  <c r="AAF65" i="16"/>
  <c r="AAE65" i="16"/>
  <c r="AAD65" i="16"/>
  <c r="AAC65" i="16"/>
  <c r="AAB65" i="16"/>
  <c r="AAA65" i="16"/>
  <c r="ZZ65" i="16"/>
  <c r="ZY65" i="16"/>
  <c r="ZX65" i="16"/>
  <c r="ZW65" i="16"/>
  <c r="ZV65" i="16"/>
  <c r="ZU65" i="16"/>
  <c r="ZT65" i="16"/>
  <c r="ZS65" i="16"/>
  <c r="ZR65" i="16"/>
  <c r="ZQ65" i="16"/>
  <c r="ZP65" i="16"/>
  <c r="ZO65" i="16"/>
  <c r="ZN65" i="16"/>
  <c r="ZM65" i="16"/>
  <c r="ZL65" i="16"/>
  <c r="ZK65" i="16"/>
  <c r="ZJ65" i="16"/>
  <c r="ZI65" i="16"/>
  <c r="ZH65" i="16"/>
  <c r="ZG65" i="16"/>
  <c r="ZF65" i="16"/>
  <c r="ZE65" i="16"/>
  <c r="ZD65" i="16"/>
  <c r="ZC65" i="16"/>
  <c r="ZB65" i="16"/>
  <c r="ZA65" i="16"/>
  <c r="YZ65" i="16"/>
  <c r="YY65" i="16"/>
  <c r="YX65" i="16"/>
  <c r="YW65" i="16"/>
  <c r="YV65" i="16"/>
  <c r="YU65" i="16"/>
  <c r="YT65" i="16"/>
  <c r="YS65" i="16"/>
  <c r="YR65" i="16"/>
  <c r="YQ65" i="16"/>
  <c r="YP65" i="16"/>
  <c r="YO65" i="16"/>
  <c r="YN65" i="16"/>
  <c r="YM65" i="16"/>
  <c r="YL65" i="16"/>
  <c r="YK65" i="16"/>
  <c r="YJ65" i="16"/>
  <c r="YI65" i="16"/>
  <c r="YH65" i="16"/>
  <c r="YG65" i="16"/>
  <c r="YF65" i="16"/>
  <c r="YE65" i="16"/>
  <c r="YD65" i="16"/>
  <c r="YC65" i="16"/>
  <c r="YB65" i="16"/>
  <c r="YA65" i="16"/>
  <c r="XZ65" i="16"/>
  <c r="XY65" i="16"/>
  <c r="XX65" i="16"/>
  <c r="XW65" i="16"/>
  <c r="XV65" i="16"/>
  <c r="XU65" i="16"/>
  <c r="XT65" i="16"/>
  <c r="XS65" i="16"/>
  <c r="XR65" i="16"/>
  <c r="XQ65" i="16"/>
  <c r="XP65" i="16"/>
  <c r="XO65" i="16"/>
  <c r="XN65" i="16"/>
  <c r="XM65" i="16"/>
  <c r="XL65" i="16"/>
  <c r="XK65" i="16"/>
  <c r="XJ65" i="16"/>
  <c r="XI65" i="16"/>
  <c r="XH65" i="16"/>
  <c r="XG65" i="16"/>
  <c r="XF65" i="16"/>
  <c r="XE65" i="16"/>
  <c r="XD65" i="16"/>
  <c r="XC65" i="16"/>
  <c r="XB65" i="16"/>
  <c r="XA65" i="16"/>
  <c r="WZ65" i="16"/>
  <c r="WY65" i="16"/>
  <c r="WX65" i="16"/>
  <c r="WW65" i="16"/>
  <c r="WV65" i="16"/>
  <c r="WU65" i="16"/>
  <c r="WT65" i="16"/>
  <c r="WS65" i="16"/>
  <c r="WR65" i="16"/>
  <c r="WQ65" i="16"/>
  <c r="WP65" i="16"/>
  <c r="WO65" i="16"/>
  <c r="WN65" i="16"/>
  <c r="WM65" i="16"/>
  <c r="WL65" i="16"/>
  <c r="WK65" i="16"/>
  <c r="WJ65" i="16"/>
  <c r="WI65" i="16"/>
  <c r="WH65" i="16"/>
  <c r="WG65" i="16"/>
  <c r="WF65" i="16"/>
  <c r="WE65" i="16"/>
  <c r="WD65" i="16"/>
  <c r="WC65" i="16"/>
  <c r="WB65" i="16"/>
  <c r="WA65" i="16"/>
  <c r="VZ65" i="16"/>
  <c r="VY65" i="16"/>
  <c r="VX65" i="16"/>
  <c r="VW65" i="16"/>
  <c r="VV65" i="16"/>
  <c r="VU65" i="16"/>
  <c r="VT65" i="16"/>
  <c r="VS65" i="16"/>
  <c r="VR65" i="16"/>
  <c r="VQ65" i="16"/>
  <c r="VP65" i="16"/>
  <c r="VO65" i="16"/>
  <c r="VN65" i="16"/>
  <c r="VM65" i="16"/>
  <c r="VL65" i="16"/>
  <c r="VK65" i="16"/>
  <c r="VJ65" i="16"/>
  <c r="VI65" i="16"/>
  <c r="VH65" i="16"/>
  <c r="VG65" i="16"/>
  <c r="VF65" i="16"/>
  <c r="VE65" i="16"/>
  <c r="VD65" i="16"/>
  <c r="VC65" i="16"/>
  <c r="VB65" i="16"/>
  <c r="VA65" i="16"/>
  <c r="UZ65" i="16"/>
  <c r="UY65" i="16"/>
  <c r="UX65" i="16"/>
  <c r="UW65" i="16"/>
  <c r="UV65" i="16"/>
  <c r="UU65" i="16"/>
  <c r="UT65" i="16"/>
  <c r="US65" i="16"/>
  <c r="UR65" i="16"/>
  <c r="UQ65" i="16"/>
  <c r="UP65" i="16"/>
  <c r="UO65" i="16"/>
  <c r="UN65" i="16"/>
  <c r="UM65" i="16"/>
  <c r="UL65" i="16"/>
  <c r="UK65" i="16"/>
  <c r="UJ65" i="16"/>
  <c r="UI65" i="16"/>
  <c r="UH65" i="16"/>
  <c r="UG65" i="16"/>
  <c r="UF65" i="16"/>
  <c r="UE65" i="16"/>
  <c r="UD65" i="16"/>
  <c r="UC65" i="16"/>
  <c r="UB65" i="16"/>
  <c r="UA65" i="16"/>
  <c r="TZ65" i="16"/>
  <c r="TY65" i="16"/>
  <c r="TX65" i="16"/>
  <c r="TW65" i="16"/>
  <c r="TV65" i="16"/>
  <c r="TU65" i="16"/>
  <c r="TT65" i="16"/>
  <c r="TS65" i="16"/>
  <c r="TR65" i="16"/>
  <c r="TQ65" i="16"/>
  <c r="TP65" i="16"/>
  <c r="TO65" i="16"/>
  <c r="TN65" i="16"/>
  <c r="TM65" i="16"/>
  <c r="TL65" i="16"/>
  <c r="TK65" i="16"/>
  <c r="TJ65" i="16"/>
  <c r="TI65" i="16"/>
  <c r="TH65" i="16"/>
  <c r="TG65" i="16"/>
  <c r="TF65" i="16"/>
  <c r="TE65" i="16"/>
  <c r="TD65" i="16"/>
  <c r="TC65" i="16"/>
  <c r="TB65" i="16"/>
  <c r="TA65" i="16"/>
  <c r="SZ65" i="16"/>
  <c r="SY65" i="16"/>
  <c r="SX65" i="16"/>
  <c r="SW65" i="16"/>
  <c r="SV65" i="16"/>
  <c r="SU65" i="16"/>
  <c r="ST65" i="16"/>
  <c r="SS65" i="16"/>
  <c r="SR65" i="16"/>
  <c r="SQ65" i="16"/>
  <c r="SP65" i="16"/>
  <c r="SO65" i="16"/>
  <c r="SN65" i="16"/>
  <c r="SM65" i="16"/>
  <c r="SL65" i="16"/>
  <c r="SK65" i="16"/>
  <c r="SJ65" i="16"/>
  <c r="SI65" i="16"/>
  <c r="SH65" i="16"/>
  <c r="SG65" i="16"/>
  <c r="SF65" i="16"/>
  <c r="SE65" i="16"/>
  <c r="SD65" i="16"/>
  <c r="SC65" i="16"/>
  <c r="SB65" i="16"/>
  <c r="SA65" i="16"/>
  <c r="RZ65" i="16"/>
  <c r="RY65" i="16"/>
  <c r="RX65" i="16"/>
  <c r="RW65" i="16"/>
  <c r="RV65" i="16"/>
  <c r="RU65" i="16"/>
  <c r="RT65" i="16"/>
  <c r="RS65" i="16"/>
  <c r="RR65" i="16"/>
  <c r="RQ65" i="16"/>
  <c r="RP65" i="16"/>
  <c r="RO65" i="16"/>
  <c r="RN65" i="16"/>
  <c r="RM65" i="16"/>
  <c r="RL65" i="16"/>
  <c r="RK65" i="16"/>
  <c r="RJ65" i="16"/>
  <c r="RI65" i="16"/>
  <c r="RH65" i="16"/>
  <c r="RG65" i="16"/>
  <c r="RF65" i="16"/>
  <c r="RE65" i="16"/>
  <c r="RD65" i="16"/>
  <c r="RC65" i="16"/>
  <c r="RB65" i="16"/>
  <c r="RA65" i="16"/>
  <c r="QZ65" i="16"/>
  <c r="QY65" i="16"/>
  <c r="QX65" i="16"/>
  <c r="QW65" i="16"/>
  <c r="QV65" i="16"/>
  <c r="QU65" i="16"/>
  <c r="QT65" i="16"/>
  <c r="QS65" i="16"/>
  <c r="QR65" i="16"/>
  <c r="QQ65" i="16"/>
  <c r="QP65" i="16"/>
  <c r="QO65" i="16"/>
  <c r="QN65" i="16"/>
  <c r="QM65" i="16"/>
  <c r="QL65" i="16"/>
  <c r="QK65" i="16"/>
  <c r="QJ65" i="16"/>
  <c r="QI65" i="16"/>
  <c r="QH65" i="16"/>
  <c r="QG65" i="16"/>
  <c r="QF65" i="16"/>
  <c r="QE65" i="16"/>
  <c r="QD65" i="16"/>
  <c r="QC65" i="16"/>
  <c r="QB65" i="16"/>
  <c r="QA65" i="16"/>
  <c r="PZ65" i="16"/>
  <c r="PY65" i="16"/>
  <c r="PX65" i="16"/>
  <c r="PW65" i="16"/>
  <c r="PV65" i="16"/>
  <c r="PU65" i="16"/>
  <c r="PT65" i="16"/>
  <c r="PS65" i="16"/>
  <c r="PR65" i="16"/>
  <c r="PQ65" i="16"/>
  <c r="PP65" i="16"/>
  <c r="PO65" i="16"/>
  <c r="PN65" i="16"/>
  <c r="PM65" i="16"/>
  <c r="PL65" i="16"/>
  <c r="PK65" i="16"/>
  <c r="PJ65" i="16"/>
  <c r="PI65" i="16"/>
  <c r="PH65" i="16"/>
  <c r="PG65" i="16"/>
  <c r="PF65" i="16"/>
  <c r="PE65" i="16"/>
  <c r="PD65" i="16"/>
  <c r="PC65" i="16"/>
  <c r="PB65" i="16"/>
  <c r="PA65" i="16"/>
  <c r="OZ65" i="16"/>
  <c r="OY65" i="16"/>
  <c r="OX65" i="16"/>
  <c r="OW65" i="16"/>
  <c r="OV65" i="16"/>
  <c r="OU65" i="16"/>
  <c r="OT65" i="16"/>
  <c r="OS65" i="16"/>
  <c r="OR65" i="16"/>
  <c r="OQ65" i="16"/>
  <c r="OP65" i="16"/>
  <c r="OO65" i="16"/>
  <c r="ON65" i="16"/>
  <c r="OM65" i="16"/>
  <c r="OL65" i="16"/>
  <c r="OK65" i="16"/>
  <c r="OJ65" i="16"/>
  <c r="OI65" i="16"/>
  <c r="OH65" i="16"/>
  <c r="OG65" i="16"/>
  <c r="OF65" i="16"/>
  <c r="OE65" i="16"/>
  <c r="OD65" i="16"/>
  <c r="OC65" i="16"/>
  <c r="OB65" i="16"/>
  <c r="OA65" i="16"/>
  <c r="NZ65" i="16"/>
  <c r="NY65" i="16"/>
  <c r="NX65" i="16"/>
  <c r="NW65" i="16"/>
  <c r="NV65" i="16"/>
  <c r="NU65" i="16"/>
  <c r="NT65" i="16"/>
  <c r="NS65" i="16"/>
  <c r="NR65" i="16"/>
  <c r="NQ65" i="16"/>
  <c r="NP65" i="16"/>
  <c r="NO65" i="16"/>
  <c r="NN65" i="16"/>
  <c r="NM65" i="16"/>
  <c r="NL65" i="16"/>
  <c r="NK65" i="16"/>
  <c r="NJ65" i="16"/>
  <c r="NI65" i="16"/>
  <c r="NH65" i="16"/>
  <c r="NG65" i="16"/>
  <c r="NF65" i="16"/>
  <c r="NE65" i="16"/>
  <c r="ND65" i="16"/>
  <c r="NC65" i="16"/>
  <c r="NB65" i="16"/>
  <c r="NA65" i="16"/>
  <c r="MZ65" i="16"/>
  <c r="MY65" i="16"/>
  <c r="MX65" i="16"/>
  <c r="MW65" i="16"/>
  <c r="MV65" i="16"/>
  <c r="MU65" i="16"/>
  <c r="MT65" i="16"/>
  <c r="MS65" i="16"/>
  <c r="MR65" i="16"/>
  <c r="MQ65" i="16"/>
  <c r="MP65" i="16"/>
  <c r="MO65" i="16"/>
  <c r="MN65" i="16"/>
  <c r="MM65" i="16"/>
  <c r="ML65" i="16"/>
  <c r="MK65" i="16"/>
  <c r="MJ65" i="16"/>
  <c r="MI65" i="16"/>
  <c r="MH65" i="16"/>
  <c r="MG65" i="16"/>
  <c r="MF65" i="16"/>
  <c r="ME65" i="16"/>
  <c r="MD65" i="16"/>
  <c r="MC65" i="16"/>
  <c r="MB65" i="16"/>
  <c r="MA65" i="16"/>
  <c r="LZ65" i="16"/>
  <c r="LY65" i="16"/>
  <c r="LX65" i="16"/>
  <c r="LW65" i="16"/>
  <c r="LV65" i="16"/>
  <c r="LU65" i="16"/>
  <c r="LT65" i="16"/>
  <c r="LS65" i="16"/>
  <c r="LR65" i="16"/>
  <c r="LQ65" i="16"/>
  <c r="LP65" i="16"/>
  <c r="LO65" i="16"/>
  <c r="LN65" i="16"/>
  <c r="LM65" i="16"/>
  <c r="LL65" i="16"/>
  <c r="LK65" i="16"/>
  <c r="LJ65" i="16"/>
  <c r="LI65" i="16"/>
  <c r="LH65" i="16"/>
  <c r="LG65" i="16"/>
  <c r="LF65" i="16"/>
  <c r="LE65" i="16"/>
  <c r="LD65" i="16"/>
  <c r="LC65" i="16"/>
  <c r="LB65" i="16"/>
  <c r="LA65" i="16"/>
  <c r="KZ65" i="16"/>
  <c r="KY65" i="16"/>
  <c r="KX65" i="16"/>
  <c r="KW65" i="16"/>
  <c r="KV65" i="16"/>
  <c r="KU65" i="16"/>
  <c r="KT65" i="16"/>
  <c r="KS65" i="16"/>
  <c r="KR65" i="16"/>
  <c r="KQ65" i="16"/>
  <c r="KP65" i="16"/>
  <c r="KO65" i="16"/>
  <c r="KN65" i="16"/>
  <c r="KM65" i="16"/>
  <c r="KL65" i="16"/>
  <c r="KK65" i="16"/>
  <c r="KJ65" i="16"/>
  <c r="KI65" i="16"/>
  <c r="KH65" i="16"/>
  <c r="KG65" i="16"/>
  <c r="KF65" i="16"/>
  <c r="KE65" i="16"/>
  <c r="KD65" i="16"/>
  <c r="KC65" i="16"/>
  <c r="KB65" i="16"/>
  <c r="KA65" i="16"/>
  <c r="JZ65" i="16"/>
  <c r="JY65" i="16"/>
  <c r="JX65" i="16"/>
  <c r="JW65" i="16"/>
  <c r="JV65" i="16"/>
  <c r="JU65" i="16"/>
  <c r="JT65" i="16"/>
  <c r="JS65" i="16"/>
  <c r="JR65" i="16"/>
  <c r="JQ65" i="16"/>
  <c r="JP65" i="16"/>
  <c r="JO65" i="16"/>
  <c r="JN65" i="16"/>
  <c r="JM65" i="16"/>
  <c r="JL65" i="16"/>
  <c r="JK65" i="16"/>
  <c r="JJ65" i="16"/>
  <c r="JI65" i="16"/>
  <c r="JH65" i="16"/>
  <c r="JG65" i="16"/>
  <c r="JF65" i="16"/>
  <c r="JE65" i="16"/>
  <c r="JD65" i="16"/>
  <c r="JC65" i="16"/>
  <c r="JB65" i="16"/>
  <c r="JA65" i="16"/>
  <c r="IZ65" i="16"/>
  <c r="IY65" i="16"/>
  <c r="IX65" i="16"/>
  <c r="IW65" i="16"/>
  <c r="IV65" i="16"/>
  <c r="IU65" i="16"/>
  <c r="IT65" i="16"/>
  <c r="IS65" i="16"/>
  <c r="IR65" i="16"/>
  <c r="IQ65" i="16"/>
  <c r="IP65" i="16"/>
  <c r="IO65" i="16"/>
  <c r="IN65" i="16"/>
  <c r="IM65" i="16"/>
  <c r="IL65" i="16"/>
  <c r="IK65" i="16"/>
  <c r="IJ65" i="16"/>
  <c r="II65" i="16"/>
  <c r="IH65" i="16"/>
  <c r="IG65" i="16"/>
  <c r="IF65" i="16"/>
  <c r="IE65" i="16"/>
  <c r="ID65" i="16"/>
  <c r="IC65" i="16"/>
  <c r="IB65" i="16"/>
  <c r="IA65" i="16"/>
  <c r="HZ65" i="16"/>
  <c r="HY65" i="16"/>
  <c r="HX65" i="16"/>
  <c r="HW65" i="16"/>
  <c r="HV65" i="16"/>
  <c r="HU65" i="16"/>
  <c r="HT65" i="16"/>
  <c r="HS65" i="16"/>
  <c r="HR65" i="16"/>
  <c r="HQ65" i="16"/>
  <c r="HP65" i="16"/>
  <c r="HO65" i="16"/>
  <c r="HN65" i="16"/>
  <c r="HM65" i="16"/>
  <c r="HL65" i="16"/>
  <c r="HK65" i="16"/>
  <c r="HJ65" i="16"/>
  <c r="HI65" i="16"/>
  <c r="HH65" i="16"/>
  <c r="HG65" i="16"/>
  <c r="HF65" i="16"/>
  <c r="HE65" i="16"/>
  <c r="HD65" i="16"/>
  <c r="HC65" i="16"/>
  <c r="HB65" i="16"/>
  <c r="HA65" i="16"/>
  <c r="GZ65" i="16"/>
  <c r="GY65" i="16"/>
  <c r="GX65" i="16"/>
  <c r="GW65" i="16"/>
  <c r="GV65" i="16"/>
  <c r="GU65" i="16"/>
  <c r="GT65" i="16"/>
  <c r="GS65" i="16"/>
  <c r="GR65" i="16"/>
  <c r="GQ65" i="16"/>
  <c r="GP65" i="16"/>
  <c r="GO65" i="16"/>
  <c r="GN65" i="16"/>
  <c r="GM65" i="16"/>
  <c r="GL65" i="16"/>
  <c r="GK65" i="16"/>
  <c r="GJ65" i="16"/>
  <c r="GI65" i="16"/>
  <c r="GH65" i="16"/>
  <c r="GG65" i="16"/>
  <c r="GF65" i="16"/>
  <c r="GE65" i="16"/>
  <c r="GD65" i="16"/>
  <c r="GC65" i="16"/>
  <c r="GB65" i="16"/>
  <c r="GA65" i="16"/>
  <c r="FZ65" i="16"/>
  <c r="FY65" i="16"/>
  <c r="FX65" i="16"/>
  <c r="FW65" i="16"/>
  <c r="FV65" i="16"/>
  <c r="FU65" i="16"/>
  <c r="FT65" i="16"/>
  <c r="FS65" i="16"/>
  <c r="FR65" i="16"/>
  <c r="FQ65" i="16"/>
  <c r="FP65" i="16"/>
  <c r="FO65" i="16"/>
  <c r="FN65" i="16"/>
  <c r="FM65" i="16"/>
  <c r="FL65" i="16"/>
  <c r="FK65" i="16"/>
  <c r="FJ65" i="16"/>
  <c r="FI65" i="16"/>
  <c r="FH65" i="16"/>
  <c r="FG65" i="16"/>
  <c r="FF65" i="16"/>
  <c r="FE65" i="16"/>
  <c r="FD65" i="16"/>
  <c r="FC65" i="16"/>
  <c r="FB65" i="16"/>
  <c r="FA65" i="16"/>
  <c r="EZ65" i="16"/>
  <c r="EY65" i="16"/>
  <c r="EX65" i="16"/>
  <c r="EW65" i="16"/>
  <c r="EV65" i="16"/>
  <c r="EU65" i="16"/>
  <c r="ET65" i="16"/>
  <c r="ES65" i="16"/>
  <c r="ER65" i="16"/>
  <c r="EQ65" i="16"/>
  <c r="EP65" i="16"/>
  <c r="EO65" i="16"/>
  <c r="EN65" i="16"/>
  <c r="EM65" i="16"/>
  <c r="EL65" i="16"/>
  <c r="EK65" i="16"/>
  <c r="EJ65" i="16"/>
  <c r="EI65" i="16"/>
  <c r="EH65" i="16"/>
  <c r="EG65" i="16"/>
  <c r="EF65" i="16"/>
  <c r="EE65" i="16"/>
  <c r="ED65" i="16"/>
  <c r="EC65" i="16"/>
  <c r="EB65" i="16"/>
  <c r="EA65" i="16"/>
  <c r="DZ65" i="16"/>
  <c r="DY65" i="16"/>
  <c r="DX65" i="16"/>
  <c r="DW65" i="16"/>
  <c r="DV65" i="16"/>
  <c r="DU65" i="16"/>
  <c r="DT65" i="16"/>
  <c r="DS65" i="16"/>
  <c r="DR65" i="16"/>
  <c r="DQ65" i="16"/>
  <c r="DP65" i="16"/>
  <c r="DO65" i="16"/>
  <c r="DN65" i="16"/>
  <c r="DM65" i="16"/>
  <c r="DL65" i="16"/>
  <c r="DK65" i="16"/>
  <c r="DJ65" i="16"/>
  <c r="DI65" i="16"/>
  <c r="DH65" i="16"/>
  <c r="DG65" i="16"/>
  <c r="DF65" i="16"/>
  <c r="DE65" i="16"/>
  <c r="DD65" i="16"/>
  <c r="DC65" i="16"/>
  <c r="DB65" i="16"/>
  <c r="DA65" i="16"/>
  <c r="CZ65" i="16"/>
  <c r="CY65" i="16"/>
  <c r="CX65" i="16"/>
  <c r="CW65" i="16"/>
  <c r="CV65" i="16"/>
  <c r="CU65" i="16"/>
  <c r="CT65" i="16"/>
  <c r="CS65" i="16"/>
  <c r="CR65" i="16"/>
  <c r="CQ65" i="16"/>
  <c r="CP65" i="16"/>
  <c r="CO65" i="16"/>
  <c r="CN65" i="16"/>
  <c r="CM65" i="16"/>
  <c r="CL65" i="16"/>
  <c r="CK65" i="16"/>
  <c r="CJ65" i="16"/>
  <c r="CI65" i="16"/>
  <c r="CH65" i="16"/>
  <c r="CG65" i="16"/>
  <c r="CF65" i="16"/>
  <c r="CE65" i="16"/>
  <c r="CD65" i="16"/>
  <c r="CC65" i="16"/>
  <c r="CB65" i="16"/>
  <c r="CA65" i="16"/>
  <c r="BZ65" i="16"/>
  <c r="BY65" i="16"/>
  <c r="BX65" i="16"/>
  <c r="BW65" i="16"/>
  <c r="BV65" i="16"/>
  <c r="BU65" i="16"/>
  <c r="BT65" i="16"/>
  <c r="BS65" i="16"/>
  <c r="BR65" i="16"/>
  <c r="BQ65" i="16"/>
  <c r="BP65" i="16"/>
  <c r="BO65" i="16"/>
  <c r="BN65" i="16"/>
  <c r="BM65" i="16"/>
  <c r="BL65" i="16"/>
  <c r="BK65" i="16"/>
  <c r="BJ65" i="16"/>
  <c r="BI65" i="16"/>
  <c r="BH65" i="16"/>
  <c r="BG65" i="16"/>
  <c r="BF65" i="16"/>
  <c r="BE65" i="16"/>
  <c r="BD65" i="16"/>
  <c r="BC65" i="16"/>
  <c r="BB65" i="16"/>
  <c r="BA65" i="16"/>
  <c r="AZ65" i="16"/>
  <c r="AY65" i="16"/>
  <c r="AX65" i="16"/>
  <c r="AW65" i="16"/>
  <c r="AV65" i="16"/>
  <c r="AU65" i="16"/>
  <c r="AT65" i="16"/>
  <c r="AS65" i="16"/>
  <c r="AR65" i="16"/>
  <c r="AQ65" i="16"/>
  <c r="AP65" i="16"/>
  <c r="AO65" i="16"/>
  <c r="AN65" i="16"/>
  <c r="AM65" i="16"/>
  <c r="AL65" i="16"/>
  <c r="AK65" i="16"/>
  <c r="AJ65" i="16"/>
  <c r="AI65" i="16"/>
  <c r="AH65" i="16"/>
  <c r="AG65" i="16"/>
  <c r="AF65" i="16"/>
  <c r="AE65" i="16"/>
  <c r="AD65" i="16"/>
  <c r="AC65" i="16"/>
  <c r="AB65" i="16"/>
  <c r="AA65" i="16"/>
  <c r="Z65" i="16"/>
  <c r="Y65" i="16"/>
  <c r="X65" i="16"/>
  <c r="W65" i="16"/>
  <c r="V65" i="16"/>
  <c r="U65" i="16"/>
  <c r="T65" i="16"/>
  <c r="S65" i="16"/>
  <c r="R65" i="16"/>
  <c r="Q65" i="16"/>
  <c r="P65" i="16"/>
  <c r="O65" i="16"/>
  <c r="N65" i="16"/>
  <c r="M65" i="16"/>
  <c r="L65" i="16"/>
  <c r="K65" i="16"/>
  <c r="J65" i="16"/>
  <c r="G39" i="16" s="1"/>
  <c r="I65" i="16"/>
  <c r="ALU64" i="16"/>
  <c r="ALT64" i="16"/>
  <c r="ALS64" i="16"/>
  <c r="ALR64" i="16"/>
  <c r="ALQ64" i="16"/>
  <c r="ALP64" i="16"/>
  <c r="ALO64" i="16"/>
  <c r="ALN64" i="16"/>
  <c r="ALM64" i="16"/>
  <c r="ALL64" i="16"/>
  <c r="ALK64" i="16"/>
  <c r="ALJ64" i="16"/>
  <c r="ALI64" i="16"/>
  <c r="ALH64" i="16"/>
  <c r="ALG64" i="16"/>
  <c r="ALF64" i="16"/>
  <c r="ALE64" i="16"/>
  <c r="ALD64" i="16"/>
  <c r="ALC64" i="16"/>
  <c r="ALB64" i="16"/>
  <c r="ALA64" i="16"/>
  <c r="AKZ64" i="16"/>
  <c r="AKY64" i="16"/>
  <c r="AKX64" i="16"/>
  <c r="AKW64" i="16"/>
  <c r="AKV64" i="16"/>
  <c r="AKU64" i="16"/>
  <c r="AKT64" i="16"/>
  <c r="AKS64" i="16"/>
  <c r="AKR64" i="16"/>
  <c r="AKQ64" i="16"/>
  <c r="AKP64" i="16"/>
  <c r="AKO64" i="16"/>
  <c r="AKN64" i="16"/>
  <c r="AKM64" i="16"/>
  <c r="AKL64" i="16"/>
  <c r="AKK64" i="16"/>
  <c r="AKJ64" i="16"/>
  <c r="AKI64" i="16"/>
  <c r="AKH64" i="16"/>
  <c r="AKG64" i="16"/>
  <c r="AKF64" i="16"/>
  <c r="AKE64" i="16"/>
  <c r="AKD64" i="16"/>
  <c r="AKC64" i="16"/>
  <c r="AKB64" i="16"/>
  <c r="AKA64" i="16"/>
  <c r="AJZ64" i="16"/>
  <c r="AJY64" i="16"/>
  <c r="AJX64" i="16"/>
  <c r="AJW64" i="16"/>
  <c r="AJV64" i="16"/>
  <c r="AJU64" i="16"/>
  <c r="AJT64" i="16"/>
  <c r="AJS64" i="16"/>
  <c r="AJR64" i="16"/>
  <c r="AJQ64" i="16"/>
  <c r="AJP64" i="16"/>
  <c r="AJO64" i="16"/>
  <c r="AJN64" i="16"/>
  <c r="AJM64" i="16"/>
  <c r="AJL64" i="16"/>
  <c r="AJK64" i="16"/>
  <c r="AJJ64" i="16"/>
  <c r="AJI64" i="16"/>
  <c r="AJH64" i="16"/>
  <c r="AJG64" i="16"/>
  <c r="AJF64" i="16"/>
  <c r="AJE64" i="16"/>
  <c r="AJD64" i="16"/>
  <c r="AJC64" i="16"/>
  <c r="AJB64" i="16"/>
  <c r="AJA64" i="16"/>
  <c r="AIZ64" i="16"/>
  <c r="AIY64" i="16"/>
  <c r="AIX64" i="16"/>
  <c r="AIW64" i="16"/>
  <c r="AIV64" i="16"/>
  <c r="AIU64" i="16"/>
  <c r="AIT64" i="16"/>
  <c r="AIS64" i="16"/>
  <c r="AIR64" i="16"/>
  <c r="AIQ64" i="16"/>
  <c r="AIP64" i="16"/>
  <c r="AIO64" i="16"/>
  <c r="AIN64" i="16"/>
  <c r="AIM64" i="16"/>
  <c r="AIL64" i="16"/>
  <c r="AIK64" i="16"/>
  <c r="AIJ64" i="16"/>
  <c r="AII64" i="16"/>
  <c r="AIH64" i="16"/>
  <c r="AIG64" i="16"/>
  <c r="AIF64" i="16"/>
  <c r="AIE64" i="16"/>
  <c r="AID64" i="16"/>
  <c r="AIC64" i="16"/>
  <c r="AIB64" i="16"/>
  <c r="AIA64" i="16"/>
  <c r="AHZ64" i="16"/>
  <c r="AHY64" i="16"/>
  <c r="AHX64" i="16"/>
  <c r="AHW64" i="16"/>
  <c r="AHV64" i="16"/>
  <c r="AHU64" i="16"/>
  <c r="AHT64" i="16"/>
  <c r="AHS64" i="16"/>
  <c r="AHR64" i="16"/>
  <c r="AHQ64" i="16"/>
  <c r="AHP64" i="16"/>
  <c r="AHO64" i="16"/>
  <c r="AHN64" i="16"/>
  <c r="AHM64" i="16"/>
  <c r="AHL64" i="16"/>
  <c r="AHK64" i="16"/>
  <c r="AHJ64" i="16"/>
  <c r="AHI64" i="16"/>
  <c r="AHH64" i="16"/>
  <c r="AHG64" i="16"/>
  <c r="AHF64" i="16"/>
  <c r="AHE64" i="16"/>
  <c r="AHD64" i="16"/>
  <c r="AHC64" i="16"/>
  <c r="AHB64" i="16"/>
  <c r="AHA64" i="16"/>
  <c r="AGZ64" i="16"/>
  <c r="AGY64" i="16"/>
  <c r="AGX64" i="16"/>
  <c r="AGW64" i="16"/>
  <c r="AGV64" i="16"/>
  <c r="AGU64" i="16"/>
  <c r="AGT64" i="16"/>
  <c r="AGS64" i="16"/>
  <c r="AGR64" i="16"/>
  <c r="AGQ64" i="16"/>
  <c r="AGP64" i="16"/>
  <c r="AGO64" i="16"/>
  <c r="AGN64" i="16"/>
  <c r="AGM64" i="16"/>
  <c r="AGL64" i="16"/>
  <c r="AGK64" i="16"/>
  <c r="AGJ64" i="16"/>
  <c r="AGI64" i="16"/>
  <c r="AGH64" i="16"/>
  <c r="AGG64" i="16"/>
  <c r="AGF64" i="16"/>
  <c r="AGE64" i="16"/>
  <c r="AGD64" i="16"/>
  <c r="AGC64" i="16"/>
  <c r="AGB64" i="16"/>
  <c r="AGA64" i="16"/>
  <c r="AFZ64" i="16"/>
  <c r="AFY64" i="16"/>
  <c r="AFX64" i="16"/>
  <c r="AFW64" i="16"/>
  <c r="AFV64" i="16"/>
  <c r="AFU64" i="16"/>
  <c r="AFT64" i="16"/>
  <c r="AFS64" i="16"/>
  <c r="AFR64" i="16"/>
  <c r="AFQ64" i="16"/>
  <c r="AFP64" i="16"/>
  <c r="AFO64" i="16"/>
  <c r="AFN64" i="16"/>
  <c r="AFM64" i="16"/>
  <c r="AFL64" i="16"/>
  <c r="AFK64" i="16"/>
  <c r="AFJ64" i="16"/>
  <c r="AFI64" i="16"/>
  <c r="AFH64" i="16"/>
  <c r="AFG64" i="16"/>
  <c r="AFF64" i="16"/>
  <c r="AFE64" i="16"/>
  <c r="AFD64" i="16"/>
  <c r="AFC64" i="16"/>
  <c r="AFB64" i="16"/>
  <c r="AFA64" i="16"/>
  <c r="AEZ64" i="16"/>
  <c r="AEY64" i="16"/>
  <c r="AEX64" i="16"/>
  <c r="AEW64" i="16"/>
  <c r="AEV64" i="16"/>
  <c r="AEU64" i="16"/>
  <c r="AET64" i="16"/>
  <c r="AES64" i="16"/>
  <c r="AER64" i="16"/>
  <c r="AEQ64" i="16"/>
  <c r="AEP64" i="16"/>
  <c r="AEO64" i="16"/>
  <c r="AEN64" i="16"/>
  <c r="AEM64" i="16"/>
  <c r="AEL64" i="16"/>
  <c r="AEK64" i="16"/>
  <c r="AEJ64" i="16"/>
  <c r="AEI64" i="16"/>
  <c r="AEH64" i="16"/>
  <c r="AEG64" i="16"/>
  <c r="AEF64" i="16"/>
  <c r="AEE64" i="16"/>
  <c r="AED64" i="16"/>
  <c r="AEC64" i="16"/>
  <c r="AEB64" i="16"/>
  <c r="AEA64" i="16"/>
  <c r="ADZ64" i="16"/>
  <c r="ADY64" i="16"/>
  <c r="ADX64" i="16"/>
  <c r="ADW64" i="16"/>
  <c r="ADV64" i="16"/>
  <c r="ADU64" i="16"/>
  <c r="ADT64" i="16"/>
  <c r="ADS64" i="16"/>
  <c r="ADR64" i="16"/>
  <c r="ADQ64" i="16"/>
  <c r="ADP64" i="16"/>
  <c r="ADO64" i="16"/>
  <c r="ADN64" i="16"/>
  <c r="ADM64" i="16"/>
  <c r="ADL64" i="16"/>
  <c r="ADK64" i="16"/>
  <c r="ADJ64" i="16"/>
  <c r="ADI64" i="16"/>
  <c r="ADH64" i="16"/>
  <c r="ADG64" i="16"/>
  <c r="ADF64" i="16"/>
  <c r="ADE64" i="16"/>
  <c r="ADD64" i="16"/>
  <c r="ADC64" i="16"/>
  <c r="ADB64" i="16"/>
  <c r="ADA64" i="16"/>
  <c r="ACZ64" i="16"/>
  <c r="ACY64" i="16"/>
  <c r="ACX64" i="16"/>
  <c r="ACW64" i="16"/>
  <c r="ACV64" i="16"/>
  <c r="ACU64" i="16"/>
  <c r="ACT64" i="16"/>
  <c r="ACS64" i="16"/>
  <c r="ACR64" i="16"/>
  <c r="ACQ64" i="16"/>
  <c r="ACP64" i="16"/>
  <c r="ACO64" i="16"/>
  <c r="ACN64" i="16"/>
  <c r="ACM64" i="16"/>
  <c r="ACL64" i="16"/>
  <c r="ACK64" i="16"/>
  <c r="ACJ64" i="16"/>
  <c r="ACI64" i="16"/>
  <c r="ACH64" i="16"/>
  <c r="ACG64" i="16"/>
  <c r="ACF64" i="16"/>
  <c r="ACE64" i="16"/>
  <c r="ACD64" i="16"/>
  <c r="ACC64" i="16"/>
  <c r="ACB64" i="16"/>
  <c r="ACA64" i="16"/>
  <c r="ABZ64" i="16"/>
  <c r="ABY64" i="16"/>
  <c r="ABX64" i="16"/>
  <c r="ABW64" i="16"/>
  <c r="ABV64" i="16"/>
  <c r="ABU64" i="16"/>
  <c r="ABT64" i="16"/>
  <c r="ABS64" i="16"/>
  <c r="ABR64" i="16"/>
  <c r="ABQ64" i="16"/>
  <c r="ABP64" i="16"/>
  <c r="ABO64" i="16"/>
  <c r="ABN64" i="16"/>
  <c r="ABM64" i="16"/>
  <c r="ABL64" i="16"/>
  <c r="ABK64" i="16"/>
  <c r="ABJ64" i="16"/>
  <c r="ABI64" i="16"/>
  <c r="ABH64" i="16"/>
  <c r="ABG64" i="16"/>
  <c r="ABF64" i="16"/>
  <c r="ABE64" i="16"/>
  <c r="ABD64" i="16"/>
  <c r="ABC64" i="16"/>
  <c r="ABB64" i="16"/>
  <c r="ABA64" i="16"/>
  <c r="AAZ64" i="16"/>
  <c r="AAY64" i="16"/>
  <c r="AAX64" i="16"/>
  <c r="AAW64" i="16"/>
  <c r="AAV64" i="16"/>
  <c r="AAU64" i="16"/>
  <c r="AAT64" i="16"/>
  <c r="AAS64" i="16"/>
  <c r="AAR64" i="16"/>
  <c r="AAQ64" i="16"/>
  <c r="AAP64" i="16"/>
  <c r="AAO64" i="16"/>
  <c r="AAN64" i="16"/>
  <c r="AAM64" i="16"/>
  <c r="AAL64" i="16"/>
  <c r="AAK64" i="16"/>
  <c r="AAJ64" i="16"/>
  <c r="AAI64" i="16"/>
  <c r="AAH64" i="16"/>
  <c r="AAG64" i="16"/>
  <c r="AAF64" i="16"/>
  <c r="AAE64" i="16"/>
  <c r="AAD64" i="16"/>
  <c r="AAC64" i="16"/>
  <c r="AAB64" i="16"/>
  <c r="AAA64" i="16"/>
  <c r="ZZ64" i="16"/>
  <c r="ZY64" i="16"/>
  <c r="ZX64" i="16"/>
  <c r="ZW64" i="16"/>
  <c r="ZV64" i="16"/>
  <c r="ZU64" i="16"/>
  <c r="ZT64" i="16"/>
  <c r="ZS64" i="16"/>
  <c r="ZR64" i="16"/>
  <c r="ZQ64" i="16"/>
  <c r="ZP64" i="16"/>
  <c r="ZO64" i="16"/>
  <c r="ZN64" i="16"/>
  <c r="ZM64" i="16"/>
  <c r="ZL64" i="16"/>
  <c r="ZK64" i="16"/>
  <c r="ZJ64" i="16"/>
  <c r="ZI64" i="16"/>
  <c r="ZH64" i="16"/>
  <c r="ZG64" i="16"/>
  <c r="ZF64" i="16"/>
  <c r="ZE64" i="16"/>
  <c r="ZD64" i="16"/>
  <c r="ZC64" i="16"/>
  <c r="ZB64" i="16"/>
  <c r="ZA64" i="16"/>
  <c r="YZ64" i="16"/>
  <c r="YY64" i="16"/>
  <c r="YX64" i="16"/>
  <c r="YW64" i="16"/>
  <c r="YV64" i="16"/>
  <c r="YU64" i="16"/>
  <c r="YT64" i="16"/>
  <c r="YS64" i="16"/>
  <c r="YR64" i="16"/>
  <c r="YQ64" i="16"/>
  <c r="YP64" i="16"/>
  <c r="YO64" i="16"/>
  <c r="YN64" i="16"/>
  <c r="YM64" i="16"/>
  <c r="YL64" i="16"/>
  <c r="YK64" i="16"/>
  <c r="YJ64" i="16"/>
  <c r="YI64" i="16"/>
  <c r="YH64" i="16"/>
  <c r="YG64" i="16"/>
  <c r="YF64" i="16"/>
  <c r="YE64" i="16"/>
  <c r="YD64" i="16"/>
  <c r="YC64" i="16"/>
  <c r="YB64" i="16"/>
  <c r="YA64" i="16"/>
  <c r="XZ64" i="16"/>
  <c r="XY64" i="16"/>
  <c r="XX64" i="16"/>
  <c r="XW64" i="16"/>
  <c r="XV64" i="16"/>
  <c r="XU64" i="16"/>
  <c r="XT64" i="16"/>
  <c r="XS64" i="16"/>
  <c r="XR64" i="16"/>
  <c r="XQ64" i="16"/>
  <c r="XP64" i="16"/>
  <c r="XO64" i="16"/>
  <c r="XN64" i="16"/>
  <c r="XM64" i="16"/>
  <c r="XL64" i="16"/>
  <c r="XK64" i="16"/>
  <c r="XJ64" i="16"/>
  <c r="XI64" i="16"/>
  <c r="XH64" i="16"/>
  <c r="XG64" i="16"/>
  <c r="XF64" i="16"/>
  <c r="XE64" i="16"/>
  <c r="XD64" i="16"/>
  <c r="XC64" i="16"/>
  <c r="XB64" i="16"/>
  <c r="XA64" i="16"/>
  <c r="WZ64" i="16"/>
  <c r="WY64" i="16"/>
  <c r="WX64" i="16"/>
  <c r="WW64" i="16"/>
  <c r="WV64" i="16"/>
  <c r="WU64" i="16"/>
  <c r="WT64" i="16"/>
  <c r="WS64" i="16"/>
  <c r="WR64" i="16"/>
  <c r="WQ64" i="16"/>
  <c r="WP64" i="16"/>
  <c r="WO64" i="16"/>
  <c r="WN64" i="16"/>
  <c r="WM64" i="16"/>
  <c r="WL64" i="16"/>
  <c r="WK64" i="16"/>
  <c r="WJ64" i="16"/>
  <c r="WI64" i="16"/>
  <c r="WH64" i="16"/>
  <c r="WG64" i="16"/>
  <c r="WF64" i="16"/>
  <c r="WE64" i="16"/>
  <c r="WD64" i="16"/>
  <c r="WC64" i="16"/>
  <c r="WB64" i="16"/>
  <c r="WA64" i="16"/>
  <c r="VZ64" i="16"/>
  <c r="VY64" i="16"/>
  <c r="VX64" i="16"/>
  <c r="VW64" i="16"/>
  <c r="VV64" i="16"/>
  <c r="VU64" i="16"/>
  <c r="VT64" i="16"/>
  <c r="VS64" i="16"/>
  <c r="VR64" i="16"/>
  <c r="VQ64" i="16"/>
  <c r="VP64" i="16"/>
  <c r="VO64" i="16"/>
  <c r="VN64" i="16"/>
  <c r="VM64" i="16"/>
  <c r="VL64" i="16"/>
  <c r="VK64" i="16"/>
  <c r="VJ64" i="16"/>
  <c r="VI64" i="16"/>
  <c r="VH64" i="16"/>
  <c r="VG64" i="16"/>
  <c r="VF64" i="16"/>
  <c r="VE64" i="16"/>
  <c r="VD64" i="16"/>
  <c r="VC64" i="16"/>
  <c r="VB64" i="16"/>
  <c r="VA64" i="16"/>
  <c r="UZ64" i="16"/>
  <c r="UY64" i="16"/>
  <c r="UX64" i="16"/>
  <c r="UW64" i="16"/>
  <c r="UV64" i="16"/>
  <c r="UU64" i="16"/>
  <c r="UT64" i="16"/>
  <c r="US64" i="16"/>
  <c r="UR64" i="16"/>
  <c r="UQ64" i="16"/>
  <c r="UP64" i="16"/>
  <c r="UO64" i="16"/>
  <c r="UN64" i="16"/>
  <c r="UM64" i="16"/>
  <c r="UL64" i="16"/>
  <c r="UK64" i="16"/>
  <c r="UJ64" i="16"/>
  <c r="UI64" i="16"/>
  <c r="UH64" i="16"/>
  <c r="UG64" i="16"/>
  <c r="UF64" i="16"/>
  <c r="UE64" i="16"/>
  <c r="UD64" i="16"/>
  <c r="UC64" i="16"/>
  <c r="UB64" i="16"/>
  <c r="UA64" i="16"/>
  <c r="TZ64" i="16"/>
  <c r="TY64" i="16"/>
  <c r="TX64" i="16"/>
  <c r="TW64" i="16"/>
  <c r="TV64" i="16"/>
  <c r="TU64" i="16"/>
  <c r="TT64" i="16"/>
  <c r="TS64" i="16"/>
  <c r="TR64" i="16"/>
  <c r="TQ64" i="16"/>
  <c r="TP64" i="16"/>
  <c r="TO64" i="16"/>
  <c r="TN64" i="16"/>
  <c r="TM64" i="16"/>
  <c r="TL64" i="16"/>
  <c r="TK64" i="16"/>
  <c r="TJ64" i="16"/>
  <c r="TI64" i="16"/>
  <c r="TH64" i="16"/>
  <c r="TG64" i="16"/>
  <c r="TF64" i="16"/>
  <c r="TE64" i="16"/>
  <c r="TD64" i="16"/>
  <c r="TC64" i="16"/>
  <c r="TB64" i="16"/>
  <c r="TA64" i="16"/>
  <c r="SZ64" i="16"/>
  <c r="SY64" i="16"/>
  <c r="SX64" i="16"/>
  <c r="SW64" i="16"/>
  <c r="SV64" i="16"/>
  <c r="SU64" i="16"/>
  <c r="ST64" i="16"/>
  <c r="SS64" i="16"/>
  <c r="SR64" i="16"/>
  <c r="SQ64" i="16"/>
  <c r="SP64" i="16"/>
  <c r="SO64" i="16"/>
  <c r="SN64" i="16"/>
  <c r="SM64" i="16"/>
  <c r="SL64" i="16"/>
  <c r="SK64" i="16"/>
  <c r="SJ64" i="16"/>
  <c r="SI64" i="16"/>
  <c r="SH64" i="16"/>
  <c r="SG64" i="16"/>
  <c r="SF64" i="16"/>
  <c r="SE64" i="16"/>
  <c r="SD64" i="16"/>
  <c r="SC64" i="16"/>
  <c r="SB64" i="16"/>
  <c r="SA64" i="16"/>
  <c r="RZ64" i="16"/>
  <c r="RY64" i="16"/>
  <c r="RX64" i="16"/>
  <c r="RW64" i="16"/>
  <c r="RV64" i="16"/>
  <c r="RU64" i="16"/>
  <c r="RT64" i="16"/>
  <c r="RS64" i="16"/>
  <c r="RR64" i="16"/>
  <c r="RQ64" i="16"/>
  <c r="RP64" i="16"/>
  <c r="RO64" i="16"/>
  <c r="RN64" i="16"/>
  <c r="RM64" i="16"/>
  <c r="RL64" i="16"/>
  <c r="RK64" i="16"/>
  <c r="RJ64" i="16"/>
  <c r="RI64" i="16"/>
  <c r="RH64" i="16"/>
  <c r="RG64" i="16"/>
  <c r="RF64" i="16"/>
  <c r="RE64" i="16"/>
  <c r="RD64" i="16"/>
  <c r="RC64" i="16"/>
  <c r="RB64" i="16"/>
  <c r="RA64" i="16"/>
  <c r="QZ64" i="16"/>
  <c r="QY64" i="16"/>
  <c r="QX64" i="16"/>
  <c r="QW64" i="16"/>
  <c r="QV64" i="16"/>
  <c r="QU64" i="16"/>
  <c r="QT64" i="16"/>
  <c r="QS64" i="16"/>
  <c r="QR64" i="16"/>
  <c r="QQ64" i="16"/>
  <c r="QP64" i="16"/>
  <c r="QO64" i="16"/>
  <c r="QN64" i="16"/>
  <c r="QM64" i="16"/>
  <c r="QL64" i="16"/>
  <c r="QK64" i="16"/>
  <c r="QJ64" i="16"/>
  <c r="QI64" i="16"/>
  <c r="QH64" i="16"/>
  <c r="QG64" i="16"/>
  <c r="QF64" i="16"/>
  <c r="QE64" i="16"/>
  <c r="QD64" i="16"/>
  <c r="QC64" i="16"/>
  <c r="QB64" i="16"/>
  <c r="QA64" i="16"/>
  <c r="PZ64" i="16"/>
  <c r="PY64" i="16"/>
  <c r="PX64" i="16"/>
  <c r="PW64" i="16"/>
  <c r="PV64" i="16"/>
  <c r="PU64" i="16"/>
  <c r="PT64" i="16"/>
  <c r="PS64" i="16"/>
  <c r="PR64" i="16"/>
  <c r="PQ64" i="16"/>
  <c r="PP64" i="16"/>
  <c r="PO64" i="16"/>
  <c r="PN64" i="16"/>
  <c r="PM64" i="16"/>
  <c r="PL64" i="16"/>
  <c r="PK64" i="16"/>
  <c r="PJ64" i="16"/>
  <c r="PI64" i="16"/>
  <c r="PH64" i="16"/>
  <c r="PG64" i="16"/>
  <c r="PF64" i="16"/>
  <c r="PE64" i="16"/>
  <c r="PD64" i="16"/>
  <c r="PC64" i="16"/>
  <c r="PB64" i="16"/>
  <c r="PA64" i="16"/>
  <c r="OZ64" i="16"/>
  <c r="OY64" i="16"/>
  <c r="OX64" i="16"/>
  <c r="OW64" i="16"/>
  <c r="OV64" i="16"/>
  <c r="OU64" i="16"/>
  <c r="OT64" i="16"/>
  <c r="OS64" i="16"/>
  <c r="OR64" i="16"/>
  <c r="OQ64" i="16"/>
  <c r="OP64" i="16"/>
  <c r="OO64" i="16"/>
  <c r="ON64" i="16"/>
  <c r="OM64" i="16"/>
  <c r="OL64" i="16"/>
  <c r="OK64" i="16"/>
  <c r="OJ64" i="16"/>
  <c r="OI64" i="16"/>
  <c r="OH64" i="16"/>
  <c r="OG64" i="16"/>
  <c r="OF64" i="16"/>
  <c r="OE64" i="16"/>
  <c r="OD64" i="16"/>
  <c r="OC64" i="16"/>
  <c r="OB64" i="16"/>
  <c r="OA64" i="16"/>
  <c r="NZ64" i="16"/>
  <c r="NY64" i="16"/>
  <c r="NX64" i="16"/>
  <c r="NW64" i="16"/>
  <c r="NV64" i="16"/>
  <c r="NU64" i="16"/>
  <c r="NT64" i="16"/>
  <c r="NS64" i="16"/>
  <c r="NR64" i="16"/>
  <c r="NQ64" i="16"/>
  <c r="NP64" i="16"/>
  <c r="NO64" i="16"/>
  <c r="NN64" i="16"/>
  <c r="NM64" i="16"/>
  <c r="NL64" i="16"/>
  <c r="NK64" i="16"/>
  <c r="NJ64" i="16"/>
  <c r="NI64" i="16"/>
  <c r="NH64" i="16"/>
  <c r="NG64" i="16"/>
  <c r="NF64" i="16"/>
  <c r="NE64" i="16"/>
  <c r="ND64" i="16"/>
  <c r="NC64" i="16"/>
  <c r="NB64" i="16"/>
  <c r="NA64" i="16"/>
  <c r="MZ64" i="16"/>
  <c r="MY64" i="16"/>
  <c r="MX64" i="16"/>
  <c r="MW64" i="16"/>
  <c r="MV64" i="16"/>
  <c r="MU64" i="16"/>
  <c r="MT64" i="16"/>
  <c r="MS64" i="16"/>
  <c r="MR64" i="16"/>
  <c r="MQ64" i="16"/>
  <c r="MP64" i="16"/>
  <c r="MO64" i="16"/>
  <c r="MN64" i="16"/>
  <c r="MM64" i="16"/>
  <c r="ML64" i="16"/>
  <c r="MK64" i="16"/>
  <c r="MJ64" i="16"/>
  <c r="MI64" i="16"/>
  <c r="MH64" i="16"/>
  <c r="MG64" i="16"/>
  <c r="MF64" i="16"/>
  <c r="ME64" i="16"/>
  <c r="MD64" i="16"/>
  <c r="MC64" i="16"/>
  <c r="MB64" i="16"/>
  <c r="MA64" i="16"/>
  <c r="LZ64" i="16"/>
  <c r="LY64" i="16"/>
  <c r="LX64" i="16"/>
  <c r="LW64" i="16"/>
  <c r="LV64" i="16"/>
  <c r="LU64" i="16"/>
  <c r="LT64" i="16"/>
  <c r="LS64" i="16"/>
  <c r="LR64" i="16"/>
  <c r="LQ64" i="16"/>
  <c r="LP64" i="16"/>
  <c r="LO64" i="16"/>
  <c r="LN64" i="16"/>
  <c r="LM64" i="16"/>
  <c r="LL64" i="16"/>
  <c r="LK64" i="16"/>
  <c r="LJ64" i="16"/>
  <c r="LI64" i="16"/>
  <c r="LH64" i="16"/>
  <c r="LG64" i="16"/>
  <c r="LF64" i="16"/>
  <c r="LE64" i="16"/>
  <c r="LD64" i="16"/>
  <c r="LC64" i="16"/>
  <c r="LB64" i="16"/>
  <c r="LA64" i="16"/>
  <c r="KZ64" i="16"/>
  <c r="KY64" i="16"/>
  <c r="KX64" i="16"/>
  <c r="KW64" i="16"/>
  <c r="KV64" i="16"/>
  <c r="KU64" i="16"/>
  <c r="KT64" i="16"/>
  <c r="KS64" i="16"/>
  <c r="KR64" i="16"/>
  <c r="KQ64" i="16"/>
  <c r="KP64" i="16"/>
  <c r="KO64" i="16"/>
  <c r="KN64" i="16"/>
  <c r="KM64" i="16"/>
  <c r="KL64" i="16"/>
  <c r="KK64" i="16"/>
  <c r="KJ64" i="16"/>
  <c r="KI64" i="16"/>
  <c r="KH64" i="16"/>
  <c r="KG64" i="16"/>
  <c r="KF64" i="16"/>
  <c r="KE64" i="16"/>
  <c r="KD64" i="16"/>
  <c r="KC64" i="16"/>
  <c r="KB64" i="16"/>
  <c r="KA64" i="16"/>
  <c r="JZ64" i="16"/>
  <c r="JY64" i="16"/>
  <c r="JX64" i="16"/>
  <c r="JW64" i="16"/>
  <c r="JV64" i="16"/>
  <c r="JU64" i="16"/>
  <c r="JT64" i="16"/>
  <c r="JS64" i="16"/>
  <c r="JR64" i="16"/>
  <c r="JQ64" i="16"/>
  <c r="JP64" i="16"/>
  <c r="JO64" i="16"/>
  <c r="JN64" i="16"/>
  <c r="JM64" i="16"/>
  <c r="JL64" i="16"/>
  <c r="JK64" i="16"/>
  <c r="JJ64" i="16"/>
  <c r="JI64" i="16"/>
  <c r="JH64" i="16"/>
  <c r="JG64" i="16"/>
  <c r="JF64" i="16"/>
  <c r="JE64" i="16"/>
  <c r="JD64" i="16"/>
  <c r="JC64" i="16"/>
  <c r="JB64" i="16"/>
  <c r="JA64" i="16"/>
  <c r="IZ64" i="16"/>
  <c r="IY64" i="16"/>
  <c r="IX64" i="16"/>
  <c r="IW64" i="16"/>
  <c r="IV64" i="16"/>
  <c r="IU64" i="16"/>
  <c r="IT64" i="16"/>
  <c r="IS64" i="16"/>
  <c r="IR64" i="16"/>
  <c r="IQ64" i="16"/>
  <c r="IP64" i="16"/>
  <c r="IO64" i="16"/>
  <c r="IN64" i="16"/>
  <c r="IM64" i="16"/>
  <c r="IL64" i="16"/>
  <c r="IK64" i="16"/>
  <c r="IJ64" i="16"/>
  <c r="II64" i="16"/>
  <c r="IH64" i="16"/>
  <c r="IG64" i="16"/>
  <c r="IF64" i="16"/>
  <c r="IE64" i="16"/>
  <c r="ID64" i="16"/>
  <c r="IC64" i="16"/>
  <c r="IB64" i="16"/>
  <c r="IA64" i="16"/>
  <c r="HZ64" i="16"/>
  <c r="HY64" i="16"/>
  <c r="HX64" i="16"/>
  <c r="HW64" i="16"/>
  <c r="HV64" i="16"/>
  <c r="HU64" i="16"/>
  <c r="HT64" i="16"/>
  <c r="HS64" i="16"/>
  <c r="HR64" i="16"/>
  <c r="HQ64" i="16"/>
  <c r="HP64" i="16"/>
  <c r="HO64" i="16"/>
  <c r="HN64" i="16"/>
  <c r="HM64" i="16"/>
  <c r="HL64" i="16"/>
  <c r="HK64" i="16"/>
  <c r="HJ64" i="16"/>
  <c r="HI64" i="16"/>
  <c r="HH64" i="16"/>
  <c r="HG64" i="16"/>
  <c r="HF64" i="16"/>
  <c r="HE64" i="16"/>
  <c r="HD64" i="16"/>
  <c r="HC64" i="16"/>
  <c r="HB64" i="16"/>
  <c r="HA64" i="16"/>
  <c r="GZ64" i="16"/>
  <c r="GY64" i="16"/>
  <c r="GX64" i="16"/>
  <c r="GW64" i="16"/>
  <c r="GV64" i="16"/>
  <c r="GU64" i="16"/>
  <c r="GT64" i="16"/>
  <c r="GS64" i="16"/>
  <c r="GR64" i="16"/>
  <c r="GQ64" i="16"/>
  <c r="GP64" i="16"/>
  <c r="GO64" i="16"/>
  <c r="GN64" i="16"/>
  <c r="GM64" i="16"/>
  <c r="GL64" i="16"/>
  <c r="GK64" i="16"/>
  <c r="GJ64" i="16"/>
  <c r="GI64" i="16"/>
  <c r="GH64" i="16"/>
  <c r="GG64" i="16"/>
  <c r="GF64" i="16"/>
  <c r="GE64" i="16"/>
  <c r="GD64" i="16"/>
  <c r="GC64" i="16"/>
  <c r="GB64" i="16"/>
  <c r="GA64" i="16"/>
  <c r="FZ64" i="16"/>
  <c r="FY64" i="16"/>
  <c r="FX64" i="16"/>
  <c r="FW64" i="16"/>
  <c r="FV64" i="16"/>
  <c r="FU64" i="16"/>
  <c r="FT64" i="16"/>
  <c r="FS64" i="16"/>
  <c r="FR64" i="16"/>
  <c r="FQ64" i="16"/>
  <c r="FP64" i="16"/>
  <c r="FO64" i="16"/>
  <c r="FN64" i="16"/>
  <c r="FM64" i="16"/>
  <c r="FL64" i="16"/>
  <c r="FK64" i="16"/>
  <c r="FJ64" i="16"/>
  <c r="FI64" i="16"/>
  <c r="FH64" i="16"/>
  <c r="FG64" i="16"/>
  <c r="FF64" i="16"/>
  <c r="FE64" i="16"/>
  <c r="FD64" i="16"/>
  <c r="FC64" i="16"/>
  <c r="FB64" i="16"/>
  <c r="FA64" i="16"/>
  <c r="EZ64" i="16"/>
  <c r="EY64" i="16"/>
  <c r="EX64" i="16"/>
  <c r="EW64" i="16"/>
  <c r="EV64" i="16"/>
  <c r="EU64" i="16"/>
  <c r="ET64" i="16"/>
  <c r="ES64" i="16"/>
  <c r="ER64" i="16"/>
  <c r="EQ64" i="16"/>
  <c r="EP64" i="16"/>
  <c r="EO64" i="16"/>
  <c r="EN64" i="16"/>
  <c r="EM64" i="16"/>
  <c r="EL64" i="16"/>
  <c r="EK64" i="16"/>
  <c r="EJ64" i="16"/>
  <c r="EI64" i="16"/>
  <c r="EH64" i="16"/>
  <c r="EG64" i="16"/>
  <c r="EF64" i="16"/>
  <c r="EE64" i="16"/>
  <c r="ED64" i="16"/>
  <c r="EC64" i="16"/>
  <c r="EB64" i="16"/>
  <c r="EA64" i="16"/>
  <c r="DZ64" i="16"/>
  <c r="DY64" i="16"/>
  <c r="DX64" i="16"/>
  <c r="DW64" i="16"/>
  <c r="DV64" i="16"/>
  <c r="DU64" i="16"/>
  <c r="DT64" i="16"/>
  <c r="DS64" i="16"/>
  <c r="DR64" i="16"/>
  <c r="DQ64" i="16"/>
  <c r="DP64" i="16"/>
  <c r="DO64" i="16"/>
  <c r="DN64" i="16"/>
  <c r="DM64" i="16"/>
  <c r="DL64" i="16"/>
  <c r="DK64" i="16"/>
  <c r="DJ64" i="16"/>
  <c r="DI64" i="16"/>
  <c r="DH64" i="16"/>
  <c r="DG64" i="16"/>
  <c r="DF64" i="16"/>
  <c r="DE64" i="16"/>
  <c r="DD64" i="16"/>
  <c r="DC64" i="16"/>
  <c r="DB64" i="16"/>
  <c r="DA64" i="16"/>
  <c r="CZ64" i="16"/>
  <c r="CY64" i="16"/>
  <c r="CX64" i="16"/>
  <c r="CW64" i="16"/>
  <c r="CV64" i="16"/>
  <c r="CU64" i="16"/>
  <c r="CT64" i="16"/>
  <c r="CS64" i="16"/>
  <c r="CR64" i="16"/>
  <c r="CQ64" i="16"/>
  <c r="CP64" i="16"/>
  <c r="CO64" i="16"/>
  <c r="CN64" i="16"/>
  <c r="CM64" i="16"/>
  <c r="CL64" i="16"/>
  <c r="CK64" i="16"/>
  <c r="CJ64" i="16"/>
  <c r="CI64" i="16"/>
  <c r="CH64" i="16"/>
  <c r="CG64" i="16"/>
  <c r="CF64" i="16"/>
  <c r="CE64" i="16"/>
  <c r="CD64" i="16"/>
  <c r="CC64" i="16"/>
  <c r="CB64" i="16"/>
  <c r="CA64" i="16"/>
  <c r="BZ64" i="16"/>
  <c r="BY64" i="16"/>
  <c r="BX64" i="16"/>
  <c r="BW64" i="16"/>
  <c r="BV64" i="16"/>
  <c r="BU64" i="16"/>
  <c r="BT64" i="16"/>
  <c r="BS64" i="16"/>
  <c r="BR64" i="16"/>
  <c r="BQ64" i="16"/>
  <c r="BP64" i="16"/>
  <c r="BO64" i="16"/>
  <c r="BN64" i="16"/>
  <c r="BM64" i="16"/>
  <c r="BL64" i="16"/>
  <c r="BK64" i="16"/>
  <c r="BJ64" i="16"/>
  <c r="BI64" i="16"/>
  <c r="BH64" i="16"/>
  <c r="BG64" i="16"/>
  <c r="BF64" i="16"/>
  <c r="BE64" i="16"/>
  <c r="BD64" i="16"/>
  <c r="BC64" i="16"/>
  <c r="BB64" i="16"/>
  <c r="BA64" i="16"/>
  <c r="AZ64" i="16"/>
  <c r="AY64" i="16"/>
  <c r="AX64" i="16"/>
  <c r="AW64" i="16"/>
  <c r="AV64" i="16"/>
  <c r="AU64" i="16"/>
  <c r="AT64" i="16"/>
  <c r="AS64" i="16"/>
  <c r="AR64" i="16"/>
  <c r="AQ64" i="16"/>
  <c r="AP64" i="16"/>
  <c r="AO64" i="16"/>
  <c r="AN64" i="16"/>
  <c r="AM64" i="16"/>
  <c r="AL64" i="16"/>
  <c r="AK64" i="16"/>
  <c r="AJ64" i="16"/>
  <c r="AI64" i="16"/>
  <c r="AH64" i="16"/>
  <c r="AG64" i="16"/>
  <c r="AF64" i="16"/>
  <c r="AE64" i="16"/>
  <c r="AD64" i="16"/>
  <c r="AC64" i="16"/>
  <c r="AB64" i="16"/>
  <c r="AA64" i="16"/>
  <c r="Z64" i="16"/>
  <c r="Y64" i="16"/>
  <c r="X64" i="16"/>
  <c r="W64" i="16"/>
  <c r="V64" i="16"/>
  <c r="U64" i="16"/>
  <c r="T64" i="16"/>
  <c r="S64" i="16"/>
  <c r="R64" i="16"/>
  <c r="Q64" i="16"/>
  <c r="P64" i="16"/>
  <c r="O64" i="16"/>
  <c r="G38" i="16" s="1"/>
  <c r="N64" i="16"/>
  <c r="M64" i="16"/>
  <c r="L64" i="16"/>
  <c r="K64" i="16"/>
  <c r="J64" i="16"/>
  <c r="I64" i="16"/>
  <c r="ALU63" i="16"/>
  <c r="ALT63" i="16"/>
  <c r="ALS63" i="16"/>
  <c r="ALR63" i="16"/>
  <c r="ALQ63" i="16"/>
  <c r="ALP63" i="16"/>
  <c r="ALO63" i="16"/>
  <c r="ALN63" i="16"/>
  <c r="ALM63" i="16"/>
  <c r="ALL63" i="16"/>
  <c r="ALK63" i="16"/>
  <c r="ALJ63" i="16"/>
  <c r="ALI63" i="16"/>
  <c r="ALH63" i="16"/>
  <c r="ALG63" i="16"/>
  <c r="ALF63" i="16"/>
  <c r="ALE63" i="16"/>
  <c r="ALD63" i="16"/>
  <c r="ALC63" i="16"/>
  <c r="ALB63" i="16"/>
  <c r="ALA63" i="16"/>
  <c r="AKZ63" i="16"/>
  <c r="AKY63" i="16"/>
  <c r="AKX63" i="16"/>
  <c r="AKW63" i="16"/>
  <c r="AKV63" i="16"/>
  <c r="AKU63" i="16"/>
  <c r="AKT63" i="16"/>
  <c r="AKS63" i="16"/>
  <c r="AKR63" i="16"/>
  <c r="AKQ63" i="16"/>
  <c r="AKP63" i="16"/>
  <c r="AKO63" i="16"/>
  <c r="AKN63" i="16"/>
  <c r="AKM63" i="16"/>
  <c r="AKL63" i="16"/>
  <c r="AKK63" i="16"/>
  <c r="AKJ63" i="16"/>
  <c r="AKI63" i="16"/>
  <c r="AKH63" i="16"/>
  <c r="AKG63" i="16"/>
  <c r="AKF63" i="16"/>
  <c r="AKE63" i="16"/>
  <c r="AKD63" i="16"/>
  <c r="AKC63" i="16"/>
  <c r="AKB63" i="16"/>
  <c r="AKA63" i="16"/>
  <c r="AJZ63" i="16"/>
  <c r="AJY63" i="16"/>
  <c r="AJX63" i="16"/>
  <c r="AJW63" i="16"/>
  <c r="AJV63" i="16"/>
  <c r="AJU63" i="16"/>
  <c r="AJT63" i="16"/>
  <c r="AJS63" i="16"/>
  <c r="AJR63" i="16"/>
  <c r="AJQ63" i="16"/>
  <c r="AJP63" i="16"/>
  <c r="AJO63" i="16"/>
  <c r="AJN63" i="16"/>
  <c r="AJM63" i="16"/>
  <c r="AJL63" i="16"/>
  <c r="AJK63" i="16"/>
  <c r="AJJ63" i="16"/>
  <c r="AJI63" i="16"/>
  <c r="AJH63" i="16"/>
  <c r="AJG63" i="16"/>
  <c r="AJF63" i="16"/>
  <c r="AJE63" i="16"/>
  <c r="AJD63" i="16"/>
  <c r="AJC63" i="16"/>
  <c r="AJB63" i="16"/>
  <c r="AJA63" i="16"/>
  <c r="AIZ63" i="16"/>
  <c r="AIY63" i="16"/>
  <c r="AIX63" i="16"/>
  <c r="AIW63" i="16"/>
  <c r="AIV63" i="16"/>
  <c r="AIU63" i="16"/>
  <c r="AIT63" i="16"/>
  <c r="AIS63" i="16"/>
  <c r="AIR63" i="16"/>
  <c r="AIQ63" i="16"/>
  <c r="AIP63" i="16"/>
  <c r="AIO63" i="16"/>
  <c r="AIN63" i="16"/>
  <c r="AIM63" i="16"/>
  <c r="AIL63" i="16"/>
  <c r="AIK63" i="16"/>
  <c r="AIJ63" i="16"/>
  <c r="AII63" i="16"/>
  <c r="AIH63" i="16"/>
  <c r="AIG63" i="16"/>
  <c r="AIF63" i="16"/>
  <c r="AIE63" i="16"/>
  <c r="AID63" i="16"/>
  <c r="AIC63" i="16"/>
  <c r="AIB63" i="16"/>
  <c r="AIA63" i="16"/>
  <c r="AHZ63" i="16"/>
  <c r="AHY63" i="16"/>
  <c r="AHX63" i="16"/>
  <c r="AHW63" i="16"/>
  <c r="AHV63" i="16"/>
  <c r="AHU63" i="16"/>
  <c r="AHT63" i="16"/>
  <c r="AHS63" i="16"/>
  <c r="AHR63" i="16"/>
  <c r="AHQ63" i="16"/>
  <c r="AHP63" i="16"/>
  <c r="AHO63" i="16"/>
  <c r="AHN63" i="16"/>
  <c r="AHM63" i="16"/>
  <c r="AHL63" i="16"/>
  <c r="AHK63" i="16"/>
  <c r="AHJ63" i="16"/>
  <c r="AHI63" i="16"/>
  <c r="AHH63" i="16"/>
  <c r="AHG63" i="16"/>
  <c r="AHF63" i="16"/>
  <c r="AHE63" i="16"/>
  <c r="AHD63" i="16"/>
  <c r="AHC63" i="16"/>
  <c r="AHB63" i="16"/>
  <c r="AHA63" i="16"/>
  <c r="AGZ63" i="16"/>
  <c r="AGY63" i="16"/>
  <c r="AGX63" i="16"/>
  <c r="AGW63" i="16"/>
  <c r="AGV63" i="16"/>
  <c r="AGU63" i="16"/>
  <c r="AGT63" i="16"/>
  <c r="AGS63" i="16"/>
  <c r="AGR63" i="16"/>
  <c r="AGQ63" i="16"/>
  <c r="AGP63" i="16"/>
  <c r="AGO63" i="16"/>
  <c r="AGN63" i="16"/>
  <c r="AGM63" i="16"/>
  <c r="AGL63" i="16"/>
  <c r="AGK63" i="16"/>
  <c r="AGJ63" i="16"/>
  <c r="AGI63" i="16"/>
  <c r="AGH63" i="16"/>
  <c r="AGG63" i="16"/>
  <c r="AGF63" i="16"/>
  <c r="AGE63" i="16"/>
  <c r="AGD63" i="16"/>
  <c r="AGC63" i="16"/>
  <c r="AGB63" i="16"/>
  <c r="AGA63" i="16"/>
  <c r="AFZ63" i="16"/>
  <c r="AFY63" i="16"/>
  <c r="AFX63" i="16"/>
  <c r="AFW63" i="16"/>
  <c r="AFV63" i="16"/>
  <c r="AFU63" i="16"/>
  <c r="AFT63" i="16"/>
  <c r="AFS63" i="16"/>
  <c r="AFR63" i="16"/>
  <c r="AFQ63" i="16"/>
  <c r="AFP63" i="16"/>
  <c r="AFO63" i="16"/>
  <c r="AFN63" i="16"/>
  <c r="AFM63" i="16"/>
  <c r="AFL63" i="16"/>
  <c r="AFK63" i="16"/>
  <c r="AFJ63" i="16"/>
  <c r="AFI63" i="16"/>
  <c r="AFH63" i="16"/>
  <c r="AFG63" i="16"/>
  <c r="AFF63" i="16"/>
  <c r="AFE63" i="16"/>
  <c r="AFD63" i="16"/>
  <c r="AFC63" i="16"/>
  <c r="AFB63" i="16"/>
  <c r="AFA63" i="16"/>
  <c r="AEZ63" i="16"/>
  <c r="AEY63" i="16"/>
  <c r="AEX63" i="16"/>
  <c r="AEW63" i="16"/>
  <c r="AEV63" i="16"/>
  <c r="AEU63" i="16"/>
  <c r="AET63" i="16"/>
  <c r="AES63" i="16"/>
  <c r="AER63" i="16"/>
  <c r="AEQ63" i="16"/>
  <c r="AEP63" i="16"/>
  <c r="AEO63" i="16"/>
  <c r="AEN63" i="16"/>
  <c r="AEM63" i="16"/>
  <c r="AEL63" i="16"/>
  <c r="AEK63" i="16"/>
  <c r="AEJ63" i="16"/>
  <c r="AEI63" i="16"/>
  <c r="AEH63" i="16"/>
  <c r="AEG63" i="16"/>
  <c r="AEF63" i="16"/>
  <c r="AEE63" i="16"/>
  <c r="AED63" i="16"/>
  <c r="AEC63" i="16"/>
  <c r="AEB63" i="16"/>
  <c r="AEA63" i="16"/>
  <c r="ADZ63" i="16"/>
  <c r="ADY63" i="16"/>
  <c r="ADX63" i="16"/>
  <c r="ADW63" i="16"/>
  <c r="ADV63" i="16"/>
  <c r="ADU63" i="16"/>
  <c r="ADT63" i="16"/>
  <c r="ADS63" i="16"/>
  <c r="ADR63" i="16"/>
  <c r="ADQ63" i="16"/>
  <c r="ADP63" i="16"/>
  <c r="ADO63" i="16"/>
  <c r="ADN63" i="16"/>
  <c r="ADM63" i="16"/>
  <c r="ADL63" i="16"/>
  <c r="ADK63" i="16"/>
  <c r="ADJ63" i="16"/>
  <c r="ADI63" i="16"/>
  <c r="ADH63" i="16"/>
  <c r="ADG63" i="16"/>
  <c r="ADF63" i="16"/>
  <c r="ADE63" i="16"/>
  <c r="ADD63" i="16"/>
  <c r="ADC63" i="16"/>
  <c r="ADB63" i="16"/>
  <c r="ADA63" i="16"/>
  <c r="ACZ63" i="16"/>
  <c r="ACY63" i="16"/>
  <c r="ACX63" i="16"/>
  <c r="ACW63" i="16"/>
  <c r="ACV63" i="16"/>
  <c r="ACU63" i="16"/>
  <c r="ACT63" i="16"/>
  <c r="ACS63" i="16"/>
  <c r="ACR63" i="16"/>
  <c r="ACQ63" i="16"/>
  <c r="ACP63" i="16"/>
  <c r="ACO63" i="16"/>
  <c r="ACN63" i="16"/>
  <c r="ACM63" i="16"/>
  <c r="ACL63" i="16"/>
  <c r="ACK63" i="16"/>
  <c r="ACJ63" i="16"/>
  <c r="ACI63" i="16"/>
  <c r="ACH63" i="16"/>
  <c r="ACG63" i="16"/>
  <c r="ACF63" i="16"/>
  <c r="ACE63" i="16"/>
  <c r="ACD63" i="16"/>
  <c r="ACC63" i="16"/>
  <c r="ACB63" i="16"/>
  <c r="ACA63" i="16"/>
  <c r="ABZ63" i="16"/>
  <c r="ABY63" i="16"/>
  <c r="ABX63" i="16"/>
  <c r="ABW63" i="16"/>
  <c r="ABV63" i="16"/>
  <c r="ABU63" i="16"/>
  <c r="ABT63" i="16"/>
  <c r="ABS63" i="16"/>
  <c r="ABR63" i="16"/>
  <c r="ABQ63" i="16"/>
  <c r="ABP63" i="16"/>
  <c r="ABO63" i="16"/>
  <c r="ABN63" i="16"/>
  <c r="ABM63" i="16"/>
  <c r="ABL63" i="16"/>
  <c r="ABK63" i="16"/>
  <c r="ABJ63" i="16"/>
  <c r="ABI63" i="16"/>
  <c r="ABH63" i="16"/>
  <c r="ABG63" i="16"/>
  <c r="ABF63" i="16"/>
  <c r="ABE63" i="16"/>
  <c r="ABD63" i="16"/>
  <c r="ABC63" i="16"/>
  <c r="ABB63" i="16"/>
  <c r="ABA63" i="16"/>
  <c r="AAZ63" i="16"/>
  <c r="AAY63" i="16"/>
  <c r="AAX63" i="16"/>
  <c r="AAW63" i="16"/>
  <c r="AAV63" i="16"/>
  <c r="AAU63" i="16"/>
  <c r="AAT63" i="16"/>
  <c r="AAS63" i="16"/>
  <c r="AAR63" i="16"/>
  <c r="AAQ63" i="16"/>
  <c r="AAP63" i="16"/>
  <c r="AAO63" i="16"/>
  <c r="AAN63" i="16"/>
  <c r="AAM63" i="16"/>
  <c r="AAL63" i="16"/>
  <c r="AAK63" i="16"/>
  <c r="AAJ63" i="16"/>
  <c r="AAI63" i="16"/>
  <c r="AAH63" i="16"/>
  <c r="AAG63" i="16"/>
  <c r="AAF63" i="16"/>
  <c r="AAE63" i="16"/>
  <c r="AAD63" i="16"/>
  <c r="AAC63" i="16"/>
  <c r="AAB63" i="16"/>
  <c r="AAA63" i="16"/>
  <c r="ZZ63" i="16"/>
  <c r="ZY63" i="16"/>
  <c r="ZX63" i="16"/>
  <c r="ZW63" i="16"/>
  <c r="ZV63" i="16"/>
  <c r="ZU63" i="16"/>
  <c r="ZT63" i="16"/>
  <c r="ZS63" i="16"/>
  <c r="ZR63" i="16"/>
  <c r="ZQ63" i="16"/>
  <c r="ZP63" i="16"/>
  <c r="ZO63" i="16"/>
  <c r="ZN63" i="16"/>
  <c r="ZM63" i="16"/>
  <c r="ZL63" i="16"/>
  <c r="ZK63" i="16"/>
  <c r="ZJ63" i="16"/>
  <c r="ZI63" i="16"/>
  <c r="ZH63" i="16"/>
  <c r="ZG63" i="16"/>
  <c r="ZF63" i="16"/>
  <c r="ZE63" i="16"/>
  <c r="ZD63" i="16"/>
  <c r="ZC63" i="16"/>
  <c r="ZB63" i="16"/>
  <c r="ZA63" i="16"/>
  <c r="YZ63" i="16"/>
  <c r="YY63" i="16"/>
  <c r="YX63" i="16"/>
  <c r="YW63" i="16"/>
  <c r="YV63" i="16"/>
  <c r="YU63" i="16"/>
  <c r="YT63" i="16"/>
  <c r="YS63" i="16"/>
  <c r="YR63" i="16"/>
  <c r="YQ63" i="16"/>
  <c r="YP63" i="16"/>
  <c r="YO63" i="16"/>
  <c r="YN63" i="16"/>
  <c r="YM63" i="16"/>
  <c r="YL63" i="16"/>
  <c r="YK63" i="16"/>
  <c r="YJ63" i="16"/>
  <c r="YI63" i="16"/>
  <c r="YH63" i="16"/>
  <c r="YG63" i="16"/>
  <c r="YF63" i="16"/>
  <c r="YE63" i="16"/>
  <c r="YD63" i="16"/>
  <c r="YC63" i="16"/>
  <c r="YB63" i="16"/>
  <c r="YA63" i="16"/>
  <c r="XZ63" i="16"/>
  <c r="XY63" i="16"/>
  <c r="XX63" i="16"/>
  <c r="XW63" i="16"/>
  <c r="XV63" i="16"/>
  <c r="XU63" i="16"/>
  <c r="XT63" i="16"/>
  <c r="XS63" i="16"/>
  <c r="XR63" i="16"/>
  <c r="XQ63" i="16"/>
  <c r="XP63" i="16"/>
  <c r="XO63" i="16"/>
  <c r="XN63" i="16"/>
  <c r="XM63" i="16"/>
  <c r="XL63" i="16"/>
  <c r="XK63" i="16"/>
  <c r="XJ63" i="16"/>
  <c r="XI63" i="16"/>
  <c r="XH63" i="16"/>
  <c r="XG63" i="16"/>
  <c r="XF63" i="16"/>
  <c r="XE63" i="16"/>
  <c r="XD63" i="16"/>
  <c r="XC63" i="16"/>
  <c r="XB63" i="16"/>
  <c r="XA63" i="16"/>
  <c r="WZ63" i="16"/>
  <c r="WY63" i="16"/>
  <c r="WX63" i="16"/>
  <c r="WW63" i="16"/>
  <c r="WV63" i="16"/>
  <c r="WU63" i="16"/>
  <c r="WT63" i="16"/>
  <c r="WS63" i="16"/>
  <c r="WR63" i="16"/>
  <c r="WQ63" i="16"/>
  <c r="WP63" i="16"/>
  <c r="WO63" i="16"/>
  <c r="WN63" i="16"/>
  <c r="WM63" i="16"/>
  <c r="WL63" i="16"/>
  <c r="WK63" i="16"/>
  <c r="WJ63" i="16"/>
  <c r="WI63" i="16"/>
  <c r="WH63" i="16"/>
  <c r="WG63" i="16"/>
  <c r="WF63" i="16"/>
  <c r="WE63" i="16"/>
  <c r="WD63" i="16"/>
  <c r="WC63" i="16"/>
  <c r="WB63" i="16"/>
  <c r="WA63" i="16"/>
  <c r="VZ63" i="16"/>
  <c r="VY63" i="16"/>
  <c r="VX63" i="16"/>
  <c r="VW63" i="16"/>
  <c r="VV63" i="16"/>
  <c r="VU63" i="16"/>
  <c r="VT63" i="16"/>
  <c r="VS63" i="16"/>
  <c r="VR63" i="16"/>
  <c r="VQ63" i="16"/>
  <c r="VP63" i="16"/>
  <c r="VO63" i="16"/>
  <c r="VN63" i="16"/>
  <c r="VM63" i="16"/>
  <c r="VL63" i="16"/>
  <c r="VK63" i="16"/>
  <c r="VJ63" i="16"/>
  <c r="VI63" i="16"/>
  <c r="VH63" i="16"/>
  <c r="VG63" i="16"/>
  <c r="VF63" i="16"/>
  <c r="VE63" i="16"/>
  <c r="VD63" i="16"/>
  <c r="VC63" i="16"/>
  <c r="VB63" i="16"/>
  <c r="VA63" i="16"/>
  <c r="UZ63" i="16"/>
  <c r="UY63" i="16"/>
  <c r="UX63" i="16"/>
  <c r="UW63" i="16"/>
  <c r="UV63" i="16"/>
  <c r="UU63" i="16"/>
  <c r="UT63" i="16"/>
  <c r="US63" i="16"/>
  <c r="UR63" i="16"/>
  <c r="UQ63" i="16"/>
  <c r="UP63" i="16"/>
  <c r="UO63" i="16"/>
  <c r="UN63" i="16"/>
  <c r="UM63" i="16"/>
  <c r="UL63" i="16"/>
  <c r="UK63" i="16"/>
  <c r="UJ63" i="16"/>
  <c r="UI63" i="16"/>
  <c r="UH63" i="16"/>
  <c r="UG63" i="16"/>
  <c r="UF63" i="16"/>
  <c r="UE63" i="16"/>
  <c r="UD63" i="16"/>
  <c r="UC63" i="16"/>
  <c r="UB63" i="16"/>
  <c r="UA63" i="16"/>
  <c r="TZ63" i="16"/>
  <c r="TY63" i="16"/>
  <c r="TX63" i="16"/>
  <c r="TW63" i="16"/>
  <c r="TV63" i="16"/>
  <c r="TU63" i="16"/>
  <c r="TT63" i="16"/>
  <c r="TS63" i="16"/>
  <c r="TR63" i="16"/>
  <c r="TQ63" i="16"/>
  <c r="TP63" i="16"/>
  <c r="TO63" i="16"/>
  <c r="TN63" i="16"/>
  <c r="TM63" i="16"/>
  <c r="TL63" i="16"/>
  <c r="TK63" i="16"/>
  <c r="TJ63" i="16"/>
  <c r="TI63" i="16"/>
  <c r="TH63" i="16"/>
  <c r="TG63" i="16"/>
  <c r="TF63" i="16"/>
  <c r="TE63" i="16"/>
  <c r="TD63" i="16"/>
  <c r="TC63" i="16"/>
  <c r="TB63" i="16"/>
  <c r="TA63" i="16"/>
  <c r="SZ63" i="16"/>
  <c r="SY63" i="16"/>
  <c r="SX63" i="16"/>
  <c r="SW63" i="16"/>
  <c r="SV63" i="16"/>
  <c r="SU63" i="16"/>
  <c r="ST63" i="16"/>
  <c r="SS63" i="16"/>
  <c r="SR63" i="16"/>
  <c r="SQ63" i="16"/>
  <c r="SP63" i="16"/>
  <c r="SO63" i="16"/>
  <c r="SN63" i="16"/>
  <c r="SM63" i="16"/>
  <c r="SL63" i="16"/>
  <c r="SK63" i="16"/>
  <c r="SJ63" i="16"/>
  <c r="SI63" i="16"/>
  <c r="SH63" i="16"/>
  <c r="SG63" i="16"/>
  <c r="SF63" i="16"/>
  <c r="SE63" i="16"/>
  <c r="SD63" i="16"/>
  <c r="SC63" i="16"/>
  <c r="SB63" i="16"/>
  <c r="SA63" i="16"/>
  <c r="RZ63" i="16"/>
  <c r="RY63" i="16"/>
  <c r="RX63" i="16"/>
  <c r="RW63" i="16"/>
  <c r="RV63" i="16"/>
  <c r="RU63" i="16"/>
  <c r="RT63" i="16"/>
  <c r="RS63" i="16"/>
  <c r="RR63" i="16"/>
  <c r="RQ63" i="16"/>
  <c r="RP63" i="16"/>
  <c r="RO63" i="16"/>
  <c r="RN63" i="16"/>
  <c r="RM63" i="16"/>
  <c r="RL63" i="16"/>
  <c r="RK63" i="16"/>
  <c r="RJ63" i="16"/>
  <c r="RI63" i="16"/>
  <c r="RH63" i="16"/>
  <c r="RG63" i="16"/>
  <c r="RF63" i="16"/>
  <c r="RE63" i="16"/>
  <c r="RD63" i="16"/>
  <c r="RC63" i="16"/>
  <c r="RB63" i="16"/>
  <c r="RA63" i="16"/>
  <c r="QZ63" i="16"/>
  <c r="QY63" i="16"/>
  <c r="QX63" i="16"/>
  <c r="QW63" i="16"/>
  <c r="QV63" i="16"/>
  <c r="QU63" i="16"/>
  <c r="QT63" i="16"/>
  <c r="QS63" i="16"/>
  <c r="QR63" i="16"/>
  <c r="QQ63" i="16"/>
  <c r="QP63" i="16"/>
  <c r="QO63" i="16"/>
  <c r="QN63" i="16"/>
  <c r="QM63" i="16"/>
  <c r="QL63" i="16"/>
  <c r="QK63" i="16"/>
  <c r="QJ63" i="16"/>
  <c r="QI63" i="16"/>
  <c r="QH63" i="16"/>
  <c r="QG63" i="16"/>
  <c r="QF63" i="16"/>
  <c r="QE63" i="16"/>
  <c r="QD63" i="16"/>
  <c r="QC63" i="16"/>
  <c r="QB63" i="16"/>
  <c r="QA63" i="16"/>
  <c r="PZ63" i="16"/>
  <c r="PY63" i="16"/>
  <c r="PX63" i="16"/>
  <c r="PW63" i="16"/>
  <c r="PV63" i="16"/>
  <c r="PU63" i="16"/>
  <c r="PT63" i="16"/>
  <c r="PS63" i="16"/>
  <c r="PR63" i="16"/>
  <c r="PQ63" i="16"/>
  <c r="PP63" i="16"/>
  <c r="PO63" i="16"/>
  <c r="PN63" i="16"/>
  <c r="PM63" i="16"/>
  <c r="PL63" i="16"/>
  <c r="PK63" i="16"/>
  <c r="PJ63" i="16"/>
  <c r="PI63" i="16"/>
  <c r="PH63" i="16"/>
  <c r="PG63" i="16"/>
  <c r="PF63" i="16"/>
  <c r="PE63" i="16"/>
  <c r="PD63" i="16"/>
  <c r="PC63" i="16"/>
  <c r="PB63" i="16"/>
  <c r="PA63" i="16"/>
  <c r="OZ63" i="16"/>
  <c r="OY63" i="16"/>
  <c r="OX63" i="16"/>
  <c r="OW63" i="16"/>
  <c r="OV63" i="16"/>
  <c r="OU63" i="16"/>
  <c r="OT63" i="16"/>
  <c r="OS63" i="16"/>
  <c r="OR63" i="16"/>
  <c r="OQ63" i="16"/>
  <c r="OP63" i="16"/>
  <c r="OO63" i="16"/>
  <c r="ON63" i="16"/>
  <c r="OM63" i="16"/>
  <c r="OL63" i="16"/>
  <c r="OK63" i="16"/>
  <c r="OJ63" i="16"/>
  <c r="OI63" i="16"/>
  <c r="OH63" i="16"/>
  <c r="OG63" i="16"/>
  <c r="OF63" i="16"/>
  <c r="OE63" i="16"/>
  <c r="OD63" i="16"/>
  <c r="OC63" i="16"/>
  <c r="OB63" i="16"/>
  <c r="OA63" i="16"/>
  <c r="NZ63" i="16"/>
  <c r="NY63" i="16"/>
  <c r="NX63" i="16"/>
  <c r="NW63" i="16"/>
  <c r="NV63" i="16"/>
  <c r="NU63" i="16"/>
  <c r="NT63" i="16"/>
  <c r="NS63" i="16"/>
  <c r="NR63" i="16"/>
  <c r="NQ63" i="16"/>
  <c r="NP63" i="16"/>
  <c r="NO63" i="16"/>
  <c r="NN63" i="16"/>
  <c r="NM63" i="16"/>
  <c r="NL63" i="16"/>
  <c r="NK63" i="16"/>
  <c r="NJ63" i="16"/>
  <c r="NI63" i="16"/>
  <c r="NH63" i="16"/>
  <c r="NG63" i="16"/>
  <c r="NF63" i="16"/>
  <c r="NE63" i="16"/>
  <c r="ND63" i="16"/>
  <c r="NC63" i="16"/>
  <c r="NB63" i="16"/>
  <c r="NA63" i="16"/>
  <c r="MZ63" i="16"/>
  <c r="MY63" i="16"/>
  <c r="MX63" i="16"/>
  <c r="MW63" i="16"/>
  <c r="MV63" i="16"/>
  <c r="MU63" i="16"/>
  <c r="MT63" i="16"/>
  <c r="MS63" i="16"/>
  <c r="MR63" i="16"/>
  <c r="MQ63" i="16"/>
  <c r="MP63" i="16"/>
  <c r="MO63" i="16"/>
  <c r="MN63" i="16"/>
  <c r="MM63" i="16"/>
  <c r="ML63" i="16"/>
  <c r="MK63" i="16"/>
  <c r="MJ63" i="16"/>
  <c r="MI63" i="16"/>
  <c r="MH63" i="16"/>
  <c r="MG63" i="16"/>
  <c r="MF63" i="16"/>
  <c r="ME63" i="16"/>
  <c r="MD63" i="16"/>
  <c r="MC63" i="16"/>
  <c r="MB63" i="16"/>
  <c r="MA63" i="16"/>
  <c r="LZ63" i="16"/>
  <c r="LY63" i="16"/>
  <c r="LX63" i="16"/>
  <c r="LW63" i="16"/>
  <c r="LV63" i="16"/>
  <c r="LU63" i="16"/>
  <c r="LT63" i="16"/>
  <c r="LS63" i="16"/>
  <c r="LR63" i="16"/>
  <c r="LQ63" i="16"/>
  <c r="LP63" i="16"/>
  <c r="LO63" i="16"/>
  <c r="LN63" i="16"/>
  <c r="LM63" i="16"/>
  <c r="LL63" i="16"/>
  <c r="LK63" i="16"/>
  <c r="LJ63" i="16"/>
  <c r="LI63" i="16"/>
  <c r="LH63" i="16"/>
  <c r="LG63" i="16"/>
  <c r="LF63" i="16"/>
  <c r="LE63" i="16"/>
  <c r="LD63" i="16"/>
  <c r="LC63" i="16"/>
  <c r="LB63" i="16"/>
  <c r="LA63" i="16"/>
  <c r="KZ63" i="16"/>
  <c r="KY63" i="16"/>
  <c r="KX63" i="16"/>
  <c r="KW63" i="16"/>
  <c r="KV63" i="16"/>
  <c r="KU63" i="16"/>
  <c r="KT63" i="16"/>
  <c r="KS63" i="16"/>
  <c r="KR63" i="16"/>
  <c r="KQ63" i="16"/>
  <c r="KP63" i="16"/>
  <c r="KO63" i="16"/>
  <c r="KN63" i="16"/>
  <c r="KM63" i="16"/>
  <c r="KL63" i="16"/>
  <c r="KK63" i="16"/>
  <c r="KJ63" i="16"/>
  <c r="KI63" i="16"/>
  <c r="KH63" i="16"/>
  <c r="KG63" i="16"/>
  <c r="KF63" i="16"/>
  <c r="KE63" i="16"/>
  <c r="KD63" i="16"/>
  <c r="KC63" i="16"/>
  <c r="KB63" i="16"/>
  <c r="KA63" i="16"/>
  <c r="JZ63" i="16"/>
  <c r="JY63" i="16"/>
  <c r="JX63" i="16"/>
  <c r="JW63" i="16"/>
  <c r="JV63" i="16"/>
  <c r="JU63" i="16"/>
  <c r="JT63" i="16"/>
  <c r="JS63" i="16"/>
  <c r="JR63" i="16"/>
  <c r="JQ63" i="16"/>
  <c r="JP63" i="16"/>
  <c r="JO63" i="16"/>
  <c r="JN63" i="16"/>
  <c r="JM63" i="16"/>
  <c r="JL63" i="16"/>
  <c r="JK63" i="16"/>
  <c r="JJ63" i="16"/>
  <c r="JI63" i="16"/>
  <c r="JH63" i="16"/>
  <c r="JG63" i="16"/>
  <c r="JF63" i="16"/>
  <c r="JE63" i="16"/>
  <c r="JD63" i="16"/>
  <c r="JC63" i="16"/>
  <c r="JB63" i="16"/>
  <c r="JA63" i="16"/>
  <c r="IZ63" i="16"/>
  <c r="IY63" i="16"/>
  <c r="IX63" i="16"/>
  <c r="IW63" i="16"/>
  <c r="IV63" i="16"/>
  <c r="IU63" i="16"/>
  <c r="IT63" i="16"/>
  <c r="IS63" i="16"/>
  <c r="IR63" i="16"/>
  <c r="IQ63" i="16"/>
  <c r="IP63" i="16"/>
  <c r="IO63" i="16"/>
  <c r="IN63" i="16"/>
  <c r="IM63" i="16"/>
  <c r="IL63" i="16"/>
  <c r="IK63" i="16"/>
  <c r="IJ63" i="16"/>
  <c r="II63" i="16"/>
  <c r="IH63" i="16"/>
  <c r="IG63" i="16"/>
  <c r="IF63" i="16"/>
  <c r="IE63" i="16"/>
  <c r="ID63" i="16"/>
  <c r="IC63" i="16"/>
  <c r="IB63" i="16"/>
  <c r="IA63" i="16"/>
  <c r="HZ63" i="16"/>
  <c r="HY63" i="16"/>
  <c r="HX63" i="16"/>
  <c r="HW63" i="16"/>
  <c r="HV63" i="16"/>
  <c r="HU63" i="16"/>
  <c r="HT63" i="16"/>
  <c r="HS63" i="16"/>
  <c r="HR63" i="16"/>
  <c r="HQ63" i="16"/>
  <c r="HP63" i="16"/>
  <c r="HO63" i="16"/>
  <c r="HN63" i="16"/>
  <c r="HM63" i="16"/>
  <c r="HL63" i="16"/>
  <c r="HK63" i="16"/>
  <c r="HJ63" i="16"/>
  <c r="HI63" i="16"/>
  <c r="HH63" i="16"/>
  <c r="HG63" i="16"/>
  <c r="HF63" i="16"/>
  <c r="HE63" i="16"/>
  <c r="HD63" i="16"/>
  <c r="HC63" i="16"/>
  <c r="HB63" i="16"/>
  <c r="HA63" i="16"/>
  <c r="GZ63" i="16"/>
  <c r="GY63" i="16"/>
  <c r="GX63" i="16"/>
  <c r="GW63" i="16"/>
  <c r="GV63" i="16"/>
  <c r="GU63" i="16"/>
  <c r="GT63" i="16"/>
  <c r="GS63" i="16"/>
  <c r="GR63" i="16"/>
  <c r="GQ63" i="16"/>
  <c r="GP63" i="16"/>
  <c r="GO63" i="16"/>
  <c r="GN63" i="16"/>
  <c r="GM63" i="16"/>
  <c r="GL63" i="16"/>
  <c r="GK63" i="16"/>
  <c r="GJ63" i="16"/>
  <c r="GI63" i="16"/>
  <c r="GH63" i="16"/>
  <c r="GG63" i="16"/>
  <c r="GF63" i="16"/>
  <c r="GE63" i="16"/>
  <c r="GD63" i="16"/>
  <c r="GC63" i="16"/>
  <c r="GB63" i="16"/>
  <c r="GA63" i="16"/>
  <c r="FZ63" i="16"/>
  <c r="FY63" i="16"/>
  <c r="FX63" i="16"/>
  <c r="FW63" i="16"/>
  <c r="FV63" i="16"/>
  <c r="FU63" i="16"/>
  <c r="FT63" i="16"/>
  <c r="FS63" i="16"/>
  <c r="FR63" i="16"/>
  <c r="FQ63" i="16"/>
  <c r="FP63" i="16"/>
  <c r="FO63" i="16"/>
  <c r="FN63" i="16"/>
  <c r="FM63" i="16"/>
  <c r="FL63" i="16"/>
  <c r="FK63" i="16"/>
  <c r="FJ63" i="16"/>
  <c r="FI63" i="16"/>
  <c r="FH63" i="16"/>
  <c r="FG63" i="16"/>
  <c r="FF63" i="16"/>
  <c r="FE63" i="16"/>
  <c r="FD63" i="16"/>
  <c r="FC63" i="16"/>
  <c r="FB63" i="16"/>
  <c r="FA63" i="16"/>
  <c r="EZ63" i="16"/>
  <c r="EY63" i="16"/>
  <c r="EX63" i="16"/>
  <c r="EW63" i="16"/>
  <c r="EV63" i="16"/>
  <c r="EU63" i="16"/>
  <c r="ET63" i="16"/>
  <c r="ES63" i="16"/>
  <c r="ER63" i="16"/>
  <c r="EQ63" i="16"/>
  <c r="EP63" i="16"/>
  <c r="EO63" i="16"/>
  <c r="EN63" i="16"/>
  <c r="EM63" i="16"/>
  <c r="EL63" i="16"/>
  <c r="EK63" i="16"/>
  <c r="EJ63" i="16"/>
  <c r="EI63" i="16"/>
  <c r="EH63" i="16"/>
  <c r="EG63" i="16"/>
  <c r="EF63" i="16"/>
  <c r="EE63" i="16"/>
  <c r="ED63" i="16"/>
  <c r="EC63" i="16"/>
  <c r="EB63" i="16"/>
  <c r="EA63" i="16"/>
  <c r="DZ63" i="16"/>
  <c r="DY63" i="16"/>
  <c r="DX63" i="16"/>
  <c r="DW63" i="16"/>
  <c r="DV63" i="16"/>
  <c r="DU63" i="16"/>
  <c r="DT63" i="16"/>
  <c r="DS63" i="16"/>
  <c r="DR63" i="16"/>
  <c r="DQ63" i="16"/>
  <c r="DP63" i="16"/>
  <c r="DO63" i="16"/>
  <c r="DN63" i="16"/>
  <c r="DM63" i="16"/>
  <c r="DL63" i="16"/>
  <c r="DK63" i="16"/>
  <c r="DJ63" i="16"/>
  <c r="DI63" i="16"/>
  <c r="DH63" i="16"/>
  <c r="DG63" i="16"/>
  <c r="DF63" i="16"/>
  <c r="DE63" i="16"/>
  <c r="DD63" i="16"/>
  <c r="DC63" i="16"/>
  <c r="DB63" i="16"/>
  <c r="DA63" i="16"/>
  <c r="CZ63" i="16"/>
  <c r="CY63" i="16"/>
  <c r="CX63" i="16"/>
  <c r="CW63" i="16"/>
  <c r="CV63" i="16"/>
  <c r="CU63" i="16"/>
  <c r="CT63" i="16"/>
  <c r="CS63" i="16"/>
  <c r="CR63" i="16"/>
  <c r="CQ63" i="16"/>
  <c r="CP63" i="16"/>
  <c r="CO63" i="16"/>
  <c r="CN63" i="16"/>
  <c r="CM63" i="16"/>
  <c r="CL63" i="16"/>
  <c r="CK63" i="16"/>
  <c r="CJ63" i="16"/>
  <c r="CI63" i="16"/>
  <c r="CH63" i="16"/>
  <c r="CG63" i="16"/>
  <c r="CF63" i="16"/>
  <c r="CE63" i="16"/>
  <c r="CD63" i="16"/>
  <c r="CC63" i="16"/>
  <c r="CB63" i="16"/>
  <c r="CA63" i="16"/>
  <c r="BZ63" i="16"/>
  <c r="BY63" i="16"/>
  <c r="BX63" i="16"/>
  <c r="BW63" i="16"/>
  <c r="BV63" i="16"/>
  <c r="BU63" i="16"/>
  <c r="BT63" i="16"/>
  <c r="BS63" i="16"/>
  <c r="BR63" i="16"/>
  <c r="BQ63" i="16"/>
  <c r="BP63" i="16"/>
  <c r="BO63" i="16"/>
  <c r="BN63" i="16"/>
  <c r="BM63" i="16"/>
  <c r="BL63" i="16"/>
  <c r="BK63" i="16"/>
  <c r="BJ63" i="16"/>
  <c r="BI63" i="16"/>
  <c r="BH63" i="16"/>
  <c r="BG63" i="16"/>
  <c r="BF63" i="16"/>
  <c r="BE63" i="16"/>
  <c r="BD63" i="16"/>
  <c r="BC63" i="16"/>
  <c r="BB63" i="16"/>
  <c r="BA63" i="16"/>
  <c r="AZ63" i="16"/>
  <c r="AY63" i="16"/>
  <c r="AX63" i="16"/>
  <c r="AW63" i="16"/>
  <c r="AV63" i="16"/>
  <c r="AU63" i="16"/>
  <c r="AT63" i="16"/>
  <c r="AS63" i="16"/>
  <c r="AR63" i="16"/>
  <c r="AQ63" i="16"/>
  <c r="AP63" i="16"/>
  <c r="AO63" i="16"/>
  <c r="AN63" i="16"/>
  <c r="AM63" i="16"/>
  <c r="AL63" i="16"/>
  <c r="AK63" i="16"/>
  <c r="AJ63" i="16"/>
  <c r="AI63" i="16"/>
  <c r="AH63" i="16"/>
  <c r="AG63" i="16"/>
  <c r="AF63" i="16"/>
  <c r="AE63" i="16"/>
  <c r="AD63" i="16"/>
  <c r="AC63" i="16"/>
  <c r="AB63" i="16"/>
  <c r="AA63" i="16"/>
  <c r="Z63" i="16"/>
  <c r="Y63" i="16"/>
  <c r="X63" i="16"/>
  <c r="W63" i="16"/>
  <c r="V63" i="16"/>
  <c r="U63" i="16"/>
  <c r="T63" i="16"/>
  <c r="S63" i="16"/>
  <c r="R63" i="16"/>
  <c r="Q63" i="16"/>
  <c r="P63" i="16"/>
  <c r="O63" i="16"/>
  <c r="N63" i="16"/>
  <c r="M63" i="16"/>
  <c r="L63" i="16"/>
  <c r="K63" i="16"/>
  <c r="J63" i="16"/>
  <c r="I63" i="16"/>
  <c r="ALU62" i="16"/>
  <c r="ALT62" i="16"/>
  <c r="ALS62" i="16"/>
  <c r="ALR62" i="16"/>
  <c r="ALQ62" i="16"/>
  <c r="ALP62" i="16"/>
  <c r="ALO62" i="16"/>
  <c r="ALN62" i="16"/>
  <c r="ALM62" i="16"/>
  <c r="ALL62" i="16"/>
  <c r="ALK62" i="16"/>
  <c r="ALJ62" i="16"/>
  <c r="ALI62" i="16"/>
  <c r="ALH62" i="16"/>
  <c r="ALG62" i="16"/>
  <c r="ALF62" i="16"/>
  <c r="ALE62" i="16"/>
  <c r="ALD62" i="16"/>
  <c r="ALC62" i="16"/>
  <c r="ALB62" i="16"/>
  <c r="ALA62" i="16"/>
  <c r="AKZ62" i="16"/>
  <c r="AKY62" i="16"/>
  <c r="AKX62" i="16"/>
  <c r="AKW62" i="16"/>
  <c r="AKV62" i="16"/>
  <c r="AKU62" i="16"/>
  <c r="AKT62" i="16"/>
  <c r="AKS62" i="16"/>
  <c r="AKR62" i="16"/>
  <c r="AKQ62" i="16"/>
  <c r="AKP62" i="16"/>
  <c r="AKO62" i="16"/>
  <c r="AKN62" i="16"/>
  <c r="AKM62" i="16"/>
  <c r="AKL62" i="16"/>
  <c r="AKK62" i="16"/>
  <c r="AKJ62" i="16"/>
  <c r="AKI62" i="16"/>
  <c r="AKH62" i="16"/>
  <c r="AKG62" i="16"/>
  <c r="AKF62" i="16"/>
  <c r="AKE62" i="16"/>
  <c r="AKD62" i="16"/>
  <c r="AKC62" i="16"/>
  <c r="AKB62" i="16"/>
  <c r="AKA62" i="16"/>
  <c r="AJZ62" i="16"/>
  <c r="AJY62" i="16"/>
  <c r="AJX62" i="16"/>
  <c r="AJW62" i="16"/>
  <c r="AJV62" i="16"/>
  <c r="AJU62" i="16"/>
  <c r="AJT62" i="16"/>
  <c r="AJS62" i="16"/>
  <c r="AJR62" i="16"/>
  <c r="AJQ62" i="16"/>
  <c r="AJP62" i="16"/>
  <c r="AJO62" i="16"/>
  <c r="AJN62" i="16"/>
  <c r="AJM62" i="16"/>
  <c r="AJL62" i="16"/>
  <c r="AJK62" i="16"/>
  <c r="AJJ62" i="16"/>
  <c r="AJI62" i="16"/>
  <c r="AJH62" i="16"/>
  <c r="AJG62" i="16"/>
  <c r="AJF62" i="16"/>
  <c r="AJE62" i="16"/>
  <c r="AJD62" i="16"/>
  <c r="AJC62" i="16"/>
  <c r="AJB62" i="16"/>
  <c r="AJA62" i="16"/>
  <c r="AIZ62" i="16"/>
  <c r="AIY62" i="16"/>
  <c r="AIX62" i="16"/>
  <c r="AIW62" i="16"/>
  <c r="AIV62" i="16"/>
  <c r="AIU62" i="16"/>
  <c r="AIT62" i="16"/>
  <c r="AIS62" i="16"/>
  <c r="AIR62" i="16"/>
  <c r="AIQ62" i="16"/>
  <c r="AIP62" i="16"/>
  <c r="AIO62" i="16"/>
  <c r="AIN62" i="16"/>
  <c r="AIM62" i="16"/>
  <c r="AIL62" i="16"/>
  <c r="AIK62" i="16"/>
  <c r="AIJ62" i="16"/>
  <c r="AII62" i="16"/>
  <c r="AIH62" i="16"/>
  <c r="AIG62" i="16"/>
  <c r="AIF62" i="16"/>
  <c r="AIE62" i="16"/>
  <c r="AID62" i="16"/>
  <c r="AIC62" i="16"/>
  <c r="AIB62" i="16"/>
  <c r="AIA62" i="16"/>
  <c r="AHZ62" i="16"/>
  <c r="AHY62" i="16"/>
  <c r="AHX62" i="16"/>
  <c r="AHW62" i="16"/>
  <c r="AHV62" i="16"/>
  <c r="AHU62" i="16"/>
  <c r="AHT62" i="16"/>
  <c r="AHS62" i="16"/>
  <c r="AHR62" i="16"/>
  <c r="AHQ62" i="16"/>
  <c r="AHP62" i="16"/>
  <c r="AHO62" i="16"/>
  <c r="AHN62" i="16"/>
  <c r="AHM62" i="16"/>
  <c r="AHL62" i="16"/>
  <c r="AHK62" i="16"/>
  <c r="AHJ62" i="16"/>
  <c r="AHI62" i="16"/>
  <c r="AHH62" i="16"/>
  <c r="AHG62" i="16"/>
  <c r="AHF62" i="16"/>
  <c r="AHE62" i="16"/>
  <c r="AHD62" i="16"/>
  <c r="AHC62" i="16"/>
  <c r="AHB62" i="16"/>
  <c r="AHA62" i="16"/>
  <c r="AGZ62" i="16"/>
  <c r="AGY62" i="16"/>
  <c r="AGX62" i="16"/>
  <c r="AGW62" i="16"/>
  <c r="AGV62" i="16"/>
  <c r="AGU62" i="16"/>
  <c r="AGT62" i="16"/>
  <c r="AGS62" i="16"/>
  <c r="AGR62" i="16"/>
  <c r="AGQ62" i="16"/>
  <c r="AGP62" i="16"/>
  <c r="AGO62" i="16"/>
  <c r="AGN62" i="16"/>
  <c r="AGM62" i="16"/>
  <c r="AGL62" i="16"/>
  <c r="AGK62" i="16"/>
  <c r="AGJ62" i="16"/>
  <c r="AGI62" i="16"/>
  <c r="AGH62" i="16"/>
  <c r="AGG62" i="16"/>
  <c r="AGF62" i="16"/>
  <c r="AGE62" i="16"/>
  <c r="AGD62" i="16"/>
  <c r="AGC62" i="16"/>
  <c r="AGB62" i="16"/>
  <c r="AGA62" i="16"/>
  <c r="AFZ62" i="16"/>
  <c r="AFY62" i="16"/>
  <c r="AFX62" i="16"/>
  <c r="AFW62" i="16"/>
  <c r="AFV62" i="16"/>
  <c r="AFU62" i="16"/>
  <c r="AFT62" i="16"/>
  <c r="AFS62" i="16"/>
  <c r="AFR62" i="16"/>
  <c r="AFQ62" i="16"/>
  <c r="AFP62" i="16"/>
  <c r="AFO62" i="16"/>
  <c r="AFN62" i="16"/>
  <c r="AFM62" i="16"/>
  <c r="AFL62" i="16"/>
  <c r="AFK62" i="16"/>
  <c r="AFJ62" i="16"/>
  <c r="AFI62" i="16"/>
  <c r="AFH62" i="16"/>
  <c r="AFG62" i="16"/>
  <c r="AFF62" i="16"/>
  <c r="AFE62" i="16"/>
  <c r="AFD62" i="16"/>
  <c r="AFC62" i="16"/>
  <c r="AFB62" i="16"/>
  <c r="AFA62" i="16"/>
  <c r="AEZ62" i="16"/>
  <c r="AEY62" i="16"/>
  <c r="AEX62" i="16"/>
  <c r="AEW62" i="16"/>
  <c r="AEV62" i="16"/>
  <c r="AEU62" i="16"/>
  <c r="AET62" i="16"/>
  <c r="AES62" i="16"/>
  <c r="AER62" i="16"/>
  <c r="AEQ62" i="16"/>
  <c r="AEP62" i="16"/>
  <c r="AEO62" i="16"/>
  <c r="AEN62" i="16"/>
  <c r="AEM62" i="16"/>
  <c r="AEL62" i="16"/>
  <c r="AEK62" i="16"/>
  <c r="AEJ62" i="16"/>
  <c r="AEI62" i="16"/>
  <c r="AEH62" i="16"/>
  <c r="AEG62" i="16"/>
  <c r="AEF62" i="16"/>
  <c r="AEE62" i="16"/>
  <c r="AED62" i="16"/>
  <c r="AEC62" i="16"/>
  <c r="AEB62" i="16"/>
  <c r="AEA62" i="16"/>
  <c r="ADZ62" i="16"/>
  <c r="ADY62" i="16"/>
  <c r="ADX62" i="16"/>
  <c r="ADW62" i="16"/>
  <c r="ADV62" i="16"/>
  <c r="ADU62" i="16"/>
  <c r="ADT62" i="16"/>
  <c r="ADS62" i="16"/>
  <c r="ADR62" i="16"/>
  <c r="ADQ62" i="16"/>
  <c r="ADP62" i="16"/>
  <c r="ADO62" i="16"/>
  <c r="ADN62" i="16"/>
  <c r="ADM62" i="16"/>
  <c r="ADL62" i="16"/>
  <c r="ADK62" i="16"/>
  <c r="ADJ62" i="16"/>
  <c r="ADI62" i="16"/>
  <c r="ADH62" i="16"/>
  <c r="ADG62" i="16"/>
  <c r="ADF62" i="16"/>
  <c r="ADE62" i="16"/>
  <c r="ADD62" i="16"/>
  <c r="ADC62" i="16"/>
  <c r="ADB62" i="16"/>
  <c r="ADA62" i="16"/>
  <c r="ACZ62" i="16"/>
  <c r="ACY62" i="16"/>
  <c r="ACX62" i="16"/>
  <c r="ACW62" i="16"/>
  <c r="ACV62" i="16"/>
  <c r="ACU62" i="16"/>
  <c r="ACT62" i="16"/>
  <c r="ACS62" i="16"/>
  <c r="ACR62" i="16"/>
  <c r="ACQ62" i="16"/>
  <c r="ACP62" i="16"/>
  <c r="ACO62" i="16"/>
  <c r="ACN62" i="16"/>
  <c r="ACM62" i="16"/>
  <c r="ACL62" i="16"/>
  <c r="ACK62" i="16"/>
  <c r="ACJ62" i="16"/>
  <c r="ACI62" i="16"/>
  <c r="ACH62" i="16"/>
  <c r="ACG62" i="16"/>
  <c r="ACF62" i="16"/>
  <c r="ACE62" i="16"/>
  <c r="ACD62" i="16"/>
  <c r="ACC62" i="16"/>
  <c r="ACB62" i="16"/>
  <c r="ACA62" i="16"/>
  <c r="ABZ62" i="16"/>
  <c r="ABY62" i="16"/>
  <c r="ABX62" i="16"/>
  <c r="ABW62" i="16"/>
  <c r="ABV62" i="16"/>
  <c r="ABU62" i="16"/>
  <c r="ABT62" i="16"/>
  <c r="ABS62" i="16"/>
  <c r="ABR62" i="16"/>
  <c r="ABQ62" i="16"/>
  <c r="ABP62" i="16"/>
  <c r="ABO62" i="16"/>
  <c r="ABN62" i="16"/>
  <c r="ABM62" i="16"/>
  <c r="ABL62" i="16"/>
  <c r="ABK62" i="16"/>
  <c r="ABJ62" i="16"/>
  <c r="ABI62" i="16"/>
  <c r="ABH62" i="16"/>
  <c r="ABG62" i="16"/>
  <c r="ABF62" i="16"/>
  <c r="ABE62" i="16"/>
  <c r="ABD62" i="16"/>
  <c r="ABC62" i="16"/>
  <c r="ABB62" i="16"/>
  <c r="ABA62" i="16"/>
  <c r="AAZ62" i="16"/>
  <c r="AAY62" i="16"/>
  <c r="AAX62" i="16"/>
  <c r="AAW62" i="16"/>
  <c r="AAV62" i="16"/>
  <c r="AAU62" i="16"/>
  <c r="AAT62" i="16"/>
  <c r="AAS62" i="16"/>
  <c r="AAR62" i="16"/>
  <c r="AAQ62" i="16"/>
  <c r="AAP62" i="16"/>
  <c r="AAO62" i="16"/>
  <c r="AAN62" i="16"/>
  <c r="AAM62" i="16"/>
  <c r="AAL62" i="16"/>
  <c r="AAK62" i="16"/>
  <c r="AAJ62" i="16"/>
  <c r="AAI62" i="16"/>
  <c r="AAH62" i="16"/>
  <c r="AAG62" i="16"/>
  <c r="AAF62" i="16"/>
  <c r="AAE62" i="16"/>
  <c r="AAD62" i="16"/>
  <c r="AAC62" i="16"/>
  <c r="AAB62" i="16"/>
  <c r="AAA62" i="16"/>
  <c r="ZZ62" i="16"/>
  <c r="ZY62" i="16"/>
  <c r="ZX62" i="16"/>
  <c r="ZW62" i="16"/>
  <c r="ZV62" i="16"/>
  <c r="ZU62" i="16"/>
  <c r="ZT62" i="16"/>
  <c r="ZS62" i="16"/>
  <c r="ZR62" i="16"/>
  <c r="ZQ62" i="16"/>
  <c r="ZP62" i="16"/>
  <c r="ZO62" i="16"/>
  <c r="ZN62" i="16"/>
  <c r="ZM62" i="16"/>
  <c r="ZL62" i="16"/>
  <c r="ZK62" i="16"/>
  <c r="ZJ62" i="16"/>
  <c r="ZI62" i="16"/>
  <c r="ZH62" i="16"/>
  <c r="ZG62" i="16"/>
  <c r="ZF62" i="16"/>
  <c r="ZE62" i="16"/>
  <c r="ZD62" i="16"/>
  <c r="ZC62" i="16"/>
  <c r="ZB62" i="16"/>
  <c r="ZA62" i="16"/>
  <c r="YZ62" i="16"/>
  <c r="YY62" i="16"/>
  <c r="YX62" i="16"/>
  <c r="YW62" i="16"/>
  <c r="YV62" i="16"/>
  <c r="YU62" i="16"/>
  <c r="YT62" i="16"/>
  <c r="YS62" i="16"/>
  <c r="YR62" i="16"/>
  <c r="YQ62" i="16"/>
  <c r="YP62" i="16"/>
  <c r="YO62" i="16"/>
  <c r="YN62" i="16"/>
  <c r="YM62" i="16"/>
  <c r="YL62" i="16"/>
  <c r="YK62" i="16"/>
  <c r="YJ62" i="16"/>
  <c r="YI62" i="16"/>
  <c r="YH62" i="16"/>
  <c r="YG62" i="16"/>
  <c r="YF62" i="16"/>
  <c r="YE62" i="16"/>
  <c r="YD62" i="16"/>
  <c r="YC62" i="16"/>
  <c r="YB62" i="16"/>
  <c r="YA62" i="16"/>
  <c r="XZ62" i="16"/>
  <c r="XY62" i="16"/>
  <c r="XX62" i="16"/>
  <c r="XW62" i="16"/>
  <c r="XV62" i="16"/>
  <c r="XU62" i="16"/>
  <c r="XT62" i="16"/>
  <c r="XS62" i="16"/>
  <c r="XR62" i="16"/>
  <c r="XQ62" i="16"/>
  <c r="XP62" i="16"/>
  <c r="XO62" i="16"/>
  <c r="XN62" i="16"/>
  <c r="XM62" i="16"/>
  <c r="XL62" i="16"/>
  <c r="XK62" i="16"/>
  <c r="XJ62" i="16"/>
  <c r="XI62" i="16"/>
  <c r="XH62" i="16"/>
  <c r="XG62" i="16"/>
  <c r="XF62" i="16"/>
  <c r="XE62" i="16"/>
  <c r="XD62" i="16"/>
  <c r="XC62" i="16"/>
  <c r="XB62" i="16"/>
  <c r="XA62" i="16"/>
  <c r="WZ62" i="16"/>
  <c r="WY62" i="16"/>
  <c r="WX62" i="16"/>
  <c r="WW62" i="16"/>
  <c r="WV62" i="16"/>
  <c r="WU62" i="16"/>
  <c r="WT62" i="16"/>
  <c r="WS62" i="16"/>
  <c r="WR62" i="16"/>
  <c r="WQ62" i="16"/>
  <c r="WP62" i="16"/>
  <c r="WO62" i="16"/>
  <c r="WN62" i="16"/>
  <c r="WM62" i="16"/>
  <c r="WL62" i="16"/>
  <c r="WK62" i="16"/>
  <c r="WJ62" i="16"/>
  <c r="WI62" i="16"/>
  <c r="WH62" i="16"/>
  <c r="WG62" i="16"/>
  <c r="WF62" i="16"/>
  <c r="WE62" i="16"/>
  <c r="WD62" i="16"/>
  <c r="WC62" i="16"/>
  <c r="WB62" i="16"/>
  <c r="WA62" i="16"/>
  <c r="VZ62" i="16"/>
  <c r="VY62" i="16"/>
  <c r="VX62" i="16"/>
  <c r="VW62" i="16"/>
  <c r="VV62" i="16"/>
  <c r="VU62" i="16"/>
  <c r="VT62" i="16"/>
  <c r="VS62" i="16"/>
  <c r="VR62" i="16"/>
  <c r="VQ62" i="16"/>
  <c r="VP62" i="16"/>
  <c r="VO62" i="16"/>
  <c r="VN62" i="16"/>
  <c r="VM62" i="16"/>
  <c r="VL62" i="16"/>
  <c r="VK62" i="16"/>
  <c r="VJ62" i="16"/>
  <c r="VI62" i="16"/>
  <c r="VH62" i="16"/>
  <c r="VG62" i="16"/>
  <c r="VF62" i="16"/>
  <c r="VE62" i="16"/>
  <c r="VD62" i="16"/>
  <c r="VC62" i="16"/>
  <c r="VB62" i="16"/>
  <c r="VA62" i="16"/>
  <c r="UZ62" i="16"/>
  <c r="UY62" i="16"/>
  <c r="UX62" i="16"/>
  <c r="UW62" i="16"/>
  <c r="UV62" i="16"/>
  <c r="UU62" i="16"/>
  <c r="UT62" i="16"/>
  <c r="US62" i="16"/>
  <c r="UR62" i="16"/>
  <c r="UQ62" i="16"/>
  <c r="UP62" i="16"/>
  <c r="UO62" i="16"/>
  <c r="UN62" i="16"/>
  <c r="UM62" i="16"/>
  <c r="UL62" i="16"/>
  <c r="UK62" i="16"/>
  <c r="UJ62" i="16"/>
  <c r="UI62" i="16"/>
  <c r="UH62" i="16"/>
  <c r="UG62" i="16"/>
  <c r="UF62" i="16"/>
  <c r="UE62" i="16"/>
  <c r="UD62" i="16"/>
  <c r="UC62" i="16"/>
  <c r="UB62" i="16"/>
  <c r="UA62" i="16"/>
  <c r="TZ62" i="16"/>
  <c r="TY62" i="16"/>
  <c r="TX62" i="16"/>
  <c r="TW62" i="16"/>
  <c r="TV62" i="16"/>
  <c r="TU62" i="16"/>
  <c r="TT62" i="16"/>
  <c r="TS62" i="16"/>
  <c r="TR62" i="16"/>
  <c r="TQ62" i="16"/>
  <c r="TP62" i="16"/>
  <c r="TO62" i="16"/>
  <c r="TN62" i="16"/>
  <c r="TM62" i="16"/>
  <c r="TL62" i="16"/>
  <c r="TK62" i="16"/>
  <c r="TJ62" i="16"/>
  <c r="TI62" i="16"/>
  <c r="TH62" i="16"/>
  <c r="TG62" i="16"/>
  <c r="TF62" i="16"/>
  <c r="TE62" i="16"/>
  <c r="TD62" i="16"/>
  <c r="TC62" i="16"/>
  <c r="TB62" i="16"/>
  <c r="TA62" i="16"/>
  <c r="SZ62" i="16"/>
  <c r="SY62" i="16"/>
  <c r="SX62" i="16"/>
  <c r="SW62" i="16"/>
  <c r="SV62" i="16"/>
  <c r="SU62" i="16"/>
  <c r="ST62" i="16"/>
  <c r="SS62" i="16"/>
  <c r="SR62" i="16"/>
  <c r="SQ62" i="16"/>
  <c r="SP62" i="16"/>
  <c r="SO62" i="16"/>
  <c r="SN62" i="16"/>
  <c r="SM62" i="16"/>
  <c r="SL62" i="16"/>
  <c r="SK62" i="16"/>
  <c r="SJ62" i="16"/>
  <c r="SI62" i="16"/>
  <c r="SH62" i="16"/>
  <c r="SG62" i="16"/>
  <c r="SF62" i="16"/>
  <c r="SE62" i="16"/>
  <c r="SD62" i="16"/>
  <c r="SC62" i="16"/>
  <c r="SB62" i="16"/>
  <c r="SA62" i="16"/>
  <c r="RZ62" i="16"/>
  <c r="RY62" i="16"/>
  <c r="RX62" i="16"/>
  <c r="RW62" i="16"/>
  <c r="RV62" i="16"/>
  <c r="RU62" i="16"/>
  <c r="RT62" i="16"/>
  <c r="RS62" i="16"/>
  <c r="RR62" i="16"/>
  <c r="RQ62" i="16"/>
  <c r="RP62" i="16"/>
  <c r="RO62" i="16"/>
  <c r="RN62" i="16"/>
  <c r="RM62" i="16"/>
  <c r="RL62" i="16"/>
  <c r="RK62" i="16"/>
  <c r="RJ62" i="16"/>
  <c r="RI62" i="16"/>
  <c r="RH62" i="16"/>
  <c r="RG62" i="16"/>
  <c r="RF62" i="16"/>
  <c r="RE62" i="16"/>
  <c r="RD62" i="16"/>
  <c r="RC62" i="16"/>
  <c r="RB62" i="16"/>
  <c r="RA62" i="16"/>
  <c r="QZ62" i="16"/>
  <c r="QY62" i="16"/>
  <c r="QX62" i="16"/>
  <c r="QW62" i="16"/>
  <c r="QV62" i="16"/>
  <c r="QU62" i="16"/>
  <c r="QT62" i="16"/>
  <c r="QS62" i="16"/>
  <c r="QR62" i="16"/>
  <c r="QQ62" i="16"/>
  <c r="QP62" i="16"/>
  <c r="QO62" i="16"/>
  <c r="QN62" i="16"/>
  <c r="QM62" i="16"/>
  <c r="QL62" i="16"/>
  <c r="QK62" i="16"/>
  <c r="QJ62" i="16"/>
  <c r="QI62" i="16"/>
  <c r="QH62" i="16"/>
  <c r="QG62" i="16"/>
  <c r="QF62" i="16"/>
  <c r="QE62" i="16"/>
  <c r="QD62" i="16"/>
  <c r="QC62" i="16"/>
  <c r="QB62" i="16"/>
  <c r="QA62" i="16"/>
  <c r="PZ62" i="16"/>
  <c r="PY62" i="16"/>
  <c r="PX62" i="16"/>
  <c r="PW62" i="16"/>
  <c r="PV62" i="16"/>
  <c r="PU62" i="16"/>
  <c r="PT62" i="16"/>
  <c r="PS62" i="16"/>
  <c r="PR62" i="16"/>
  <c r="PQ62" i="16"/>
  <c r="PP62" i="16"/>
  <c r="PO62" i="16"/>
  <c r="PN62" i="16"/>
  <c r="PM62" i="16"/>
  <c r="PL62" i="16"/>
  <c r="PK62" i="16"/>
  <c r="PJ62" i="16"/>
  <c r="PI62" i="16"/>
  <c r="PH62" i="16"/>
  <c r="PG62" i="16"/>
  <c r="PF62" i="16"/>
  <c r="PE62" i="16"/>
  <c r="PD62" i="16"/>
  <c r="PC62" i="16"/>
  <c r="PB62" i="16"/>
  <c r="PA62" i="16"/>
  <c r="OZ62" i="16"/>
  <c r="OY62" i="16"/>
  <c r="OX62" i="16"/>
  <c r="OW62" i="16"/>
  <c r="OV62" i="16"/>
  <c r="OU62" i="16"/>
  <c r="OT62" i="16"/>
  <c r="OS62" i="16"/>
  <c r="OR62" i="16"/>
  <c r="OQ62" i="16"/>
  <c r="OP62" i="16"/>
  <c r="OO62" i="16"/>
  <c r="ON62" i="16"/>
  <c r="OM62" i="16"/>
  <c r="OL62" i="16"/>
  <c r="OK62" i="16"/>
  <c r="OJ62" i="16"/>
  <c r="OI62" i="16"/>
  <c r="OH62" i="16"/>
  <c r="OG62" i="16"/>
  <c r="OF62" i="16"/>
  <c r="OE62" i="16"/>
  <c r="OD62" i="16"/>
  <c r="OC62" i="16"/>
  <c r="OB62" i="16"/>
  <c r="OA62" i="16"/>
  <c r="NZ62" i="16"/>
  <c r="NY62" i="16"/>
  <c r="NX62" i="16"/>
  <c r="NW62" i="16"/>
  <c r="NV62" i="16"/>
  <c r="NU62" i="16"/>
  <c r="NT62" i="16"/>
  <c r="NS62" i="16"/>
  <c r="NR62" i="16"/>
  <c r="NQ62" i="16"/>
  <c r="NP62" i="16"/>
  <c r="NO62" i="16"/>
  <c r="NN62" i="16"/>
  <c r="NM62" i="16"/>
  <c r="NL62" i="16"/>
  <c r="NK62" i="16"/>
  <c r="NJ62" i="16"/>
  <c r="NI62" i="16"/>
  <c r="NH62" i="16"/>
  <c r="NG62" i="16"/>
  <c r="NF62" i="16"/>
  <c r="NE62" i="16"/>
  <c r="ND62" i="16"/>
  <c r="NC62" i="16"/>
  <c r="NB62" i="16"/>
  <c r="NA62" i="16"/>
  <c r="MZ62" i="16"/>
  <c r="MY62" i="16"/>
  <c r="MX62" i="16"/>
  <c r="MW62" i="16"/>
  <c r="MV62" i="16"/>
  <c r="MU62" i="16"/>
  <c r="MT62" i="16"/>
  <c r="MS62" i="16"/>
  <c r="MR62" i="16"/>
  <c r="MQ62" i="16"/>
  <c r="MP62" i="16"/>
  <c r="MO62" i="16"/>
  <c r="MN62" i="16"/>
  <c r="MM62" i="16"/>
  <c r="ML62" i="16"/>
  <c r="MK62" i="16"/>
  <c r="MJ62" i="16"/>
  <c r="MI62" i="16"/>
  <c r="MH62" i="16"/>
  <c r="MG62" i="16"/>
  <c r="MF62" i="16"/>
  <c r="ME62" i="16"/>
  <c r="MD62" i="16"/>
  <c r="MC62" i="16"/>
  <c r="MB62" i="16"/>
  <c r="MA62" i="16"/>
  <c r="LZ62" i="16"/>
  <c r="LY62" i="16"/>
  <c r="LX62" i="16"/>
  <c r="LW62" i="16"/>
  <c r="LV62" i="16"/>
  <c r="LU62" i="16"/>
  <c r="LT62" i="16"/>
  <c r="LS62" i="16"/>
  <c r="LR62" i="16"/>
  <c r="LQ62" i="16"/>
  <c r="LP62" i="16"/>
  <c r="LO62" i="16"/>
  <c r="LN62" i="16"/>
  <c r="LM62" i="16"/>
  <c r="LL62" i="16"/>
  <c r="LK62" i="16"/>
  <c r="LJ62" i="16"/>
  <c r="LI62" i="16"/>
  <c r="LH62" i="16"/>
  <c r="LG62" i="16"/>
  <c r="LF62" i="16"/>
  <c r="LE62" i="16"/>
  <c r="LD62" i="16"/>
  <c r="LC62" i="16"/>
  <c r="LB62" i="16"/>
  <c r="LA62" i="16"/>
  <c r="KZ62" i="16"/>
  <c r="KY62" i="16"/>
  <c r="KX62" i="16"/>
  <c r="KW62" i="16"/>
  <c r="KV62" i="16"/>
  <c r="KU62" i="16"/>
  <c r="KT62" i="16"/>
  <c r="KS62" i="16"/>
  <c r="KR62" i="16"/>
  <c r="KQ62" i="16"/>
  <c r="KP62" i="16"/>
  <c r="KO62" i="16"/>
  <c r="KN62" i="16"/>
  <c r="KM62" i="16"/>
  <c r="KL62" i="16"/>
  <c r="KK62" i="16"/>
  <c r="KJ62" i="16"/>
  <c r="KI62" i="16"/>
  <c r="KH62" i="16"/>
  <c r="KG62" i="16"/>
  <c r="KF62" i="16"/>
  <c r="KE62" i="16"/>
  <c r="KD62" i="16"/>
  <c r="KC62" i="16"/>
  <c r="KB62" i="16"/>
  <c r="KA62" i="16"/>
  <c r="JZ62" i="16"/>
  <c r="JY62" i="16"/>
  <c r="JX62" i="16"/>
  <c r="JW62" i="16"/>
  <c r="JV62" i="16"/>
  <c r="JU62" i="16"/>
  <c r="JT62" i="16"/>
  <c r="JS62" i="16"/>
  <c r="JR62" i="16"/>
  <c r="JQ62" i="16"/>
  <c r="JP62" i="16"/>
  <c r="JO62" i="16"/>
  <c r="JN62" i="16"/>
  <c r="JM62" i="16"/>
  <c r="JL62" i="16"/>
  <c r="JK62" i="16"/>
  <c r="JJ62" i="16"/>
  <c r="JI62" i="16"/>
  <c r="JH62" i="16"/>
  <c r="JG62" i="16"/>
  <c r="JF62" i="16"/>
  <c r="JE62" i="16"/>
  <c r="JD62" i="16"/>
  <c r="JC62" i="16"/>
  <c r="JB62" i="16"/>
  <c r="JA62" i="16"/>
  <c r="IZ62" i="16"/>
  <c r="IY62" i="16"/>
  <c r="IX62" i="16"/>
  <c r="IW62" i="16"/>
  <c r="IV62" i="16"/>
  <c r="IU62" i="16"/>
  <c r="IT62" i="16"/>
  <c r="IS62" i="16"/>
  <c r="IR62" i="16"/>
  <c r="IQ62" i="16"/>
  <c r="IP62" i="16"/>
  <c r="IO62" i="16"/>
  <c r="IN62" i="16"/>
  <c r="IM62" i="16"/>
  <c r="IL62" i="16"/>
  <c r="IK62" i="16"/>
  <c r="IJ62" i="16"/>
  <c r="II62" i="16"/>
  <c r="IH62" i="16"/>
  <c r="IG62" i="16"/>
  <c r="IF62" i="16"/>
  <c r="IE62" i="16"/>
  <c r="ID62" i="16"/>
  <c r="IC62" i="16"/>
  <c r="IB62" i="16"/>
  <c r="IA62" i="16"/>
  <c r="HZ62" i="16"/>
  <c r="HY62" i="16"/>
  <c r="HX62" i="16"/>
  <c r="HW62" i="16"/>
  <c r="HV62" i="16"/>
  <c r="HU62" i="16"/>
  <c r="HT62" i="16"/>
  <c r="HS62" i="16"/>
  <c r="HR62" i="16"/>
  <c r="HQ62" i="16"/>
  <c r="HP62" i="16"/>
  <c r="HO62" i="16"/>
  <c r="HN62" i="16"/>
  <c r="HM62" i="16"/>
  <c r="HL62" i="16"/>
  <c r="HK62" i="16"/>
  <c r="HJ62" i="16"/>
  <c r="HI62" i="16"/>
  <c r="HH62" i="16"/>
  <c r="HG62" i="16"/>
  <c r="HF62" i="16"/>
  <c r="HE62" i="16"/>
  <c r="HD62" i="16"/>
  <c r="HC62" i="16"/>
  <c r="HB62" i="16"/>
  <c r="HA62" i="16"/>
  <c r="GZ62" i="16"/>
  <c r="GY62" i="16"/>
  <c r="GX62" i="16"/>
  <c r="GW62" i="16"/>
  <c r="GV62" i="16"/>
  <c r="GU62" i="16"/>
  <c r="GT62" i="16"/>
  <c r="GS62" i="16"/>
  <c r="GR62" i="16"/>
  <c r="GQ62" i="16"/>
  <c r="GP62" i="16"/>
  <c r="GO62" i="16"/>
  <c r="GN62" i="16"/>
  <c r="GM62" i="16"/>
  <c r="GL62" i="16"/>
  <c r="GK62" i="16"/>
  <c r="GJ62" i="16"/>
  <c r="GI62" i="16"/>
  <c r="GH62" i="16"/>
  <c r="GG62" i="16"/>
  <c r="GF62" i="16"/>
  <c r="GE62" i="16"/>
  <c r="GD62" i="16"/>
  <c r="GC62" i="16"/>
  <c r="GB62" i="16"/>
  <c r="GA62" i="16"/>
  <c r="FZ62" i="16"/>
  <c r="FY62" i="16"/>
  <c r="FX62" i="16"/>
  <c r="FW62" i="16"/>
  <c r="FV62" i="16"/>
  <c r="FU62" i="16"/>
  <c r="FT62" i="16"/>
  <c r="FS62" i="16"/>
  <c r="FR62" i="16"/>
  <c r="FQ62" i="16"/>
  <c r="FP62" i="16"/>
  <c r="FO62" i="16"/>
  <c r="FN62" i="16"/>
  <c r="FM62" i="16"/>
  <c r="FL62" i="16"/>
  <c r="FK62" i="16"/>
  <c r="FJ62" i="16"/>
  <c r="FI62" i="16"/>
  <c r="FH62" i="16"/>
  <c r="FG62" i="16"/>
  <c r="FF62" i="16"/>
  <c r="FE62" i="16"/>
  <c r="FD62" i="16"/>
  <c r="FC62" i="16"/>
  <c r="FB62" i="16"/>
  <c r="FA62" i="16"/>
  <c r="EZ62" i="16"/>
  <c r="EY62" i="16"/>
  <c r="EX62" i="16"/>
  <c r="EW62" i="16"/>
  <c r="EV62" i="16"/>
  <c r="EU62" i="16"/>
  <c r="ET62" i="16"/>
  <c r="ES62" i="16"/>
  <c r="ER62" i="16"/>
  <c r="EQ62" i="16"/>
  <c r="EP62" i="16"/>
  <c r="EO62" i="16"/>
  <c r="EN62" i="16"/>
  <c r="EM62" i="16"/>
  <c r="EL62" i="16"/>
  <c r="EK62" i="16"/>
  <c r="EJ62" i="16"/>
  <c r="EI62" i="16"/>
  <c r="EH62" i="16"/>
  <c r="EG62" i="16"/>
  <c r="EF62" i="16"/>
  <c r="EE62" i="16"/>
  <c r="ED62" i="16"/>
  <c r="EC62" i="16"/>
  <c r="EB62" i="16"/>
  <c r="EA62" i="16"/>
  <c r="DZ62" i="16"/>
  <c r="DY62" i="16"/>
  <c r="DX62" i="16"/>
  <c r="DW62" i="16"/>
  <c r="DV62" i="16"/>
  <c r="DU62" i="16"/>
  <c r="DT62" i="16"/>
  <c r="DS62" i="16"/>
  <c r="DR62" i="16"/>
  <c r="DQ62" i="16"/>
  <c r="DP62" i="16"/>
  <c r="DO62" i="16"/>
  <c r="DN62" i="16"/>
  <c r="DM62" i="16"/>
  <c r="DL62" i="16"/>
  <c r="DK62" i="16"/>
  <c r="DJ62" i="16"/>
  <c r="DI62" i="16"/>
  <c r="DH62" i="16"/>
  <c r="DG62" i="16"/>
  <c r="DF62" i="16"/>
  <c r="DE62" i="16"/>
  <c r="DD62" i="16"/>
  <c r="DC62" i="16"/>
  <c r="DB62" i="16"/>
  <c r="DA62" i="16"/>
  <c r="CZ62" i="16"/>
  <c r="CY62" i="16"/>
  <c r="CX62" i="16"/>
  <c r="CW62" i="16"/>
  <c r="CV62" i="16"/>
  <c r="CU62" i="16"/>
  <c r="CT62" i="16"/>
  <c r="CS62" i="16"/>
  <c r="CR62" i="16"/>
  <c r="CQ62" i="16"/>
  <c r="CP62" i="16"/>
  <c r="CO62" i="16"/>
  <c r="CN62" i="16"/>
  <c r="CM62" i="16"/>
  <c r="CL62" i="16"/>
  <c r="CK62" i="16"/>
  <c r="CJ62" i="16"/>
  <c r="CI62" i="16"/>
  <c r="CH62" i="16"/>
  <c r="CG62" i="16"/>
  <c r="CF62" i="16"/>
  <c r="CE62" i="16"/>
  <c r="CD62" i="16"/>
  <c r="CC62" i="16"/>
  <c r="CB62" i="16"/>
  <c r="CA62" i="16"/>
  <c r="BZ62" i="16"/>
  <c r="BY62" i="16"/>
  <c r="BX62" i="16"/>
  <c r="BW62" i="16"/>
  <c r="BV62" i="16"/>
  <c r="BU62" i="16"/>
  <c r="BT62" i="16"/>
  <c r="BS62" i="16"/>
  <c r="BR62" i="16"/>
  <c r="BQ62" i="16"/>
  <c r="BP62" i="16"/>
  <c r="BO62" i="16"/>
  <c r="BN62" i="16"/>
  <c r="BM62" i="16"/>
  <c r="BL62" i="16"/>
  <c r="BK62" i="16"/>
  <c r="BJ62" i="16"/>
  <c r="BI62" i="16"/>
  <c r="BH62" i="16"/>
  <c r="BG62" i="16"/>
  <c r="BF62" i="16"/>
  <c r="BE62" i="16"/>
  <c r="BD62" i="16"/>
  <c r="BC62" i="16"/>
  <c r="BB62" i="16"/>
  <c r="BA62" i="16"/>
  <c r="AZ62" i="16"/>
  <c r="AY62" i="16"/>
  <c r="AX62" i="16"/>
  <c r="AW62" i="16"/>
  <c r="AV62" i="16"/>
  <c r="AU62" i="16"/>
  <c r="AT62" i="16"/>
  <c r="AS62" i="16"/>
  <c r="AR62" i="16"/>
  <c r="AQ62" i="16"/>
  <c r="AP62" i="16"/>
  <c r="AO62" i="16"/>
  <c r="AN62" i="16"/>
  <c r="AM62" i="16"/>
  <c r="AL62" i="16"/>
  <c r="AK62" i="16"/>
  <c r="AJ62" i="16"/>
  <c r="AI62" i="16"/>
  <c r="AH62" i="16"/>
  <c r="AG62" i="16"/>
  <c r="AF62" i="16"/>
  <c r="AE62" i="16"/>
  <c r="AD62" i="16"/>
  <c r="AC62" i="16"/>
  <c r="AB62" i="16"/>
  <c r="AA62" i="16"/>
  <c r="Z62" i="16"/>
  <c r="Y62" i="16"/>
  <c r="X62" i="16"/>
  <c r="W62" i="16"/>
  <c r="V62" i="16"/>
  <c r="U62" i="16"/>
  <c r="T62" i="16"/>
  <c r="S62" i="16"/>
  <c r="R62" i="16"/>
  <c r="Q62" i="16"/>
  <c r="P62" i="16"/>
  <c r="O62" i="16"/>
  <c r="N62" i="16"/>
  <c r="M62" i="16"/>
  <c r="G36" i="16" s="1"/>
  <c r="L62" i="16"/>
  <c r="K62" i="16"/>
  <c r="J62" i="16"/>
  <c r="I62" i="16"/>
  <c r="ALU61" i="16"/>
  <c r="ALT61" i="16"/>
  <c r="ALS61" i="16"/>
  <c r="ALR61" i="16"/>
  <c r="ALQ61" i="16"/>
  <c r="ALP61" i="16"/>
  <c r="ALO61" i="16"/>
  <c r="ALN61" i="16"/>
  <c r="ALM61" i="16"/>
  <c r="ALL61" i="16"/>
  <c r="ALK61" i="16"/>
  <c r="ALJ61" i="16"/>
  <c r="ALI61" i="16"/>
  <c r="ALH61" i="16"/>
  <c r="ALG61" i="16"/>
  <c r="ALF61" i="16"/>
  <c r="ALE61" i="16"/>
  <c r="ALD61" i="16"/>
  <c r="ALC61" i="16"/>
  <c r="ALB61" i="16"/>
  <c r="ALA61" i="16"/>
  <c r="AKZ61" i="16"/>
  <c r="AKY61" i="16"/>
  <c r="AKX61" i="16"/>
  <c r="AKW61" i="16"/>
  <c r="AKV61" i="16"/>
  <c r="AKU61" i="16"/>
  <c r="AKT61" i="16"/>
  <c r="AKS61" i="16"/>
  <c r="AKR61" i="16"/>
  <c r="AKQ61" i="16"/>
  <c r="AKP61" i="16"/>
  <c r="AKO61" i="16"/>
  <c r="AKN61" i="16"/>
  <c r="AKM61" i="16"/>
  <c r="AKL61" i="16"/>
  <c r="AKK61" i="16"/>
  <c r="AKJ61" i="16"/>
  <c r="AKI61" i="16"/>
  <c r="AKH61" i="16"/>
  <c r="AKG61" i="16"/>
  <c r="AKF61" i="16"/>
  <c r="AKE61" i="16"/>
  <c r="AKD61" i="16"/>
  <c r="AKC61" i="16"/>
  <c r="AKB61" i="16"/>
  <c r="AKA61" i="16"/>
  <c r="AJZ61" i="16"/>
  <c r="AJY61" i="16"/>
  <c r="AJX61" i="16"/>
  <c r="AJW61" i="16"/>
  <c r="AJV61" i="16"/>
  <c r="AJU61" i="16"/>
  <c r="AJT61" i="16"/>
  <c r="AJS61" i="16"/>
  <c r="AJR61" i="16"/>
  <c r="AJQ61" i="16"/>
  <c r="AJP61" i="16"/>
  <c r="AJO61" i="16"/>
  <c r="AJN61" i="16"/>
  <c r="AJM61" i="16"/>
  <c r="AJL61" i="16"/>
  <c r="AJK61" i="16"/>
  <c r="AJJ61" i="16"/>
  <c r="AJI61" i="16"/>
  <c r="AJH61" i="16"/>
  <c r="AJG61" i="16"/>
  <c r="AJF61" i="16"/>
  <c r="AJE61" i="16"/>
  <c r="AJD61" i="16"/>
  <c r="AJC61" i="16"/>
  <c r="AJB61" i="16"/>
  <c r="AJA61" i="16"/>
  <c r="AIZ61" i="16"/>
  <c r="AIY61" i="16"/>
  <c r="AIX61" i="16"/>
  <c r="AIW61" i="16"/>
  <c r="AIV61" i="16"/>
  <c r="AIU61" i="16"/>
  <c r="AIT61" i="16"/>
  <c r="AIS61" i="16"/>
  <c r="AIR61" i="16"/>
  <c r="AIQ61" i="16"/>
  <c r="AIP61" i="16"/>
  <c r="AIO61" i="16"/>
  <c r="AIN61" i="16"/>
  <c r="AIM61" i="16"/>
  <c r="AIL61" i="16"/>
  <c r="AIK61" i="16"/>
  <c r="AIJ61" i="16"/>
  <c r="AII61" i="16"/>
  <c r="AIH61" i="16"/>
  <c r="AIG61" i="16"/>
  <c r="AIF61" i="16"/>
  <c r="AIE61" i="16"/>
  <c r="AID61" i="16"/>
  <c r="AIC61" i="16"/>
  <c r="AIB61" i="16"/>
  <c r="AIA61" i="16"/>
  <c r="AHZ61" i="16"/>
  <c r="AHY61" i="16"/>
  <c r="AHX61" i="16"/>
  <c r="AHW61" i="16"/>
  <c r="AHV61" i="16"/>
  <c r="AHU61" i="16"/>
  <c r="AHT61" i="16"/>
  <c r="AHS61" i="16"/>
  <c r="AHR61" i="16"/>
  <c r="AHQ61" i="16"/>
  <c r="AHP61" i="16"/>
  <c r="AHO61" i="16"/>
  <c r="AHN61" i="16"/>
  <c r="AHM61" i="16"/>
  <c r="AHL61" i="16"/>
  <c r="AHK61" i="16"/>
  <c r="AHJ61" i="16"/>
  <c r="AHI61" i="16"/>
  <c r="AHH61" i="16"/>
  <c r="AHG61" i="16"/>
  <c r="AHF61" i="16"/>
  <c r="AHE61" i="16"/>
  <c r="AHD61" i="16"/>
  <c r="AHC61" i="16"/>
  <c r="AHB61" i="16"/>
  <c r="AHA61" i="16"/>
  <c r="AGZ61" i="16"/>
  <c r="AGY61" i="16"/>
  <c r="AGX61" i="16"/>
  <c r="AGW61" i="16"/>
  <c r="AGV61" i="16"/>
  <c r="AGU61" i="16"/>
  <c r="AGT61" i="16"/>
  <c r="AGS61" i="16"/>
  <c r="AGR61" i="16"/>
  <c r="AGQ61" i="16"/>
  <c r="AGP61" i="16"/>
  <c r="AGO61" i="16"/>
  <c r="AGN61" i="16"/>
  <c r="AGM61" i="16"/>
  <c r="AGL61" i="16"/>
  <c r="AGK61" i="16"/>
  <c r="AGJ61" i="16"/>
  <c r="AGI61" i="16"/>
  <c r="AGH61" i="16"/>
  <c r="AGG61" i="16"/>
  <c r="AGF61" i="16"/>
  <c r="AGE61" i="16"/>
  <c r="AGD61" i="16"/>
  <c r="AGC61" i="16"/>
  <c r="AGB61" i="16"/>
  <c r="AGA61" i="16"/>
  <c r="AFZ61" i="16"/>
  <c r="AFY61" i="16"/>
  <c r="AFX61" i="16"/>
  <c r="AFW61" i="16"/>
  <c r="AFV61" i="16"/>
  <c r="AFU61" i="16"/>
  <c r="AFT61" i="16"/>
  <c r="AFS61" i="16"/>
  <c r="AFR61" i="16"/>
  <c r="AFQ61" i="16"/>
  <c r="AFP61" i="16"/>
  <c r="AFO61" i="16"/>
  <c r="AFN61" i="16"/>
  <c r="AFM61" i="16"/>
  <c r="AFL61" i="16"/>
  <c r="AFK61" i="16"/>
  <c r="AFJ61" i="16"/>
  <c r="AFI61" i="16"/>
  <c r="AFH61" i="16"/>
  <c r="AFG61" i="16"/>
  <c r="AFF61" i="16"/>
  <c r="AFE61" i="16"/>
  <c r="AFD61" i="16"/>
  <c r="AFC61" i="16"/>
  <c r="AFB61" i="16"/>
  <c r="AFA61" i="16"/>
  <c r="AEZ61" i="16"/>
  <c r="AEY61" i="16"/>
  <c r="AEX61" i="16"/>
  <c r="AEW61" i="16"/>
  <c r="AEV61" i="16"/>
  <c r="AEU61" i="16"/>
  <c r="AET61" i="16"/>
  <c r="AES61" i="16"/>
  <c r="AER61" i="16"/>
  <c r="AEQ61" i="16"/>
  <c r="AEP61" i="16"/>
  <c r="AEO61" i="16"/>
  <c r="AEN61" i="16"/>
  <c r="AEM61" i="16"/>
  <c r="AEL61" i="16"/>
  <c r="AEK61" i="16"/>
  <c r="AEJ61" i="16"/>
  <c r="AEI61" i="16"/>
  <c r="AEH61" i="16"/>
  <c r="AEG61" i="16"/>
  <c r="AEF61" i="16"/>
  <c r="AEE61" i="16"/>
  <c r="AED61" i="16"/>
  <c r="AEC61" i="16"/>
  <c r="AEB61" i="16"/>
  <c r="AEA61" i="16"/>
  <c r="ADZ61" i="16"/>
  <c r="ADY61" i="16"/>
  <c r="ADX61" i="16"/>
  <c r="ADW61" i="16"/>
  <c r="ADV61" i="16"/>
  <c r="ADU61" i="16"/>
  <c r="ADT61" i="16"/>
  <c r="ADS61" i="16"/>
  <c r="ADR61" i="16"/>
  <c r="ADQ61" i="16"/>
  <c r="ADP61" i="16"/>
  <c r="ADO61" i="16"/>
  <c r="ADN61" i="16"/>
  <c r="ADM61" i="16"/>
  <c r="ADL61" i="16"/>
  <c r="ADK61" i="16"/>
  <c r="ADJ61" i="16"/>
  <c r="ADI61" i="16"/>
  <c r="ADH61" i="16"/>
  <c r="ADG61" i="16"/>
  <c r="ADF61" i="16"/>
  <c r="ADE61" i="16"/>
  <c r="ADD61" i="16"/>
  <c r="ADC61" i="16"/>
  <c r="ADB61" i="16"/>
  <c r="ADA61" i="16"/>
  <c r="ACZ61" i="16"/>
  <c r="ACY61" i="16"/>
  <c r="ACX61" i="16"/>
  <c r="ACW61" i="16"/>
  <c r="ACV61" i="16"/>
  <c r="ACU61" i="16"/>
  <c r="ACT61" i="16"/>
  <c r="ACS61" i="16"/>
  <c r="ACR61" i="16"/>
  <c r="ACQ61" i="16"/>
  <c r="ACP61" i="16"/>
  <c r="ACO61" i="16"/>
  <c r="ACN61" i="16"/>
  <c r="ACM61" i="16"/>
  <c r="ACL61" i="16"/>
  <c r="ACK61" i="16"/>
  <c r="ACJ61" i="16"/>
  <c r="ACI61" i="16"/>
  <c r="ACH61" i="16"/>
  <c r="ACG61" i="16"/>
  <c r="ACF61" i="16"/>
  <c r="ACE61" i="16"/>
  <c r="ACD61" i="16"/>
  <c r="ACC61" i="16"/>
  <c r="ACB61" i="16"/>
  <c r="ACA61" i="16"/>
  <c r="ABZ61" i="16"/>
  <c r="ABY61" i="16"/>
  <c r="ABX61" i="16"/>
  <c r="ABW61" i="16"/>
  <c r="ABV61" i="16"/>
  <c r="ABU61" i="16"/>
  <c r="ABT61" i="16"/>
  <c r="ABS61" i="16"/>
  <c r="ABR61" i="16"/>
  <c r="ABQ61" i="16"/>
  <c r="ABP61" i="16"/>
  <c r="ABO61" i="16"/>
  <c r="ABN61" i="16"/>
  <c r="ABM61" i="16"/>
  <c r="ABL61" i="16"/>
  <c r="ABK61" i="16"/>
  <c r="ABJ61" i="16"/>
  <c r="ABI61" i="16"/>
  <c r="ABH61" i="16"/>
  <c r="ABG61" i="16"/>
  <c r="ABF61" i="16"/>
  <c r="ABE61" i="16"/>
  <c r="ABD61" i="16"/>
  <c r="ABC61" i="16"/>
  <c r="ABB61" i="16"/>
  <c r="ABA61" i="16"/>
  <c r="AAZ61" i="16"/>
  <c r="AAY61" i="16"/>
  <c r="AAX61" i="16"/>
  <c r="AAW61" i="16"/>
  <c r="AAV61" i="16"/>
  <c r="AAU61" i="16"/>
  <c r="AAT61" i="16"/>
  <c r="AAS61" i="16"/>
  <c r="AAR61" i="16"/>
  <c r="AAQ61" i="16"/>
  <c r="AAP61" i="16"/>
  <c r="AAO61" i="16"/>
  <c r="AAN61" i="16"/>
  <c r="AAM61" i="16"/>
  <c r="AAL61" i="16"/>
  <c r="AAK61" i="16"/>
  <c r="AAJ61" i="16"/>
  <c r="AAI61" i="16"/>
  <c r="AAH61" i="16"/>
  <c r="AAG61" i="16"/>
  <c r="AAF61" i="16"/>
  <c r="AAE61" i="16"/>
  <c r="AAD61" i="16"/>
  <c r="AAC61" i="16"/>
  <c r="AAB61" i="16"/>
  <c r="AAA61" i="16"/>
  <c r="ZZ61" i="16"/>
  <c r="ZY61" i="16"/>
  <c r="ZX61" i="16"/>
  <c r="ZW61" i="16"/>
  <c r="ZV61" i="16"/>
  <c r="ZU61" i="16"/>
  <c r="ZT61" i="16"/>
  <c r="ZS61" i="16"/>
  <c r="ZR61" i="16"/>
  <c r="ZQ61" i="16"/>
  <c r="ZP61" i="16"/>
  <c r="ZO61" i="16"/>
  <c r="ZN61" i="16"/>
  <c r="ZM61" i="16"/>
  <c r="ZL61" i="16"/>
  <c r="ZK61" i="16"/>
  <c r="ZJ61" i="16"/>
  <c r="ZI61" i="16"/>
  <c r="ZH61" i="16"/>
  <c r="ZG61" i="16"/>
  <c r="ZF61" i="16"/>
  <c r="ZE61" i="16"/>
  <c r="ZD61" i="16"/>
  <c r="ZC61" i="16"/>
  <c r="ZB61" i="16"/>
  <c r="ZA61" i="16"/>
  <c r="YZ61" i="16"/>
  <c r="YY61" i="16"/>
  <c r="YX61" i="16"/>
  <c r="YW61" i="16"/>
  <c r="YV61" i="16"/>
  <c r="YU61" i="16"/>
  <c r="YT61" i="16"/>
  <c r="YS61" i="16"/>
  <c r="YR61" i="16"/>
  <c r="YQ61" i="16"/>
  <c r="YP61" i="16"/>
  <c r="YO61" i="16"/>
  <c r="YN61" i="16"/>
  <c r="YM61" i="16"/>
  <c r="YL61" i="16"/>
  <c r="YK61" i="16"/>
  <c r="YJ61" i="16"/>
  <c r="YI61" i="16"/>
  <c r="YH61" i="16"/>
  <c r="YG61" i="16"/>
  <c r="YF61" i="16"/>
  <c r="YE61" i="16"/>
  <c r="YD61" i="16"/>
  <c r="YC61" i="16"/>
  <c r="YB61" i="16"/>
  <c r="YA61" i="16"/>
  <c r="XZ61" i="16"/>
  <c r="XY61" i="16"/>
  <c r="XX61" i="16"/>
  <c r="XW61" i="16"/>
  <c r="XV61" i="16"/>
  <c r="XU61" i="16"/>
  <c r="XT61" i="16"/>
  <c r="XS61" i="16"/>
  <c r="XR61" i="16"/>
  <c r="XQ61" i="16"/>
  <c r="XP61" i="16"/>
  <c r="XO61" i="16"/>
  <c r="XN61" i="16"/>
  <c r="XM61" i="16"/>
  <c r="XL61" i="16"/>
  <c r="XK61" i="16"/>
  <c r="XJ61" i="16"/>
  <c r="XI61" i="16"/>
  <c r="XH61" i="16"/>
  <c r="XG61" i="16"/>
  <c r="XF61" i="16"/>
  <c r="XE61" i="16"/>
  <c r="XD61" i="16"/>
  <c r="XC61" i="16"/>
  <c r="XB61" i="16"/>
  <c r="XA61" i="16"/>
  <c r="WZ61" i="16"/>
  <c r="WY61" i="16"/>
  <c r="WX61" i="16"/>
  <c r="WW61" i="16"/>
  <c r="WV61" i="16"/>
  <c r="WU61" i="16"/>
  <c r="WT61" i="16"/>
  <c r="WS61" i="16"/>
  <c r="WR61" i="16"/>
  <c r="WQ61" i="16"/>
  <c r="WP61" i="16"/>
  <c r="WO61" i="16"/>
  <c r="WN61" i="16"/>
  <c r="WM61" i="16"/>
  <c r="WL61" i="16"/>
  <c r="WK61" i="16"/>
  <c r="WJ61" i="16"/>
  <c r="WI61" i="16"/>
  <c r="WH61" i="16"/>
  <c r="WG61" i="16"/>
  <c r="WF61" i="16"/>
  <c r="WE61" i="16"/>
  <c r="WD61" i="16"/>
  <c r="WC61" i="16"/>
  <c r="WB61" i="16"/>
  <c r="WA61" i="16"/>
  <c r="VZ61" i="16"/>
  <c r="VY61" i="16"/>
  <c r="VX61" i="16"/>
  <c r="VW61" i="16"/>
  <c r="VV61" i="16"/>
  <c r="VU61" i="16"/>
  <c r="VT61" i="16"/>
  <c r="VS61" i="16"/>
  <c r="VR61" i="16"/>
  <c r="VQ61" i="16"/>
  <c r="VP61" i="16"/>
  <c r="VO61" i="16"/>
  <c r="VN61" i="16"/>
  <c r="VM61" i="16"/>
  <c r="VL61" i="16"/>
  <c r="VK61" i="16"/>
  <c r="VJ61" i="16"/>
  <c r="VI61" i="16"/>
  <c r="VH61" i="16"/>
  <c r="VG61" i="16"/>
  <c r="VF61" i="16"/>
  <c r="VE61" i="16"/>
  <c r="VD61" i="16"/>
  <c r="VC61" i="16"/>
  <c r="VB61" i="16"/>
  <c r="VA61" i="16"/>
  <c r="UZ61" i="16"/>
  <c r="UY61" i="16"/>
  <c r="UX61" i="16"/>
  <c r="UW61" i="16"/>
  <c r="UV61" i="16"/>
  <c r="UU61" i="16"/>
  <c r="UT61" i="16"/>
  <c r="US61" i="16"/>
  <c r="UR61" i="16"/>
  <c r="UQ61" i="16"/>
  <c r="UP61" i="16"/>
  <c r="UO61" i="16"/>
  <c r="UN61" i="16"/>
  <c r="UM61" i="16"/>
  <c r="UL61" i="16"/>
  <c r="UK61" i="16"/>
  <c r="UJ61" i="16"/>
  <c r="UI61" i="16"/>
  <c r="UH61" i="16"/>
  <c r="UG61" i="16"/>
  <c r="UF61" i="16"/>
  <c r="UE61" i="16"/>
  <c r="UD61" i="16"/>
  <c r="UC61" i="16"/>
  <c r="UB61" i="16"/>
  <c r="UA61" i="16"/>
  <c r="TZ61" i="16"/>
  <c r="TY61" i="16"/>
  <c r="TX61" i="16"/>
  <c r="TW61" i="16"/>
  <c r="TV61" i="16"/>
  <c r="TU61" i="16"/>
  <c r="TT61" i="16"/>
  <c r="TS61" i="16"/>
  <c r="TR61" i="16"/>
  <c r="TQ61" i="16"/>
  <c r="TP61" i="16"/>
  <c r="TO61" i="16"/>
  <c r="TN61" i="16"/>
  <c r="TM61" i="16"/>
  <c r="TL61" i="16"/>
  <c r="TK61" i="16"/>
  <c r="TJ61" i="16"/>
  <c r="TI61" i="16"/>
  <c r="TH61" i="16"/>
  <c r="TG61" i="16"/>
  <c r="TF61" i="16"/>
  <c r="TE61" i="16"/>
  <c r="TD61" i="16"/>
  <c r="TC61" i="16"/>
  <c r="TB61" i="16"/>
  <c r="TA61" i="16"/>
  <c r="SZ61" i="16"/>
  <c r="SY61" i="16"/>
  <c r="SX61" i="16"/>
  <c r="SW61" i="16"/>
  <c r="SV61" i="16"/>
  <c r="SU61" i="16"/>
  <c r="ST61" i="16"/>
  <c r="SS61" i="16"/>
  <c r="SR61" i="16"/>
  <c r="SQ61" i="16"/>
  <c r="SP61" i="16"/>
  <c r="SO61" i="16"/>
  <c r="SN61" i="16"/>
  <c r="SM61" i="16"/>
  <c r="SL61" i="16"/>
  <c r="SK61" i="16"/>
  <c r="SJ61" i="16"/>
  <c r="SI61" i="16"/>
  <c r="SH61" i="16"/>
  <c r="SG61" i="16"/>
  <c r="SF61" i="16"/>
  <c r="SE61" i="16"/>
  <c r="SD61" i="16"/>
  <c r="SC61" i="16"/>
  <c r="SB61" i="16"/>
  <c r="SA61" i="16"/>
  <c r="RZ61" i="16"/>
  <c r="RY61" i="16"/>
  <c r="RX61" i="16"/>
  <c r="RW61" i="16"/>
  <c r="RV61" i="16"/>
  <c r="RU61" i="16"/>
  <c r="RT61" i="16"/>
  <c r="RS61" i="16"/>
  <c r="RR61" i="16"/>
  <c r="RQ61" i="16"/>
  <c r="RP61" i="16"/>
  <c r="RO61" i="16"/>
  <c r="RN61" i="16"/>
  <c r="RM61" i="16"/>
  <c r="RL61" i="16"/>
  <c r="RK61" i="16"/>
  <c r="RJ61" i="16"/>
  <c r="RI61" i="16"/>
  <c r="RH61" i="16"/>
  <c r="RG61" i="16"/>
  <c r="RF61" i="16"/>
  <c r="RE61" i="16"/>
  <c r="RD61" i="16"/>
  <c r="RC61" i="16"/>
  <c r="RB61" i="16"/>
  <c r="RA61" i="16"/>
  <c r="QZ61" i="16"/>
  <c r="QY61" i="16"/>
  <c r="QX61" i="16"/>
  <c r="QW61" i="16"/>
  <c r="QV61" i="16"/>
  <c r="QU61" i="16"/>
  <c r="QT61" i="16"/>
  <c r="QS61" i="16"/>
  <c r="QR61" i="16"/>
  <c r="QQ61" i="16"/>
  <c r="QP61" i="16"/>
  <c r="QO61" i="16"/>
  <c r="QN61" i="16"/>
  <c r="QM61" i="16"/>
  <c r="QL61" i="16"/>
  <c r="QK61" i="16"/>
  <c r="QJ61" i="16"/>
  <c r="QI61" i="16"/>
  <c r="QH61" i="16"/>
  <c r="QG61" i="16"/>
  <c r="QF61" i="16"/>
  <c r="QE61" i="16"/>
  <c r="QD61" i="16"/>
  <c r="QC61" i="16"/>
  <c r="QB61" i="16"/>
  <c r="QA61" i="16"/>
  <c r="PZ61" i="16"/>
  <c r="PY61" i="16"/>
  <c r="PX61" i="16"/>
  <c r="PW61" i="16"/>
  <c r="PV61" i="16"/>
  <c r="PU61" i="16"/>
  <c r="PT61" i="16"/>
  <c r="PS61" i="16"/>
  <c r="PR61" i="16"/>
  <c r="PQ61" i="16"/>
  <c r="PP61" i="16"/>
  <c r="PO61" i="16"/>
  <c r="PN61" i="16"/>
  <c r="PM61" i="16"/>
  <c r="PL61" i="16"/>
  <c r="PK61" i="16"/>
  <c r="PJ61" i="16"/>
  <c r="PI61" i="16"/>
  <c r="PH61" i="16"/>
  <c r="PG61" i="16"/>
  <c r="PF61" i="16"/>
  <c r="PE61" i="16"/>
  <c r="PD61" i="16"/>
  <c r="PC61" i="16"/>
  <c r="PB61" i="16"/>
  <c r="PA61" i="16"/>
  <c r="OZ61" i="16"/>
  <c r="OY61" i="16"/>
  <c r="OX61" i="16"/>
  <c r="OW61" i="16"/>
  <c r="OV61" i="16"/>
  <c r="OU61" i="16"/>
  <c r="OT61" i="16"/>
  <c r="OS61" i="16"/>
  <c r="OR61" i="16"/>
  <c r="OQ61" i="16"/>
  <c r="OP61" i="16"/>
  <c r="OO61" i="16"/>
  <c r="ON61" i="16"/>
  <c r="OM61" i="16"/>
  <c r="OL61" i="16"/>
  <c r="OK61" i="16"/>
  <c r="OJ61" i="16"/>
  <c r="OI61" i="16"/>
  <c r="OH61" i="16"/>
  <c r="OG61" i="16"/>
  <c r="OF61" i="16"/>
  <c r="OE61" i="16"/>
  <c r="OD61" i="16"/>
  <c r="OC61" i="16"/>
  <c r="OB61" i="16"/>
  <c r="OA61" i="16"/>
  <c r="NZ61" i="16"/>
  <c r="NY61" i="16"/>
  <c r="NX61" i="16"/>
  <c r="NW61" i="16"/>
  <c r="NV61" i="16"/>
  <c r="NU61" i="16"/>
  <c r="NT61" i="16"/>
  <c r="NS61" i="16"/>
  <c r="NR61" i="16"/>
  <c r="NQ61" i="16"/>
  <c r="NP61" i="16"/>
  <c r="NO61" i="16"/>
  <c r="NN61" i="16"/>
  <c r="NM61" i="16"/>
  <c r="NL61" i="16"/>
  <c r="NK61" i="16"/>
  <c r="NJ61" i="16"/>
  <c r="NI61" i="16"/>
  <c r="NH61" i="16"/>
  <c r="NG61" i="16"/>
  <c r="NF61" i="16"/>
  <c r="NE61" i="16"/>
  <c r="ND61" i="16"/>
  <c r="NC61" i="16"/>
  <c r="NB61" i="16"/>
  <c r="NA61" i="16"/>
  <c r="MZ61" i="16"/>
  <c r="MY61" i="16"/>
  <c r="MX61" i="16"/>
  <c r="MW61" i="16"/>
  <c r="MV61" i="16"/>
  <c r="MU61" i="16"/>
  <c r="MT61" i="16"/>
  <c r="MS61" i="16"/>
  <c r="MR61" i="16"/>
  <c r="MQ61" i="16"/>
  <c r="MP61" i="16"/>
  <c r="MO61" i="16"/>
  <c r="MN61" i="16"/>
  <c r="MM61" i="16"/>
  <c r="ML61" i="16"/>
  <c r="MK61" i="16"/>
  <c r="MJ61" i="16"/>
  <c r="MI61" i="16"/>
  <c r="MH61" i="16"/>
  <c r="MG61" i="16"/>
  <c r="MF61" i="16"/>
  <c r="ME61" i="16"/>
  <c r="MD61" i="16"/>
  <c r="MC61" i="16"/>
  <c r="MB61" i="16"/>
  <c r="MA61" i="16"/>
  <c r="LZ61" i="16"/>
  <c r="LY61" i="16"/>
  <c r="LX61" i="16"/>
  <c r="LW61" i="16"/>
  <c r="LV61" i="16"/>
  <c r="LU61" i="16"/>
  <c r="LT61" i="16"/>
  <c r="LS61" i="16"/>
  <c r="LR61" i="16"/>
  <c r="LQ61" i="16"/>
  <c r="LP61" i="16"/>
  <c r="LO61" i="16"/>
  <c r="LN61" i="16"/>
  <c r="LM61" i="16"/>
  <c r="LL61" i="16"/>
  <c r="LK61" i="16"/>
  <c r="LJ61" i="16"/>
  <c r="LI61" i="16"/>
  <c r="LH61" i="16"/>
  <c r="LG61" i="16"/>
  <c r="LF61" i="16"/>
  <c r="LE61" i="16"/>
  <c r="LD61" i="16"/>
  <c r="LC61" i="16"/>
  <c r="LB61" i="16"/>
  <c r="LA61" i="16"/>
  <c r="KZ61" i="16"/>
  <c r="KY61" i="16"/>
  <c r="KX61" i="16"/>
  <c r="KW61" i="16"/>
  <c r="KV61" i="16"/>
  <c r="KU61" i="16"/>
  <c r="KT61" i="16"/>
  <c r="KS61" i="16"/>
  <c r="KR61" i="16"/>
  <c r="KQ61" i="16"/>
  <c r="KP61" i="16"/>
  <c r="KO61" i="16"/>
  <c r="KN61" i="16"/>
  <c r="KM61" i="16"/>
  <c r="KL61" i="16"/>
  <c r="KK61" i="16"/>
  <c r="KJ61" i="16"/>
  <c r="KI61" i="16"/>
  <c r="KH61" i="16"/>
  <c r="KG61" i="16"/>
  <c r="KF61" i="16"/>
  <c r="KE61" i="16"/>
  <c r="KD61" i="16"/>
  <c r="KC61" i="16"/>
  <c r="KB61" i="16"/>
  <c r="KA61" i="16"/>
  <c r="JZ61" i="16"/>
  <c r="JY61" i="16"/>
  <c r="JX61" i="16"/>
  <c r="JW61" i="16"/>
  <c r="JV61" i="16"/>
  <c r="JU61" i="16"/>
  <c r="JT61" i="16"/>
  <c r="JS61" i="16"/>
  <c r="JR61" i="16"/>
  <c r="JQ61" i="16"/>
  <c r="JP61" i="16"/>
  <c r="JO61" i="16"/>
  <c r="JN61" i="16"/>
  <c r="JM61" i="16"/>
  <c r="JL61" i="16"/>
  <c r="JK61" i="16"/>
  <c r="JJ61" i="16"/>
  <c r="JI61" i="16"/>
  <c r="JH61" i="16"/>
  <c r="JG61" i="16"/>
  <c r="JF61" i="16"/>
  <c r="JE61" i="16"/>
  <c r="JD61" i="16"/>
  <c r="JC61" i="16"/>
  <c r="JB61" i="16"/>
  <c r="JA61" i="16"/>
  <c r="IZ61" i="16"/>
  <c r="IY61" i="16"/>
  <c r="IX61" i="16"/>
  <c r="IW61" i="16"/>
  <c r="IV61" i="16"/>
  <c r="IU61" i="16"/>
  <c r="IT61" i="16"/>
  <c r="IS61" i="16"/>
  <c r="IR61" i="16"/>
  <c r="IQ61" i="16"/>
  <c r="IP61" i="16"/>
  <c r="IO61" i="16"/>
  <c r="IN61" i="16"/>
  <c r="IM61" i="16"/>
  <c r="IL61" i="16"/>
  <c r="IK61" i="16"/>
  <c r="IJ61" i="16"/>
  <c r="II61" i="16"/>
  <c r="IH61" i="16"/>
  <c r="IG61" i="16"/>
  <c r="IF61" i="16"/>
  <c r="IE61" i="16"/>
  <c r="ID61" i="16"/>
  <c r="IC61" i="16"/>
  <c r="IB61" i="16"/>
  <c r="IA61" i="16"/>
  <c r="HZ61" i="16"/>
  <c r="HY61" i="16"/>
  <c r="HX61" i="16"/>
  <c r="HW61" i="16"/>
  <c r="HV61" i="16"/>
  <c r="HU61" i="16"/>
  <c r="HT61" i="16"/>
  <c r="HS61" i="16"/>
  <c r="HR61" i="16"/>
  <c r="HQ61" i="16"/>
  <c r="HP61" i="16"/>
  <c r="HO61" i="16"/>
  <c r="HN61" i="16"/>
  <c r="HM61" i="16"/>
  <c r="HL61" i="16"/>
  <c r="HK61" i="16"/>
  <c r="HJ61" i="16"/>
  <c r="HI61" i="16"/>
  <c r="HH61" i="16"/>
  <c r="HG61" i="16"/>
  <c r="HF61" i="16"/>
  <c r="HE61" i="16"/>
  <c r="HD61" i="16"/>
  <c r="HC61" i="16"/>
  <c r="HB61" i="16"/>
  <c r="HA61" i="16"/>
  <c r="GZ61" i="16"/>
  <c r="GY61" i="16"/>
  <c r="GX61" i="16"/>
  <c r="GW61" i="16"/>
  <c r="GV61" i="16"/>
  <c r="GU61" i="16"/>
  <c r="GT61" i="16"/>
  <c r="GS61" i="16"/>
  <c r="GR61" i="16"/>
  <c r="GQ61" i="16"/>
  <c r="GP61" i="16"/>
  <c r="GO61" i="16"/>
  <c r="GN61" i="16"/>
  <c r="GM61" i="16"/>
  <c r="GL61" i="16"/>
  <c r="GK61" i="16"/>
  <c r="GJ61" i="16"/>
  <c r="GI61" i="16"/>
  <c r="GH61" i="16"/>
  <c r="GG61" i="16"/>
  <c r="GF61" i="16"/>
  <c r="GE61" i="16"/>
  <c r="GD61" i="16"/>
  <c r="GC61" i="16"/>
  <c r="GB61" i="16"/>
  <c r="GA61" i="16"/>
  <c r="FZ61" i="16"/>
  <c r="FY61" i="16"/>
  <c r="FX61" i="16"/>
  <c r="FW61" i="16"/>
  <c r="FV61" i="16"/>
  <c r="FU61" i="16"/>
  <c r="FT61" i="16"/>
  <c r="FS61" i="16"/>
  <c r="FR61" i="16"/>
  <c r="FQ61" i="16"/>
  <c r="FP61" i="16"/>
  <c r="FO61" i="16"/>
  <c r="FN61" i="16"/>
  <c r="FM61" i="16"/>
  <c r="FL61" i="16"/>
  <c r="FK61" i="16"/>
  <c r="FJ61" i="16"/>
  <c r="FI61" i="16"/>
  <c r="FH61" i="16"/>
  <c r="FG61" i="16"/>
  <c r="FF61" i="16"/>
  <c r="FE61" i="16"/>
  <c r="FD61" i="16"/>
  <c r="FC61" i="16"/>
  <c r="FB61" i="16"/>
  <c r="FA61" i="16"/>
  <c r="EZ61" i="16"/>
  <c r="EY61" i="16"/>
  <c r="EX61" i="16"/>
  <c r="EW61" i="16"/>
  <c r="EV61" i="16"/>
  <c r="EU61" i="16"/>
  <c r="ET61" i="16"/>
  <c r="ES61" i="16"/>
  <c r="ER61" i="16"/>
  <c r="EQ61" i="16"/>
  <c r="EP61" i="16"/>
  <c r="EO61" i="16"/>
  <c r="EN61" i="16"/>
  <c r="EM61" i="16"/>
  <c r="EL61" i="16"/>
  <c r="EK61" i="16"/>
  <c r="EJ61" i="16"/>
  <c r="EI61" i="16"/>
  <c r="EH61" i="16"/>
  <c r="EG61" i="16"/>
  <c r="EF61" i="16"/>
  <c r="EE61" i="16"/>
  <c r="ED61" i="16"/>
  <c r="EC61" i="16"/>
  <c r="EB61" i="16"/>
  <c r="EA61" i="16"/>
  <c r="DZ61" i="16"/>
  <c r="DY61" i="16"/>
  <c r="DX61" i="16"/>
  <c r="DW61" i="16"/>
  <c r="DV61" i="16"/>
  <c r="DU61" i="16"/>
  <c r="DT61" i="16"/>
  <c r="DS61" i="16"/>
  <c r="DR61" i="16"/>
  <c r="DQ61" i="16"/>
  <c r="DP61" i="16"/>
  <c r="DO61" i="16"/>
  <c r="DN61" i="16"/>
  <c r="DM61" i="16"/>
  <c r="DL61" i="16"/>
  <c r="DK61" i="16"/>
  <c r="DJ61" i="16"/>
  <c r="DI61" i="16"/>
  <c r="DH61" i="16"/>
  <c r="DG61" i="16"/>
  <c r="DF61" i="16"/>
  <c r="DE61" i="16"/>
  <c r="DD61" i="16"/>
  <c r="DC61" i="16"/>
  <c r="DB61" i="16"/>
  <c r="DA61" i="16"/>
  <c r="CZ61" i="16"/>
  <c r="CY61" i="16"/>
  <c r="CX61" i="16"/>
  <c r="CW61" i="16"/>
  <c r="CV61" i="16"/>
  <c r="CU61" i="16"/>
  <c r="CT61" i="16"/>
  <c r="CS61" i="16"/>
  <c r="CR61" i="16"/>
  <c r="CQ61" i="16"/>
  <c r="CP61" i="16"/>
  <c r="CO61" i="16"/>
  <c r="CN61" i="16"/>
  <c r="CM61" i="16"/>
  <c r="CL61" i="16"/>
  <c r="CK61" i="16"/>
  <c r="CJ61" i="16"/>
  <c r="CI61" i="16"/>
  <c r="CH61" i="16"/>
  <c r="CG61" i="16"/>
  <c r="CF61" i="16"/>
  <c r="CE61" i="16"/>
  <c r="CD61" i="16"/>
  <c r="CC61" i="16"/>
  <c r="CB61" i="16"/>
  <c r="CA61" i="16"/>
  <c r="BZ61" i="16"/>
  <c r="BY61" i="16"/>
  <c r="BX61" i="16"/>
  <c r="BW61" i="16"/>
  <c r="BV61" i="16"/>
  <c r="BU61" i="16"/>
  <c r="BT61" i="16"/>
  <c r="BS61" i="16"/>
  <c r="BR61" i="16"/>
  <c r="BQ61" i="16"/>
  <c r="BP61" i="16"/>
  <c r="BO61" i="16"/>
  <c r="BN61" i="16"/>
  <c r="BM61" i="16"/>
  <c r="BL61" i="16"/>
  <c r="BK61" i="16"/>
  <c r="BJ61" i="16"/>
  <c r="BI61" i="16"/>
  <c r="BH61" i="16"/>
  <c r="BG61" i="16"/>
  <c r="BF61" i="16"/>
  <c r="BE61" i="16"/>
  <c r="BD61" i="16"/>
  <c r="BC61" i="16"/>
  <c r="BB61" i="16"/>
  <c r="BA61" i="16"/>
  <c r="AZ61" i="16"/>
  <c r="AY61" i="16"/>
  <c r="AX61" i="16"/>
  <c r="AW61" i="16"/>
  <c r="AV61" i="16"/>
  <c r="AU61" i="16"/>
  <c r="AT61" i="16"/>
  <c r="AS61" i="16"/>
  <c r="AR61" i="16"/>
  <c r="AQ61" i="16"/>
  <c r="AP61" i="16"/>
  <c r="AO61" i="16"/>
  <c r="AN61" i="16"/>
  <c r="AM61" i="16"/>
  <c r="AL61" i="16"/>
  <c r="AK61" i="16"/>
  <c r="AJ61" i="16"/>
  <c r="AI61" i="16"/>
  <c r="AH61" i="16"/>
  <c r="AG61" i="16"/>
  <c r="AF61" i="16"/>
  <c r="AE61" i="16"/>
  <c r="AD61" i="16"/>
  <c r="AC61" i="16"/>
  <c r="AB61" i="16"/>
  <c r="AA61" i="16"/>
  <c r="Z61" i="16"/>
  <c r="Y61" i="16"/>
  <c r="X61" i="16"/>
  <c r="W61" i="16"/>
  <c r="V61" i="16"/>
  <c r="U61" i="16"/>
  <c r="T61" i="16"/>
  <c r="S61" i="16"/>
  <c r="R61" i="16"/>
  <c r="G35" i="16" s="1"/>
  <c r="Q61" i="16"/>
  <c r="P61" i="16"/>
  <c r="O61" i="16"/>
  <c r="N61" i="16"/>
  <c r="M61" i="16"/>
  <c r="L61" i="16"/>
  <c r="K61" i="16"/>
  <c r="J61" i="16"/>
  <c r="I61" i="16"/>
  <c r="ALU60" i="16"/>
  <c r="ALT60" i="16"/>
  <c r="ALS60" i="16"/>
  <c r="ALR60" i="16"/>
  <c r="ALQ60" i="16"/>
  <c r="ALP60" i="16"/>
  <c r="ALO60" i="16"/>
  <c r="ALN60" i="16"/>
  <c r="ALM60" i="16"/>
  <c r="ALL60" i="16"/>
  <c r="ALK60" i="16"/>
  <c r="ALJ60" i="16"/>
  <c r="ALI60" i="16"/>
  <c r="ALH60" i="16"/>
  <c r="ALG60" i="16"/>
  <c r="ALF60" i="16"/>
  <c r="ALE60" i="16"/>
  <c r="ALD60" i="16"/>
  <c r="ALC60" i="16"/>
  <c r="ALB60" i="16"/>
  <c r="ALA60" i="16"/>
  <c r="AKZ60" i="16"/>
  <c r="AKY60" i="16"/>
  <c r="AKX60" i="16"/>
  <c r="AKW60" i="16"/>
  <c r="AKV60" i="16"/>
  <c r="AKU60" i="16"/>
  <c r="AKT60" i="16"/>
  <c r="AKS60" i="16"/>
  <c r="AKR60" i="16"/>
  <c r="AKQ60" i="16"/>
  <c r="AKP60" i="16"/>
  <c r="AKO60" i="16"/>
  <c r="AKN60" i="16"/>
  <c r="AKM60" i="16"/>
  <c r="AKL60" i="16"/>
  <c r="AKK60" i="16"/>
  <c r="AKJ60" i="16"/>
  <c r="AKI60" i="16"/>
  <c r="AKH60" i="16"/>
  <c r="AKG60" i="16"/>
  <c r="AKF60" i="16"/>
  <c r="AKE60" i="16"/>
  <c r="AKD60" i="16"/>
  <c r="AKC60" i="16"/>
  <c r="AKB60" i="16"/>
  <c r="AKA60" i="16"/>
  <c r="AJZ60" i="16"/>
  <c r="AJY60" i="16"/>
  <c r="AJX60" i="16"/>
  <c r="AJW60" i="16"/>
  <c r="AJV60" i="16"/>
  <c r="AJU60" i="16"/>
  <c r="AJT60" i="16"/>
  <c r="AJS60" i="16"/>
  <c r="AJR60" i="16"/>
  <c r="AJQ60" i="16"/>
  <c r="AJP60" i="16"/>
  <c r="AJO60" i="16"/>
  <c r="AJN60" i="16"/>
  <c r="AJM60" i="16"/>
  <c r="AJL60" i="16"/>
  <c r="AJK60" i="16"/>
  <c r="AJJ60" i="16"/>
  <c r="AJI60" i="16"/>
  <c r="AJH60" i="16"/>
  <c r="AJG60" i="16"/>
  <c r="AJF60" i="16"/>
  <c r="AJE60" i="16"/>
  <c r="AJD60" i="16"/>
  <c r="AJC60" i="16"/>
  <c r="AJB60" i="16"/>
  <c r="AJA60" i="16"/>
  <c r="AIZ60" i="16"/>
  <c r="AIY60" i="16"/>
  <c r="AIX60" i="16"/>
  <c r="AIW60" i="16"/>
  <c r="AIV60" i="16"/>
  <c r="AIU60" i="16"/>
  <c r="AIT60" i="16"/>
  <c r="AIS60" i="16"/>
  <c r="AIR60" i="16"/>
  <c r="AIQ60" i="16"/>
  <c r="AIP60" i="16"/>
  <c r="AIO60" i="16"/>
  <c r="AIN60" i="16"/>
  <c r="AIM60" i="16"/>
  <c r="AIL60" i="16"/>
  <c r="AIK60" i="16"/>
  <c r="AIJ60" i="16"/>
  <c r="AII60" i="16"/>
  <c r="AIH60" i="16"/>
  <c r="AIG60" i="16"/>
  <c r="AIF60" i="16"/>
  <c r="AIE60" i="16"/>
  <c r="AID60" i="16"/>
  <c r="AIC60" i="16"/>
  <c r="AIB60" i="16"/>
  <c r="AIA60" i="16"/>
  <c r="AHZ60" i="16"/>
  <c r="AHY60" i="16"/>
  <c r="AHX60" i="16"/>
  <c r="AHW60" i="16"/>
  <c r="AHV60" i="16"/>
  <c r="AHU60" i="16"/>
  <c r="AHT60" i="16"/>
  <c r="AHS60" i="16"/>
  <c r="AHR60" i="16"/>
  <c r="AHQ60" i="16"/>
  <c r="AHP60" i="16"/>
  <c r="AHO60" i="16"/>
  <c r="AHN60" i="16"/>
  <c r="AHM60" i="16"/>
  <c r="AHL60" i="16"/>
  <c r="AHK60" i="16"/>
  <c r="AHJ60" i="16"/>
  <c r="AHI60" i="16"/>
  <c r="AHH60" i="16"/>
  <c r="AHG60" i="16"/>
  <c r="AHF60" i="16"/>
  <c r="AHE60" i="16"/>
  <c r="AHD60" i="16"/>
  <c r="AHC60" i="16"/>
  <c r="AHB60" i="16"/>
  <c r="AHA60" i="16"/>
  <c r="AGZ60" i="16"/>
  <c r="AGY60" i="16"/>
  <c r="AGX60" i="16"/>
  <c r="AGW60" i="16"/>
  <c r="AGV60" i="16"/>
  <c r="AGU60" i="16"/>
  <c r="AGT60" i="16"/>
  <c r="AGS60" i="16"/>
  <c r="AGR60" i="16"/>
  <c r="AGQ60" i="16"/>
  <c r="AGP60" i="16"/>
  <c r="AGO60" i="16"/>
  <c r="AGN60" i="16"/>
  <c r="AGM60" i="16"/>
  <c r="AGL60" i="16"/>
  <c r="AGK60" i="16"/>
  <c r="AGJ60" i="16"/>
  <c r="AGI60" i="16"/>
  <c r="AGH60" i="16"/>
  <c r="AGG60" i="16"/>
  <c r="AGF60" i="16"/>
  <c r="AGE60" i="16"/>
  <c r="AGD60" i="16"/>
  <c r="AGC60" i="16"/>
  <c r="AGB60" i="16"/>
  <c r="AGA60" i="16"/>
  <c r="AFZ60" i="16"/>
  <c r="AFY60" i="16"/>
  <c r="AFX60" i="16"/>
  <c r="AFW60" i="16"/>
  <c r="AFV60" i="16"/>
  <c r="AFU60" i="16"/>
  <c r="AFT60" i="16"/>
  <c r="AFS60" i="16"/>
  <c r="AFR60" i="16"/>
  <c r="AFQ60" i="16"/>
  <c r="AFP60" i="16"/>
  <c r="AFO60" i="16"/>
  <c r="AFN60" i="16"/>
  <c r="AFM60" i="16"/>
  <c r="AFL60" i="16"/>
  <c r="AFK60" i="16"/>
  <c r="AFJ60" i="16"/>
  <c r="AFI60" i="16"/>
  <c r="AFH60" i="16"/>
  <c r="AFG60" i="16"/>
  <c r="AFF60" i="16"/>
  <c r="AFE60" i="16"/>
  <c r="AFD60" i="16"/>
  <c r="AFC60" i="16"/>
  <c r="AFB60" i="16"/>
  <c r="AFA60" i="16"/>
  <c r="AEZ60" i="16"/>
  <c r="AEY60" i="16"/>
  <c r="AEX60" i="16"/>
  <c r="AEW60" i="16"/>
  <c r="AEV60" i="16"/>
  <c r="AEU60" i="16"/>
  <c r="AET60" i="16"/>
  <c r="AES60" i="16"/>
  <c r="AER60" i="16"/>
  <c r="AEQ60" i="16"/>
  <c r="AEP60" i="16"/>
  <c r="AEO60" i="16"/>
  <c r="AEN60" i="16"/>
  <c r="AEM60" i="16"/>
  <c r="AEL60" i="16"/>
  <c r="AEK60" i="16"/>
  <c r="AEJ60" i="16"/>
  <c r="AEI60" i="16"/>
  <c r="AEH60" i="16"/>
  <c r="AEG60" i="16"/>
  <c r="AEF60" i="16"/>
  <c r="AEE60" i="16"/>
  <c r="AED60" i="16"/>
  <c r="AEC60" i="16"/>
  <c r="AEB60" i="16"/>
  <c r="AEA60" i="16"/>
  <c r="ADZ60" i="16"/>
  <c r="ADY60" i="16"/>
  <c r="ADX60" i="16"/>
  <c r="ADW60" i="16"/>
  <c r="ADV60" i="16"/>
  <c r="ADU60" i="16"/>
  <c r="ADT60" i="16"/>
  <c r="ADS60" i="16"/>
  <c r="ADR60" i="16"/>
  <c r="ADQ60" i="16"/>
  <c r="ADP60" i="16"/>
  <c r="ADO60" i="16"/>
  <c r="ADN60" i="16"/>
  <c r="ADM60" i="16"/>
  <c r="ADL60" i="16"/>
  <c r="ADK60" i="16"/>
  <c r="ADJ60" i="16"/>
  <c r="ADI60" i="16"/>
  <c r="ADH60" i="16"/>
  <c r="ADG60" i="16"/>
  <c r="ADF60" i="16"/>
  <c r="ADE60" i="16"/>
  <c r="ADD60" i="16"/>
  <c r="ADC60" i="16"/>
  <c r="ADB60" i="16"/>
  <c r="ADA60" i="16"/>
  <c r="ACZ60" i="16"/>
  <c r="ACY60" i="16"/>
  <c r="ACX60" i="16"/>
  <c r="ACW60" i="16"/>
  <c r="ACV60" i="16"/>
  <c r="ACU60" i="16"/>
  <c r="ACT60" i="16"/>
  <c r="ACS60" i="16"/>
  <c r="ACR60" i="16"/>
  <c r="ACQ60" i="16"/>
  <c r="ACP60" i="16"/>
  <c r="ACO60" i="16"/>
  <c r="ACN60" i="16"/>
  <c r="ACM60" i="16"/>
  <c r="ACL60" i="16"/>
  <c r="ACK60" i="16"/>
  <c r="ACJ60" i="16"/>
  <c r="ACI60" i="16"/>
  <c r="ACH60" i="16"/>
  <c r="ACG60" i="16"/>
  <c r="ACF60" i="16"/>
  <c r="ACE60" i="16"/>
  <c r="ACD60" i="16"/>
  <c r="ACC60" i="16"/>
  <c r="ACB60" i="16"/>
  <c r="ACA60" i="16"/>
  <c r="ABZ60" i="16"/>
  <c r="ABY60" i="16"/>
  <c r="ABX60" i="16"/>
  <c r="ABW60" i="16"/>
  <c r="ABV60" i="16"/>
  <c r="ABU60" i="16"/>
  <c r="ABT60" i="16"/>
  <c r="ABS60" i="16"/>
  <c r="ABR60" i="16"/>
  <c r="ABQ60" i="16"/>
  <c r="ABP60" i="16"/>
  <c r="ABO60" i="16"/>
  <c r="ABN60" i="16"/>
  <c r="ABM60" i="16"/>
  <c r="ABL60" i="16"/>
  <c r="ABK60" i="16"/>
  <c r="ABJ60" i="16"/>
  <c r="ABI60" i="16"/>
  <c r="ABH60" i="16"/>
  <c r="ABG60" i="16"/>
  <c r="ABF60" i="16"/>
  <c r="ABE60" i="16"/>
  <c r="ABD60" i="16"/>
  <c r="ABC60" i="16"/>
  <c r="ABB60" i="16"/>
  <c r="ABA60" i="16"/>
  <c r="AAZ60" i="16"/>
  <c r="AAY60" i="16"/>
  <c r="AAX60" i="16"/>
  <c r="AAW60" i="16"/>
  <c r="AAV60" i="16"/>
  <c r="AAU60" i="16"/>
  <c r="AAT60" i="16"/>
  <c r="AAS60" i="16"/>
  <c r="AAR60" i="16"/>
  <c r="AAQ60" i="16"/>
  <c r="AAP60" i="16"/>
  <c r="AAO60" i="16"/>
  <c r="AAN60" i="16"/>
  <c r="AAM60" i="16"/>
  <c r="AAL60" i="16"/>
  <c r="AAK60" i="16"/>
  <c r="AAJ60" i="16"/>
  <c r="AAI60" i="16"/>
  <c r="AAH60" i="16"/>
  <c r="AAG60" i="16"/>
  <c r="AAF60" i="16"/>
  <c r="AAE60" i="16"/>
  <c r="AAD60" i="16"/>
  <c r="AAC60" i="16"/>
  <c r="AAB60" i="16"/>
  <c r="AAA60" i="16"/>
  <c r="ZZ60" i="16"/>
  <c r="ZY60" i="16"/>
  <c r="ZX60" i="16"/>
  <c r="ZW60" i="16"/>
  <c r="ZV60" i="16"/>
  <c r="ZU60" i="16"/>
  <c r="ZT60" i="16"/>
  <c r="ZS60" i="16"/>
  <c r="ZR60" i="16"/>
  <c r="ZQ60" i="16"/>
  <c r="ZP60" i="16"/>
  <c r="ZO60" i="16"/>
  <c r="ZN60" i="16"/>
  <c r="ZM60" i="16"/>
  <c r="ZL60" i="16"/>
  <c r="ZK60" i="16"/>
  <c r="ZJ60" i="16"/>
  <c r="ZI60" i="16"/>
  <c r="ZH60" i="16"/>
  <c r="ZG60" i="16"/>
  <c r="ZF60" i="16"/>
  <c r="ZE60" i="16"/>
  <c r="ZD60" i="16"/>
  <c r="ZC60" i="16"/>
  <c r="ZB60" i="16"/>
  <c r="ZA60" i="16"/>
  <c r="YZ60" i="16"/>
  <c r="YY60" i="16"/>
  <c r="YX60" i="16"/>
  <c r="YW60" i="16"/>
  <c r="YV60" i="16"/>
  <c r="YU60" i="16"/>
  <c r="YT60" i="16"/>
  <c r="YS60" i="16"/>
  <c r="YR60" i="16"/>
  <c r="YQ60" i="16"/>
  <c r="YP60" i="16"/>
  <c r="YO60" i="16"/>
  <c r="YN60" i="16"/>
  <c r="YM60" i="16"/>
  <c r="YL60" i="16"/>
  <c r="YK60" i="16"/>
  <c r="YJ60" i="16"/>
  <c r="YI60" i="16"/>
  <c r="YH60" i="16"/>
  <c r="YG60" i="16"/>
  <c r="YF60" i="16"/>
  <c r="YE60" i="16"/>
  <c r="YD60" i="16"/>
  <c r="YC60" i="16"/>
  <c r="YB60" i="16"/>
  <c r="YA60" i="16"/>
  <c r="XZ60" i="16"/>
  <c r="XY60" i="16"/>
  <c r="XX60" i="16"/>
  <c r="XW60" i="16"/>
  <c r="XV60" i="16"/>
  <c r="XU60" i="16"/>
  <c r="XT60" i="16"/>
  <c r="XS60" i="16"/>
  <c r="XR60" i="16"/>
  <c r="XQ60" i="16"/>
  <c r="XP60" i="16"/>
  <c r="XO60" i="16"/>
  <c r="XN60" i="16"/>
  <c r="XM60" i="16"/>
  <c r="XL60" i="16"/>
  <c r="XK60" i="16"/>
  <c r="XJ60" i="16"/>
  <c r="XI60" i="16"/>
  <c r="XH60" i="16"/>
  <c r="XG60" i="16"/>
  <c r="XF60" i="16"/>
  <c r="XE60" i="16"/>
  <c r="XD60" i="16"/>
  <c r="XC60" i="16"/>
  <c r="XB60" i="16"/>
  <c r="XA60" i="16"/>
  <c r="WZ60" i="16"/>
  <c r="WY60" i="16"/>
  <c r="WX60" i="16"/>
  <c r="WW60" i="16"/>
  <c r="WV60" i="16"/>
  <c r="WU60" i="16"/>
  <c r="WT60" i="16"/>
  <c r="WS60" i="16"/>
  <c r="WR60" i="16"/>
  <c r="WQ60" i="16"/>
  <c r="WP60" i="16"/>
  <c r="WO60" i="16"/>
  <c r="WN60" i="16"/>
  <c r="WM60" i="16"/>
  <c r="WL60" i="16"/>
  <c r="WK60" i="16"/>
  <c r="WJ60" i="16"/>
  <c r="WI60" i="16"/>
  <c r="WH60" i="16"/>
  <c r="WG60" i="16"/>
  <c r="WF60" i="16"/>
  <c r="WE60" i="16"/>
  <c r="WD60" i="16"/>
  <c r="WC60" i="16"/>
  <c r="WB60" i="16"/>
  <c r="WA60" i="16"/>
  <c r="VZ60" i="16"/>
  <c r="VY60" i="16"/>
  <c r="VX60" i="16"/>
  <c r="VW60" i="16"/>
  <c r="VV60" i="16"/>
  <c r="VU60" i="16"/>
  <c r="VT60" i="16"/>
  <c r="VS60" i="16"/>
  <c r="VR60" i="16"/>
  <c r="VQ60" i="16"/>
  <c r="VP60" i="16"/>
  <c r="VO60" i="16"/>
  <c r="VN60" i="16"/>
  <c r="VM60" i="16"/>
  <c r="VL60" i="16"/>
  <c r="VK60" i="16"/>
  <c r="VJ60" i="16"/>
  <c r="VI60" i="16"/>
  <c r="VH60" i="16"/>
  <c r="VG60" i="16"/>
  <c r="VF60" i="16"/>
  <c r="VE60" i="16"/>
  <c r="VD60" i="16"/>
  <c r="VC60" i="16"/>
  <c r="VB60" i="16"/>
  <c r="VA60" i="16"/>
  <c r="UZ60" i="16"/>
  <c r="UY60" i="16"/>
  <c r="UX60" i="16"/>
  <c r="UW60" i="16"/>
  <c r="UV60" i="16"/>
  <c r="UU60" i="16"/>
  <c r="UT60" i="16"/>
  <c r="US60" i="16"/>
  <c r="UR60" i="16"/>
  <c r="UQ60" i="16"/>
  <c r="UP60" i="16"/>
  <c r="UO60" i="16"/>
  <c r="UN60" i="16"/>
  <c r="UM60" i="16"/>
  <c r="UL60" i="16"/>
  <c r="UK60" i="16"/>
  <c r="UJ60" i="16"/>
  <c r="UI60" i="16"/>
  <c r="UH60" i="16"/>
  <c r="UG60" i="16"/>
  <c r="UF60" i="16"/>
  <c r="UE60" i="16"/>
  <c r="UD60" i="16"/>
  <c r="UC60" i="16"/>
  <c r="UB60" i="16"/>
  <c r="UA60" i="16"/>
  <c r="TZ60" i="16"/>
  <c r="TY60" i="16"/>
  <c r="TX60" i="16"/>
  <c r="TW60" i="16"/>
  <c r="TV60" i="16"/>
  <c r="TU60" i="16"/>
  <c r="TT60" i="16"/>
  <c r="TS60" i="16"/>
  <c r="TR60" i="16"/>
  <c r="TQ60" i="16"/>
  <c r="TP60" i="16"/>
  <c r="TO60" i="16"/>
  <c r="TN60" i="16"/>
  <c r="TM60" i="16"/>
  <c r="TL60" i="16"/>
  <c r="TK60" i="16"/>
  <c r="TJ60" i="16"/>
  <c r="TI60" i="16"/>
  <c r="TH60" i="16"/>
  <c r="TG60" i="16"/>
  <c r="TF60" i="16"/>
  <c r="TE60" i="16"/>
  <c r="TD60" i="16"/>
  <c r="TC60" i="16"/>
  <c r="TB60" i="16"/>
  <c r="TA60" i="16"/>
  <c r="SZ60" i="16"/>
  <c r="SY60" i="16"/>
  <c r="SX60" i="16"/>
  <c r="SW60" i="16"/>
  <c r="SV60" i="16"/>
  <c r="SU60" i="16"/>
  <c r="ST60" i="16"/>
  <c r="SS60" i="16"/>
  <c r="SR60" i="16"/>
  <c r="SQ60" i="16"/>
  <c r="SP60" i="16"/>
  <c r="SO60" i="16"/>
  <c r="SN60" i="16"/>
  <c r="SM60" i="16"/>
  <c r="SL60" i="16"/>
  <c r="SK60" i="16"/>
  <c r="SJ60" i="16"/>
  <c r="SI60" i="16"/>
  <c r="SH60" i="16"/>
  <c r="SG60" i="16"/>
  <c r="SF60" i="16"/>
  <c r="SE60" i="16"/>
  <c r="SD60" i="16"/>
  <c r="SC60" i="16"/>
  <c r="SB60" i="16"/>
  <c r="SA60" i="16"/>
  <c r="RZ60" i="16"/>
  <c r="RY60" i="16"/>
  <c r="RX60" i="16"/>
  <c r="RW60" i="16"/>
  <c r="RV60" i="16"/>
  <c r="RU60" i="16"/>
  <c r="RT60" i="16"/>
  <c r="RS60" i="16"/>
  <c r="RR60" i="16"/>
  <c r="RQ60" i="16"/>
  <c r="RP60" i="16"/>
  <c r="RO60" i="16"/>
  <c r="RN60" i="16"/>
  <c r="RM60" i="16"/>
  <c r="RL60" i="16"/>
  <c r="RK60" i="16"/>
  <c r="RJ60" i="16"/>
  <c r="RI60" i="16"/>
  <c r="RH60" i="16"/>
  <c r="RG60" i="16"/>
  <c r="RF60" i="16"/>
  <c r="RE60" i="16"/>
  <c r="RD60" i="16"/>
  <c r="RC60" i="16"/>
  <c r="RB60" i="16"/>
  <c r="RA60" i="16"/>
  <c r="QZ60" i="16"/>
  <c r="QY60" i="16"/>
  <c r="QX60" i="16"/>
  <c r="QW60" i="16"/>
  <c r="QV60" i="16"/>
  <c r="QU60" i="16"/>
  <c r="QT60" i="16"/>
  <c r="QS60" i="16"/>
  <c r="QR60" i="16"/>
  <c r="QQ60" i="16"/>
  <c r="QP60" i="16"/>
  <c r="QO60" i="16"/>
  <c r="QN60" i="16"/>
  <c r="QM60" i="16"/>
  <c r="QL60" i="16"/>
  <c r="QK60" i="16"/>
  <c r="QJ60" i="16"/>
  <c r="QI60" i="16"/>
  <c r="QH60" i="16"/>
  <c r="QG60" i="16"/>
  <c r="QF60" i="16"/>
  <c r="QE60" i="16"/>
  <c r="QD60" i="16"/>
  <c r="QC60" i="16"/>
  <c r="QB60" i="16"/>
  <c r="QA60" i="16"/>
  <c r="PZ60" i="16"/>
  <c r="PY60" i="16"/>
  <c r="PX60" i="16"/>
  <c r="PW60" i="16"/>
  <c r="PV60" i="16"/>
  <c r="PU60" i="16"/>
  <c r="PT60" i="16"/>
  <c r="PS60" i="16"/>
  <c r="PR60" i="16"/>
  <c r="PQ60" i="16"/>
  <c r="PP60" i="16"/>
  <c r="PO60" i="16"/>
  <c r="PN60" i="16"/>
  <c r="PM60" i="16"/>
  <c r="PL60" i="16"/>
  <c r="PK60" i="16"/>
  <c r="PJ60" i="16"/>
  <c r="PI60" i="16"/>
  <c r="PH60" i="16"/>
  <c r="PG60" i="16"/>
  <c r="PF60" i="16"/>
  <c r="PE60" i="16"/>
  <c r="PD60" i="16"/>
  <c r="PC60" i="16"/>
  <c r="PB60" i="16"/>
  <c r="PA60" i="16"/>
  <c r="OZ60" i="16"/>
  <c r="OY60" i="16"/>
  <c r="OX60" i="16"/>
  <c r="OW60" i="16"/>
  <c r="OV60" i="16"/>
  <c r="OU60" i="16"/>
  <c r="OT60" i="16"/>
  <c r="OS60" i="16"/>
  <c r="OR60" i="16"/>
  <c r="OQ60" i="16"/>
  <c r="OP60" i="16"/>
  <c r="OO60" i="16"/>
  <c r="ON60" i="16"/>
  <c r="OM60" i="16"/>
  <c r="OL60" i="16"/>
  <c r="OK60" i="16"/>
  <c r="OJ60" i="16"/>
  <c r="OI60" i="16"/>
  <c r="OH60" i="16"/>
  <c r="OG60" i="16"/>
  <c r="OF60" i="16"/>
  <c r="OE60" i="16"/>
  <c r="OD60" i="16"/>
  <c r="OC60" i="16"/>
  <c r="OB60" i="16"/>
  <c r="OA60" i="16"/>
  <c r="NZ60" i="16"/>
  <c r="NY60" i="16"/>
  <c r="NX60" i="16"/>
  <c r="NW60" i="16"/>
  <c r="NV60" i="16"/>
  <c r="NU60" i="16"/>
  <c r="NT60" i="16"/>
  <c r="NS60" i="16"/>
  <c r="NR60" i="16"/>
  <c r="NQ60" i="16"/>
  <c r="NP60" i="16"/>
  <c r="NO60" i="16"/>
  <c r="NN60" i="16"/>
  <c r="NM60" i="16"/>
  <c r="NL60" i="16"/>
  <c r="NK60" i="16"/>
  <c r="NJ60" i="16"/>
  <c r="NI60" i="16"/>
  <c r="NH60" i="16"/>
  <c r="NG60" i="16"/>
  <c r="NF60" i="16"/>
  <c r="NE60" i="16"/>
  <c r="ND60" i="16"/>
  <c r="NC60" i="16"/>
  <c r="NB60" i="16"/>
  <c r="NA60" i="16"/>
  <c r="MZ60" i="16"/>
  <c r="MY60" i="16"/>
  <c r="MX60" i="16"/>
  <c r="MW60" i="16"/>
  <c r="MV60" i="16"/>
  <c r="MU60" i="16"/>
  <c r="MT60" i="16"/>
  <c r="MS60" i="16"/>
  <c r="MR60" i="16"/>
  <c r="MQ60" i="16"/>
  <c r="MP60" i="16"/>
  <c r="MO60" i="16"/>
  <c r="MN60" i="16"/>
  <c r="MM60" i="16"/>
  <c r="ML60" i="16"/>
  <c r="MK60" i="16"/>
  <c r="MJ60" i="16"/>
  <c r="MI60" i="16"/>
  <c r="MH60" i="16"/>
  <c r="MG60" i="16"/>
  <c r="MF60" i="16"/>
  <c r="ME60" i="16"/>
  <c r="MD60" i="16"/>
  <c r="MC60" i="16"/>
  <c r="MB60" i="16"/>
  <c r="MA60" i="16"/>
  <c r="LZ60" i="16"/>
  <c r="LY60" i="16"/>
  <c r="LX60" i="16"/>
  <c r="LW60" i="16"/>
  <c r="LV60" i="16"/>
  <c r="LU60" i="16"/>
  <c r="LT60" i="16"/>
  <c r="LS60" i="16"/>
  <c r="LR60" i="16"/>
  <c r="LQ60" i="16"/>
  <c r="LP60" i="16"/>
  <c r="LO60" i="16"/>
  <c r="LN60" i="16"/>
  <c r="LM60" i="16"/>
  <c r="LL60" i="16"/>
  <c r="LK60" i="16"/>
  <c r="LJ60" i="16"/>
  <c r="LI60" i="16"/>
  <c r="LH60" i="16"/>
  <c r="LG60" i="16"/>
  <c r="LF60" i="16"/>
  <c r="LE60" i="16"/>
  <c r="LD60" i="16"/>
  <c r="LC60" i="16"/>
  <c r="LB60" i="16"/>
  <c r="LA60" i="16"/>
  <c r="KZ60" i="16"/>
  <c r="KY60" i="16"/>
  <c r="KX60" i="16"/>
  <c r="KW60" i="16"/>
  <c r="KV60" i="16"/>
  <c r="KU60" i="16"/>
  <c r="KT60" i="16"/>
  <c r="KS60" i="16"/>
  <c r="KR60" i="16"/>
  <c r="KQ60" i="16"/>
  <c r="KP60" i="16"/>
  <c r="KO60" i="16"/>
  <c r="KN60" i="16"/>
  <c r="KM60" i="16"/>
  <c r="KL60" i="16"/>
  <c r="KK60" i="16"/>
  <c r="KJ60" i="16"/>
  <c r="KI60" i="16"/>
  <c r="KH60" i="16"/>
  <c r="KG60" i="16"/>
  <c r="KF60" i="16"/>
  <c r="KE60" i="16"/>
  <c r="KD60" i="16"/>
  <c r="KC60" i="16"/>
  <c r="KB60" i="16"/>
  <c r="KA60" i="16"/>
  <c r="JZ60" i="16"/>
  <c r="JY60" i="16"/>
  <c r="JX60" i="16"/>
  <c r="JW60" i="16"/>
  <c r="JV60" i="16"/>
  <c r="JU60" i="16"/>
  <c r="JT60" i="16"/>
  <c r="JS60" i="16"/>
  <c r="JR60" i="16"/>
  <c r="JQ60" i="16"/>
  <c r="JP60" i="16"/>
  <c r="JO60" i="16"/>
  <c r="JN60" i="16"/>
  <c r="JM60" i="16"/>
  <c r="JL60" i="16"/>
  <c r="JK60" i="16"/>
  <c r="JJ60" i="16"/>
  <c r="JI60" i="16"/>
  <c r="JH60" i="16"/>
  <c r="JG60" i="16"/>
  <c r="JF60" i="16"/>
  <c r="JE60" i="16"/>
  <c r="JD60" i="16"/>
  <c r="JC60" i="16"/>
  <c r="JB60" i="16"/>
  <c r="JA60" i="16"/>
  <c r="IZ60" i="16"/>
  <c r="IY60" i="16"/>
  <c r="IX60" i="16"/>
  <c r="IW60" i="16"/>
  <c r="IV60" i="16"/>
  <c r="IU60" i="16"/>
  <c r="IT60" i="16"/>
  <c r="IS60" i="16"/>
  <c r="IR60" i="16"/>
  <c r="IQ60" i="16"/>
  <c r="IP60" i="16"/>
  <c r="IO60" i="16"/>
  <c r="IN60" i="16"/>
  <c r="IM60" i="16"/>
  <c r="IL60" i="16"/>
  <c r="IK60" i="16"/>
  <c r="IJ60" i="16"/>
  <c r="II60" i="16"/>
  <c r="IH60" i="16"/>
  <c r="IG60" i="16"/>
  <c r="IF60" i="16"/>
  <c r="IE60" i="16"/>
  <c r="ID60" i="16"/>
  <c r="IC60" i="16"/>
  <c r="IB60" i="16"/>
  <c r="IA60" i="16"/>
  <c r="HZ60" i="16"/>
  <c r="HY60" i="16"/>
  <c r="HX60" i="16"/>
  <c r="HW60" i="16"/>
  <c r="HV60" i="16"/>
  <c r="HU60" i="16"/>
  <c r="HT60" i="16"/>
  <c r="HS60" i="16"/>
  <c r="HR60" i="16"/>
  <c r="HQ60" i="16"/>
  <c r="HP60" i="16"/>
  <c r="HO60" i="16"/>
  <c r="HN60" i="16"/>
  <c r="HM60" i="16"/>
  <c r="HL60" i="16"/>
  <c r="HK60" i="16"/>
  <c r="HJ60" i="16"/>
  <c r="HI60" i="16"/>
  <c r="HH60" i="16"/>
  <c r="HG60" i="16"/>
  <c r="HF60" i="16"/>
  <c r="HE60" i="16"/>
  <c r="HD60" i="16"/>
  <c r="HC60" i="16"/>
  <c r="HB60" i="16"/>
  <c r="HA60" i="16"/>
  <c r="GZ60" i="16"/>
  <c r="GY60" i="16"/>
  <c r="GX60" i="16"/>
  <c r="GW60" i="16"/>
  <c r="GV60" i="16"/>
  <c r="GU60" i="16"/>
  <c r="GT60" i="16"/>
  <c r="GS60" i="16"/>
  <c r="GR60" i="16"/>
  <c r="GQ60" i="16"/>
  <c r="GP60" i="16"/>
  <c r="GO60" i="16"/>
  <c r="GN60" i="16"/>
  <c r="GM60" i="16"/>
  <c r="GL60" i="16"/>
  <c r="GK60" i="16"/>
  <c r="GJ60" i="16"/>
  <c r="GI60" i="16"/>
  <c r="GH60" i="16"/>
  <c r="GG60" i="16"/>
  <c r="GF60" i="16"/>
  <c r="GE60" i="16"/>
  <c r="GD60" i="16"/>
  <c r="GC60" i="16"/>
  <c r="GB60" i="16"/>
  <c r="GA60" i="16"/>
  <c r="FZ60" i="16"/>
  <c r="FY60" i="16"/>
  <c r="FX60" i="16"/>
  <c r="FW60" i="16"/>
  <c r="FV60" i="16"/>
  <c r="FU60" i="16"/>
  <c r="FT60" i="16"/>
  <c r="FS60" i="16"/>
  <c r="FR60" i="16"/>
  <c r="FQ60" i="16"/>
  <c r="FP60" i="16"/>
  <c r="FO60" i="16"/>
  <c r="FN60" i="16"/>
  <c r="FM60" i="16"/>
  <c r="FL60" i="16"/>
  <c r="FK60" i="16"/>
  <c r="FJ60" i="16"/>
  <c r="FI60" i="16"/>
  <c r="FH60" i="16"/>
  <c r="FG60" i="16"/>
  <c r="FF60" i="16"/>
  <c r="FE60" i="16"/>
  <c r="FD60" i="16"/>
  <c r="FC60" i="16"/>
  <c r="FB60" i="16"/>
  <c r="FA60" i="16"/>
  <c r="EZ60" i="16"/>
  <c r="EY60" i="16"/>
  <c r="EX60" i="16"/>
  <c r="EW60" i="16"/>
  <c r="EV60" i="16"/>
  <c r="EU60" i="16"/>
  <c r="ET60" i="16"/>
  <c r="ES60" i="16"/>
  <c r="ER60" i="16"/>
  <c r="EQ60" i="16"/>
  <c r="EP60" i="16"/>
  <c r="EO60" i="16"/>
  <c r="EN60" i="16"/>
  <c r="EM60" i="16"/>
  <c r="EL60" i="16"/>
  <c r="EK60" i="16"/>
  <c r="EJ60" i="16"/>
  <c r="EI60" i="16"/>
  <c r="EH60" i="16"/>
  <c r="EG60" i="16"/>
  <c r="EF60" i="16"/>
  <c r="EE60" i="16"/>
  <c r="ED60" i="16"/>
  <c r="EC60" i="16"/>
  <c r="EB60" i="16"/>
  <c r="EA60" i="16"/>
  <c r="DZ60" i="16"/>
  <c r="DY60" i="16"/>
  <c r="DX60" i="16"/>
  <c r="DW60" i="16"/>
  <c r="DV60" i="16"/>
  <c r="DU60" i="16"/>
  <c r="DT60" i="16"/>
  <c r="DS60" i="16"/>
  <c r="DR60" i="16"/>
  <c r="DQ60" i="16"/>
  <c r="DP60" i="16"/>
  <c r="DO60" i="16"/>
  <c r="DN60" i="16"/>
  <c r="DM60" i="16"/>
  <c r="DL60" i="16"/>
  <c r="DK60" i="16"/>
  <c r="DJ60" i="16"/>
  <c r="DI60" i="16"/>
  <c r="DH60" i="16"/>
  <c r="DG60" i="16"/>
  <c r="DF60" i="16"/>
  <c r="DE60" i="16"/>
  <c r="DD60" i="16"/>
  <c r="DC60" i="16"/>
  <c r="DB60" i="16"/>
  <c r="DA60" i="16"/>
  <c r="CZ60" i="16"/>
  <c r="CY60" i="16"/>
  <c r="CX60" i="16"/>
  <c r="CW60" i="16"/>
  <c r="CV60" i="16"/>
  <c r="CU60" i="16"/>
  <c r="CT60" i="16"/>
  <c r="CS60" i="16"/>
  <c r="CR60" i="16"/>
  <c r="CQ60" i="16"/>
  <c r="CP60" i="16"/>
  <c r="CO60" i="16"/>
  <c r="CN60" i="16"/>
  <c r="CM60" i="16"/>
  <c r="CL60" i="16"/>
  <c r="CK60" i="16"/>
  <c r="CJ60" i="16"/>
  <c r="CI60" i="16"/>
  <c r="CH60" i="16"/>
  <c r="CG60" i="16"/>
  <c r="CF60" i="16"/>
  <c r="CE60" i="16"/>
  <c r="CD60" i="16"/>
  <c r="CC60" i="16"/>
  <c r="CB60" i="16"/>
  <c r="CA60" i="16"/>
  <c r="BZ60" i="16"/>
  <c r="BY60" i="16"/>
  <c r="BX60" i="16"/>
  <c r="BW60" i="16"/>
  <c r="BV60" i="16"/>
  <c r="BU60" i="16"/>
  <c r="BT60" i="16"/>
  <c r="BS60" i="16"/>
  <c r="BR60" i="16"/>
  <c r="BQ60" i="16"/>
  <c r="BP60" i="16"/>
  <c r="BO60" i="16"/>
  <c r="BN60" i="16"/>
  <c r="BM60" i="16"/>
  <c r="BL60" i="16"/>
  <c r="BK60" i="16"/>
  <c r="BJ60" i="16"/>
  <c r="BI60" i="16"/>
  <c r="BH60" i="16"/>
  <c r="BG60" i="16"/>
  <c r="BF60" i="16"/>
  <c r="BE60" i="16"/>
  <c r="BD60" i="16"/>
  <c r="BC60" i="16"/>
  <c r="BB60" i="16"/>
  <c r="BA60" i="16"/>
  <c r="AZ60" i="16"/>
  <c r="AY60" i="16"/>
  <c r="AX60" i="16"/>
  <c r="AW60" i="16"/>
  <c r="AV60" i="16"/>
  <c r="AU60" i="16"/>
  <c r="AT60" i="16"/>
  <c r="AS60" i="16"/>
  <c r="AR60" i="16"/>
  <c r="AQ60" i="16"/>
  <c r="AP60" i="16"/>
  <c r="AO60" i="16"/>
  <c r="AN60" i="16"/>
  <c r="AM60" i="16"/>
  <c r="AL60" i="16"/>
  <c r="AK60" i="16"/>
  <c r="AJ60" i="16"/>
  <c r="AI60" i="16"/>
  <c r="AH60" i="16"/>
  <c r="AG60" i="16"/>
  <c r="AF60" i="16"/>
  <c r="AE60" i="16"/>
  <c r="AD60" i="16"/>
  <c r="AC60" i="16"/>
  <c r="AB60" i="16"/>
  <c r="AA60" i="16"/>
  <c r="Z60" i="16"/>
  <c r="Y60" i="16"/>
  <c r="X60" i="16"/>
  <c r="W60" i="16"/>
  <c r="V60" i="16"/>
  <c r="U60" i="16"/>
  <c r="T60" i="16"/>
  <c r="S60" i="16"/>
  <c r="R60" i="16"/>
  <c r="Q60" i="16"/>
  <c r="P60" i="16"/>
  <c r="O60" i="16"/>
  <c r="N60" i="16"/>
  <c r="M60" i="16"/>
  <c r="L60" i="16"/>
  <c r="K60" i="16"/>
  <c r="G34" i="16" s="1"/>
  <c r="J60" i="16"/>
  <c r="I60" i="16"/>
  <c r="ALU59" i="16"/>
  <c r="ALT59" i="16"/>
  <c r="ALS59" i="16"/>
  <c r="ALR59" i="16"/>
  <c r="ALQ59" i="16"/>
  <c r="ALP59" i="16"/>
  <c r="ALO59" i="16"/>
  <c r="ALN59" i="16"/>
  <c r="ALM59" i="16"/>
  <c r="ALL59" i="16"/>
  <c r="ALK59" i="16"/>
  <c r="ALJ59" i="16"/>
  <c r="ALI59" i="16"/>
  <c r="ALH59" i="16"/>
  <c r="ALG59" i="16"/>
  <c r="ALF59" i="16"/>
  <c r="ALE59" i="16"/>
  <c r="ALD59" i="16"/>
  <c r="ALC59" i="16"/>
  <c r="ALB59" i="16"/>
  <c r="ALA59" i="16"/>
  <c r="AKZ59" i="16"/>
  <c r="AKY59" i="16"/>
  <c r="AKX59" i="16"/>
  <c r="AKW59" i="16"/>
  <c r="AKV59" i="16"/>
  <c r="AKU59" i="16"/>
  <c r="AKT59" i="16"/>
  <c r="AKS59" i="16"/>
  <c r="AKR59" i="16"/>
  <c r="AKQ59" i="16"/>
  <c r="AKP59" i="16"/>
  <c r="AKO59" i="16"/>
  <c r="AKN59" i="16"/>
  <c r="AKM59" i="16"/>
  <c r="AKL59" i="16"/>
  <c r="AKK59" i="16"/>
  <c r="AKJ59" i="16"/>
  <c r="AKI59" i="16"/>
  <c r="AKH59" i="16"/>
  <c r="AKG59" i="16"/>
  <c r="AKF59" i="16"/>
  <c r="AKE59" i="16"/>
  <c r="AKD59" i="16"/>
  <c r="AKC59" i="16"/>
  <c r="AKB59" i="16"/>
  <c r="AKA59" i="16"/>
  <c r="AJZ59" i="16"/>
  <c r="AJY59" i="16"/>
  <c r="AJX59" i="16"/>
  <c r="AJW59" i="16"/>
  <c r="AJV59" i="16"/>
  <c r="AJU59" i="16"/>
  <c r="AJT59" i="16"/>
  <c r="AJS59" i="16"/>
  <c r="AJR59" i="16"/>
  <c r="AJQ59" i="16"/>
  <c r="AJP59" i="16"/>
  <c r="AJO59" i="16"/>
  <c r="AJN59" i="16"/>
  <c r="AJM59" i="16"/>
  <c r="AJL59" i="16"/>
  <c r="AJK59" i="16"/>
  <c r="AJJ59" i="16"/>
  <c r="AJI59" i="16"/>
  <c r="AJH59" i="16"/>
  <c r="AJG59" i="16"/>
  <c r="AJF59" i="16"/>
  <c r="AJE59" i="16"/>
  <c r="AJD59" i="16"/>
  <c r="AJC59" i="16"/>
  <c r="AJB59" i="16"/>
  <c r="AJA59" i="16"/>
  <c r="AIZ59" i="16"/>
  <c r="AIY59" i="16"/>
  <c r="AIX59" i="16"/>
  <c r="AIW59" i="16"/>
  <c r="AIV59" i="16"/>
  <c r="AIU59" i="16"/>
  <c r="AIT59" i="16"/>
  <c r="AIS59" i="16"/>
  <c r="AIR59" i="16"/>
  <c r="AIQ59" i="16"/>
  <c r="AIP59" i="16"/>
  <c r="AIO59" i="16"/>
  <c r="AIN59" i="16"/>
  <c r="AIM59" i="16"/>
  <c r="AIL59" i="16"/>
  <c r="AIK59" i="16"/>
  <c r="AIJ59" i="16"/>
  <c r="AII59" i="16"/>
  <c r="AIH59" i="16"/>
  <c r="AIG59" i="16"/>
  <c r="AIF59" i="16"/>
  <c r="AIE59" i="16"/>
  <c r="AID59" i="16"/>
  <c r="AIC59" i="16"/>
  <c r="AIB59" i="16"/>
  <c r="AIA59" i="16"/>
  <c r="AHZ59" i="16"/>
  <c r="AHY59" i="16"/>
  <c r="AHX59" i="16"/>
  <c r="AHW59" i="16"/>
  <c r="AHV59" i="16"/>
  <c r="AHU59" i="16"/>
  <c r="AHT59" i="16"/>
  <c r="AHS59" i="16"/>
  <c r="AHR59" i="16"/>
  <c r="AHQ59" i="16"/>
  <c r="AHP59" i="16"/>
  <c r="AHO59" i="16"/>
  <c r="AHN59" i="16"/>
  <c r="AHM59" i="16"/>
  <c r="AHL59" i="16"/>
  <c r="AHK59" i="16"/>
  <c r="AHJ59" i="16"/>
  <c r="AHI59" i="16"/>
  <c r="AHH59" i="16"/>
  <c r="AHG59" i="16"/>
  <c r="AHF59" i="16"/>
  <c r="AHE59" i="16"/>
  <c r="AHD59" i="16"/>
  <c r="AHC59" i="16"/>
  <c r="AHB59" i="16"/>
  <c r="AHA59" i="16"/>
  <c r="AGZ59" i="16"/>
  <c r="AGY59" i="16"/>
  <c r="AGX59" i="16"/>
  <c r="AGW59" i="16"/>
  <c r="AGV59" i="16"/>
  <c r="AGU59" i="16"/>
  <c r="AGT59" i="16"/>
  <c r="AGS59" i="16"/>
  <c r="AGR59" i="16"/>
  <c r="AGQ59" i="16"/>
  <c r="AGP59" i="16"/>
  <c r="AGO59" i="16"/>
  <c r="AGN59" i="16"/>
  <c r="AGM59" i="16"/>
  <c r="AGL59" i="16"/>
  <c r="AGK59" i="16"/>
  <c r="AGJ59" i="16"/>
  <c r="AGI59" i="16"/>
  <c r="AGH59" i="16"/>
  <c r="AGG59" i="16"/>
  <c r="AGF59" i="16"/>
  <c r="AGE59" i="16"/>
  <c r="AGD59" i="16"/>
  <c r="AGC59" i="16"/>
  <c r="AGB59" i="16"/>
  <c r="AGA59" i="16"/>
  <c r="AFZ59" i="16"/>
  <c r="AFY59" i="16"/>
  <c r="AFX59" i="16"/>
  <c r="AFW59" i="16"/>
  <c r="AFV59" i="16"/>
  <c r="AFU59" i="16"/>
  <c r="AFT59" i="16"/>
  <c r="AFS59" i="16"/>
  <c r="AFR59" i="16"/>
  <c r="AFQ59" i="16"/>
  <c r="AFP59" i="16"/>
  <c r="AFO59" i="16"/>
  <c r="AFN59" i="16"/>
  <c r="AFM59" i="16"/>
  <c r="AFL59" i="16"/>
  <c r="AFK59" i="16"/>
  <c r="AFJ59" i="16"/>
  <c r="AFI59" i="16"/>
  <c r="AFH59" i="16"/>
  <c r="AFG59" i="16"/>
  <c r="AFF59" i="16"/>
  <c r="AFE59" i="16"/>
  <c r="AFD59" i="16"/>
  <c r="AFC59" i="16"/>
  <c r="AFB59" i="16"/>
  <c r="AFA59" i="16"/>
  <c r="AEZ59" i="16"/>
  <c r="AEY59" i="16"/>
  <c r="AEX59" i="16"/>
  <c r="AEW59" i="16"/>
  <c r="AEV59" i="16"/>
  <c r="AEU59" i="16"/>
  <c r="AET59" i="16"/>
  <c r="AES59" i="16"/>
  <c r="AER59" i="16"/>
  <c r="AEQ59" i="16"/>
  <c r="AEP59" i="16"/>
  <c r="AEO59" i="16"/>
  <c r="AEN59" i="16"/>
  <c r="AEM59" i="16"/>
  <c r="AEL59" i="16"/>
  <c r="AEK59" i="16"/>
  <c r="AEJ59" i="16"/>
  <c r="AEI59" i="16"/>
  <c r="AEH59" i="16"/>
  <c r="AEG59" i="16"/>
  <c r="AEF59" i="16"/>
  <c r="AEE59" i="16"/>
  <c r="AED59" i="16"/>
  <c r="AEC59" i="16"/>
  <c r="AEB59" i="16"/>
  <c r="AEA59" i="16"/>
  <c r="ADZ59" i="16"/>
  <c r="ADY59" i="16"/>
  <c r="ADX59" i="16"/>
  <c r="ADW59" i="16"/>
  <c r="ADV59" i="16"/>
  <c r="ADU59" i="16"/>
  <c r="ADT59" i="16"/>
  <c r="ADS59" i="16"/>
  <c r="ADR59" i="16"/>
  <c r="ADQ59" i="16"/>
  <c r="ADP59" i="16"/>
  <c r="ADO59" i="16"/>
  <c r="ADN59" i="16"/>
  <c r="ADM59" i="16"/>
  <c r="ADL59" i="16"/>
  <c r="ADK59" i="16"/>
  <c r="ADJ59" i="16"/>
  <c r="ADI59" i="16"/>
  <c r="ADH59" i="16"/>
  <c r="ADG59" i="16"/>
  <c r="ADF59" i="16"/>
  <c r="ADE59" i="16"/>
  <c r="ADD59" i="16"/>
  <c r="ADC59" i="16"/>
  <c r="ADB59" i="16"/>
  <c r="ADA59" i="16"/>
  <c r="ACZ59" i="16"/>
  <c r="ACY59" i="16"/>
  <c r="ACX59" i="16"/>
  <c r="ACW59" i="16"/>
  <c r="ACV59" i="16"/>
  <c r="ACU59" i="16"/>
  <c r="ACT59" i="16"/>
  <c r="ACS59" i="16"/>
  <c r="ACR59" i="16"/>
  <c r="ACQ59" i="16"/>
  <c r="ACP59" i="16"/>
  <c r="ACO59" i="16"/>
  <c r="ACN59" i="16"/>
  <c r="ACM59" i="16"/>
  <c r="ACL59" i="16"/>
  <c r="ACK59" i="16"/>
  <c r="ACJ59" i="16"/>
  <c r="ACI59" i="16"/>
  <c r="ACH59" i="16"/>
  <c r="ACG59" i="16"/>
  <c r="ACF59" i="16"/>
  <c r="ACE59" i="16"/>
  <c r="ACD59" i="16"/>
  <c r="ACC59" i="16"/>
  <c r="ACB59" i="16"/>
  <c r="ACA59" i="16"/>
  <c r="ABZ59" i="16"/>
  <c r="ABY59" i="16"/>
  <c r="ABX59" i="16"/>
  <c r="ABW59" i="16"/>
  <c r="ABV59" i="16"/>
  <c r="ABU59" i="16"/>
  <c r="ABT59" i="16"/>
  <c r="ABS59" i="16"/>
  <c r="ABR59" i="16"/>
  <c r="ABQ59" i="16"/>
  <c r="ABP59" i="16"/>
  <c r="ABO59" i="16"/>
  <c r="ABN59" i="16"/>
  <c r="ABM59" i="16"/>
  <c r="ABL59" i="16"/>
  <c r="ABK59" i="16"/>
  <c r="ABJ59" i="16"/>
  <c r="ABI59" i="16"/>
  <c r="ABH59" i="16"/>
  <c r="ABG59" i="16"/>
  <c r="ABF59" i="16"/>
  <c r="ABE59" i="16"/>
  <c r="ABD59" i="16"/>
  <c r="ABC59" i="16"/>
  <c r="ABB59" i="16"/>
  <c r="ABA59" i="16"/>
  <c r="AAZ59" i="16"/>
  <c r="AAY59" i="16"/>
  <c r="AAX59" i="16"/>
  <c r="AAW59" i="16"/>
  <c r="AAV59" i="16"/>
  <c r="AAU59" i="16"/>
  <c r="AAT59" i="16"/>
  <c r="AAS59" i="16"/>
  <c r="AAR59" i="16"/>
  <c r="AAQ59" i="16"/>
  <c r="AAP59" i="16"/>
  <c r="AAO59" i="16"/>
  <c r="AAN59" i="16"/>
  <c r="AAM59" i="16"/>
  <c r="AAL59" i="16"/>
  <c r="AAK59" i="16"/>
  <c r="AAJ59" i="16"/>
  <c r="AAI59" i="16"/>
  <c r="AAH59" i="16"/>
  <c r="AAG59" i="16"/>
  <c r="AAF59" i="16"/>
  <c r="AAE59" i="16"/>
  <c r="AAD59" i="16"/>
  <c r="AAC59" i="16"/>
  <c r="AAB59" i="16"/>
  <c r="AAA59" i="16"/>
  <c r="ZZ59" i="16"/>
  <c r="ZY59" i="16"/>
  <c r="ZX59" i="16"/>
  <c r="ZW59" i="16"/>
  <c r="ZV59" i="16"/>
  <c r="ZU59" i="16"/>
  <c r="ZT59" i="16"/>
  <c r="ZS59" i="16"/>
  <c r="ZR59" i="16"/>
  <c r="ZQ59" i="16"/>
  <c r="ZP59" i="16"/>
  <c r="ZO59" i="16"/>
  <c r="ZN59" i="16"/>
  <c r="ZM59" i="16"/>
  <c r="ZL59" i="16"/>
  <c r="ZK59" i="16"/>
  <c r="ZJ59" i="16"/>
  <c r="ZI59" i="16"/>
  <c r="ZH59" i="16"/>
  <c r="ZG59" i="16"/>
  <c r="ZF59" i="16"/>
  <c r="ZE59" i="16"/>
  <c r="ZD59" i="16"/>
  <c r="ZC59" i="16"/>
  <c r="ZB59" i="16"/>
  <c r="ZA59" i="16"/>
  <c r="YZ59" i="16"/>
  <c r="YY59" i="16"/>
  <c r="YX59" i="16"/>
  <c r="YW59" i="16"/>
  <c r="YV59" i="16"/>
  <c r="YU59" i="16"/>
  <c r="YT59" i="16"/>
  <c r="YS59" i="16"/>
  <c r="YR59" i="16"/>
  <c r="YQ59" i="16"/>
  <c r="YP59" i="16"/>
  <c r="YO59" i="16"/>
  <c r="YN59" i="16"/>
  <c r="YM59" i="16"/>
  <c r="YL59" i="16"/>
  <c r="YK59" i="16"/>
  <c r="YJ59" i="16"/>
  <c r="YI59" i="16"/>
  <c r="YH59" i="16"/>
  <c r="YG59" i="16"/>
  <c r="YF59" i="16"/>
  <c r="YE59" i="16"/>
  <c r="YD59" i="16"/>
  <c r="YC59" i="16"/>
  <c r="YB59" i="16"/>
  <c r="YA59" i="16"/>
  <c r="XZ59" i="16"/>
  <c r="XY59" i="16"/>
  <c r="XX59" i="16"/>
  <c r="XW59" i="16"/>
  <c r="XV59" i="16"/>
  <c r="XU59" i="16"/>
  <c r="XT59" i="16"/>
  <c r="XS59" i="16"/>
  <c r="XR59" i="16"/>
  <c r="XQ59" i="16"/>
  <c r="XP59" i="16"/>
  <c r="XO59" i="16"/>
  <c r="XN59" i="16"/>
  <c r="XM59" i="16"/>
  <c r="XL59" i="16"/>
  <c r="XK59" i="16"/>
  <c r="XJ59" i="16"/>
  <c r="XI59" i="16"/>
  <c r="XH59" i="16"/>
  <c r="XG59" i="16"/>
  <c r="XF59" i="16"/>
  <c r="XE59" i="16"/>
  <c r="XD59" i="16"/>
  <c r="XC59" i="16"/>
  <c r="XB59" i="16"/>
  <c r="XA59" i="16"/>
  <c r="WZ59" i="16"/>
  <c r="WY59" i="16"/>
  <c r="WX59" i="16"/>
  <c r="WW59" i="16"/>
  <c r="WV59" i="16"/>
  <c r="WU59" i="16"/>
  <c r="WT59" i="16"/>
  <c r="WS59" i="16"/>
  <c r="WR59" i="16"/>
  <c r="WQ59" i="16"/>
  <c r="WP59" i="16"/>
  <c r="WO59" i="16"/>
  <c r="WN59" i="16"/>
  <c r="WM59" i="16"/>
  <c r="WL59" i="16"/>
  <c r="WK59" i="16"/>
  <c r="WJ59" i="16"/>
  <c r="WI59" i="16"/>
  <c r="WH59" i="16"/>
  <c r="WG59" i="16"/>
  <c r="WF59" i="16"/>
  <c r="WE59" i="16"/>
  <c r="WD59" i="16"/>
  <c r="WC59" i="16"/>
  <c r="WB59" i="16"/>
  <c r="WA59" i="16"/>
  <c r="VZ59" i="16"/>
  <c r="VY59" i="16"/>
  <c r="VX59" i="16"/>
  <c r="VW59" i="16"/>
  <c r="VV59" i="16"/>
  <c r="VU59" i="16"/>
  <c r="VT59" i="16"/>
  <c r="VS59" i="16"/>
  <c r="VR59" i="16"/>
  <c r="VQ59" i="16"/>
  <c r="VP59" i="16"/>
  <c r="VO59" i="16"/>
  <c r="VN59" i="16"/>
  <c r="VM59" i="16"/>
  <c r="VL59" i="16"/>
  <c r="VK59" i="16"/>
  <c r="VJ59" i="16"/>
  <c r="VI59" i="16"/>
  <c r="VH59" i="16"/>
  <c r="VG59" i="16"/>
  <c r="VF59" i="16"/>
  <c r="VE59" i="16"/>
  <c r="VD59" i="16"/>
  <c r="VC59" i="16"/>
  <c r="VB59" i="16"/>
  <c r="VA59" i="16"/>
  <c r="UZ59" i="16"/>
  <c r="UY59" i="16"/>
  <c r="UX59" i="16"/>
  <c r="UW59" i="16"/>
  <c r="UV59" i="16"/>
  <c r="UU59" i="16"/>
  <c r="UT59" i="16"/>
  <c r="US59" i="16"/>
  <c r="UR59" i="16"/>
  <c r="UQ59" i="16"/>
  <c r="UP59" i="16"/>
  <c r="UO59" i="16"/>
  <c r="UN59" i="16"/>
  <c r="UM59" i="16"/>
  <c r="UL59" i="16"/>
  <c r="UK59" i="16"/>
  <c r="UJ59" i="16"/>
  <c r="UI59" i="16"/>
  <c r="UH59" i="16"/>
  <c r="UG59" i="16"/>
  <c r="UF59" i="16"/>
  <c r="UE59" i="16"/>
  <c r="UD59" i="16"/>
  <c r="UC59" i="16"/>
  <c r="UB59" i="16"/>
  <c r="UA59" i="16"/>
  <c r="TZ59" i="16"/>
  <c r="TY59" i="16"/>
  <c r="TX59" i="16"/>
  <c r="TW59" i="16"/>
  <c r="TV59" i="16"/>
  <c r="TU59" i="16"/>
  <c r="TT59" i="16"/>
  <c r="TS59" i="16"/>
  <c r="TR59" i="16"/>
  <c r="TQ59" i="16"/>
  <c r="TP59" i="16"/>
  <c r="TO59" i="16"/>
  <c r="TN59" i="16"/>
  <c r="TM59" i="16"/>
  <c r="TL59" i="16"/>
  <c r="TK59" i="16"/>
  <c r="TJ59" i="16"/>
  <c r="TI59" i="16"/>
  <c r="TH59" i="16"/>
  <c r="TG59" i="16"/>
  <c r="TF59" i="16"/>
  <c r="TE59" i="16"/>
  <c r="TD59" i="16"/>
  <c r="TC59" i="16"/>
  <c r="TB59" i="16"/>
  <c r="TA59" i="16"/>
  <c r="SZ59" i="16"/>
  <c r="SY59" i="16"/>
  <c r="SX59" i="16"/>
  <c r="SW59" i="16"/>
  <c r="SV59" i="16"/>
  <c r="SU59" i="16"/>
  <c r="ST59" i="16"/>
  <c r="SS59" i="16"/>
  <c r="SR59" i="16"/>
  <c r="SQ59" i="16"/>
  <c r="SP59" i="16"/>
  <c r="SO59" i="16"/>
  <c r="SN59" i="16"/>
  <c r="SM59" i="16"/>
  <c r="SL59" i="16"/>
  <c r="SK59" i="16"/>
  <c r="SJ59" i="16"/>
  <c r="SI59" i="16"/>
  <c r="SH59" i="16"/>
  <c r="SG59" i="16"/>
  <c r="SF59" i="16"/>
  <c r="SE59" i="16"/>
  <c r="SD59" i="16"/>
  <c r="SC59" i="16"/>
  <c r="SB59" i="16"/>
  <c r="SA59" i="16"/>
  <c r="RZ59" i="16"/>
  <c r="RY59" i="16"/>
  <c r="RX59" i="16"/>
  <c r="RW59" i="16"/>
  <c r="RV59" i="16"/>
  <c r="RU59" i="16"/>
  <c r="RT59" i="16"/>
  <c r="RS59" i="16"/>
  <c r="RR59" i="16"/>
  <c r="RQ59" i="16"/>
  <c r="RP59" i="16"/>
  <c r="RO59" i="16"/>
  <c r="RN59" i="16"/>
  <c r="RM59" i="16"/>
  <c r="RL59" i="16"/>
  <c r="RK59" i="16"/>
  <c r="RJ59" i="16"/>
  <c r="RI59" i="16"/>
  <c r="RH59" i="16"/>
  <c r="RG59" i="16"/>
  <c r="RF59" i="16"/>
  <c r="RE59" i="16"/>
  <c r="RD59" i="16"/>
  <c r="RC59" i="16"/>
  <c r="RB59" i="16"/>
  <c r="RA59" i="16"/>
  <c r="QZ59" i="16"/>
  <c r="QY59" i="16"/>
  <c r="QX59" i="16"/>
  <c r="QW59" i="16"/>
  <c r="QV59" i="16"/>
  <c r="QU59" i="16"/>
  <c r="QT59" i="16"/>
  <c r="QS59" i="16"/>
  <c r="QR59" i="16"/>
  <c r="QQ59" i="16"/>
  <c r="QP59" i="16"/>
  <c r="QO59" i="16"/>
  <c r="QN59" i="16"/>
  <c r="QM59" i="16"/>
  <c r="QL59" i="16"/>
  <c r="QK59" i="16"/>
  <c r="QJ59" i="16"/>
  <c r="QI59" i="16"/>
  <c r="QH59" i="16"/>
  <c r="QG59" i="16"/>
  <c r="QF59" i="16"/>
  <c r="QE59" i="16"/>
  <c r="QD59" i="16"/>
  <c r="QC59" i="16"/>
  <c r="QB59" i="16"/>
  <c r="QA59" i="16"/>
  <c r="PZ59" i="16"/>
  <c r="PY59" i="16"/>
  <c r="PX59" i="16"/>
  <c r="PW59" i="16"/>
  <c r="PV59" i="16"/>
  <c r="PU59" i="16"/>
  <c r="PT59" i="16"/>
  <c r="PS59" i="16"/>
  <c r="PR59" i="16"/>
  <c r="PQ59" i="16"/>
  <c r="PP59" i="16"/>
  <c r="PO59" i="16"/>
  <c r="PN59" i="16"/>
  <c r="PM59" i="16"/>
  <c r="PL59" i="16"/>
  <c r="PK59" i="16"/>
  <c r="PJ59" i="16"/>
  <c r="PI59" i="16"/>
  <c r="PH59" i="16"/>
  <c r="PG59" i="16"/>
  <c r="PF59" i="16"/>
  <c r="PE59" i="16"/>
  <c r="PD59" i="16"/>
  <c r="PC59" i="16"/>
  <c r="PB59" i="16"/>
  <c r="PA59" i="16"/>
  <c r="OZ59" i="16"/>
  <c r="OY59" i="16"/>
  <c r="OX59" i="16"/>
  <c r="OW59" i="16"/>
  <c r="OV59" i="16"/>
  <c r="OU59" i="16"/>
  <c r="OT59" i="16"/>
  <c r="OS59" i="16"/>
  <c r="OR59" i="16"/>
  <c r="OQ59" i="16"/>
  <c r="OP59" i="16"/>
  <c r="OO59" i="16"/>
  <c r="ON59" i="16"/>
  <c r="OM59" i="16"/>
  <c r="OL59" i="16"/>
  <c r="OK59" i="16"/>
  <c r="OJ59" i="16"/>
  <c r="OI59" i="16"/>
  <c r="OH59" i="16"/>
  <c r="OG59" i="16"/>
  <c r="OF59" i="16"/>
  <c r="OE59" i="16"/>
  <c r="OD59" i="16"/>
  <c r="OC59" i="16"/>
  <c r="OB59" i="16"/>
  <c r="OA59" i="16"/>
  <c r="NZ59" i="16"/>
  <c r="NY59" i="16"/>
  <c r="NX59" i="16"/>
  <c r="NW59" i="16"/>
  <c r="NV59" i="16"/>
  <c r="NU59" i="16"/>
  <c r="NT59" i="16"/>
  <c r="NS59" i="16"/>
  <c r="NR59" i="16"/>
  <c r="NQ59" i="16"/>
  <c r="NP59" i="16"/>
  <c r="NO59" i="16"/>
  <c r="NN59" i="16"/>
  <c r="NM59" i="16"/>
  <c r="NL59" i="16"/>
  <c r="NK59" i="16"/>
  <c r="NJ59" i="16"/>
  <c r="NI59" i="16"/>
  <c r="NH59" i="16"/>
  <c r="NG59" i="16"/>
  <c r="NF59" i="16"/>
  <c r="NE59" i="16"/>
  <c r="ND59" i="16"/>
  <c r="NC59" i="16"/>
  <c r="NB59" i="16"/>
  <c r="NA59" i="16"/>
  <c r="MZ59" i="16"/>
  <c r="MY59" i="16"/>
  <c r="MX59" i="16"/>
  <c r="MW59" i="16"/>
  <c r="MV59" i="16"/>
  <c r="MU59" i="16"/>
  <c r="MT59" i="16"/>
  <c r="MS59" i="16"/>
  <c r="MR59" i="16"/>
  <c r="MQ59" i="16"/>
  <c r="MP59" i="16"/>
  <c r="MO59" i="16"/>
  <c r="MN59" i="16"/>
  <c r="MM59" i="16"/>
  <c r="ML59" i="16"/>
  <c r="MK59" i="16"/>
  <c r="MJ59" i="16"/>
  <c r="MI59" i="16"/>
  <c r="MH59" i="16"/>
  <c r="MG59" i="16"/>
  <c r="MF59" i="16"/>
  <c r="ME59" i="16"/>
  <c r="MD59" i="16"/>
  <c r="MC59" i="16"/>
  <c r="MB59" i="16"/>
  <c r="MA59" i="16"/>
  <c r="LZ59" i="16"/>
  <c r="LY59" i="16"/>
  <c r="LX59" i="16"/>
  <c r="LW59" i="16"/>
  <c r="LV59" i="16"/>
  <c r="LU59" i="16"/>
  <c r="LT59" i="16"/>
  <c r="LS59" i="16"/>
  <c r="LR59" i="16"/>
  <c r="LQ59" i="16"/>
  <c r="LP59" i="16"/>
  <c r="LO59" i="16"/>
  <c r="LN59" i="16"/>
  <c r="LM59" i="16"/>
  <c r="LL59" i="16"/>
  <c r="LK59" i="16"/>
  <c r="LJ59" i="16"/>
  <c r="LI59" i="16"/>
  <c r="LH59" i="16"/>
  <c r="LG59" i="16"/>
  <c r="LF59" i="16"/>
  <c r="LE59" i="16"/>
  <c r="LD59" i="16"/>
  <c r="LC59" i="16"/>
  <c r="LB59" i="16"/>
  <c r="LA59" i="16"/>
  <c r="KZ59" i="16"/>
  <c r="KY59" i="16"/>
  <c r="KX59" i="16"/>
  <c r="KW59" i="16"/>
  <c r="KV59" i="16"/>
  <c r="KU59" i="16"/>
  <c r="KT59" i="16"/>
  <c r="KS59" i="16"/>
  <c r="KR59" i="16"/>
  <c r="KQ59" i="16"/>
  <c r="KP59" i="16"/>
  <c r="KO59" i="16"/>
  <c r="KN59" i="16"/>
  <c r="KM59" i="16"/>
  <c r="KL59" i="16"/>
  <c r="KK59" i="16"/>
  <c r="KJ59" i="16"/>
  <c r="KI59" i="16"/>
  <c r="KH59" i="16"/>
  <c r="KG59" i="16"/>
  <c r="KF59" i="16"/>
  <c r="KE59" i="16"/>
  <c r="KD59" i="16"/>
  <c r="KC59" i="16"/>
  <c r="KB59" i="16"/>
  <c r="KA59" i="16"/>
  <c r="JZ59" i="16"/>
  <c r="JY59" i="16"/>
  <c r="JX59" i="16"/>
  <c r="JW59" i="16"/>
  <c r="JV59" i="16"/>
  <c r="JU59" i="16"/>
  <c r="JT59" i="16"/>
  <c r="JS59" i="16"/>
  <c r="JR59" i="16"/>
  <c r="JQ59" i="16"/>
  <c r="JP59" i="16"/>
  <c r="JO59" i="16"/>
  <c r="JN59" i="16"/>
  <c r="JM59" i="16"/>
  <c r="JL59" i="16"/>
  <c r="JK59" i="16"/>
  <c r="JJ59" i="16"/>
  <c r="JI59" i="16"/>
  <c r="JH59" i="16"/>
  <c r="JG59" i="16"/>
  <c r="JF59" i="16"/>
  <c r="JE59" i="16"/>
  <c r="JD59" i="16"/>
  <c r="JC59" i="16"/>
  <c r="JB59" i="16"/>
  <c r="JA59" i="16"/>
  <c r="IZ59" i="16"/>
  <c r="IY59" i="16"/>
  <c r="IX59" i="16"/>
  <c r="IW59" i="16"/>
  <c r="IV59" i="16"/>
  <c r="IU59" i="16"/>
  <c r="IT59" i="16"/>
  <c r="IS59" i="16"/>
  <c r="IR59" i="16"/>
  <c r="IQ59" i="16"/>
  <c r="IP59" i="16"/>
  <c r="IO59" i="16"/>
  <c r="IN59" i="16"/>
  <c r="IM59" i="16"/>
  <c r="IL59" i="16"/>
  <c r="IK59" i="16"/>
  <c r="IJ59" i="16"/>
  <c r="II59" i="16"/>
  <c r="IH59" i="16"/>
  <c r="IG59" i="16"/>
  <c r="IF59" i="16"/>
  <c r="IE59" i="16"/>
  <c r="ID59" i="16"/>
  <c r="IC59" i="16"/>
  <c r="IB59" i="16"/>
  <c r="IA59" i="16"/>
  <c r="HZ59" i="16"/>
  <c r="HY59" i="16"/>
  <c r="HX59" i="16"/>
  <c r="HW59" i="16"/>
  <c r="HV59" i="16"/>
  <c r="HU59" i="16"/>
  <c r="HT59" i="16"/>
  <c r="HS59" i="16"/>
  <c r="HR59" i="16"/>
  <c r="HQ59" i="16"/>
  <c r="HP59" i="16"/>
  <c r="HO59" i="16"/>
  <c r="HN59" i="16"/>
  <c r="HM59" i="16"/>
  <c r="HL59" i="16"/>
  <c r="HK59" i="16"/>
  <c r="HJ59" i="16"/>
  <c r="HI59" i="16"/>
  <c r="HH59" i="16"/>
  <c r="HG59" i="16"/>
  <c r="HF59" i="16"/>
  <c r="HE59" i="16"/>
  <c r="HD59" i="16"/>
  <c r="HC59" i="16"/>
  <c r="HB59" i="16"/>
  <c r="HA59" i="16"/>
  <c r="GZ59" i="16"/>
  <c r="GY59" i="16"/>
  <c r="GX59" i="16"/>
  <c r="GW59" i="16"/>
  <c r="GV59" i="16"/>
  <c r="GU59" i="16"/>
  <c r="GT59" i="16"/>
  <c r="GS59" i="16"/>
  <c r="GR59" i="16"/>
  <c r="GQ59" i="16"/>
  <c r="GP59" i="16"/>
  <c r="GO59" i="16"/>
  <c r="GN59" i="16"/>
  <c r="GM59" i="16"/>
  <c r="GL59" i="16"/>
  <c r="GK59" i="16"/>
  <c r="GJ59" i="16"/>
  <c r="GI59" i="16"/>
  <c r="GH59" i="16"/>
  <c r="GG59" i="16"/>
  <c r="GF59" i="16"/>
  <c r="GE59" i="16"/>
  <c r="GD59" i="16"/>
  <c r="GC59" i="16"/>
  <c r="GB59" i="16"/>
  <c r="GA59" i="16"/>
  <c r="FZ59" i="16"/>
  <c r="FY59" i="16"/>
  <c r="FX59" i="16"/>
  <c r="FW59" i="16"/>
  <c r="FV59" i="16"/>
  <c r="FU59" i="16"/>
  <c r="FT59" i="16"/>
  <c r="FS59" i="16"/>
  <c r="FR59" i="16"/>
  <c r="FQ59" i="16"/>
  <c r="FP59" i="16"/>
  <c r="FO59" i="16"/>
  <c r="FN59" i="16"/>
  <c r="FM59" i="16"/>
  <c r="FL59" i="16"/>
  <c r="FK59" i="16"/>
  <c r="FJ59" i="16"/>
  <c r="FI59" i="16"/>
  <c r="FH59" i="16"/>
  <c r="FG59" i="16"/>
  <c r="FF59" i="16"/>
  <c r="FE59" i="16"/>
  <c r="FD59" i="16"/>
  <c r="FC59" i="16"/>
  <c r="FB59" i="16"/>
  <c r="FA59" i="16"/>
  <c r="EZ59" i="16"/>
  <c r="EY59" i="16"/>
  <c r="EX59" i="16"/>
  <c r="EW59" i="16"/>
  <c r="EV59" i="16"/>
  <c r="EU59" i="16"/>
  <c r="ET59" i="16"/>
  <c r="ES59" i="16"/>
  <c r="ER59" i="16"/>
  <c r="EQ59" i="16"/>
  <c r="EP59" i="16"/>
  <c r="EO59" i="16"/>
  <c r="EN59" i="16"/>
  <c r="EM59" i="16"/>
  <c r="EL59" i="16"/>
  <c r="EK59" i="16"/>
  <c r="EJ59" i="16"/>
  <c r="EI59" i="16"/>
  <c r="EH59" i="16"/>
  <c r="EG59" i="16"/>
  <c r="EF59" i="16"/>
  <c r="EE59" i="16"/>
  <c r="ED59" i="16"/>
  <c r="EC59" i="16"/>
  <c r="EB59" i="16"/>
  <c r="EA59" i="16"/>
  <c r="DZ59" i="16"/>
  <c r="DY59" i="16"/>
  <c r="DX59" i="16"/>
  <c r="DW59" i="16"/>
  <c r="DV59" i="16"/>
  <c r="DU59" i="16"/>
  <c r="DT59" i="16"/>
  <c r="DS59" i="16"/>
  <c r="DR59" i="16"/>
  <c r="DQ59" i="16"/>
  <c r="DP59" i="16"/>
  <c r="DO59" i="16"/>
  <c r="DN59" i="16"/>
  <c r="DM59" i="16"/>
  <c r="DL59" i="16"/>
  <c r="DK59" i="16"/>
  <c r="DJ59" i="16"/>
  <c r="DI59" i="16"/>
  <c r="DH59" i="16"/>
  <c r="DG59" i="16"/>
  <c r="DF59" i="16"/>
  <c r="DE59" i="16"/>
  <c r="DD59" i="16"/>
  <c r="DC59" i="16"/>
  <c r="DB59" i="16"/>
  <c r="DA59" i="16"/>
  <c r="CZ59" i="16"/>
  <c r="CY59" i="16"/>
  <c r="CX59" i="16"/>
  <c r="CW59" i="16"/>
  <c r="CV59" i="16"/>
  <c r="CU59" i="16"/>
  <c r="CT59" i="16"/>
  <c r="CS59" i="16"/>
  <c r="CR59" i="16"/>
  <c r="CQ59" i="16"/>
  <c r="CP59" i="16"/>
  <c r="CO59" i="16"/>
  <c r="CN59" i="16"/>
  <c r="CM59" i="16"/>
  <c r="CL59" i="16"/>
  <c r="CK59" i="16"/>
  <c r="CJ59" i="16"/>
  <c r="CI59" i="16"/>
  <c r="CH59" i="16"/>
  <c r="CG59" i="16"/>
  <c r="CF59" i="16"/>
  <c r="CE59" i="16"/>
  <c r="CD59" i="16"/>
  <c r="CC59" i="16"/>
  <c r="CB59" i="16"/>
  <c r="CA59" i="16"/>
  <c r="BZ59" i="16"/>
  <c r="BY59" i="16"/>
  <c r="BX59" i="16"/>
  <c r="BW59" i="16"/>
  <c r="BV59" i="16"/>
  <c r="BU59" i="16"/>
  <c r="BT59" i="16"/>
  <c r="BS59" i="16"/>
  <c r="BR59" i="16"/>
  <c r="BQ59" i="16"/>
  <c r="BP59" i="16"/>
  <c r="BO59" i="16"/>
  <c r="BN59" i="16"/>
  <c r="BM59" i="16"/>
  <c r="BL59" i="16"/>
  <c r="BK59" i="16"/>
  <c r="BJ59" i="16"/>
  <c r="BI59" i="16"/>
  <c r="BH59" i="16"/>
  <c r="BG59" i="16"/>
  <c r="BF59" i="16"/>
  <c r="BE59" i="16"/>
  <c r="BD59" i="16"/>
  <c r="BC59" i="16"/>
  <c r="BB59" i="16"/>
  <c r="BA59" i="16"/>
  <c r="AZ59" i="16"/>
  <c r="AY59" i="16"/>
  <c r="AX59" i="16"/>
  <c r="AW59" i="16"/>
  <c r="AV59" i="16"/>
  <c r="AU59" i="16"/>
  <c r="AT59" i="16"/>
  <c r="AS59" i="16"/>
  <c r="AR59" i="16"/>
  <c r="AQ59" i="16"/>
  <c r="AP59" i="16"/>
  <c r="AO59" i="16"/>
  <c r="AN59" i="16"/>
  <c r="AM59" i="16"/>
  <c r="AL59" i="16"/>
  <c r="AK59" i="16"/>
  <c r="AJ59" i="16"/>
  <c r="AI59" i="16"/>
  <c r="AH59" i="16"/>
  <c r="AG59" i="16"/>
  <c r="AF59" i="16"/>
  <c r="AE59" i="16"/>
  <c r="AD59" i="16"/>
  <c r="AC59" i="16"/>
  <c r="AB59" i="16"/>
  <c r="AA59" i="16"/>
  <c r="Z59" i="16"/>
  <c r="Y59" i="16"/>
  <c r="X59" i="16"/>
  <c r="W59" i="16"/>
  <c r="V59" i="16"/>
  <c r="U59" i="16"/>
  <c r="T59" i="16"/>
  <c r="S59" i="16"/>
  <c r="R59" i="16"/>
  <c r="Q59" i="16"/>
  <c r="P59" i="16"/>
  <c r="G33" i="16" s="1"/>
  <c r="O59" i="16"/>
  <c r="N59" i="16"/>
  <c r="M59" i="16"/>
  <c r="L59" i="16"/>
  <c r="K59" i="16"/>
  <c r="J59" i="16"/>
  <c r="I59" i="16"/>
  <c r="ALU58" i="16"/>
  <c r="ALT58" i="16"/>
  <c r="ALS58" i="16"/>
  <c r="ALR58" i="16"/>
  <c r="ALQ58" i="16"/>
  <c r="ALP58" i="16"/>
  <c r="ALO58" i="16"/>
  <c r="ALN58" i="16"/>
  <c r="ALM58" i="16"/>
  <c r="ALL58" i="16"/>
  <c r="ALK58" i="16"/>
  <c r="ALJ58" i="16"/>
  <c r="ALI58" i="16"/>
  <c r="ALH58" i="16"/>
  <c r="ALG58" i="16"/>
  <c r="ALF58" i="16"/>
  <c r="ALE58" i="16"/>
  <c r="ALD58" i="16"/>
  <c r="ALC58" i="16"/>
  <c r="ALB58" i="16"/>
  <c r="ALA58" i="16"/>
  <c r="AKZ58" i="16"/>
  <c r="AKY58" i="16"/>
  <c r="AKX58" i="16"/>
  <c r="AKW58" i="16"/>
  <c r="AKV58" i="16"/>
  <c r="AKU58" i="16"/>
  <c r="AKT58" i="16"/>
  <c r="AKS58" i="16"/>
  <c r="AKR58" i="16"/>
  <c r="AKQ58" i="16"/>
  <c r="AKP58" i="16"/>
  <c r="AKO58" i="16"/>
  <c r="AKN58" i="16"/>
  <c r="AKM58" i="16"/>
  <c r="AKL58" i="16"/>
  <c r="AKK58" i="16"/>
  <c r="AKJ58" i="16"/>
  <c r="AKI58" i="16"/>
  <c r="AKH58" i="16"/>
  <c r="AKG58" i="16"/>
  <c r="AKF58" i="16"/>
  <c r="AKE58" i="16"/>
  <c r="AKD58" i="16"/>
  <c r="AKC58" i="16"/>
  <c r="AKB58" i="16"/>
  <c r="AKA58" i="16"/>
  <c r="AJZ58" i="16"/>
  <c r="AJY58" i="16"/>
  <c r="AJX58" i="16"/>
  <c r="AJW58" i="16"/>
  <c r="AJV58" i="16"/>
  <c r="AJU58" i="16"/>
  <c r="AJT58" i="16"/>
  <c r="AJS58" i="16"/>
  <c r="AJR58" i="16"/>
  <c r="AJQ58" i="16"/>
  <c r="AJP58" i="16"/>
  <c r="AJO58" i="16"/>
  <c r="AJN58" i="16"/>
  <c r="AJM58" i="16"/>
  <c r="AJL58" i="16"/>
  <c r="AJK58" i="16"/>
  <c r="AJJ58" i="16"/>
  <c r="AJI58" i="16"/>
  <c r="AJH58" i="16"/>
  <c r="AJG58" i="16"/>
  <c r="AJF58" i="16"/>
  <c r="AJE58" i="16"/>
  <c r="AJD58" i="16"/>
  <c r="AJC58" i="16"/>
  <c r="AJB58" i="16"/>
  <c r="AJA58" i="16"/>
  <c r="AIZ58" i="16"/>
  <c r="AIY58" i="16"/>
  <c r="AIX58" i="16"/>
  <c r="AIW58" i="16"/>
  <c r="AIV58" i="16"/>
  <c r="AIU58" i="16"/>
  <c r="AIT58" i="16"/>
  <c r="AIS58" i="16"/>
  <c r="AIR58" i="16"/>
  <c r="AIQ58" i="16"/>
  <c r="AIP58" i="16"/>
  <c r="AIO58" i="16"/>
  <c r="AIN58" i="16"/>
  <c r="AIM58" i="16"/>
  <c r="AIL58" i="16"/>
  <c r="AIK58" i="16"/>
  <c r="AIJ58" i="16"/>
  <c r="AII58" i="16"/>
  <c r="AIH58" i="16"/>
  <c r="AIG58" i="16"/>
  <c r="AIF58" i="16"/>
  <c r="AIE58" i="16"/>
  <c r="AID58" i="16"/>
  <c r="AIC58" i="16"/>
  <c r="AIB58" i="16"/>
  <c r="AIA58" i="16"/>
  <c r="AHZ58" i="16"/>
  <c r="AHY58" i="16"/>
  <c r="AHX58" i="16"/>
  <c r="AHW58" i="16"/>
  <c r="AHV58" i="16"/>
  <c r="AHU58" i="16"/>
  <c r="AHT58" i="16"/>
  <c r="AHS58" i="16"/>
  <c r="AHR58" i="16"/>
  <c r="AHQ58" i="16"/>
  <c r="AHP58" i="16"/>
  <c r="AHO58" i="16"/>
  <c r="AHN58" i="16"/>
  <c r="AHM58" i="16"/>
  <c r="AHL58" i="16"/>
  <c r="AHK58" i="16"/>
  <c r="AHJ58" i="16"/>
  <c r="AHI58" i="16"/>
  <c r="AHH58" i="16"/>
  <c r="AHG58" i="16"/>
  <c r="AHF58" i="16"/>
  <c r="AHE58" i="16"/>
  <c r="AHD58" i="16"/>
  <c r="AHC58" i="16"/>
  <c r="AHB58" i="16"/>
  <c r="AHA58" i="16"/>
  <c r="AGZ58" i="16"/>
  <c r="AGY58" i="16"/>
  <c r="AGX58" i="16"/>
  <c r="AGW58" i="16"/>
  <c r="AGV58" i="16"/>
  <c r="AGU58" i="16"/>
  <c r="AGT58" i="16"/>
  <c r="AGS58" i="16"/>
  <c r="AGR58" i="16"/>
  <c r="AGQ58" i="16"/>
  <c r="AGP58" i="16"/>
  <c r="AGO58" i="16"/>
  <c r="AGN58" i="16"/>
  <c r="AGM58" i="16"/>
  <c r="AGL58" i="16"/>
  <c r="AGK58" i="16"/>
  <c r="AGJ58" i="16"/>
  <c r="AGI58" i="16"/>
  <c r="AGH58" i="16"/>
  <c r="AGG58" i="16"/>
  <c r="AGF58" i="16"/>
  <c r="AGE58" i="16"/>
  <c r="AGD58" i="16"/>
  <c r="AGC58" i="16"/>
  <c r="AGB58" i="16"/>
  <c r="AGA58" i="16"/>
  <c r="AFZ58" i="16"/>
  <c r="AFY58" i="16"/>
  <c r="AFX58" i="16"/>
  <c r="AFW58" i="16"/>
  <c r="AFV58" i="16"/>
  <c r="AFU58" i="16"/>
  <c r="AFT58" i="16"/>
  <c r="AFS58" i="16"/>
  <c r="AFR58" i="16"/>
  <c r="AFQ58" i="16"/>
  <c r="AFP58" i="16"/>
  <c r="AFO58" i="16"/>
  <c r="AFN58" i="16"/>
  <c r="AFM58" i="16"/>
  <c r="AFL58" i="16"/>
  <c r="AFK58" i="16"/>
  <c r="AFJ58" i="16"/>
  <c r="AFI58" i="16"/>
  <c r="AFH58" i="16"/>
  <c r="AFG58" i="16"/>
  <c r="AFF58" i="16"/>
  <c r="AFE58" i="16"/>
  <c r="AFD58" i="16"/>
  <c r="AFC58" i="16"/>
  <c r="AFB58" i="16"/>
  <c r="AFA58" i="16"/>
  <c r="AEZ58" i="16"/>
  <c r="AEY58" i="16"/>
  <c r="AEX58" i="16"/>
  <c r="AEW58" i="16"/>
  <c r="AEV58" i="16"/>
  <c r="AEU58" i="16"/>
  <c r="AET58" i="16"/>
  <c r="AES58" i="16"/>
  <c r="AER58" i="16"/>
  <c r="AEQ58" i="16"/>
  <c r="AEP58" i="16"/>
  <c r="AEO58" i="16"/>
  <c r="AEN58" i="16"/>
  <c r="AEM58" i="16"/>
  <c r="AEL58" i="16"/>
  <c r="AEK58" i="16"/>
  <c r="AEJ58" i="16"/>
  <c r="AEI58" i="16"/>
  <c r="AEH58" i="16"/>
  <c r="AEG58" i="16"/>
  <c r="AEF58" i="16"/>
  <c r="AEE58" i="16"/>
  <c r="AED58" i="16"/>
  <c r="AEC58" i="16"/>
  <c r="AEB58" i="16"/>
  <c r="AEA58" i="16"/>
  <c r="ADZ58" i="16"/>
  <c r="ADY58" i="16"/>
  <c r="ADX58" i="16"/>
  <c r="ADW58" i="16"/>
  <c r="ADV58" i="16"/>
  <c r="ADU58" i="16"/>
  <c r="ADT58" i="16"/>
  <c r="ADS58" i="16"/>
  <c r="ADR58" i="16"/>
  <c r="ADQ58" i="16"/>
  <c r="ADP58" i="16"/>
  <c r="ADO58" i="16"/>
  <c r="ADN58" i="16"/>
  <c r="ADM58" i="16"/>
  <c r="ADL58" i="16"/>
  <c r="ADK58" i="16"/>
  <c r="ADJ58" i="16"/>
  <c r="ADI58" i="16"/>
  <c r="ADH58" i="16"/>
  <c r="ADG58" i="16"/>
  <c r="ADF58" i="16"/>
  <c r="ADE58" i="16"/>
  <c r="ADD58" i="16"/>
  <c r="ADC58" i="16"/>
  <c r="ADB58" i="16"/>
  <c r="ADA58" i="16"/>
  <c r="ACZ58" i="16"/>
  <c r="ACY58" i="16"/>
  <c r="ACX58" i="16"/>
  <c r="ACW58" i="16"/>
  <c r="ACV58" i="16"/>
  <c r="ACU58" i="16"/>
  <c r="ACT58" i="16"/>
  <c r="ACS58" i="16"/>
  <c r="ACR58" i="16"/>
  <c r="ACQ58" i="16"/>
  <c r="ACP58" i="16"/>
  <c r="ACO58" i="16"/>
  <c r="ACN58" i="16"/>
  <c r="ACM58" i="16"/>
  <c r="ACL58" i="16"/>
  <c r="ACK58" i="16"/>
  <c r="ACJ58" i="16"/>
  <c r="ACI58" i="16"/>
  <c r="ACH58" i="16"/>
  <c r="ACG58" i="16"/>
  <c r="ACF58" i="16"/>
  <c r="ACE58" i="16"/>
  <c r="ACD58" i="16"/>
  <c r="ACC58" i="16"/>
  <c r="ACB58" i="16"/>
  <c r="ACA58" i="16"/>
  <c r="ABZ58" i="16"/>
  <c r="ABY58" i="16"/>
  <c r="ABX58" i="16"/>
  <c r="ABW58" i="16"/>
  <c r="ABV58" i="16"/>
  <c r="ABU58" i="16"/>
  <c r="ABT58" i="16"/>
  <c r="ABS58" i="16"/>
  <c r="ABR58" i="16"/>
  <c r="ABQ58" i="16"/>
  <c r="ABP58" i="16"/>
  <c r="ABO58" i="16"/>
  <c r="ABN58" i="16"/>
  <c r="ABM58" i="16"/>
  <c r="ABL58" i="16"/>
  <c r="ABK58" i="16"/>
  <c r="ABJ58" i="16"/>
  <c r="ABI58" i="16"/>
  <c r="ABH58" i="16"/>
  <c r="ABG58" i="16"/>
  <c r="ABF58" i="16"/>
  <c r="ABE58" i="16"/>
  <c r="ABD58" i="16"/>
  <c r="ABC58" i="16"/>
  <c r="ABB58" i="16"/>
  <c r="ABA58" i="16"/>
  <c r="AAZ58" i="16"/>
  <c r="AAY58" i="16"/>
  <c r="AAX58" i="16"/>
  <c r="AAW58" i="16"/>
  <c r="AAV58" i="16"/>
  <c r="AAU58" i="16"/>
  <c r="AAT58" i="16"/>
  <c r="AAS58" i="16"/>
  <c r="AAR58" i="16"/>
  <c r="AAQ58" i="16"/>
  <c r="AAP58" i="16"/>
  <c r="AAO58" i="16"/>
  <c r="AAN58" i="16"/>
  <c r="AAM58" i="16"/>
  <c r="AAL58" i="16"/>
  <c r="AAK58" i="16"/>
  <c r="AAJ58" i="16"/>
  <c r="AAI58" i="16"/>
  <c r="AAH58" i="16"/>
  <c r="AAG58" i="16"/>
  <c r="AAF58" i="16"/>
  <c r="AAE58" i="16"/>
  <c r="AAD58" i="16"/>
  <c r="AAC58" i="16"/>
  <c r="AAB58" i="16"/>
  <c r="AAA58" i="16"/>
  <c r="ZZ58" i="16"/>
  <c r="ZY58" i="16"/>
  <c r="ZX58" i="16"/>
  <c r="ZW58" i="16"/>
  <c r="ZV58" i="16"/>
  <c r="ZU58" i="16"/>
  <c r="ZT58" i="16"/>
  <c r="ZS58" i="16"/>
  <c r="ZR58" i="16"/>
  <c r="ZQ58" i="16"/>
  <c r="ZP58" i="16"/>
  <c r="ZO58" i="16"/>
  <c r="ZN58" i="16"/>
  <c r="ZM58" i="16"/>
  <c r="ZL58" i="16"/>
  <c r="ZK58" i="16"/>
  <c r="ZJ58" i="16"/>
  <c r="ZI58" i="16"/>
  <c r="ZH58" i="16"/>
  <c r="ZG58" i="16"/>
  <c r="ZF58" i="16"/>
  <c r="ZE58" i="16"/>
  <c r="ZD58" i="16"/>
  <c r="ZC58" i="16"/>
  <c r="ZB58" i="16"/>
  <c r="ZA58" i="16"/>
  <c r="YZ58" i="16"/>
  <c r="YY58" i="16"/>
  <c r="YX58" i="16"/>
  <c r="YW58" i="16"/>
  <c r="YV58" i="16"/>
  <c r="YU58" i="16"/>
  <c r="YT58" i="16"/>
  <c r="YS58" i="16"/>
  <c r="YR58" i="16"/>
  <c r="YQ58" i="16"/>
  <c r="YP58" i="16"/>
  <c r="YO58" i="16"/>
  <c r="YN58" i="16"/>
  <c r="YM58" i="16"/>
  <c r="YL58" i="16"/>
  <c r="YK58" i="16"/>
  <c r="YJ58" i="16"/>
  <c r="YI58" i="16"/>
  <c r="YH58" i="16"/>
  <c r="YG58" i="16"/>
  <c r="YF58" i="16"/>
  <c r="YE58" i="16"/>
  <c r="YD58" i="16"/>
  <c r="YC58" i="16"/>
  <c r="YB58" i="16"/>
  <c r="YA58" i="16"/>
  <c r="XZ58" i="16"/>
  <c r="XY58" i="16"/>
  <c r="XX58" i="16"/>
  <c r="XW58" i="16"/>
  <c r="XV58" i="16"/>
  <c r="XU58" i="16"/>
  <c r="XT58" i="16"/>
  <c r="XS58" i="16"/>
  <c r="XR58" i="16"/>
  <c r="XQ58" i="16"/>
  <c r="XP58" i="16"/>
  <c r="XO58" i="16"/>
  <c r="XN58" i="16"/>
  <c r="XM58" i="16"/>
  <c r="XL58" i="16"/>
  <c r="XK58" i="16"/>
  <c r="XJ58" i="16"/>
  <c r="XI58" i="16"/>
  <c r="XH58" i="16"/>
  <c r="XG58" i="16"/>
  <c r="XF58" i="16"/>
  <c r="XE58" i="16"/>
  <c r="XD58" i="16"/>
  <c r="XC58" i="16"/>
  <c r="XB58" i="16"/>
  <c r="XA58" i="16"/>
  <c r="WZ58" i="16"/>
  <c r="WY58" i="16"/>
  <c r="WX58" i="16"/>
  <c r="WW58" i="16"/>
  <c r="WV58" i="16"/>
  <c r="WU58" i="16"/>
  <c r="WT58" i="16"/>
  <c r="WS58" i="16"/>
  <c r="WR58" i="16"/>
  <c r="WQ58" i="16"/>
  <c r="WP58" i="16"/>
  <c r="WO58" i="16"/>
  <c r="WN58" i="16"/>
  <c r="WM58" i="16"/>
  <c r="WL58" i="16"/>
  <c r="WK58" i="16"/>
  <c r="WJ58" i="16"/>
  <c r="WI58" i="16"/>
  <c r="WH58" i="16"/>
  <c r="WG58" i="16"/>
  <c r="WF58" i="16"/>
  <c r="WE58" i="16"/>
  <c r="WD58" i="16"/>
  <c r="WC58" i="16"/>
  <c r="WB58" i="16"/>
  <c r="WA58" i="16"/>
  <c r="VZ58" i="16"/>
  <c r="VY58" i="16"/>
  <c r="VX58" i="16"/>
  <c r="VW58" i="16"/>
  <c r="VV58" i="16"/>
  <c r="VU58" i="16"/>
  <c r="VT58" i="16"/>
  <c r="VS58" i="16"/>
  <c r="VR58" i="16"/>
  <c r="VQ58" i="16"/>
  <c r="VP58" i="16"/>
  <c r="VO58" i="16"/>
  <c r="VN58" i="16"/>
  <c r="VM58" i="16"/>
  <c r="VL58" i="16"/>
  <c r="VK58" i="16"/>
  <c r="VJ58" i="16"/>
  <c r="VI58" i="16"/>
  <c r="VH58" i="16"/>
  <c r="VG58" i="16"/>
  <c r="VF58" i="16"/>
  <c r="VE58" i="16"/>
  <c r="VD58" i="16"/>
  <c r="VC58" i="16"/>
  <c r="VB58" i="16"/>
  <c r="VA58" i="16"/>
  <c r="UZ58" i="16"/>
  <c r="UY58" i="16"/>
  <c r="UX58" i="16"/>
  <c r="UW58" i="16"/>
  <c r="UV58" i="16"/>
  <c r="UU58" i="16"/>
  <c r="UT58" i="16"/>
  <c r="US58" i="16"/>
  <c r="UR58" i="16"/>
  <c r="UQ58" i="16"/>
  <c r="UP58" i="16"/>
  <c r="UO58" i="16"/>
  <c r="UN58" i="16"/>
  <c r="UM58" i="16"/>
  <c r="UL58" i="16"/>
  <c r="UK58" i="16"/>
  <c r="UJ58" i="16"/>
  <c r="UI58" i="16"/>
  <c r="UH58" i="16"/>
  <c r="UG58" i="16"/>
  <c r="UF58" i="16"/>
  <c r="UE58" i="16"/>
  <c r="UD58" i="16"/>
  <c r="UC58" i="16"/>
  <c r="UB58" i="16"/>
  <c r="UA58" i="16"/>
  <c r="TZ58" i="16"/>
  <c r="TY58" i="16"/>
  <c r="TX58" i="16"/>
  <c r="TW58" i="16"/>
  <c r="TV58" i="16"/>
  <c r="TU58" i="16"/>
  <c r="TT58" i="16"/>
  <c r="TS58" i="16"/>
  <c r="TR58" i="16"/>
  <c r="TQ58" i="16"/>
  <c r="TP58" i="16"/>
  <c r="TO58" i="16"/>
  <c r="TN58" i="16"/>
  <c r="TM58" i="16"/>
  <c r="TL58" i="16"/>
  <c r="TK58" i="16"/>
  <c r="TJ58" i="16"/>
  <c r="TI58" i="16"/>
  <c r="TH58" i="16"/>
  <c r="TG58" i="16"/>
  <c r="TF58" i="16"/>
  <c r="TE58" i="16"/>
  <c r="TD58" i="16"/>
  <c r="TC58" i="16"/>
  <c r="TB58" i="16"/>
  <c r="TA58" i="16"/>
  <c r="SZ58" i="16"/>
  <c r="SY58" i="16"/>
  <c r="SX58" i="16"/>
  <c r="SW58" i="16"/>
  <c r="SV58" i="16"/>
  <c r="SU58" i="16"/>
  <c r="ST58" i="16"/>
  <c r="SS58" i="16"/>
  <c r="SR58" i="16"/>
  <c r="SQ58" i="16"/>
  <c r="SP58" i="16"/>
  <c r="SO58" i="16"/>
  <c r="SN58" i="16"/>
  <c r="SM58" i="16"/>
  <c r="SL58" i="16"/>
  <c r="SK58" i="16"/>
  <c r="SJ58" i="16"/>
  <c r="SI58" i="16"/>
  <c r="SH58" i="16"/>
  <c r="SG58" i="16"/>
  <c r="SF58" i="16"/>
  <c r="SE58" i="16"/>
  <c r="SD58" i="16"/>
  <c r="SC58" i="16"/>
  <c r="SB58" i="16"/>
  <c r="SA58" i="16"/>
  <c r="RZ58" i="16"/>
  <c r="RY58" i="16"/>
  <c r="RX58" i="16"/>
  <c r="RW58" i="16"/>
  <c r="RV58" i="16"/>
  <c r="RU58" i="16"/>
  <c r="RT58" i="16"/>
  <c r="RS58" i="16"/>
  <c r="RR58" i="16"/>
  <c r="RQ58" i="16"/>
  <c r="RP58" i="16"/>
  <c r="RO58" i="16"/>
  <c r="RN58" i="16"/>
  <c r="RM58" i="16"/>
  <c r="RL58" i="16"/>
  <c r="RK58" i="16"/>
  <c r="RJ58" i="16"/>
  <c r="RI58" i="16"/>
  <c r="RH58" i="16"/>
  <c r="RG58" i="16"/>
  <c r="RF58" i="16"/>
  <c r="RE58" i="16"/>
  <c r="RD58" i="16"/>
  <c r="RC58" i="16"/>
  <c r="RB58" i="16"/>
  <c r="RA58" i="16"/>
  <c r="QZ58" i="16"/>
  <c r="QY58" i="16"/>
  <c r="QX58" i="16"/>
  <c r="QW58" i="16"/>
  <c r="QV58" i="16"/>
  <c r="QU58" i="16"/>
  <c r="QT58" i="16"/>
  <c r="QS58" i="16"/>
  <c r="QR58" i="16"/>
  <c r="QQ58" i="16"/>
  <c r="QP58" i="16"/>
  <c r="QO58" i="16"/>
  <c r="QN58" i="16"/>
  <c r="QM58" i="16"/>
  <c r="QL58" i="16"/>
  <c r="QK58" i="16"/>
  <c r="QJ58" i="16"/>
  <c r="QI58" i="16"/>
  <c r="QH58" i="16"/>
  <c r="QG58" i="16"/>
  <c r="QF58" i="16"/>
  <c r="QE58" i="16"/>
  <c r="QD58" i="16"/>
  <c r="QC58" i="16"/>
  <c r="QB58" i="16"/>
  <c r="QA58" i="16"/>
  <c r="PZ58" i="16"/>
  <c r="PY58" i="16"/>
  <c r="PX58" i="16"/>
  <c r="PW58" i="16"/>
  <c r="PV58" i="16"/>
  <c r="PU58" i="16"/>
  <c r="PT58" i="16"/>
  <c r="PS58" i="16"/>
  <c r="PR58" i="16"/>
  <c r="PQ58" i="16"/>
  <c r="PP58" i="16"/>
  <c r="PO58" i="16"/>
  <c r="PN58" i="16"/>
  <c r="PM58" i="16"/>
  <c r="PL58" i="16"/>
  <c r="PK58" i="16"/>
  <c r="PJ58" i="16"/>
  <c r="PI58" i="16"/>
  <c r="PH58" i="16"/>
  <c r="PG58" i="16"/>
  <c r="PF58" i="16"/>
  <c r="PE58" i="16"/>
  <c r="PD58" i="16"/>
  <c r="PC58" i="16"/>
  <c r="PB58" i="16"/>
  <c r="PA58" i="16"/>
  <c r="OZ58" i="16"/>
  <c r="OY58" i="16"/>
  <c r="OX58" i="16"/>
  <c r="OW58" i="16"/>
  <c r="OV58" i="16"/>
  <c r="OU58" i="16"/>
  <c r="OT58" i="16"/>
  <c r="OS58" i="16"/>
  <c r="OR58" i="16"/>
  <c r="OQ58" i="16"/>
  <c r="OP58" i="16"/>
  <c r="OO58" i="16"/>
  <c r="ON58" i="16"/>
  <c r="OM58" i="16"/>
  <c r="OL58" i="16"/>
  <c r="OK58" i="16"/>
  <c r="OJ58" i="16"/>
  <c r="OI58" i="16"/>
  <c r="OH58" i="16"/>
  <c r="OG58" i="16"/>
  <c r="OF58" i="16"/>
  <c r="OE58" i="16"/>
  <c r="OD58" i="16"/>
  <c r="OC58" i="16"/>
  <c r="OB58" i="16"/>
  <c r="OA58" i="16"/>
  <c r="NZ58" i="16"/>
  <c r="NY58" i="16"/>
  <c r="NX58" i="16"/>
  <c r="NW58" i="16"/>
  <c r="NV58" i="16"/>
  <c r="NU58" i="16"/>
  <c r="NT58" i="16"/>
  <c r="NS58" i="16"/>
  <c r="NR58" i="16"/>
  <c r="NQ58" i="16"/>
  <c r="NP58" i="16"/>
  <c r="NO58" i="16"/>
  <c r="NN58" i="16"/>
  <c r="NM58" i="16"/>
  <c r="NL58" i="16"/>
  <c r="NK58" i="16"/>
  <c r="NJ58" i="16"/>
  <c r="NI58" i="16"/>
  <c r="NH58" i="16"/>
  <c r="NG58" i="16"/>
  <c r="NF58" i="16"/>
  <c r="NE58" i="16"/>
  <c r="ND58" i="16"/>
  <c r="NC58" i="16"/>
  <c r="NB58" i="16"/>
  <c r="NA58" i="16"/>
  <c r="MZ58" i="16"/>
  <c r="MY58" i="16"/>
  <c r="MX58" i="16"/>
  <c r="MW58" i="16"/>
  <c r="MV58" i="16"/>
  <c r="MU58" i="16"/>
  <c r="MT58" i="16"/>
  <c r="MS58" i="16"/>
  <c r="MR58" i="16"/>
  <c r="MQ58" i="16"/>
  <c r="MP58" i="16"/>
  <c r="MO58" i="16"/>
  <c r="MN58" i="16"/>
  <c r="MM58" i="16"/>
  <c r="ML58" i="16"/>
  <c r="MK58" i="16"/>
  <c r="MJ58" i="16"/>
  <c r="MI58" i="16"/>
  <c r="MH58" i="16"/>
  <c r="MG58" i="16"/>
  <c r="MF58" i="16"/>
  <c r="ME58" i="16"/>
  <c r="MD58" i="16"/>
  <c r="MC58" i="16"/>
  <c r="MB58" i="16"/>
  <c r="MA58" i="16"/>
  <c r="LZ58" i="16"/>
  <c r="LY58" i="16"/>
  <c r="LX58" i="16"/>
  <c r="LW58" i="16"/>
  <c r="LV58" i="16"/>
  <c r="LU58" i="16"/>
  <c r="LT58" i="16"/>
  <c r="LS58" i="16"/>
  <c r="LR58" i="16"/>
  <c r="LQ58" i="16"/>
  <c r="LP58" i="16"/>
  <c r="LO58" i="16"/>
  <c r="LN58" i="16"/>
  <c r="LM58" i="16"/>
  <c r="LL58" i="16"/>
  <c r="LK58" i="16"/>
  <c r="LJ58" i="16"/>
  <c r="LI58" i="16"/>
  <c r="LH58" i="16"/>
  <c r="LG58" i="16"/>
  <c r="LF58" i="16"/>
  <c r="LE58" i="16"/>
  <c r="LD58" i="16"/>
  <c r="LC58" i="16"/>
  <c r="LB58" i="16"/>
  <c r="LA58" i="16"/>
  <c r="KZ58" i="16"/>
  <c r="KY58" i="16"/>
  <c r="KX58" i="16"/>
  <c r="KW58" i="16"/>
  <c r="KV58" i="16"/>
  <c r="KU58" i="16"/>
  <c r="KT58" i="16"/>
  <c r="KS58" i="16"/>
  <c r="KR58" i="16"/>
  <c r="KQ58" i="16"/>
  <c r="KP58" i="16"/>
  <c r="KO58" i="16"/>
  <c r="KN58" i="16"/>
  <c r="KM58" i="16"/>
  <c r="KL58" i="16"/>
  <c r="KK58" i="16"/>
  <c r="KJ58" i="16"/>
  <c r="KI58" i="16"/>
  <c r="KH58" i="16"/>
  <c r="KG58" i="16"/>
  <c r="KF58" i="16"/>
  <c r="KE58" i="16"/>
  <c r="KD58" i="16"/>
  <c r="KC58" i="16"/>
  <c r="KB58" i="16"/>
  <c r="KA58" i="16"/>
  <c r="JZ58" i="16"/>
  <c r="JY58" i="16"/>
  <c r="JX58" i="16"/>
  <c r="JW58" i="16"/>
  <c r="JV58" i="16"/>
  <c r="JU58" i="16"/>
  <c r="JT58" i="16"/>
  <c r="JS58" i="16"/>
  <c r="JR58" i="16"/>
  <c r="JQ58" i="16"/>
  <c r="JP58" i="16"/>
  <c r="JO58" i="16"/>
  <c r="JN58" i="16"/>
  <c r="JM58" i="16"/>
  <c r="JL58" i="16"/>
  <c r="JK58" i="16"/>
  <c r="JJ58" i="16"/>
  <c r="JI58" i="16"/>
  <c r="JH58" i="16"/>
  <c r="JG58" i="16"/>
  <c r="JF58" i="16"/>
  <c r="JE58" i="16"/>
  <c r="JD58" i="16"/>
  <c r="JC58" i="16"/>
  <c r="JB58" i="16"/>
  <c r="JA58" i="16"/>
  <c r="IZ58" i="16"/>
  <c r="IY58" i="16"/>
  <c r="IX58" i="16"/>
  <c r="IW58" i="16"/>
  <c r="IV58" i="16"/>
  <c r="IU58" i="16"/>
  <c r="IT58" i="16"/>
  <c r="IS58" i="16"/>
  <c r="IR58" i="16"/>
  <c r="IQ58" i="16"/>
  <c r="IP58" i="16"/>
  <c r="IO58" i="16"/>
  <c r="IN58" i="16"/>
  <c r="IM58" i="16"/>
  <c r="IL58" i="16"/>
  <c r="IK58" i="16"/>
  <c r="IJ58" i="16"/>
  <c r="II58" i="16"/>
  <c r="IH58" i="16"/>
  <c r="IG58" i="16"/>
  <c r="IF58" i="16"/>
  <c r="IE58" i="16"/>
  <c r="ID58" i="16"/>
  <c r="IC58" i="16"/>
  <c r="IB58" i="16"/>
  <c r="IA58" i="16"/>
  <c r="HZ58" i="16"/>
  <c r="HY58" i="16"/>
  <c r="HX58" i="16"/>
  <c r="HW58" i="16"/>
  <c r="HV58" i="16"/>
  <c r="HU58" i="16"/>
  <c r="HT58" i="16"/>
  <c r="HS58" i="16"/>
  <c r="HR58" i="16"/>
  <c r="HQ58" i="16"/>
  <c r="HP58" i="16"/>
  <c r="HO58" i="16"/>
  <c r="HN58" i="16"/>
  <c r="HM58" i="16"/>
  <c r="HL58" i="16"/>
  <c r="HK58" i="16"/>
  <c r="HJ58" i="16"/>
  <c r="HI58" i="16"/>
  <c r="HH58" i="16"/>
  <c r="HG58" i="16"/>
  <c r="HF58" i="16"/>
  <c r="HE58" i="16"/>
  <c r="HD58" i="16"/>
  <c r="HC58" i="16"/>
  <c r="HB58" i="16"/>
  <c r="HA58" i="16"/>
  <c r="GZ58" i="16"/>
  <c r="GY58" i="16"/>
  <c r="GX58" i="16"/>
  <c r="GW58" i="16"/>
  <c r="GV58" i="16"/>
  <c r="GU58" i="16"/>
  <c r="GT58" i="16"/>
  <c r="GS58" i="16"/>
  <c r="GR58" i="16"/>
  <c r="GQ58" i="16"/>
  <c r="GP58" i="16"/>
  <c r="GO58" i="16"/>
  <c r="GN58" i="16"/>
  <c r="GM58" i="16"/>
  <c r="GL58" i="16"/>
  <c r="GK58" i="16"/>
  <c r="GJ58" i="16"/>
  <c r="GI58" i="16"/>
  <c r="GH58" i="16"/>
  <c r="GG58" i="16"/>
  <c r="GF58" i="16"/>
  <c r="GE58" i="16"/>
  <c r="GD58" i="16"/>
  <c r="GC58" i="16"/>
  <c r="GB58" i="16"/>
  <c r="GA58" i="16"/>
  <c r="FZ58" i="16"/>
  <c r="FY58" i="16"/>
  <c r="FX58" i="16"/>
  <c r="FW58" i="16"/>
  <c r="FV58" i="16"/>
  <c r="FU58" i="16"/>
  <c r="FT58" i="16"/>
  <c r="FS58" i="16"/>
  <c r="FR58" i="16"/>
  <c r="FQ58" i="16"/>
  <c r="FP58" i="16"/>
  <c r="FO58" i="16"/>
  <c r="FN58" i="16"/>
  <c r="FM58" i="16"/>
  <c r="FL58" i="16"/>
  <c r="FK58" i="16"/>
  <c r="FJ58" i="16"/>
  <c r="FI58" i="16"/>
  <c r="FH58" i="16"/>
  <c r="FG58" i="16"/>
  <c r="FF58" i="16"/>
  <c r="FE58" i="16"/>
  <c r="FD58" i="16"/>
  <c r="FC58" i="16"/>
  <c r="FB58" i="16"/>
  <c r="FA58" i="16"/>
  <c r="EZ58" i="16"/>
  <c r="EY58" i="16"/>
  <c r="EX58" i="16"/>
  <c r="EW58" i="16"/>
  <c r="EV58" i="16"/>
  <c r="EU58" i="16"/>
  <c r="ET58" i="16"/>
  <c r="ES58" i="16"/>
  <c r="ER58" i="16"/>
  <c r="EQ58" i="16"/>
  <c r="EP58" i="16"/>
  <c r="EO58" i="16"/>
  <c r="EN58" i="16"/>
  <c r="EM58" i="16"/>
  <c r="EL58" i="16"/>
  <c r="EK58" i="16"/>
  <c r="EJ58" i="16"/>
  <c r="EI58" i="16"/>
  <c r="EH58" i="16"/>
  <c r="EG58" i="16"/>
  <c r="EF58" i="16"/>
  <c r="EE58" i="16"/>
  <c r="ED58" i="16"/>
  <c r="EC58" i="16"/>
  <c r="EB58" i="16"/>
  <c r="EA58" i="16"/>
  <c r="DZ58" i="16"/>
  <c r="DY58" i="16"/>
  <c r="DX58" i="16"/>
  <c r="DW58" i="16"/>
  <c r="DV58" i="16"/>
  <c r="DU58" i="16"/>
  <c r="DT58" i="16"/>
  <c r="DS58" i="16"/>
  <c r="DR58" i="16"/>
  <c r="DQ58" i="16"/>
  <c r="DP58" i="16"/>
  <c r="DO58" i="16"/>
  <c r="DN58" i="16"/>
  <c r="DM58" i="16"/>
  <c r="DL58" i="16"/>
  <c r="DK58" i="16"/>
  <c r="DJ58" i="16"/>
  <c r="DI58" i="16"/>
  <c r="DH58" i="16"/>
  <c r="DG58" i="16"/>
  <c r="DF58" i="16"/>
  <c r="DE58" i="16"/>
  <c r="DD58" i="16"/>
  <c r="DC58" i="16"/>
  <c r="DB58" i="16"/>
  <c r="DA58" i="16"/>
  <c r="CZ58" i="16"/>
  <c r="CY58" i="16"/>
  <c r="CX58" i="16"/>
  <c r="CW58" i="16"/>
  <c r="CV58" i="16"/>
  <c r="CU58" i="16"/>
  <c r="CT58" i="16"/>
  <c r="CS58" i="16"/>
  <c r="CR58" i="16"/>
  <c r="CQ58" i="16"/>
  <c r="CP58" i="16"/>
  <c r="CO58" i="16"/>
  <c r="CN58" i="16"/>
  <c r="CM58" i="16"/>
  <c r="CL58" i="16"/>
  <c r="CK58" i="16"/>
  <c r="CJ58" i="16"/>
  <c r="CI58" i="16"/>
  <c r="CH58" i="16"/>
  <c r="CG58" i="16"/>
  <c r="CF58" i="16"/>
  <c r="CE58" i="16"/>
  <c r="CD58" i="16"/>
  <c r="CC58" i="16"/>
  <c r="CB58" i="16"/>
  <c r="CA58" i="16"/>
  <c r="BZ58" i="16"/>
  <c r="BY58" i="16"/>
  <c r="BX58" i="16"/>
  <c r="BW58" i="16"/>
  <c r="BV58" i="16"/>
  <c r="BU58" i="16"/>
  <c r="BT58" i="16"/>
  <c r="BS58" i="16"/>
  <c r="BR58" i="16"/>
  <c r="BQ58" i="16"/>
  <c r="BP58" i="16"/>
  <c r="BO58" i="16"/>
  <c r="BN58" i="16"/>
  <c r="BM58" i="16"/>
  <c r="BL58" i="16"/>
  <c r="BK58" i="16"/>
  <c r="BJ58" i="16"/>
  <c r="BI58" i="16"/>
  <c r="BH58" i="16"/>
  <c r="BG58" i="16"/>
  <c r="BF58" i="16"/>
  <c r="BE58" i="16"/>
  <c r="BD58" i="16"/>
  <c r="BC58" i="16"/>
  <c r="BB58" i="16"/>
  <c r="BA58" i="16"/>
  <c r="AZ58" i="16"/>
  <c r="AY58" i="16"/>
  <c r="AX58" i="16"/>
  <c r="AW58" i="16"/>
  <c r="AV58" i="16"/>
  <c r="AU58" i="16"/>
  <c r="AT58" i="16"/>
  <c r="AS58" i="16"/>
  <c r="AR58" i="16"/>
  <c r="AQ58" i="16"/>
  <c r="AP58" i="16"/>
  <c r="AO58" i="16"/>
  <c r="AN58" i="16"/>
  <c r="AM58" i="16"/>
  <c r="AL58" i="16"/>
  <c r="AK58" i="16"/>
  <c r="AJ58" i="16"/>
  <c r="AI58" i="16"/>
  <c r="AH58" i="16"/>
  <c r="AG58" i="16"/>
  <c r="AF58" i="16"/>
  <c r="AE58" i="16"/>
  <c r="AD58" i="16"/>
  <c r="AC58" i="16"/>
  <c r="AB58" i="16"/>
  <c r="AA58" i="16"/>
  <c r="Z58" i="16"/>
  <c r="Y58" i="16"/>
  <c r="X58" i="16"/>
  <c r="W58" i="16"/>
  <c r="V58" i="16"/>
  <c r="U58" i="16"/>
  <c r="T58" i="16"/>
  <c r="S58" i="16"/>
  <c r="R58" i="16"/>
  <c r="Q58" i="16"/>
  <c r="P58" i="16"/>
  <c r="O58" i="16"/>
  <c r="N58" i="16"/>
  <c r="M58" i="16"/>
  <c r="L58" i="16"/>
  <c r="K58" i="16"/>
  <c r="J58" i="16"/>
  <c r="I58" i="16"/>
  <c r="G32" i="16" s="1"/>
  <c r="ALU57" i="16"/>
  <c r="ALT57" i="16"/>
  <c r="ALS57" i="16"/>
  <c r="ALR57" i="16"/>
  <c r="ALQ57" i="16"/>
  <c r="ALP57" i="16"/>
  <c r="ALO57" i="16"/>
  <c r="ALN57" i="16"/>
  <c r="ALM57" i="16"/>
  <c r="ALL57" i="16"/>
  <c r="ALK57" i="16"/>
  <c r="ALJ57" i="16"/>
  <c r="ALI57" i="16"/>
  <c r="ALH57" i="16"/>
  <c r="ALG57" i="16"/>
  <c r="ALF57" i="16"/>
  <c r="ALE57" i="16"/>
  <c r="ALD57" i="16"/>
  <c r="ALC57" i="16"/>
  <c r="ALB57" i="16"/>
  <c r="ALA57" i="16"/>
  <c r="AKZ57" i="16"/>
  <c r="AKY57" i="16"/>
  <c r="AKX57" i="16"/>
  <c r="AKW57" i="16"/>
  <c r="AKV57" i="16"/>
  <c r="AKU57" i="16"/>
  <c r="AKT57" i="16"/>
  <c r="AKS57" i="16"/>
  <c r="AKR57" i="16"/>
  <c r="AKQ57" i="16"/>
  <c r="AKP57" i="16"/>
  <c r="AKO57" i="16"/>
  <c r="AKN57" i="16"/>
  <c r="AKM57" i="16"/>
  <c r="AKL57" i="16"/>
  <c r="AKK57" i="16"/>
  <c r="AKJ57" i="16"/>
  <c r="AKI57" i="16"/>
  <c r="AKH57" i="16"/>
  <c r="AKG57" i="16"/>
  <c r="AKF57" i="16"/>
  <c r="AKE57" i="16"/>
  <c r="AKD57" i="16"/>
  <c r="AKC57" i="16"/>
  <c r="AKB57" i="16"/>
  <c r="AKA57" i="16"/>
  <c r="AJZ57" i="16"/>
  <c r="AJY57" i="16"/>
  <c r="AJX57" i="16"/>
  <c r="AJW57" i="16"/>
  <c r="AJV57" i="16"/>
  <c r="AJU57" i="16"/>
  <c r="AJT57" i="16"/>
  <c r="AJS57" i="16"/>
  <c r="AJR57" i="16"/>
  <c r="AJQ57" i="16"/>
  <c r="AJP57" i="16"/>
  <c r="AJO57" i="16"/>
  <c r="AJN57" i="16"/>
  <c r="AJM57" i="16"/>
  <c r="AJL57" i="16"/>
  <c r="AJK57" i="16"/>
  <c r="AJJ57" i="16"/>
  <c r="AJI57" i="16"/>
  <c r="AJH57" i="16"/>
  <c r="AJG57" i="16"/>
  <c r="AJF57" i="16"/>
  <c r="AJE57" i="16"/>
  <c r="AJD57" i="16"/>
  <c r="AJC57" i="16"/>
  <c r="AJB57" i="16"/>
  <c r="AJA57" i="16"/>
  <c r="AIZ57" i="16"/>
  <c r="AIY57" i="16"/>
  <c r="AIX57" i="16"/>
  <c r="AIW57" i="16"/>
  <c r="AIV57" i="16"/>
  <c r="AIU57" i="16"/>
  <c r="AIT57" i="16"/>
  <c r="AIS57" i="16"/>
  <c r="AIR57" i="16"/>
  <c r="AIQ57" i="16"/>
  <c r="AIP57" i="16"/>
  <c r="AIO57" i="16"/>
  <c r="AIN57" i="16"/>
  <c r="AIM57" i="16"/>
  <c r="AIL57" i="16"/>
  <c r="AIK57" i="16"/>
  <c r="AIJ57" i="16"/>
  <c r="AII57" i="16"/>
  <c r="AIH57" i="16"/>
  <c r="AIG57" i="16"/>
  <c r="AIF57" i="16"/>
  <c r="AIE57" i="16"/>
  <c r="AID57" i="16"/>
  <c r="AIC57" i="16"/>
  <c r="AIB57" i="16"/>
  <c r="AIA57" i="16"/>
  <c r="AHZ57" i="16"/>
  <c r="AHY57" i="16"/>
  <c r="AHX57" i="16"/>
  <c r="AHW57" i="16"/>
  <c r="AHV57" i="16"/>
  <c r="AHU57" i="16"/>
  <c r="AHT57" i="16"/>
  <c r="AHS57" i="16"/>
  <c r="AHR57" i="16"/>
  <c r="AHQ57" i="16"/>
  <c r="AHP57" i="16"/>
  <c r="AHO57" i="16"/>
  <c r="AHN57" i="16"/>
  <c r="AHM57" i="16"/>
  <c r="AHL57" i="16"/>
  <c r="AHK57" i="16"/>
  <c r="AHJ57" i="16"/>
  <c r="AHI57" i="16"/>
  <c r="AHH57" i="16"/>
  <c r="AHG57" i="16"/>
  <c r="AHF57" i="16"/>
  <c r="AHE57" i="16"/>
  <c r="AHD57" i="16"/>
  <c r="AHC57" i="16"/>
  <c r="AHB57" i="16"/>
  <c r="AHA57" i="16"/>
  <c r="AGZ57" i="16"/>
  <c r="AGY57" i="16"/>
  <c r="AGX57" i="16"/>
  <c r="AGW57" i="16"/>
  <c r="AGV57" i="16"/>
  <c r="AGU57" i="16"/>
  <c r="AGT57" i="16"/>
  <c r="AGS57" i="16"/>
  <c r="AGR57" i="16"/>
  <c r="AGQ57" i="16"/>
  <c r="AGP57" i="16"/>
  <c r="AGO57" i="16"/>
  <c r="AGN57" i="16"/>
  <c r="AGM57" i="16"/>
  <c r="AGL57" i="16"/>
  <c r="AGK57" i="16"/>
  <c r="AGJ57" i="16"/>
  <c r="AGI57" i="16"/>
  <c r="AGH57" i="16"/>
  <c r="AGG57" i="16"/>
  <c r="AGF57" i="16"/>
  <c r="AGE57" i="16"/>
  <c r="AGD57" i="16"/>
  <c r="AGC57" i="16"/>
  <c r="AGB57" i="16"/>
  <c r="AGA57" i="16"/>
  <c r="AFZ57" i="16"/>
  <c r="AFY57" i="16"/>
  <c r="AFX57" i="16"/>
  <c r="AFW57" i="16"/>
  <c r="AFV57" i="16"/>
  <c r="AFU57" i="16"/>
  <c r="AFT57" i="16"/>
  <c r="AFS57" i="16"/>
  <c r="AFR57" i="16"/>
  <c r="AFQ57" i="16"/>
  <c r="AFP57" i="16"/>
  <c r="AFO57" i="16"/>
  <c r="AFN57" i="16"/>
  <c r="AFM57" i="16"/>
  <c r="AFL57" i="16"/>
  <c r="AFK57" i="16"/>
  <c r="AFJ57" i="16"/>
  <c r="AFI57" i="16"/>
  <c r="AFH57" i="16"/>
  <c r="AFG57" i="16"/>
  <c r="AFF57" i="16"/>
  <c r="AFE57" i="16"/>
  <c r="AFD57" i="16"/>
  <c r="AFC57" i="16"/>
  <c r="AFB57" i="16"/>
  <c r="AFA57" i="16"/>
  <c r="AEZ57" i="16"/>
  <c r="AEY57" i="16"/>
  <c r="AEX57" i="16"/>
  <c r="AEW57" i="16"/>
  <c r="AEV57" i="16"/>
  <c r="AEU57" i="16"/>
  <c r="AET57" i="16"/>
  <c r="AES57" i="16"/>
  <c r="AER57" i="16"/>
  <c r="AEQ57" i="16"/>
  <c r="AEP57" i="16"/>
  <c r="AEO57" i="16"/>
  <c r="AEN57" i="16"/>
  <c r="AEM57" i="16"/>
  <c r="AEL57" i="16"/>
  <c r="AEK57" i="16"/>
  <c r="AEJ57" i="16"/>
  <c r="AEI57" i="16"/>
  <c r="AEH57" i="16"/>
  <c r="AEG57" i="16"/>
  <c r="AEF57" i="16"/>
  <c r="AEE57" i="16"/>
  <c r="AED57" i="16"/>
  <c r="AEC57" i="16"/>
  <c r="AEB57" i="16"/>
  <c r="AEA57" i="16"/>
  <c r="ADZ57" i="16"/>
  <c r="ADY57" i="16"/>
  <c r="ADX57" i="16"/>
  <c r="ADW57" i="16"/>
  <c r="ADV57" i="16"/>
  <c r="ADU57" i="16"/>
  <c r="ADT57" i="16"/>
  <c r="ADS57" i="16"/>
  <c r="ADR57" i="16"/>
  <c r="ADQ57" i="16"/>
  <c r="ADP57" i="16"/>
  <c r="ADO57" i="16"/>
  <c r="ADN57" i="16"/>
  <c r="ADM57" i="16"/>
  <c r="ADL57" i="16"/>
  <c r="ADK57" i="16"/>
  <c r="ADJ57" i="16"/>
  <c r="ADI57" i="16"/>
  <c r="ADH57" i="16"/>
  <c r="ADG57" i="16"/>
  <c r="ADF57" i="16"/>
  <c r="ADE57" i="16"/>
  <c r="ADD57" i="16"/>
  <c r="ADC57" i="16"/>
  <c r="ADB57" i="16"/>
  <c r="ADA57" i="16"/>
  <c r="ACZ57" i="16"/>
  <c r="ACY57" i="16"/>
  <c r="ACX57" i="16"/>
  <c r="ACW57" i="16"/>
  <c r="ACV57" i="16"/>
  <c r="ACU57" i="16"/>
  <c r="ACT57" i="16"/>
  <c r="ACS57" i="16"/>
  <c r="ACR57" i="16"/>
  <c r="ACQ57" i="16"/>
  <c r="ACP57" i="16"/>
  <c r="ACO57" i="16"/>
  <c r="ACN57" i="16"/>
  <c r="ACM57" i="16"/>
  <c r="ACL57" i="16"/>
  <c r="ACK57" i="16"/>
  <c r="ACJ57" i="16"/>
  <c r="ACI57" i="16"/>
  <c r="ACH57" i="16"/>
  <c r="ACG57" i="16"/>
  <c r="ACF57" i="16"/>
  <c r="ACE57" i="16"/>
  <c r="ACD57" i="16"/>
  <c r="ACC57" i="16"/>
  <c r="ACB57" i="16"/>
  <c r="ACA57" i="16"/>
  <c r="ABZ57" i="16"/>
  <c r="ABY57" i="16"/>
  <c r="ABX57" i="16"/>
  <c r="ABW57" i="16"/>
  <c r="ABV57" i="16"/>
  <c r="ABU57" i="16"/>
  <c r="ABT57" i="16"/>
  <c r="ABS57" i="16"/>
  <c r="ABR57" i="16"/>
  <c r="ABQ57" i="16"/>
  <c r="ABP57" i="16"/>
  <c r="ABO57" i="16"/>
  <c r="ABN57" i="16"/>
  <c r="ABM57" i="16"/>
  <c r="ABL57" i="16"/>
  <c r="ABK57" i="16"/>
  <c r="ABJ57" i="16"/>
  <c r="ABI57" i="16"/>
  <c r="ABH57" i="16"/>
  <c r="ABG57" i="16"/>
  <c r="ABF57" i="16"/>
  <c r="ABE57" i="16"/>
  <c r="ABD57" i="16"/>
  <c r="ABC57" i="16"/>
  <c r="ABB57" i="16"/>
  <c r="ABA57" i="16"/>
  <c r="AAZ57" i="16"/>
  <c r="AAY57" i="16"/>
  <c r="AAX57" i="16"/>
  <c r="AAW57" i="16"/>
  <c r="AAV57" i="16"/>
  <c r="AAU57" i="16"/>
  <c r="AAT57" i="16"/>
  <c r="AAS57" i="16"/>
  <c r="AAR57" i="16"/>
  <c r="AAQ57" i="16"/>
  <c r="AAP57" i="16"/>
  <c r="AAO57" i="16"/>
  <c r="AAN57" i="16"/>
  <c r="AAM57" i="16"/>
  <c r="AAL57" i="16"/>
  <c r="AAK57" i="16"/>
  <c r="AAJ57" i="16"/>
  <c r="AAI57" i="16"/>
  <c r="AAH57" i="16"/>
  <c r="AAG57" i="16"/>
  <c r="AAF57" i="16"/>
  <c r="AAE57" i="16"/>
  <c r="AAD57" i="16"/>
  <c r="AAC57" i="16"/>
  <c r="AAB57" i="16"/>
  <c r="AAA57" i="16"/>
  <c r="ZZ57" i="16"/>
  <c r="ZY57" i="16"/>
  <c r="ZX57" i="16"/>
  <c r="ZW57" i="16"/>
  <c r="ZV57" i="16"/>
  <c r="ZU57" i="16"/>
  <c r="ZT57" i="16"/>
  <c r="ZS57" i="16"/>
  <c r="ZR57" i="16"/>
  <c r="ZQ57" i="16"/>
  <c r="ZP57" i="16"/>
  <c r="ZO57" i="16"/>
  <c r="ZN57" i="16"/>
  <c r="ZM57" i="16"/>
  <c r="ZL57" i="16"/>
  <c r="ZK57" i="16"/>
  <c r="ZJ57" i="16"/>
  <c r="ZI57" i="16"/>
  <c r="ZH57" i="16"/>
  <c r="ZG57" i="16"/>
  <c r="ZF57" i="16"/>
  <c r="ZE57" i="16"/>
  <c r="ZD57" i="16"/>
  <c r="ZC57" i="16"/>
  <c r="ZB57" i="16"/>
  <c r="ZA57" i="16"/>
  <c r="YZ57" i="16"/>
  <c r="YY57" i="16"/>
  <c r="YX57" i="16"/>
  <c r="YW57" i="16"/>
  <c r="YV57" i="16"/>
  <c r="YU57" i="16"/>
  <c r="YT57" i="16"/>
  <c r="YS57" i="16"/>
  <c r="YR57" i="16"/>
  <c r="YQ57" i="16"/>
  <c r="YP57" i="16"/>
  <c r="YO57" i="16"/>
  <c r="YN57" i="16"/>
  <c r="YM57" i="16"/>
  <c r="YL57" i="16"/>
  <c r="YK57" i="16"/>
  <c r="YJ57" i="16"/>
  <c r="YI57" i="16"/>
  <c r="YH57" i="16"/>
  <c r="YG57" i="16"/>
  <c r="YF57" i="16"/>
  <c r="YE57" i="16"/>
  <c r="YD57" i="16"/>
  <c r="YC57" i="16"/>
  <c r="YB57" i="16"/>
  <c r="YA57" i="16"/>
  <c r="XZ57" i="16"/>
  <c r="XY57" i="16"/>
  <c r="XX57" i="16"/>
  <c r="XW57" i="16"/>
  <c r="XV57" i="16"/>
  <c r="XU57" i="16"/>
  <c r="XT57" i="16"/>
  <c r="XS57" i="16"/>
  <c r="XR57" i="16"/>
  <c r="XQ57" i="16"/>
  <c r="XP57" i="16"/>
  <c r="XO57" i="16"/>
  <c r="XN57" i="16"/>
  <c r="XM57" i="16"/>
  <c r="XL57" i="16"/>
  <c r="XK57" i="16"/>
  <c r="XJ57" i="16"/>
  <c r="XI57" i="16"/>
  <c r="XH57" i="16"/>
  <c r="XG57" i="16"/>
  <c r="XF57" i="16"/>
  <c r="XE57" i="16"/>
  <c r="XD57" i="16"/>
  <c r="XC57" i="16"/>
  <c r="XB57" i="16"/>
  <c r="XA57" i="16"/>
  <c r="WZ57" i="16"/>
  <c r="WY57" i="16"/>
  <c r="WX57" i="16"/>
  <c r="WW57" i="16"/>
  <c r="WV57" i="16"/>
  <c r="WU57" i="16"/>
  <c r="WT57" i="16"/>
  <c r="WS57" i="16"/>
  <c r="WR57" i="16"/>
  <c r="WQ57" i="16"/>
  <c r="WP57" i="16"/>
  <c r="WO57" i="16"/>
  <c r="WN57" i="16"/>
  <c r="WM57" i="16"/>
  <c r="WL57" i="16"/>
  <c r="WK57" i="16"/>
  <c r="WJ57" i="16"/>
  <c r="WI57" i="16"/>
  <c r="WH57" i="16"/>
  <c r="WG57" i="16"/>
  <c r="WF57" i="16"/>
  <c r="WE57" i="16"/>
  <c r="WD57" i="16"/>
  <c r="WC57" i="16"/>
  <c r="WB57" i="16"/>
  <c r="WA57" i="16"/>
  <c r="VZ57" i="16"/>
  <c r="VY57" i="16"/>
  <c r="VX57" i="16"/>
  <c r="VW57" i="16"/>
  <c r="VV57" i="16"/>
  <c r="VU57" i="16"/>
  <c r="VT57" i="16"/>
  <c r="VS57" i="16"/>
  <c r="VR57" i="16"/>
  <c r="VQ57" i="16"/>
  <c r="VP57" i="16"/>
  <c r="VO57" i="16"/>
  <c r="VN57" i="16"/>
  <c r="VM57" i="16"/>
  <c r="VL57" i="16"/>
  <c r="VK57" i="16"/>
  <c r="VJ57" i="16"/>
  <c r="VI57" i="16"/>
  <c r="VH57" i="16"/>
  <c r="VG57" i="16"/>
  <c r="VF57" i="16"/>
  <c r="VE57" i="16"/>
  <c r="VD57" i="16"/>
  <c r="VC57" i="16"/>
  <c r="VB57" i="16"/>
  <c r="VA57" i="16"/>
  <c r="UZ57" i="16"/>
  <c r="UY57" i="16"/>
  <c r="UX57" i="16"/>
  <c r="UW57" i="16"/>
  <c r="UV57" i="16"/>
  <c r="UU57" i="16"/>
  <c r="UT57" i="16"/>
  <c r="US57" i="16"/>
  <c r="UR57" i="16"/>
  <c r="UQ57" i="16"/>
  <c r="UP57" i="16"/>
  <c r="UO57" i="16"/>
  <c r="UN57" i="16"/>
  <c r="UM57" i="16"/>
  <c r="UL57" i="16"/>
  <c r="UK57" i="16"/>
  <c r="UJ57" i="16"/>
  <c r="UI57" i="16"/>
  <c r="UH57" i="16"/>
  <c r="UG57" i="16"/>
  <c r="UF57" i="16"/>
  <c r="UE57" i="16"/>
  <c r="UD57" i="16"/>
  <c r="UC57" i="16"/>
  <c r="UB57" i="16"/>
  <c r="UA57" i="16"/>
  <c r="TZ57" i="16"/>
  <c r="TY57" i="16"/>
  <c r="TX57" i="16"/>
  <c r="TW57" i="16"/>
  <c r="TV57" i="16"/>
  <c r="TU57" i="16"/>
  <c r="TT57" i="16"/>
  <c r="TS57" i="16"/>
  <c r="TR57" i="16"/>
  <c r="TQ57" i="16"/>
  <c r="TP57" i="16"/>
  <c r="TO57" i="16"/>
  <c r="TN57" i="16"/>
  <c r="TM57" i="16"/>
  <c r="TL57" i="16"/>
  <c r="TK57" i="16"/>
  <c r="TJ57" i="16"/>
  <c r="TI57" i="16"/>
  <c r="TH57" i="16"/>
  <c r="TG57" i="16"/>
  <c r="TF57" i="16"/>
  <c r="TE57" i="16"/>
  <c r="TD57" i="16"/>
  <c r="TC57" i="16"/>
  <c r="TB57" i="16"/>
  <c r="TA57" i="16"/>
  <c r="SZ57" i="16"/>
  <c r="SY57" i="16"/>
  <c r="SX57" i="16"/>
  <c r="SW57" i="16"/>
  <c r="SV57" i="16"/>
  <c r="SU57" i="16"/>
  <c r="ST57" i="16"/>
  <c r="SS57" i="16"/>
  <c r="SR57" i="16"/>
  <c r="SQ57" i="16"/>
  <c r="SP57" i="16"/>
  <c r="SO57" i="16"/>
  <c r="SN57" i="16"/>
  <c r="SM57" i="16"/>
  <c r="SL57" i="16"/>
  <c r="SK57" i="16"/>
  <c r="SJ57" i="16"/>
  <c r="SI57" i="16"/>
  <c r="SH57" i="16"/>
  <c r="SG57" i="16"/>
  <c r="SF57" i="16"/>
  <c r="SE57" i="16"/>
  <c r="SD57" i="16"/>
  <c r="SC57" i="16"/>
  <c r="SB57" i="16"/>
  <c r="SA57" i="16"/>
  <c r="RZ57" i="16"/>
  <c r="RY57" i="16"/>
  <c r="RX57" i="16"/>
  <c r="RW57" i="16"/>
  <c r="RV57" i="16"/>
  <c r="RU57" i="16"/>
  <c r="RT57" i="16"/>
  <c r="RS57" i="16"/>
  <c r="RR57" i="16"/>
  <c r="RQ57" i="16"/>
  <c r="RP57" i="16"/>
  <c r="RO57" i="16"/>
  <c r="RN57" i="16"/>
  <c r="RM57" i="16"/>
  <c r="RL57" i="16"/>
  <c r="RK57" i="16"/>
  <c r="RJ57" i="16"/>
  <c r="RI57" i="16"/>
  <c r="RH57" i="16"/>
  <c r="RG57" i="16"/>
  <c r="RF57" i="16"/>
  <c r="RE57" i="16"/>
  <c r="RD57" i="16"/>
  <c r="RC57" i="16"/>
  <c r="RB57" i="16"/>
  <c r="RA57" i="16"/>
  <c r="QZ57" i="16"/>
  <c r="QY57" i="16"/>
  <c r="QX57" i="16"/>
  <c r="QW57" i="16"/>
  <c r="QV57" i="16"/>
  <c r="QU57" i="16"/>
  <c r="QT57" i="16"/>
  <c r="QS57" i="16"/>
  <c r="QR57" i="16"/>
  <c r="QQ57" i="16"/>
  <c r="QP57" i="16"/>
  <c r="QO57" i="16"/>
  <c r="QN57" i="16"/>
  <c r="QM57" i="16"/>
  <c r="QL57" i="16"/>
  <c r="QK57" i="16"/>
  <c r="QJ57" i="16"/>
  <c r="QI57" i="16"/>
  <c r="QH57" i="16"/>
  <c r="QG57" i="16"/>
  <c r="QF57" i="16"/>
  <c r="QE57" i="16"/>
  <c r="QD57" i="16"/>
  <c r="QC57" i="16"/>
  <c r="QB57" i="16"/>
  <c r="QA57" i="16"/>
  <c r="PZ57" i="16"/>
  <c r="PY57" i="16"/>
  <c r="PX57" i="16"/>
  <c r="PW57" i="16"/>
  <c r="PV57" i="16"/>
  <c r="PU57" i="16"/>
  <c r="PT57" i="16"/>
  <c r="PS57" i="16"/>
  <c r="PR57" i="16"/>
  <c r="PQ57" i="16"/>
  <c r="PP57" i="16"/>
  <c r="PO57" i="16"/>
  <c r="PN57" i="16"/>
  <c r="PM57" i="16"/>
  <c r="PL57" i="16"/>
  <c r="PK57" i="16"/>
  <c r="PJ57" i="16"/>
  <c r="PI57" i="16"/>
  <c r="PH57" i="16"/>
  <c r="PG57" i="16"/>
  <c r="PF57" i="16"/>
  <c r="PE57" i="16"/>
  <c r="PD57" i="16"/>
  <c r="PC57" i="16"/>
  <c r="PB57" i="16"/>
  <c r="PA57" i="16"/>
  <c r="OZ57" i="16"/>
  <c r="OY57" i="16"/>
  <c r="OX57" i="16"/>
  <c r="OW57" i="16"/>
  <c r="OV57" i="16"/>
  <c r="OU57" i="16"/>
  <c r="OT57" i="16"/>
  <c r="OS57" i="16"/>
  <c r="OR57" i="16"/>
  <c r="OQ57" i="16"/>
  <c r="OP57" i="16"/>
  <c r="OO57" i="16"/>
  <c r="ON57" i="16"/>
  <c r="OM57" i="16"/>
  <c r="OL57" i="16"/>
  <c r="OK57" i="16"/>
  <c r="OJ57" i="16"/>
  <c r="OI57" i="16"/>
  <c r="OH57" i="16"/>
  <c r="OG57" i="16"/>
  <c r="OF57" i="16"/>
  <c r="OE57" i="16"/>
  <c r="OD57" i="16"/>
  <c r="OC57" i="16"/>
  <c r="OB57" i="16"/>
  <c r="OA57" i="16"/>
  <c r="NZ57" i="16"/>
  <c r="NY57" i="16"/>
  <c r="NX57" i="16"/>
  <c r="NW57" i="16"/>
  <c r="NV57" i="16"/>
  <c r="NU57" i="16"/>
  <c r="NT57" i="16"/>
  <c r="NS57" i="16"/>
  <c r="NR57" i="16"/>
  <c r="NQ57" i="16"/>
  <c r="NP57" i="16"/>
  <c r="NO57" i="16"/>
  <c r="NN57" i="16"/>
  <c r="NM57" i="16"/>
  <c r="NL57" i="16"/>
  <c r="NK57" i="16"/>
  <c r="NJ57" i="16"/>
  <c r="NI57" i="16"/>
  <c r="NH57" i="16"/>
  <c r="NG57" i="16"/>
  <c r="NF57" i="16"/>
  <c r="NE57" i="16"/>
  <c r="ND57" i="16"/>
  <c r="NC57" i="16"/>
  <c r="NB57" i="16"/>
  <c r="NA57" i="16"/>
  <c r="MZ57" i="16"/>
  <c r="MY57" i="16"/>
  <c r="MX57" i="16"/>
  <c r="MW57" i="16"/>
  <c r="MV57" i="16"/>
  <c r="MU57" i="16"/>
  <c r="MT57" i="16"/>
  <c r="MS57" i="16"/>
  <c r="MR57" i="16"/>
  <c r="MQ57" i="16"/>
  <c r="MP57" i="16"/>
  <c r="MO57" i="16"/>
  <c r="MN57" i="16"/>
  <c r="MM57" i="16"/>
  <c r="ML57" i="16"/>
  <c r="MK57" i="16"/>
  <c r="MJ57" i="16"/>
  <c r="MI57" i="16"/>
  <c r="MH57" i="16"/>
  <c r="MG57" i="16"/>
  <c r="MF57" i="16"/>
  <c r="ME57" i="16"/>
  <c r="MD57" i="16"/>
  <c r="MC57" i="16"/>
  <c r="MB57" i="16"/>
  <c r="MA57" i="16"/>
  <c r="LZ57" i="16"/>
  <c r="LY57" i="16"/>
  <c r="LX57" i="16"/>
  <c r="LW57" i="16"/>
  <c r="LV57" i="16"/>
  <c r="LU57" i="16"/>
  <c r="LT57" i="16"/>
  <c r="LS57" i="16"/>
  <c r="LR57" i="16"/>
  <c r="LQ57" i="16"/>
  <c r="LP57" i="16"/>
  <c r="LO57" i="16"/>
  <c r="LN57" i="16"/>
  <c r="LM57" i="16"/>
  <c r="LL57" i="16"/>
  <c r="LK57" i="16"/>
  <c r="LJ57" i="16"/>
  <c r="LI57" i="16"/>
  <c r="LH57" i="16"/>
  <c r="LG57" i="16"/>
  <c r="LF57" i="16"/>
  <c r="LE57" i="16"/>
  <c r="LD57" i="16"/>
  <c r="LC57" i="16"/>
  <c r="LB57" i="16"/>
  <c r="LA57" i="16"/>
  <c r="KZ57" i="16"/>
  <c r="KY57" i="16"/>
  <c r="KX57" i="16"/>
  <c r="KW57" i="16"/>
  <c r="KV57" i="16"/>
  <c r="KU57" i="16"/>
  <c r="KT57" i="16"/>
  <c r="KS57" i="16"/>
  <c r="KR57" i="16"/>
  <c r="KQ57" i="16"/>
  <c r="KP57" i="16"/>
  <c r="KO57" i="16"/>
  <c r="KN57" i="16"/>
  <c r="KM57" i="16"/>
  <c r="KL57" i="16"/>
  <c r="KK57" i="16"/>
  <c r="KJ57" i="16"/>
  <c r="KI57" i="16"/>
  <c r="KH57" i="16"/>
  <c r="KG57" i="16"/>
  <c r="KF57" i="16"/>
  <c r="KE57" i="16"/>
  <c r="KD57" i="16"/>
  <c r="KC57" i="16"/>
  <c r="KB57" i="16"/>
  <c r="KA57" i="16"/>
  <c r="JZ57" i="16"/>
  <c r="JY57" i="16"/>
  <c r="JX57" i="16"/>
  <c r="JW57" i="16"/>
  <c r="JV57" i="16"/>
  <c r="JU57" i="16"/>
  <c r="JT57" i="16"/>
  <c r="JS57" i="16"/>
  <c r="JR57" i="16"/>
  <c r="JQ57" i="16"/>
  <c r="JP57" i="16"/>
  <c r="JO57" i="16"/>
  <c r="JN57" i="16"/>
  <c r="JM57" i="16"/>
  <c r="JL57" i="16"/>
  <c r="JK57" i="16"/>
  <c r="JJ57" i="16"/>
  <c r="JI57" i="16"/>
  <c r="JH57" i="16"/>
  <c r="JG57" i="16"/>
  <c r="JF57" i="16"/>
  <c r="JE57" i="16"/>
  <c r="JD57" i="16"/>
  <c r="JC57" i="16"/>
  <c r="JB57" i="16"/>
  <c r="JA57" i="16"/>
  <c r="IZ57" i="16"/>
  <c r="IY57" i="16"/>
  <c r="IX57" i="16"/>
  <c r="IW57" i="16"/>
  <c r="IV57" i="16"/>
  <c r="IU57" i="16"/>
  <c r="IT57" i="16"/>
  <c r="IS57" i="16"/>
  <c r="IR57" i="16"/>
  <c r="IQ57" i="16"/>
  <c r="IP57" i="16"/>
  <c r="IO57" i="16"/>
  <c r="IN57" i="16"/>
  <c r="IM57" i="16"/>
  <c r="IL57" i="16"/>
  <c r="IK57" i="16"/>
  <c r="IJ57" i="16"/>
  <c r="II57" i="16"/>
  <c r="IH57" i="16"/>
  <c r="IG57" i="16"/>
  <c r="IF57" i="16"/>
  <c r="IE57" i="16"/>
  <c r="ID57" i="16"/>
  <c r="IC57" i="16"/>
  <c r="IB57" i="16"/>
  <c r="IA57" i="16"/>
  <c r="HZ57" i="16"/>
  <c r="HY57" i="16"/>
  <c r="HX57" i="16"/>
  <c r="HW57" i="16"/>
  <c r="HV57" i="16"/>
  <c r="HU57" i="16"/>
  <c r="HT57" i="16"/>
  <c r="HS57" i="16"/>
  <c r="HR57" i="16"/>
  <c r="HQ57" i="16"/>
  <c r="HP57" i="16"/>
  <c r="HO57" i="16"/>
  <c r="HN57" i="16"/>
  <c r="HM57" i="16"/>
  <c r="HL57" i="16"/>
  <c r="HK57" i="16"/>
  <c r="HJ57" i="16"/>
  <c r="HI57" i="16"/>
  <c r="HH57" i="16"/>
  <c r="HG57" i="16"/>
  <c r="HF57" i="16"/>
  <c r="HE57" i="16"/>
  <c r="HD57" i="16"/>
  <c r="HC57" i="16"/>
  <c r="HB57" i="16"/>
  <c r="HA57" i="16"/>
  <c r="GZ57" i="16"/>
  <c r="GY57" i="16"/>
  <c r="GX57" i="16"/>
  <c r="GW57" i="16"/>
  <c r="GV57" i="16"/>
  <c r="GU57" i="16"/>
  <c r="GT57" i="16"/>
  <c r="GS57" i="16"/>
  <c r="GR57" i="16"/>
  <c r="GQ57" i="16"/>
  <c r="GP57" i="16"/>
  <c r="GO57" i="16"/>
  <c r="GN57" i="16"/>
  <c r="GM57" i="16"/>
  <c r="GL57" i="16"/>
  <c r="GK57" i="16"/>
  <c r="GJ57" i="16"/>
  <c r="GI57" i="16"/>
  <c r="GH57" i="16"/>
  <c r="GG57" i="16"/>
  <c r="GF57" i="16"/>
  <c r="GE57" i="16"/>
  <c r="GD57" i="16"/>
  <c r="GC57" i="16"/>
  <c r="GB57" i="16"/>
  <c r="GA57" i="16"/>
  <c r="FZ57" i="16"/>
  <c r="FY57" i="16"/>
  <c r="FX57" i="16"/>
  <c r="FW57" i="16"/>
  <c r="FV57" i="16"/>
  <c r="FU57" i="16"/>
  <c r="FT57" i="16"/>
  <c r="FS57" i="16"/>
  <c r="FR57" i="16"/>
  <c r="FQ57" i="16"/>
  <c r="FP57" i="16"/>
  <c r="FO57" i="16"/>
  <c r="FN57" i="16"/>
  <c r="FM57" i="16"/>
  <c r="FL57" i="16"/>
  <c r="FK57" i="16"/>
  <c r="FJ57" i="16"/>
  <c r="FI57" i="16"/>
  <c r="FH57" i="16"/>
  <c r="FG57" i="16"/>
  <c r="FF57" i="16"/>
  <c r="FE57" i="16"/>
  <c r="FD57" i="16"/>
  <c r="FC57" i="16"/>
  <c r="FB57" i="16"/>
  <c r="FA57" i="16"/>
  <c r="EZ57" i="16"/>
  <c r="EY57" i="16"/>
  <c r="EX57" i="16"/>
  <c r="EW57" i="16"/>
  <c r="EV57" i="16"/>
  <c r="EU57" i="16"/>
  <c r="ET57" i="16"/>
  <c r="ES57" i="16"/>
  <c r="ER57" i="16"/>
  <c r="EQ57" i="16"/>
  <c r="EP57" i="16"/>
  <c r="EO57" i="16"/>
  <c r="EN57" i="16"/>
  <c r="EM57" i="16"/>
  <c r="EL57" i="16"/>
  <c r="EK57" i="16"/>
  <c r="EJ57" i="16"/>
  <c r="EI57" i="16"/>
  <c r="EH57" i="16"/>
  <c r="EG57" i="16"/>
  <c r="EF57" i="16"/>
  <c r="EE57" i="16"/>
  <c r="ED57" i="16"/>
  <c r="EC57" i="16"/>
  <c r="EB57" i="16"/>
  <c r="EA57" i="16"/>
  <c r="DZ57" i="16"/>
  <c r="DY57" i="16"/>
  <c r="DX57" i="16"/>
  <c r="DW57" i="16"/>
  <c r="DV57" i="16"/>
  <c r="DU57" i="16"/>
  <c r="DT57" i="16"/>
  <c r="DS57" i="16"/>
  <c r="DR57" i="16"/>
  <c r="DQ57" i="16"/>
  <c r="DP57" i="16"/>
  <c r="DO57" i="16"/>
  <c r="DN57" i="16"/>
  <c r="DM57" i="16"/>
  <c r="DL57" i="16"/>
  <c r="DK57" i="16"/>
  <c r="DJ57" i="16"/>
  <c r="DI57" i="16"/>
  <c r="DH57" i="16"/>
  <c r="DG57" i="16"/>
  <c r="DF57" i="16"/>
  <c r="DE57" i="16"/>
  <c r="DD57" i="16"/>
  <c r="DC57" i="16"/>
  <c r="DB57" i="16"/>
  <c r="DA57" i="16"/>
  <c r="CZ57" i="16"/>
  <c r="CY57" i="16"/>
  <c r="CX57" i="16"/>
  <c r="CW57" i="16"/>
  <c r="CV57" i="16"/>
  <c r="CU57" i="16"/>
  <c r="CT57" i="16"/>
  <c r="CS57" i="16"/>
  <c r="CR57" i="16"/>
  <c r="CQ57" i="16"/>
  <c r="CP57" i="16"/>
  <c r="CO57" i="16"/>
  <c r="CN57" i="16"/>
  <c r="CM57" i="16"/>
  <c r="CL57" i="16"/>
  <c r="CK57" i="16"/>
  <c r="CJ57" i="16"/>
  <c r="CI57" i="16"/>
  <c r="CH57" i="16"/>
  <c r="CG57" i="16"/>
  <c r="CF57" i="16"/>
  <c r="CE57" i="16"/>
  <c r="CD57" i="16"/>
  <c r="CC57" i="16"/>
  <c r="CB57" i="16"/>
  <c r="CA57" i="16"/>
  <c r="BZ57" i="16"/>
  <c r="BY57" i="16"/>
  <c r="BX57" i="16"/>
  <c r="BW57" i="16"/>
  <c r="BV57" i="16"/>
  <c r="BU57" i="16"/>
  <c r="BT57" i="16"/>
  <c r="BS57" i="16"/>
  <c r="BR57" i="16"/>
  <c r="BQ57" i="16"/>
  <c r="BP57" i="16"/>
  <c r="BO57" i="16"/>
  <c r="BN57" i="16"/>
  <c r="BM57" i="16"/>
  <c r="BL57" i="16"/>
  <c r="BK57" i="16"/>
  <c r="BJ57" i="16"/>
  <c r="BI57" i="16"/>
  <c r="BH57" i="16"/>
  <c r="BG57" i="16"/>
  <c r="BF57" i="16"/>
  <c r="BE57" i="16"/>
  <c r="BD57" i="16"/>
  <c r="BC57" i="16"/>
  <c r="BB57" i="16"/>
  <c r="BA57" i="16"/>
  <c r="AZ57" i="16"/>
  <c r="AY57" i="16"/>
  <c r="AX57" i="16"/>
  <c r="AW57" i="16"/>
  <c r="AV57" i="16"/>
  <c r="AU57" i="16"/>
  <c r="AT57" i="16"/>
  <c r="AS57" i="16"/>
  <c r="AR57" i="16"/>
  <c r="AQ57" i="16"/>
  <c r="AP57" i="16"/>
  <c r="AO57" i="16"/>
  <c r="AN57" i="16"/>
  <c r="AM57" i="16"/>
  <c r="AL57" i="16"/>
  <c r="AK57" i="16"/>
  <c r="AJ57" i="16"/>
  <c r="AI57" i="16"/>
  <c r="AH57" i="16"/>
  <c r="AG57" i="16"/>
  <c r="AF57" i="16"/>
  <c r="AE57" i="16"/>
  <c r="AD57" i="16"/>
  <c r="AC57" i="16"/>
  <c r="AB57" i="16"/>
  <c r="AA57" i="16"/>
  <c r="Z57" i="16"/>
  <c r="Y57" i="16"/>
  <c r="X57" i="16"/>
  <c r="W57" i="16"/>
  <c r="V57" i="16"/>
  <c r="U57" i="16"/>
  <c r="T57" i="16"/>
  <c r="S57" i="16"/>
  <c r="R57" i="16"/>
  <c r="Q57" i="16"/>
  <c r="P57" i="16"/>
  <c r="O57" i="16"/>
  <c r="N57" i="16"/>
  <c r="G31" i="16" s="1"/>
  <c r="M57" i="16"/>
  <c r="L57" i="16"/>
  <c r="K57" i="16"/>
  <c r="J57" i="16"/>
  <c r="I57" i="16"/>
  <c r="ALU56" i="16"/>
  <c r="ALT56" i="16"/>
  <c r="ALS56" i="16"/>
  <c r="ALR56" i="16"/>
  <c r="ALQ56" i="16"/>
  <c r="ALP56" i="16"/>
  <c r="ALO56" i="16"/>
  <c r="ALN56" i="16"/>
  <c r="ALM56" i="16"/>
  <c r="ALL56" i="16"/>
  <c r="ALK56" i="16"/>
  <c r="ALJ56" i="16"/>
  <c r="ALI56" i="16"/>
  <c r="ALH56" i="16"/>
  <c r="ALG56" i="16"/>
  <c r="ALF56" i="16"/>
  <c r="ALE56" i="16"/>
  <c r="ALD56" i="16"/>
  <c r="ALC56" i="16"/>
  <c r="ALB56" i="16"/>
  <c r="ALA56" i="16"/>
  <c r="AKZ56" i="16"/>
  <c r="AKY56" i="16"/>
  <c r="AKX56" i="16"/>
  <c r="AKW56" i="16"/>
  <c r="AKV56" i="16"/>
  <c r="AKU56" i="16"/>
  <c r="AKT56" i="16"/>
  <c r="AKS56" i="16"/>
  <c r="AKR56" i="16"/>
  <c r="AKQ56" i="16"/>
  <c r="AKP56" i="16"/>
  <c r="AKO56" i="16"/>
  <c r="AKN56" i="16"/>
  <c r="AKM56" i="16"/>
  <c r="AKL56" i="16"/>
  <c r="AKK56" i="16"/>
  <c r="AKJ56" i="16"/>
  <c r="AKI56" i="16"/>
  <c r="AKH56" i="16"/>
  <c r="AKG56" i="16"/>
  <c r="AKF56" i="16"/>
  <c r="AKE56" i="16"/>
  <c r="AKD56" i="16"/>
  <c r="AKC56" i="16"/>
  <c r="AKB56" i="16"/>
  <c r="AKA56" i="16"/>
  <c r="AJZ56" i="16"/>
  <c r="AJY56" i="16"/>
  <c r="AJX56" i="16"/>
  <c r="AJW56" i="16"/>
  <c r="AJV56" i="16"/>
  <c r="AJU56" i="16"/>
  <c r="AJT56" i="16"/>
  <c r="AJS56" i="16"/>
  <c r="AJR56" i="16"/>
  <c r="AJQ56" i="16"/>
  <c r="AJP56" i="16"/>
  <c r="AJO56" i="16"/>
  <c r="AJN56" i="16"/>
  <c r="AJM56" i="16"/>
  <c r="AJL56" i="16"/>
  <c r="AJK56" i="16"/>
  <c r="AJJ56" i="16"/>
  <c r="AJI56" i="16"/>
  <c r="AJH56" i="16"/>
  <c r="AJG56" i="16"/>
  <c r="AJF56" i="16"/>
  <c r="AJE56" i="16"/>
  <c r="AJD56" i="16"/>
  <c r="AJC56" i="16"/>
  <c r="AJB56" i="16"/>
  <c r="AJA56" i="16"/>
  <c r="AIZ56" i="16"/>
  <c r="AIY56" i="16"/>
  <c r="AIX56" i="16"/>
  <c r="AIW56" i="16"/>
  <c r="AIV56" i="16"/>
  <c r="AIU56" i="16"/>
  <c r="AIT56" i="16"/>
  <c r="AIS56" i="16"/>
  <c r="AIR56" i="16"/>
  <c r="AIQ56" i="16"/>
  <c r="AIP56" i="16"/>
  <c r="AIO56" i="16"/>
  <c r="AIN56" i="16"/>
  <c r="AIM56" i="16"/>
  <c r="AIL56" i="16"/>
  <c r="AIK56" i="16"/>
  <c r="AIJ56" i="16"/>
  <c r="AII56" i="16"/>
  <c r="AIH56" i="16"/>
  <c r="AIG56" i="16"/>
  <c r="AIF56" i="16"/>
  <c r="AIE56" i="16"/>
  <c r="AID56" i="16"/>
  <c r="AIC56" i="16"/>
  <c r="AIB56" i="16"/>
  <c r="AIA56" i="16"/>
  <c r="AHZ56" i="16"/>
  <c r="AHY56" i="16"/>
  <c r="AHX56" i="16"/>
  <c r="AHW56" i="16"/>
  <c r="AHV56" i="16"/>
  <c r="AHU56" i="16"/>
  <c r="AHT56" i="16"/>
  <c r="AHS56" i="16"/>
  <c r="AHR56" i="16"/>
  <c r="AHQ56" i="16"/>
  <c r="AHP56" i="16"/>
  <c r="AHO56" i="16"/>
  <c r="AHN56" i="16"/>
  <c r="AHM56" i="16"/>
  <c r="AHL56" i="16"/>
  <c r="AHK56" i="16"/>
  <c r="AHJ56" i="16"/>
  <c r="AHI56" i="16"/>
  <c r="AHH56" i="16"/>
  <c r="AHG56" i="16"/>
  <c r="AHF56" i="16"/>
  <c r="AHE56" i="16"/>
  <c r="AHD56" i="16"/>
  <c r="AHC56" i="16"/>
  <c r="AHB56" i="16"/>
  <c r="AHA56" i="16"/>
  <c r="AGZ56" i="16"/>
  <c r="AGY56" i="16"/>
  <c r="AGX56" i="16"/>
  <c r="AGW56" i="16"/>
  <c r="AGV56" i="16"/>
  <c r="AGU56" i="16"/>
  <c r="AGT56" i="16"/>
  <c r="AGS56" i="16"/>
  <c r="AGR56" i="16"/>
  <c r="AGQ56" i="16"/>
  <c r="AGP56" i="16"/>
  <c r="AGO56" i="16"/>
  <c r="AGN56" i="16"/>
  <c r="AGM56" i="16"/>
  <c r="AGL56" i="16"/>
  <c r="AGK56" i="16"/>
  <c r="AGJ56" i="16"/>
  <c r="AGI56" i="16"/>
  <c r="AGH56" i="16"/>
  <c r="AGG56" i="16"/>
  <c r="AGF56" i="16"/>
  <c r="AGE56" i="16"/>
  <c r="AGD56" i="16"/>
  <c r="AGC56" i="16"/>
  <c r="AGB56" i="16"/>
  <c r="AGA56" i="16"/>
  <c r="AFZ56" i="16"/>
  <c r="AFY56" i="16"/>
  <c r="AFX56" i="16"/>
  <c r="AFW56" i="16"/>
  <c r="AFV56" i="16"/>
  <c r="AFU56" i="16"/>
  <c r="AFT56" i="16"/>
  <c r="AFS56" i="16"/>
  <c r="AFR56" i="16"/>
  <c r="AFQ56" i="16"/>
  <c r="AFP56" i="16"/>
  <c r="AFO56" i="16"/>
  <c r="AFN56" i="16"/>
  <c r="AFM56" i="16"/>
  <c r="AFL56" i="16"/>
  <c r="AFK56" i="16"/>
  <c r="AFJ56" i="16"/>
  <c r="AFI56" i="16"/>
  <c r="AFH56" i="16"/>
  <c r="AFG56" i="16"/>
  <c r="AFF56" i="16"/>
  <c r="AFE56" i="16"/>
  <c r="AFD56" i="16"/>
  <c r="AFC56" i="16"/>
  <c r="AFB56" i="16"/>
  <c r="AFA56" i="16"/>
  <c r="AEZ56" i="16"/>
  <c r="AEY56" i="16"/>
  <c r="AEX56" i="16"/>
  <c r="AEW56" i="16"/>
  <c r="AEV56" i="16"/>
  <c r="AEU56" i="16"/>
  <c r="AET56" i="16"/>
  <c r="AES56" i="16"/>
  <c r="AER56" i="16"/>
  <c r="AEQ56" i="16"/>
  <c r="AEP56" i="16"/>
  <c r="AEO56" i="16"/>
  <c r="AEN56" i="16"/>
  <c r="AEM56" i="16"/>
  <c r="AEL56" i="16"/>
  <c r="AEK56" i="16"/>
  <c r="AEJ56" i="16"/>
  <c r="AEI56" i="16"/>
  <c r="AEH56" i="16"/>
  <c r="AEG56" i="16"/>
  <c r="AEF56" i="16"/>
  <c r="AEE56" i="16"/>
  <c r="AED56" i="16"/>
  <c r="AEC56" i="16"/>
  <c r="AEB56" i="16"/>
  <c r="AEA56" i="16"/>
  <c r="ADZ56" i="16"/>
  <c r="ADY56" i="16"/>
  <c r="ADX56" i="16"/>
  <c r="ADW56" i="16"/>
  <c r="ADV56" i="16"/>
  <c r="ADU56" i="16"/>
  <c r="ADT56" i="16"/>
  <c r="ADS56" i="16"/>
  <c r="ADR56" i="16"/>
  <c r="ADQ56" i="16"/>
  <c r="ADP56" i="16"/>
  <c r="ADO56" i="16"/>
  <c r="ADN56" i="16"/>
  <c r="ADM56" i="16"/>
  <c r="ADL56" i="16"/>
  <c r="ADK56" i="16"/>
  <c r="ADJ56" i="16"/>
  <c r="ADI56" i="16"/>
  <c r="ADH56" i="16"/>
  <c r="ADG56" i="16"/>
  <c r="ADF56" i="16"/>
  <c r="ADE56" i="16"/>
  <c r="ADD56" i="16"/>
  <c r="ADC56" i="16"/>
  <c r="ADB56" i="16"/>
  <c r="ADA56" i="16"/>
  <c r="ACZ56" i="16"/>
  <c r="ACY56" i="16"/>
  <c r="ACX56" i="16"/>
  <c r="ACW56" i="16"/>
  <c r="ACV56" i="16"/>
  <c r="ACU56" i="16"/>
  <c r="ACT56" i="16"/>
  <c r="ACS56" i="16"/>
  <c r="ACR56" i="16"/>
  <c r="ACQ56" i="16"/>
  <c r="ACP56" i="16"/>
  <c r="ACO56" i="16"/>
  <c r="ACN56" i="16"/>
  <c r="ACM56" i="16"/>
  <c r="ACL56" i="16"/>
  <c r="ACK56" i="16"/>
  <c r="ACJ56" i="16"/>
  <c r="ACI56" i="16"/>
  <c r="ACH56" i="16"/>
  <c r="ACG56" i="16"/>
  <c r="ACF56" i="16"/>
  <c r="ACE56" i="16"/>
  <c r="ACD56" i="16"/>
  <c r="ACC56" i="16"/>
  <c r="ACB56" i="16"/>
  <c r="ACA56" i="16"/>
  <c r="ABZ56" i="16"/>
  <c r="ABY56" i="16"/>
  <c r="ABX56" i="16"/>
  <c r="ABW56" i="16"/>
  <c r="ABV56" i="16"/>
  <c r="ABU56" i="16"/>
  <c r="ABT56" i="16"/>
  <c r="ABS56" i="16"/>
  <c r="ABR56" i="16"/>
  <c r="ABQ56" i="16"/>
  <c r="ABP56" i="16"/>
  <c r="ABO56" i="16"/>
  <c r="ABN56" i="16"/>
  <c r="ABM56" i="16"/>
  <c r="ABL56" i="16"/>
  <c r="ABK56" i="16"/>
  <c r="ABJ56" i="16"/>
  <c r="ABI56" i="16"/>
  <c r="ABH56" i="16"/>
  <c r="ABG56" i="16"/>
  <c r="ABF56" i="16"/>
  <c r="ABE56" i="16"/>
  <c r="ABD56" i="16"/>
  <c r="ABC56" i="16"/>
  <c r="ABB56" i="16"/>
  <c r="ABA56" i="16"/>
  <c r="AAZ56" i="16"/>
  <c r="AAY56" i="16"/>
  <c r="AAX56" i="16"/>
  <c r="AAW56" i="16"/>
  <c r="AAV56" i="16"/>
  <c r="AAU56" i="16"/>
  <c r="AAT56" i="16"/>
  <c r="AAS56" i="16"/>
  <c r="AAR56" i="16"/>
  <c r="AAQ56" i="16"/>
  <c r="AAP56" i="16"/>
  <c r="AAO56" i="16"/>
  <c r="AAN56" i="16"/>
  <c r="AAM56" i="16"/>
  <c r="AAL56" i="16"/>
  <c r="AAK56" i="16"/>
  <c r="AAJ56" i="16"/>
  <c r="AAI56" i="16"/>
  <c r="AAH56" i="16"/>
  <c r="AAG56" i="16"/>
  <c r="AAF56" i="16"/>
  <c r="AAE56" i="16"/>
  <c r="AAD56" i="16"/>
  <c r="AAC56" i="16"/>
  <c r="AAB56" i="16"/>
  <c r="AAA56" i="16"/>
  <c r="ZZ56" i="16"/>
  <c r="ZY56" i="16"/>
  <c r="ZX56" i="16"/>
  <c r="ZW56" i="16"/>
  <c r="ZV56" i="16"/>
  <c r="ZU56" i="16"/>
  <c r="ZT56" i="16"/>
  <c r="ZS56" i="16"/>
  <c r="ZR56" i="16"/>
  <c r="ZQ56" i="16"/>
  <c r="ZP56" i="16"/>
  <c r="ZO56" i="16"/>
  <c r="ZN56" i="16"/>
  <c r="ZM56" i="16"/>
  <c r="ZL56" i="16"/>
  <c r="ZK56" i="16"/>
  <c r="ZJ56" i="16"/>
  <c r="ZI56" i="16"/>
  <c r="ZH56" i="16"/>
  <c r="ZG56" i="16"/>
  <c r="ZF56" i="16"/>
  <c r="ZE56" i="16"/>
  <c r="ZD56" i="16"/>
  <c r="ZC56" i="16"/>
  <c r="ZB56" i="16"/>
  <c r="ZA56" i="16"/>
  <c r="YZ56" i="16"/>
  <c r="YY56" i="16"/>
  <c r="YX56" i="16"/>
  <c r="YW56" i="16"/>
  <c r="YV56" i="16"/>
  <c r="YU56" i="16"/>
  <c r="YT56" i="16"/>
  <c r="YS56" i="16"/>
  <c r="YR56" i="16"/>
  <c r="YQ56" i="16"/>
  <c r="YP56" i="16"/>
  <c r="YO56" i="16"/>
  <c r="YN56" i="16"/>
  <c r="YM56" i="16"/>
  <c r="YL56" i="16"/>
  <c r="YK56" i="16"/>
  <c r="YJ56" i="16"/>
  <c r="YI56" i="16"/>
  <c r="YH56" i="16"/>
  <c r="YG56" i="16"/>
  <c r="YF56" i="16"/>
  <c r="YE56" i="16"/>
  <c r="YD56" i="16"/>
  <c r="YC56" i="16"/>
  <c r="YB56" i="16"/>
  <c r="YA56" i="16"/>
  <c r="XZ56" i="16"/>
  <c r="XY56" i="16"/>
  <c r="XX56" i="16"/>
  <c r="XW56" i="16"/>
  <c r="XV56" i="16"/>
  <c r="XU56" i="16"/>
  <c r="XT56" i="16"/>
  <c r="XS56" i="16"/>
  <c r="XR56" i="16"/>
  <c r="XQ56" i="16"/>
  <c r="XP56" i="16"/>
  <c r="XO56" i="16"/>
  <c r="XN56" i="16"/>
  <c r="XM56" i="16"/>
  <c r="XL56" i="16"/>
  <c r="XK56" i="16"/>
  <c r="XJ56" i="16"/>
  <c r="XI56" i="16"/>
  <c r="XH56" i="16"/>
  <c r="XG56" i="16"/>
  <c r="XF56" i="16"/>
  <c r="XE56" i="16"/>
  <c r="XD56" i="16"/>
  <c r="XC56" i="16"/>
  <c r="XB56" i="16"/>
  <c r="XA56" i="16"/>
  <c r="WZ56" i="16"/>
  <c r="WY56" i="16"/>
  <c r="WX56" i="16"/>
  <c r="WW56" i="16"/>
  <c r="WV56" i="16"/>
  <c r="WU56" i="16"/>
  <c r="WT56" i="16"/>
  <c r="WS56" i="16"/>
  <c r="WR56" i="16"/>
  <c r="WQ56" i="16"/>
  <c r="WP56" i="16"/>
  <c r="WO56" i="16"/>
  <c r="WN56" i="16"/>
  <c r="WM56" i="16"/>
  <c r="WL56" i="16"/>
  <c r="WK56" i="16"/>
  <c r="WJ56" i="16"/>
  <c r="WI56" i="16"/>
  <c r="WH56" i="16"/>
  <c r="WG56" i="16"/>
  <c r="WF56" i="16"/>
  <c r="WE56" i="16"/>
  <c r="WD56" i="16"/>
  <c r="WC56" i="16"/>
  <c r="WB56" i="16"/>
  <c r="WA56" i="16"/>
  <c r="VZ56" i="16"/>
  <c r="VY56" i="16"/>
  <c r="VX56" i="16"/>
  <c r="VW56" i="16"/>
  <c r="VV56" i="16"/>
  <c r="VU56" i="16"/>
  <c r="VT56" i="16"/>
  <c r="VS56" i="16"/>
  <c r="VR56" i="16"/>
  <c r="VQ56" i="16"/>
  <c r="VP56" i="16"/>
  <c r="VO56" i="16"/>
  <c r="VN56" i="16"/>
  <c r="VM56" i="16"/>
  <c r="VL56" i="16"/>
  <c r="VK56" i="16"/>
  <c r="VJ56" i="16"/>
  <c r="VI56" i="16"/>
  <c r="VH56" i="16"/>
  <c r="VG56" i="16"/>
  <c r="VF56" i="16"/>
  <c r="VE56" i="16"/>
  <c r="VD56" i="16"/>
  <c r="VC56" i="16"/>
  <c r="VB56" i="16"/>
  <c r="VA56" i="16"/>
  <c r="UZ56" i="16"/>
  <c r="UY56" i="16"/>
  <c r="UX56" i="16"/>
  <c r="UW56" i="16"/>
  <c r="UV56" i="16"/>
  <c r="UU56" i="16"/>
  <c r="UT56" i="16"/>
  <c r="US56" i="16"/>
  <c r="UR56" i="16"/>
  <c r="UQ56" i="16"/>
  <c r="UP56" i="16"/>
  <c r="UO56" i="16"/>
  <c r="UN56" i="16"/>
  <c r="UM56" i="16"/>
  <c r="UL56" i="16"/>
  <c r="UK56" i="16"/>
  <c r="UJ56" i="16"/>
  <c r="UI56" i="16"/>
  <c r="UH56" i="16"/>
  <c r="UG56" i="16"/>
  <c r="UF56" i="16"/>
  <c r="UE56" i="16"/>
  <c r="UD56" i="16"/>
  <c r="UC56" i="16"/>
  <c r="UB56" i="16"/>
  <c r="UA56" i="16"/>
  <c r="TZ56" i="16"/>
  <c r="TY56" i="16"/>
  <c r="TX56" i="16"/>
  <c r="TW56" i="16"/>
  <c r="TV56" i="16"/>
  <c r="TU56" i="16"/>
  <c r="TT56" i="16"/>
  <c r="TS56" i="16"/>
  <c r="TR56" i="16"/>
  <c r="TQ56" i="16"/>
  <c r="TP56" i="16"/>
  <c r="TO56" i="16"/>
  <c r="TN56" i="16"/>
  <c r="TM56" i="16"/>
  <c r="TL56" i="16"/>
  <c r="TK56" i="16"/>
  <c r="TJ56" i="16"/>
  <c r="TI56" i="16"/>
  <c r="TH56" i="16"/>
  <c r="TG56" i="16"/>
  <c r="TF56" i="16"/>
  <c r="TE56" i="16"/>
  <c r="TD56" i="16"/>
  <c r="TC56" i="16"/>
  <c r="TB56" i="16"/>
  <c r="TA56" i="16"/>
  <c r="SZ56" i="16"/>
  <c r="SY56" i="16"/>
  <c r="SX56" i="16"/>
  <c r="SW56" i="16"/>
  <c r="SV56" i="16"/>
  <c r="SU56" i="16"/>
  <c r="ST56" i="16"/>
  <c r="SS56" i="16"/>
  <c r="SR56" i="16"/>
  <c r="SQ56" i="16"/>
  <c r="SP56" i="16"/>
  <c r="SO56" i="16"/>
  <c r="SN56" i="16"/>
  <c r="SM56" i="16"/>
  <c r="SL56" i="16"/>
  <c r="SK56" i="16"/>
  <c r="SJ56" i="16"/>
  <c r="SI56" i="16"/>
  <c r="SH56" i="16"/>
  <c r="SG56" i="16"/>
  <c r="SF56" i="16"/>
  <c r="SE56" i="16"/>
  <c r="SD56" i="16"/>
  <c r="SC56" i="16"/>
  <c r="SB56" i="16"/>
  <c r="SA56" i="16"/>
  <c r="RZ56" i="16"/>
  <c r="RY56" i="16"/>
  <c r="RX56" i="16"/>
  <c r="RW56" i="16"/>
  <c r="RV56" i="16"/>
  <c r="RU56" i="16"/>
  <c r="RT56" i="16"/>
  <c r="RS56" i="16"/>
  <c r="RR56" i="16"/>
  <c r="RQ56" i="16"/>
  <c r="RP56" i="16"/>
  <c r="RO56" i="16"/>
  <c r="RN56" i="16"/>
  <c r="RM56" i="16"/>
  <c r="RL56" i="16"/>
  <c r="RK56" i="16"/>
  <c r="RJ56" i="16"/>
  <c r="RI56" i="16"/>
  <c r="RH56" i="16"/>
  <c r="RG56" i="16"/>
  <c r="RF56" i="16"/>
  <c r="RE56" i="16"/>
  <c r="RD56" i="16"/>
  <c r="RC56" i="16"/>
  <c r="RB56" i="16"/>
  <c r="RA56" i="16"/>
  <c r="QZ56" i="16"/>
  <c r="QY56" i="16"/>
  <c r="QX56" i="16"/>
  <c r="QW56" i="16"/>
  <c r="QV56" i="16"/>
  <c r="QU56" i="16"/>
  <c r="QT56" i="16"/>
  <c r="QS56" i="16"/>
  <c r="QR56" i="16"/>
  <c r="QQ56" i="16"/>
  <c r="QP56" i="16"/>
  <c r="QO56" i="16"/>
  <c r="QN56" i="16"/>
  <c r="QM56" i="16"/>
  <c r="QL56" i="16"/>
  <c r="QK56" i="16"/>
  <c r="QJ56" i="16"/>
  <c r="QI56" i="16"/>
  <c r="QH56" i="16"/>
  <c r="QG56" i="16"/>
  <c r="QF56" i="16"/>
  <c r="QE56" i="16"/>
  <c r="QD56" i="16"/>
  <c r="QC56" i="16"/>
  <c r="QB56" i="16"/>
  <c r="QA56" i="16"/>
  <c r="PZ56" i="16"/>
  <c r="PY56" i="16"/>
  <c r="PX56" i="16"/>
  <c r="PW56" i="16"/>
  <c r="PV56" i="16"/>
  <c r="PU56" i="16"/>
  <c r="PT56" i="16"/>
  <c r="PS56" i="16"/>
  <c r="PR56" i="16"/>
  <c r="PQ56" i="16"/>
  <c r="PP56" i="16"/>
  <c r="PO56" i="16"/>
  <c r="PN56" i="16"/>
  <c r="PM56" i="16"/>
  <c r="PL56" i="16"/>
  <c r="PK56" i="16"/>
  <c r="PJ56" i="16"/>
  <c r="PI56" i="16"/>
  <c r="PH56" i="16"/>
  <c r="PG56" i="16"/>
  <c r="PF56" i="16"/>
  <c r="PE56" i="16"/>
  <c r="PD56" i="16"/>
  <c r="PC56" i="16"/>
  <c r="PB56" i="16"/>
  <c r="PA56" i="16"/>
  <c r="OZ56" i="16"/>
  <c r="OY56" i="16"/>
  <c r="OX56" i="16"/>
  <c r="OW56" i="16"/>
  <c r="OV56" i="16"/>
  <c r="OU56" i="16"/>
  <c r="OT56" i="16"/>
  <c r="OS56" i="16"/>
  <c r="OR56" i="16"/>
  <c r="OQ56" i="16"/>
  <c r="OP56" i="16"/>
  <c r="OO56" i="16"/>
  <c r="ON56" i="16"/>
  <c r="OM56" i="16"/>
  <c r="OL56" i="16"/>
  <c r="OK56" i="16"/>
  <c r="OJ56" i="16"/>
  <c r="OI56" i="16"/>
  <c r="OH56" i="16"/>
  <c r="OG56" i="16"/>
  <c r="OF56" i="16"/>
  <c r="OE56" i="16"/>
  <c r="OD56" i="16"/>
  <c r="OC56" i="16"/>
  <c r="OB56" i="16"/>
  <c r="OA56" i="16"/>
  <c r="NZ56" i="16"/>
  <c r="NY56" i="16"/>
  <c r="NX56" i="16"/>
  <c r="NW56" i="16"/>
  <c r="NV56" i="16"/>
  <c r="NU56" i="16"/>
  <c r="NT56" i="16"/>
  <c r="NS56" i="16"/>
  <c r="NR56" i="16"/>
  <c r="NQ56" i="16"/>
  <c r="NP56" i="16"/>
  <c r="NO56" i="16"/>
  <c r="NN56" i="16"/>
  <c r="NM56" i="16"/>
  <c r="NL56" i="16"/>
  <c r="NK56" i="16"/>
  <c r="NJ56" i="16"/>
  <c r="NI56" i="16"/>
  <c r="NH56" i="16"/>
  <c r="NG56" i="16"/>
  <c r="NF56" i="16"/>
  <c r="NE56" i="16"/>
  <c r="ND56" i="16"/>
  <c r="NC56" i="16"/>
  <c r="NB56" i="16"/>
  <c r="NA56" i="16"/>
  <c r="MZ56" i="16"/>
  <c r="MY56" i="16"/>
  <c r="MX56" i="16"/>
  <c r="MW56" i="16"/>
  <c r="MV56" i="16"/>
  <c r="MU56" i="16"/>
  <c r="MT56" i="16"/>
  <c r="MS56" i="16"/>
  <c r="MR56" i="16"/>
  <c r="MQ56" i="16"/>
  <c r="MP56" i="16"/>
  <c r="MO56" i="16"/>
  <c r="MN56" i="16"/>
  <c r="MM56" i="16"/>
  <c r="ML56" i="16"/>
  <c r="MK56" i="16"/>
  <c r="MJ56" i="16"/>
  <c r="MI56" i="16"/>
  <c r="MH56" i="16"/>
  <c r="MG56" i="16"/>
  <c r="MF56" i="16"/>
  <c r="ME56" i="16"/>
  <c r="MD56" i="16"/>
  <c r="MC56" i="16"/>
  <c r="MB56" i="16"/>
  <c r="MA56" i="16"/>
  <c r="LZ56" i="16"/>
  <c r="LY56" i="16"/>
  <c r="LX56" i="16"/>
  <c r="LW56" i="16"/>
  <c r="LV56" i="16"/>
  <c r="LU56" i="16"/>
  <c r="LT56" i="16"/>
  <c r="LS56" i="16"/>
  <c r="LR56" i="16"/>
  <c r="LQ56" i="16"/>
  <c r="LP56" i="16"/>
  <c r="LO56" i="16"/>
  <c r="LN56" i="16"/>
  <c r="LM56" i="16"/>
  <c r="LL56" i="16"/>
  <c r="LK56" i="16"/>
  <c r="LJ56" i="16"/>
  <c r="LI56" i="16"/>
  <c r="LH56" i="16"/>
  <c r="LG56" i="16"/>
  <c r="LF56" i="16"/>
  <c r="LE56" i="16"/>
  <c r="LD56" i="16"/>
  <c r="LC56" i="16"/>
  <c r="LB56" i="16"/>
  <c r="LA56" i="16"/>
  <c r="KZ56" i="16"/>
  <c r="KY56" i="16"/>
  <c r="KX56" i="16"/>
  <c r="KW56" i="16"/>
  <c r="KV56" i="16"/>
  <c r="KU56" i="16"/>
  <c r="KT56" i="16"/>
  <c r="KS56" i="16"/>
  <c r="KR56" i="16"/>
  <c r="KQ56" i="16"/>
  <c r="KP56" i="16"/>
  <c r="KO56" i="16"/>
  <c r="KN56" i="16"/>
  <c r="KM56" i="16"/>
  <c r="KL56" i="16"/>
  <c r="KK56" i="16"/>
  <c r="KJ56" i="16"/>
  <c r="KI56" i="16"/>
  <c r="KH56" i="16"/>
  <c r="KG56" i="16"/>
  <c r="KF56" i="16"/>
  <c r="KE56" i="16"/>
  <c r="KD56" i="16"/>
  <c r="KC56" i="16"/>
  <c r="KB56" i="16"/>
  <c r="KA56" i="16"/>
  <c r="JZ56" i="16"/>
  <c r="JY56" i="16"/>
  <c r="JX56" i="16"/>
  <c r="JW56" i="16"/>
  <c r="JV56" i="16"/>
  <c r="JU56" i="16"/>
  <c r="JT56" i="16"/>
  <c r="JS56" i="16"/>
  <c r="JR56" i="16"/>
  <c r="JQ56" i="16"/>
  <c r="JP56" i="16"/>
  <c r="JO56" i="16"/>
  <c r="JN56" i="16"/>
  <c r="JM56" i="16"/>
  <c r="JL56" i="16"/>
  <c r="JK56" i="16"/>
  <c r="JJ56" i="16"/>
  <c r="JI56" i="16"/>
  <c r="JH56" i="16"/>
  <c r="JG56" i="16"/>
  <c r="JF56" i="16"/>
  <c r="JE56" i="16"/>
  <c r="JD56" i="16"/>
  <c r="JC56" i="16"/>
  <c r="JB56" i="16"/>
  <c r="JA56" i="16"/>
  <c r="IZ56" i="16"/>
  <c r="IY56" i="16"/>
  <c r="IX56" i="16"/>
  <c r="IW56" i="16"/>
  <c r="IV56" i="16"/>
  <c r="IU56" i="16"/>
  <c r="IT56" i="16"/>
  <c r="IS56" i="16"/>
  <c r="IR56" i="16"/>
  <c r="IQ56" i="16"/>
  <c r="IP56" i="16"/>
  <c r="IO56" i="16"/>
  <c r="IN56" i="16"/>
  <c r="IM56" i="16"/>
  <c r="IL56" i="16"/>
  <c r="IK56" i="16"/>
  <c r="IJ56" i="16"/>
  <c r="II56" i="16"/>
  <c r="IH56" i="16"/>
  <c r="IG56" i="16"/>
  <c r="IF56" i="16"/>
  <c r="IE56" i="16"/>
  <c r="ID56" i="16"/>
  <c r="IC56" i="16"/>
  <c r="IB56" i="16"/>
  <c r="IA56" i="16"/>
  <c r="HZ56" i="16"/>
  <c r="HY56" i="16"/>
  <c r="HX56" i="16"/>
  <c r="HW56" i="16"/>
  <c r="HV56" i="16"/>
  <c r="HU56" i="16"/>
  <c r="HT56" i="16"/>
  <c r="HS56" i="16"/>
  <c r="HR56" i="16"/>
  <c r="HQ56" i="16"/>
  <c r="HP56" i="16"/>
  <c r="HO56" i="16"/>
  <c r="HN56" i="16"/>
  <c r="HM56" i="16"/>
  <c r="HL56" i="16"/>
  <c r="HK56" i="16"/>
  <c r="HJ56" i="16"/>
  <c r="HI56" i="16"/>
  <c r="HH56" i="16"/>
  <c r="HG56" i="16"/>
  <c r="HF56" i="16"/>
  <c r="HE56" i="16"/>
  <c r="HD56" i="16"/>
  <c r="HC56" i="16"/>
  <c r="HB56" i="16"/>
  <c r="HA56" i="16"/>
  <c r="GZ56" i="16"/>
  <c r="GY56" i="16"/>
  <c r="GX56" i="16"/>
  <c r="GW56" i="16"/>
  <c r="GV56" i="16"/>
  <c r="GU56" i="16"/>
  <c r="GT56" i="16"/>
  <c r="GS56" i="16"/>
  <c r="GR56" i="16"/>
  <c r="GQ56" i="16"/>
  <c r="GP56" i="16"/>
  <c r="GO56" i="16"/>
  <c r="GN56" i="16"/>
  <c r="GM56" i="16"/>
  <c r="GL56" i="16"/>
  <c r="GK56" i="16"/>
  <c r="GJ56" i="16"/>
  <c r="GI56" i="16"/>
  <c r="GH56" i="16"/>
  <c r="GG56" i="16"/>
  <c r="GF56" i="16"/>
  <c r="GE56" i="16"/>
  <c r="GD56" i="16"/>
  <c r="GC56" i="16"/>
  <c r="GB56" i="16"/>
  <c r="GA56" i="16"/>
  <c r="FZ56" i="16"/>
  <c r="FY56" i="16"/>
  <c r="FX56" i="16"/>
  <c r="FW56" i="16"/>
  <c r="FV56" i="16"/>
  <c r="FU56" i="16"/>
  <c r="FT56" i="16"/>
  <c r="FS56" i="16"/>
  <c r="FR56" i="16"/>
  <c r="FQ56" i="16"/>
  <c r="FP56" i="16"/>
  <c r="FO56" i="16"/>
  <c r="FN56" i="16"/>
  <c r="FM56" i="16"/>
  <c r="FL56" i="16"/>
  <c r="FK56" i="16"/>
  <c r="FJ56" i="16"/>
  <c r="FI56" i="16"/>
  <c r="FH56" i="16"/>
  <c r="FG56" i="16"/>
  <c r="FF56" i="16"/>
  <c r="FE56" i="16"/>
  <c r="FD56" i="16"/>
  <c r="FC56" i="16"/>
  <c r="FB56" i="16"/>
  <c r="FA56" i="16"/>
  <c r="EZ56" i="16"/>
  <c r="EY56" i="16"/>
  <c r="EX56" i="16"/>
  <c r="EW56" i="16"/>
  <c r="EV56" i="16"/>
  <c r="EU56" i="16"/>
  <c r="ET56" i="16"/>
  <c r="ES56" i="16"/>
  <c r="ER56" i="16"/>
  <c r="EQ56" i="16"/>
  <c r="EP56" i="16"/>
  <c r="EO56" i="16"/>
  <c r="EN56" i="16"/>
  <c r="EM56" i="16"/>
  <c r="EL56" i="16"/>
  <c r="EK56" i="16"/>
  <c r="EJ56" i="16"/>
  <c r="EI56" i="16"/>
  <c r="EH56" i="16"/>
  <c r="EG56" i="16"/>
  <c r="EF56" i="16"/>
  <c r="EE56" i="16"/>
  <c r="ED56" i="16"/>
  <c r="EC56" i="16"/>
  <c r="EB56" i="16"/>
  <c r="EA56" i="16"/>
  <c r="DZ56" i="16"/>
  <c r="DY56" i="16"/>
  <c r="DX56" i="16"/>
  <c r="DW56" i="16"/>
  <c r="DV56" i="16"/>
  <c r="DU56" i="16"/>
  <c r="DT56" i="16"/>
  <c r="DS56" i="16"/>
  <c r="DR56" i="16"/>
  <c r="DQ56" i="16"/>
  <c r="DP56" i="16"/>
  <c r="DO56" i="16"/>
  <c r="DN56" i="16"/>
  <c r="DM56" i="16"/>
  <c r="DL56" i="16"/>
  <c r="DK56" i="16"/>
  <c r="DJ56" i="16"/>
  <c r="DI56" i="16"/>
  <c r="DH56" i="16"/>
  <c r="DG56" i="16"/>
  <c r="DF56" i="16"/>
  <c r="DE56" i="16"/>
  <c r="DD56" i="16"/>
  <c r="DC56" i="16"/>
  <c r="DB56" i="16"/>
  <c r="DA56" i="16"/>
  <c r="CZ56" i="16"/>
  <c r="CY56" i="16"/>
  <c r="CX56" i="16"/>
  <c r="CW56" i="16"/>
  <c r="CV56" i="16"/>
  <c r="CU56" i="16"/>
  <c r="CT56" i="16"/>
  <c r="CS56" i="16"/>
  <c r="CR56" i="16"/>
  <c r="CQ56" i="16"/>
  <c r="CP56" i="16"/>
  <c r="CO56" i="16"/>
  <c r="CN56" i="16"/>
  <c r="CM56" i="16"/>
  <c r="CL56" i="16"/>
  <c r="CK56" i="16"/>
  <c r="CJ56" i="16"/>
  <c r="CI56" i="16"/>
  <c r="CH56" i="16"/>
  <c r="CG56" i="16"/>
  <c r="CF56" i="16"/>
  <c r="CE56" i="16"/>
  <c r="CD56" i="16"/>
  <c r="CC56" i="16"/>
  <c r="CB56" i="16"/>
  <c r="CA56" i="16"/>
  <c r="BZ56" i="16"/>
  <c r="BY56" i="16"/>
  <c r="BX56" i="16"/>
  <c r="BW56" i="16"/>
  <c r="BV56" i="16"/>
  <c r="BU56" i="16"/>
  <c r="BT56" i="16"/>
  <c r="BS56" i="16"/>
  <c r="BR56" i="16"/>
  <c r="BQ56" i="16"/>
  <c r="BP56" i="16"/>
  <c r="BO56" i="16"/>
  <c r="BN56" i="16"/>
  <c r="BM56" i="16"/>
  <c r="BL56" i="16"/>
  <c r="BK56" i="16"/>
  <c r="BJ56" i="16"/>
  <c r="BI56" i="16"/>
  <c r="BH56" i="16"/>
  <c r="BG56" i="16"/>
  <c r="BF56" i="16"/>
  <c r="BE56" i="16"/>
  <c r="BD56" i="16"/>
  <c r="BC56" i="16"/>
  <c r="BB56" i="16"/>
  <c r="BA56" i="16"/>
  <c r="AZ56" i="16"/>
  <c r="AY56" i="16"/>
  <c r="AX56" i="16"/>
  <c r="AW56" i="16"/>
  <c r="AV56" i="16"/>
  <c r="AU56" i="16"/>
  <c r="AT56" i="16"/>
  <c r="AS56" i="16"/>
  <c r="AR56" i="16"/>
  <c r="AQ56" i="16"/>
  <c r="AP56" i="16"/>
  <c r="AO56" i="16"/>
  <c r="AN56" i="16"/>
  <c r="AM56" i="16"/>
  <c r="AL56" i="16"/>
  <c r="AK56" i="16"/>
  <c r="AJ56" i="16"/>
  <c r="AI56" i="16"/>
  <c r="AH56" i="16"/>
  <c r="AG56" i="16"/>
  <c r="AF56" i="16"/>
  <c r="AE56" i="16"/>
  <c r="AD56" i="16"/>
  <c r="AC56" i="16"/>
  <c r="AB56" i="16"/>
  <c r="AA56" i="16"/>
  <c r="Z56" i="16"/>
  <c r="Y56" i="16"/>
  <c r="X56" i="16"/>
  <c r="W56" i="16"/>
  <c r="V56" i="16"/>
  <c r="U56" i="16"/>
  <c r="T56" i="16"/>
  <c r="S56" i="16"/>
  <c r="R56" i="16"/>
  <c r="Q56" i="16"/>
  <c r="P56" i="16"/>
  <c r="O56" i="16"/>
  <c r="N56" i="16"/>
  <c r="M56" i="16"/>
  <c r="L56" i="16"/>
  <c r="K56" i="16"/>
  <c r="J56" i="16"/>
  <c r="I56" i="16"/>
  <c r="ALU55" i="16"/>
  <c r="ALT55" i="16"/>
  <c r="ALS55" i="16"/>
  <c r="ALR55" i="16"/>
  <c r="ALQ55" i="16"/>
  <c r="ALP55" i="16"/>
  <c r="ALO55" i="16"/>
  <c r="ALN55" i="16"/>
  <c r="ALM55" i="16"/>
  <c r="ALL55" i="16"/>
  <c r="ALK55" i="16"/>
  <c r="ALJ55" i="16"/>
  <c r="ALI55" i="16"/>
  <c r="ALH55" i="16"/>
  <c r="ALG55" i="16"/>
  <c r="ALF55" i="16"/>
  <c r="ALE55" i="16"/>
  <c r="ALD55" i="16"/>
  <c r="ALC55" i="16"/>
  <c r="ALB55" i="16"/>
  <c r="ALA55" i="16"/>
  <c r="AKZ55" i="16"/>
  <c r="AKY55" i="16"/>
  <c r="AKX55" i="16"/>
  <c r="AKW55" i="16"/>
  <c r="AKV55" i="16"/>
  <c r="AKU55" i="16"/>
  <c r="AKT55" i="16"/>
  <c r="AKS55" i="16"/>
  <c r="AKR55" i="16"/>
  <c r="AKQ55" i="16"/>
  <c r="AKP55" i="16"/>
  <c r="AKO55" i="16"/>
  <c r="AKN55" i="16"/>
  <c r="AKM55" i="16"/>
  <c r="AKL55" i="16"/>
  <c r="AKK55" i="16"/>
  <c r="AKJ55" i="16"/>
  <c r="AKI55" i="16"/>
  <c r="AKH55" i="16"/>
  <c r="AKG55" i="16"/>
  <c r="AKF55" i="16"/>
  <c r="AKE55" i="16"/>
  <c r="AKD55" i="16"/>
  <c r="AKC55" i="16"/>
  <c r="AKB55" i="16"/>
  <c r="AKA55" i="16"/>
  <c r="AJZ55" i="16"/>
  <c r="AJY55" i="16"/>
  <c r="AJX55" i="16"/>
  <c r="AJW55" i="16"/>
  <c r="AJV55" i="16"/>
  <c r="AJU55" i="16"/>
  <c r="AJT55" i="16"/>
  <c r="AJS55" i="16"/>
  <c r="AJR55" i="16"/>
  <c r="AJQ55" i="16"/>
  <c r="AJP55" i="16"/>
  <c r="AJO55" i="16"/>
  <c r="AJN55" i="16"/>
  <c r="AJM55" i="16"/>
  <c r="AJL55" i="16"/>
  <c r="AJK55" i="16"/>
  <c r="AJJ55" i="16"/>
  <c r="AJI55" i="16"/>
  <c r="AJH55" i="16"/>
  <c r="AJG55" i="16"/>
  <c r="AJF55" i="16"/>
  <c r="AJE55" i="16"/>
  <c r="AJD55" i="16"/>
  <c r="AJC55" i="16"/>
  <c r="AJB55" i="16"/>
  <c r="AJA55" i="16"/>
  <c r="AIZ55" i="16"/>
  <c r="AIY55" i="16"/>
  <c r="AIX55" i="16"/>
  <c r="AIW55" i="16"/>
  <c r="AIV55" i="16"/>
  <c r="AIU55" i="16"/>
  <c r="AIT55" i="16"/>
  <c r="AIS55" i="16"/>
  <c r="AIR55" i="16"/>
  <c r="AIQ55" i="16"/>
  <c r="AIP55" i="16"/>
  <c r="AIO55" i="16"/>
  <c r="AIN55" i="16"/>
  <c r="AIM55" i="16"/>
  <c r="AIL55" i="16"/>
  <c r="AIK55" i="16"/>
  <c r="AIJ55" i="16"/>
  <c r="AII55" i="16"/>
  <c r="AIH55" i="16"/>
  <c r="AIG55" i="16"/>
  <c r="AIF55" i="16"/>
  <c r="AIE55" i="16"/>
  <c r="AID55" i="16"/>
  <c r="AIC55" i="16"/>
  <c r="AIB55" i="16"/>
  <c r="AIA55" i="16"/>
  <c r="AHZ55" i="16"/>
  <c r="AHY55" i="16"/>
  <c r="AHX55" i="16"/>
  <c r="AHW55" i="16"/>
  <c r="AHV55" i="16"/>
  <c r="AHU55" i="16"/>
  <c r="AHT55" i="16"/>
  <c r="AHS55" i="16"/>
  <c r="AHR55" i="16"/>
  <c r="AHQ55" i="16"/>
  <c r="AHP55" i="16"/>
  <c r="AHO55" i="16"/>
  <c r="AHN55" i="16"/>
  <c r="AHM55" i="16"/>
  <c r="AHL55" i="16"/>
  <c r="AHK55" i="16"/>
  <c r="AHJ55" i="16"/>
  <c r="AHI55" i="16"/>
  <c r="AHH55" i="16"/>
  <c r="AHG55" i="16"/>
  <c r="AHF55" i="16"/>
  <c r="AHE55" i="16"/>
  <c r="AHD55" i="16"/>
  <c r="AHC55" i="16"/>
  <c r="AHB55" i="16"/>
  <c r="AHA55" i="16"/>
  <c r="AGZ55" i="16"/>
  <c r="AGY55" i="16"/>
  <c r="AGX55" i="16"/>
  <c r="AGW55" i="16"/>
  <c r="AGV55" i="16"/>
  <c r="AGU55" i="16"/>
  <c r="AGT55" i="16"/>
  <c r="AGS55" i="16"/>
  <c r="AGR55" i="16"/>
  <c r="AGQ55" i="16"/>
  <c r="AGP55" i="16"/>
  <c r="AGO55" i="16"/>
  <c r="AGN55" i="16"/>
  <c r="AGM55" i="16"/>
  <c r="AGL55" i="16"/>
  <c r="AGK55" i="16"/>
  <c r="AGJ55" i="16"/>
  <c r="AGI55" i="16"/>
  <c r="AGH55" i="16"/>
  <c r="AGG55" i="16"/>
  <c r="AGF55" i="16"/>
  <c r="AGE55" i="16"/>
  <c r="AGD55" i="16"/>
  <c r="AGC55" i="16"/>
  <c r="AGB55" i="16"/>
  <c r="AGA55" i="16"/>
  <c r="AFZ55" i="16"/>
  <c r="AFY55" i="16"/>
  <c r="AFX55" i="16"/>
  <c r="AFW55" i="16"/>
  <c r="AFV55" i="16"/>
  <c r="AFU55" i="16"/>
  <c r="AFT55" i="16"/>
  <c r="AFS55" i="16"/>
  <c r="AFR55" i="16"/>
  <c r="AFQ55" i="16"/>
  <c r="AFP55" i="16"/>
  <c r="AFO55" i="16"/>
  <c r="AFN55" i="16"/>
  <c r="AFM55" i="16"/>
  <c r="AFL55" i="16"/>
  <c r="AFK55" i="16"/>
  <c r="AFJ55" i="16"/>
  <c r="AFI55" i="16"/>
  <c r="AFH55" i="16"/>
  <c r="AFG55" i="16"/>
  <c r="AFF55" i="16"/>
  <c r="AFE55" i="16"/>
  <c r="AFD55" i="16"/>
  <c r="AFC55" i="16"/>
  <c r="AFB55" i="16"/>
  <c r="AFA55" i="16"/>
  <c r="AEZ55" i="16"/>
  <c r="AEY55" i="16"/>
  <c r="AEX55" i="16"/>
  <c r="AEW55" i="16"/>
  <c r="AEV55" i="16"/>
  <c r="AEU55" i="16"/>
  <c r="AET55" i="16"/>
  <c r="AES55" i="16"/>
  <c r="AER55" i="16"/>
  <c r="AEQ55" i="16"/>
  <c r="AEP55" i="16"/>
  <c r="AEO55" i="16"/>
  <c r="AEN55" i="16"/>
  <c r="AEM55" i="16"/>
  <c r="AEL55" i="16"/>
  <c r="AEK55" i="16"/>
  <c r="AEJ55" i="16"/>
  <c r="AEI55" i="16"/>
  <c r="AEH55" i="16"/>
  <c r="AEG55" i="16"/>
  <c r="AEF55" i="16"/>
  <c r="AEE55" i="16"/>
  <c r="AED55" i="16"/>
  <c r="AEC55" i="16"/>
  <c r="AEB55" i="16"/>
  <c r="AEA55" i="16"/>
  <c r="ADZ55" i="16"/>
  <c r="ADY55" i="16"/>
  <c r="ADX55" i="16"/>
  <c r="ADW55" i="16"/>
  <c r="ADV55" i="16"/>
  <c r="ADU55" i="16"/>
  <c r="ADT55" i="16"/>
  <c r="ADS55" i="16"/>
  <c r="ADR55" i="16"/>
  <c r="ADQ55" i="16"/>
  <c r="ADP55" i="16"/>
  <c r="ADO55" i="16"/>
  <c r="ADN55" i="16"/>
  <c r="ADM55" i="16"/>
  <c r="ADL55" i="16"/>
  <c r="ADK55" i="16"/>
  <c r="ADJ55" i="16"/>
  <c r="ADI55" i="16"/>
  <c r="ADH55" i="16"/>
  <c r="ADG55" i="16"/>
  <c r="ADF55" i="16"/>
  <c r="ADE55" i="16"/>
  <c r="ADD55" i="16"/>
  <c r="ADC55" i="16"/>
  <c r="ADB55" i="16"/>
  <c r="ADA55" i="16"/>
  <c r="ACZ55" i="16"/>
  <c r="ACY55" i="16"/>
  <c r="ACX55" i="16"/>
  <c r="ACW55" i="16"/>
  <c r="ACV55" i="16"/>
  <c r="ACU55" i="16"/>
  <c r="ACT55" i="16"/>
  <c r="ACS55" i="16"/>
  <c r="ACR55" i="16"/>
  <c r="ACQ55" i="16"/>
  <c r="ACP55" i="16"/>
  <c r="ACO55" i="16"/>
  <c r="ACN55" i="16"/>
  <c r="ACM55" i="16"/>
  <c r="ACL55" i="16"/>
  <c r="ACK55" i="16"/>
  <c r="ACJ55" i="16"/>
  <c r="ACI55" i="16"/>
  <c r="ACH55" i="16"/>
  <c r="ACG55" i="16"/>
  <c r="ACF55" i="16"/>
  <c r="ACE55" i="16"/>
  <c r="ACD55" i="16"/>
  <c r="ACC55" i="16"/>
  <c r="ACB55" i="16"/>
  <c r="ACA55" i="16"/>
  <c r="ABZ55" i="16"/>
  <c r="ABY55" i="16"/>
  <c r="ABX55" i="16"/>
  <c r="ABW55" i="16"/>
  <c r="ABV55" i="16"/>
  <c r="ABU55" i="16"/>
  <c r="ABT55" i="16"/>
  <c r="ABS55" i="16"/>
  <c r="ABR55" i="16"/>
  <c r="ABQ55" i="16"/>
  <c r="ABP55" i="16"/>
  <c r="ABO55" i="16"/>
  <c r="ABN55" i="16"/>
  <c r="ABM55" i="16"/>
  <c r="ABL55" i="16"/>
  <c r="ABK55" i="16"/>
  <c r="ABJ55" i="16"/>
  <c r="ABI55" i="16"/>
  <c r="ABH55" i="16"/>
  <c r="ABG55" i="16"/>
  <c r="ABF55" i="16"/>
  <c r="ABE55" i="16"/>
  <c r="ABD55" i="16"/>
  <c r="ABC55" i="16"/>
  <c r="ABB55" i="16"/>
  <c r="ABA55" i="16"/>
  <c r="AAZ55" i="16"/>
  <c r="AAY55" i="16"/>
  <c r="AAX55" i="16"/>
  <c r="AAW55" i="16"/>
  <c r="AAV55" i="16"/>
  <c r="AAU55" i="16"/>
  <c r="AAT55" i="16"/>
  <c r="AAS55" i="16"/>
  <c r="AAR55" i="16"/>
  <c r="AAQ55" i="16"/>
  <c r="AAP55" i="16"/>
  <c r="AAO55" i="16"/>
  <c r="AAN55" i="16"/>
  <c r="AAM55" i="16"/>
  <c r="AAL55" i="16"/>
  <c r="AAK55" i="16"/>
  <c r="AAJ55" i="16"/>
  <c r="AAI55" i="16"/>
  <c r="AAH55" i="16"/>
  <c r="AAG55" i="16"/>
  <c r="AAF55" i="16"/>
  <c r="AAE55" i="16"/>
  <c r="AAD55" i="16"/>
  <c r="AAC55" i="16"/>
  <c r="AAB55" i="16"/>
  <c r="AAA55" i="16"/>
  <c r="ZZ55" i="16"/>
  <c r="ZY55" i="16"/>
  <c r="ZX55" i="16"/>
  <c r="ZW55" i="16"/>
  <c r="ZV55" i="16"/>
  <c r="ZU55" i="16"/>
  <c r="ZT55" i="16"/>
  <c r="ZS55" i="16"/>
  <c r="ZR55" i="16"/>
  <c r="ZQ55" i="16"/>
  <c r="ZP55" i="16"/>
  <c r="ZO55" i="16"/>
  <c r="ZN55" i="16"/>
  <c r="ZM55" i="16"/>
  <c r="ZL55" i="16"/>
  <c r="ZK55" i="16"/>
  <c r="ZJ55" i="16"/>
  <c r="ZI55" i="16"/>
  <c r="ZH55" i="16"/>
  <c r="ZG55" i="16"/>
  <c r="ZF55" i="16"/>
  <c r="ZE55" i="16"/>
  <c r="ZD55" i="16"/>
  <c r="ZC55" i="16"/>
  <c r="ZB55" i="16"/>
  <c r="ZA55" i="16"/>
  <c r="YZ55" i="16"/>
  <c r="YY55" i="16"/>
  <c r="YX55" i="16"/>
  <c r="YW55" i="16"/>
  <c r="YV55" i="16"/>
  <c r="YU55" i="16"/>
  <c r="YT55" i="16"/>
  <c r="YS55" i="16"/>
  <c r="YR55" i="16"/>
  <c r="YQ55" i="16"/>
  <c r="YP55" i="16"/>
  <c r="YO55" i="16"/>
  <c r="YN55" i="16"/>
  <c r="YM55" i="16"/>
  <c r="YL55" i="16"/>
  <c r="YK55" i="16"/>
  <c r="YJ55" i="16"/>
  <c r="YI55" i="16"/>
  <c r="YH55" i="16"/>
  <c r="YG55" i="16"/>
  <c r="YF55" i="16"/>
  <c r="YE55" i="16"/>
  <c r="YD55" i="16"/>
  <c r="YC55" i="16"/>
  <c r="YB55" i="16"/>
  <c r="YA55" i="16"/>
  <c r="XZ55" i="16"/>
  <c r="XY55" i="16"/>
  <c r="XX55" i="16"/>
  <c r="XW55" i="16"/>
  <c r="XV55" i="16"/>
  <c r="XU55" i="16"/>
  <c r="XT55" i="16"/>
  <c r="XS55" i="16"/>
  <c r="XR55" i="16"/>
  <c r="XQ55" i="16"/>
  <c r="XP55" i="16"/>
  <c r="XO55" i="16"/>
  <c r="XN55" i="16"/>
  <c r="XM55" i="16"/>
  <c r="XL55" i="16"/>
  <c r="XK55" i="16"/>
  <c r="XJ55" i="16"/>
  <c r="XI55" i="16"/>
  <c r="XH55" i="16"/>
  <c r="XG55" i="16"/>
  <c r="XF55" i="16"/>
  <c r="XE55" i="16"/>
  <c r="XD55" i="16"/>
  <c r="XC55" i="16"/>
  <c r="XB55" i="16"/>
  <c r="XA55" i="16"/>
  <c r="WZ55" i="16"/>
  <c r="WY55" i="16"/>
  <c r="WX55" i="16"/>
  <c r="WW55" i="16"/>
  <c r="WV55" i="16"/>
  <c r="WU55" i="16"/>
  <c r="WT55" i="16"/>
  <c r="WS55" i="16"/>
  <c r="WR55" i="16"/>
  <c r="WQ55" i="16"/>
  <c r="WP55" i="16"/>
  <c r="WO55" i="16"/>
  <c r="WN55" i="16"/>
  <c r="WM55" i="16"/>
  <c r="WL55" i="16"/>
  <c r="WK55" i="16"/>
  <c r="WJ55" i="16"/>
  <c r="WI55" i="16"/>
  <c r="WH55" i="16"/>
  <c r="WG55" i="16"/>
  <c r="WF55" i="16"/>
  <c r="WE55" i="16"/>
  <c r="WD55" i="16"/>
  <c r="WC55" i="16"/>
  <c r="WB55" i="16"/>
  <c r="WA55" i="16"/>
  <c r="VZ55" i="16"/>
  <c r="VY55" i="16"/>
  <c r="VX55" i="16"/>
  <c r="VW55" i="16"/>
  <c r="VV55" i="16"/>
  <c r="VU55" i="16"/>
  <c r="VT55" i="16"/>
  <c r="VS55" i="16"/>
  <c r="VR55" i="16"/>
  <c r="VQ55" i="16"/>
  <c r="VP55" i="16"/>
  <c r="VO55" i="16"/>
  <c r="VN55" i="16"/>
  <c r="VM55" i="16"/>
  <c r="VL55" i="16"/>
  <c r="VK55" i="16"/>
  <c r="VJ55" i="16"/>
  <c r="VI55" i="16"/>
  <c r="VH55" i="16"/>
  <c r="VG55" i="16"/>
  <c r="VF55" i="16"/>
  <c r="VE55" i="16"/>
  <c r="VD55" i="16"/>
  <c r="VC55" i="16"/>
  <c r="VB55" i="16"/>
  <c r="VA55" i="16"/>
  <c r="UZ55" i="16"/>
  <c r="UY55" i="16"/>
  <c r="UX55" i="16"/>
  <c r="UW55" i="16"/>
  <c r="UV55" i="16"/>
  <c r="UU55" i="16"/>
  <c r="UT55" i="16"/>
  <c r="US55" i="16"/>
  <c r="UR55" i="16"/>
  <c r="UQ55" i="16"/>
  <c r="UP55" i="16"/>
  <c r="UO55" i="16"/>
  <c r="UN55" i="16"/>
  <c r="UM55" i="16"/>
  <c r="UL55" i="16"/>
  <c r="UK55" i="16"/>
  <c r="UJ55" i="16"/>
  <c r="UI55" i="16"/>
  <c r="UH55" i="16"/>
  <c r="UG55" i="16"/>
  <c r="UF55" i="16"/>
  <c r="UE55" i="16"/>
  <c r="UD55" i="16"/>
  <c r="UC55" i="16"/>
  <c r="UB55" i="16"/>
  <c r="UA55" i="16"/>
  <c r="TZ55" i="16"/>
  <c r="TY55" i="16"/>
  <c r="TX55" i="16"/>
  <c r="TW55" i="16"/>
  <c r="TV55" i="16"/>
  <c r="TU55" i="16"/>
  <c r="TT55" i="16"/>
  <c r="TS55" i="16"/>
  <c r="TR55" i="16"/>
  <c r="TQ55" i="16"/>
  <c r="TP55" i="16"/>
  <c r="TO55" i="16"/>
  <c r="TN55" i="16"/>
  <c r="TM55" i="16"/>
  <c r="TL55" i="16"/>
  <c r="TK55" i="16"/>
  <c r="TJ55" i="16"/>
  <c r="TI55" i="16"/>
  <c r="TH55" i="16"/>
  <c r="TG55" i="16"/>
  <c r="TF55" i="16"/>
  <c r="TE55" i="16"/>
  <c r="TD55" i="16"/>
  <c r="TC55" i="16"/>
  <c r="TB55" i="16"/>
  <c r="TA55" i="16"/>
  <c r="SZ55" i="16"/>
  <c r="SY55" i="16"/>
  <c r="SX55" i="16"/>
  <c r="SW55" i="16"/>
  <c r="SV55" i="16"/>
  <c r="SU55" i="16"/>
  <c r="ST55" i="16"/>
  <c r="SS55" i="16"/>
  <c r="SR55" i="16"/>
  <c r="SQ55" i="16"/>
  <c r="SP55" i="16"/>
  <c r="SO55" i="16"/>
  <c r="SN55" i="16"/>
  <c r="SM55" i="16"/>
  <c r="SL55" i="16"/>
  <c r="SK55" i="16"/>
  <c r="SJ55" i="16"/>
  <c r="SI55" i="16"/>
  <c r="SH55" i="16"/>
  <c r="SG55" i="16"/>
  <c r="SF55" i="16"/>
  <c r="SE55" i="16"/>
  <c r="SD55" i="16"/>
  <c r="SC55" i="16"/>
  <c r="SB55" i="16"/>
  <c r="SA55" i="16"/>
  <c r="RZ55" i="16"/>
  <c r="RY55" i="16"/>
  <c r="RX55" i="16"/>
  <c r="RW55" i="16"/>
  <c r="RV55" i="16"/>
  <c r="RU55" i="16"/>
  <c r="RT55" i="16"/>
  <c r="RS55" i="16"/>
  <c r="RR55" i="16"/>
  <c r="RQ55" i="16"/>
  <c r="RP55" i="16"/>
  <c r="RO55" i="16"/>
  <c r="RN55" i="16"/>
  <c r="RM55" i="16"/>
  <c r="RL55" i="16"/>
  <c r="RK55" i="16"/>
  <c r="RJ55" i="16"/>
  <c r="RI55" i="16"/>
  <c r="RH55" i="16"/>
  <c r="RG55" i="16"/>
  <c r="RF55" i="16"/>
  <c r="RE55" i="16"/>
  <c r="RD55" i="16"/>
  <c r="RC55" i="16"/>
  <c r="RB55" i="16"/>
  <c r="RA55" i="16"/>
  <c r="QZ55" i="16"/>
  <c r="QY55" i="16"/>
  <c r="QX55" i="16"/>
  <c r="QW55" i="16"/>
  <c r="QV55" i="16"/>
  <c r="QU55" i="16"/>
  <c r="QT55" i="16"/>
  <c r="QS55" i="16"/>
  <c r="QR55" i="16"/>
  <c r="QQ55" i="16"/>
  <c r="QP55" i="16"/>
  <c r="QO55" i="16"/>
  <c r="QN55" i="16"/>
  <c r="QM55" i="16"/>
  <c r="QL55" i="16"/>
  <c r="QK55" i="16"/>
  <c r="QJ55" i="16"/>
  <c r="QI55" i="16"/>
  <c r="QH55" i="16"/>
  <c r="QG55" i="16"/>
  <c r="QF55" i="16"/>
  <c r="QE55" i="16"/>
  <c r="QD55" i="16"/>
  <c r="QC55" i="16"/>
  <c r="QB55" i="16"/>
  <c r="QA55" i="16"/>
  <c r="PZ55" i="16"/>
  <c r="PY55" i="16"/>
  <c r="PX55" i="16"/>
  <c r="PW55" i="16"/>
  <c r="PV55" i="16"/>
  <c r="PU55" i="16"/>
  <c r="PT55" i="16"/>
  <c r="PS55" i="16"/>
  <c r="PR55" i="16"/>
  <c r="PQ55" i="16"/>
  <c r="PP55" i="16"/>
  <c r="PO55" i="16"/>
  <c r="PN55" i="16"/>
  <c r="PM55" i="16"/>
  <c r="PL55" i="16"/>
  <c r="PK55" i="16"/>
  <c r="PJ55" i="16"/>
  <c r="PI55" i="16"/>
  <c r="PH55" i="16"/>
  <c r="PG55" i="16"/>
  <c r="PF55" i="16"/>
  <c r="PE55" i="16"/>
  <c r="PD55" i="16"/>
  <c r="PC55" i="16"/>
  <c r="PB55" i="16"/>
  <c r="PA55" i="16"/>
  <c r="OZ55" i="16"/>
  <c r="OY55" i="16"/>
  <c r="OX55" i="16"/>
  <c r="OW55" i="16"/>
  <c r="OV55" i="16"/>
  <c r="OU55" i="16"/>
  <c r="OT55" i="16"/>
  <c r="OS55" i="16"/>
  <c r="OR55" i="16"/>
  <c r="OQ55" i="16"/>
  <c r="OP55" i="16"/>
  <c r="OO55" i="16"/>
  <c r="ON55" i="16"/>
  <c r="OM55" i="16"/>
  <c r="OL55" i="16"/>
  <c r="OK55" i="16"/>
  <c r="OJ55" i="16"/>
  <c r="OI55" i="16"/>
  <c r="OH55" i="16"/>
  <c r="OG55" i="16"/>
  <c r="OF55" i="16"/>
  <c r="OE55" i="16"/>
  <c r="OD55" i="16"/>
  <c r="OC55" i="16"/>
  <c r="OB55" i="16"/>
  <c r="OA55" i="16"/>
  <c r="NZ55" i="16"/>
  <c r="NY55" i="16"/>
  <c r="NX55" i="16"/>
  <c r="NW55" i="16"/>
  <c r="NV55" i="16"/>
  <c r="NU55" i="16"/>
  <c r="NT55" i="16"/>
  <c r="NS55" i="16"/>
  <c r="NR55" i="16"/>
  <c r="NQ55" i="16"/>
  <c r="NP55" i="16"/>
  <c r="NO55" i="16"/>
  <c r="NN55" i="16"/>
  <c r="NM55" i="16"/>
  <c r="NL55" i="16"/>
  <c r="NK55" i="16"/>
  <c r="NJ55" i="16"/>
  <c r="NI55" i="16"/>
  <c r="NH55" i="16"/>
  <c r="NG55" i="16"/>
  <c r="NF55" i="16"/>
  <c r="NE55" i="16"/>
  <c r="ND55" i="16"/>
  <c r="NC55" i="16"/>
  <c r="NB55" i="16"/>
  <c r="NA55" i="16"/>
  <c r="MZ55" i="16"/>
  <c r="MY55" i="16"/>
  <c r="MX55" i="16"/>
  <c r="MW55" i="16"/>
  <c r="MV55" i="16"/>
  <c r="MU55" i="16"/>
  <c r="MT55" i="16"/>
  <c r="MS55" i="16"/>
  <c r="MR55" i="16"/>
  <c r="MQ55" i="16"/>
  <c r="MP55" i="16"/>
  <c r="MO55" i="16"/>
  <c r="MN55" i="16"/>
  <c r="MM55" i="16"/>
  <c r="ML55" i="16"/>
  <c r="MK55" i="16"/>
  <c r="MJ55" i="16"/>
  <c r="MI55" i="16"/>
  <c r="MH55" i="16"/>
  <c r="MG55" i="16"/>
  <c r="MF55" i="16"/>
  <c r="ME55" i="16"/>
  <c r="MD55" i="16"/>
  <c r="MC55" i="16"/>
  <c r="MB55" i="16"/>
  <c r="MA55" i="16"/>
  <c r="LZ55" i="16"/>
  <c r="LY55" i="16"/>
  <c r="LX55" i="16"/>
  <c r="LW55" i="16"/>
  <c r="LV55" i="16"/>
  <c r="LU55" i="16"/>
  <c r="LT55" i="16"/>
  <c r="LS55" i="16"/>
  <c r="LR55" i="16"/>
  <c r="LQ55" i="16"/>
  <c r="LP55" i="16"/>
  <c r="LO55" i="16"/>
  <c r="LN55" i="16"/>
  <c r="LM55" i="16"/>
  <c r="LL55" i="16"/>
  <c r="LK55" i="16"/>
  <c r="LJ55" i="16"/>
  <c r="LI55" i="16"/>
  <c r="LH55" i="16"/>
  <c r="LG55" i="16"/>
  <c r="LF55" i="16"/>
  <c r="LE55" i="16"/>
  <c r="LD55" i="16"/>
  <c r="LC55" i="16"/>
  <c r="LB55" i="16"/>
  <c r="LA55" i="16"/>
  <c r="KZ55" i="16"/>
  <c r="KY55" i="16"/>
  <c r="KX55" i="16"/>
  <c r="KW55" i="16"/>
  <c r="KV55" i="16"/>
  <c r="KU55" i="16"/>
  <c r="KT55" i="16"/>
  <c r="KS55" i="16"/>
  <c r="KR55" i="16"/>
  <c r="KQ55" i="16"/>
  <c r="KP55" i="16"/>
  <c r="KO55" i="16"/>
  <c r="KN55" i="16"/>
  <c r="KM55" i="16"/>
  <c r="KL55" i="16"/>
  <c r="KK55" i="16"/>
  <c r="KJ55" i="16"/>
  <c r="KI55" i="16"/>
  <c r="KH55" i="16"/>
  <c r="KG55" i="16"/>
  <c r="KF55" i="16"/>
  <c r="KE55" i="16"/>
  <c r="KD55" i="16"/>
  <c r="KC55" i="16"/>
  <c r="KB55" i="16"/>
  <c r="KA55" i="16"/>
  <c r="JZ55" i="16"/>
  <c r="JY55" i="16"/>
  <c r="JX55" i="16"/>
  <c r="JW55" i="16"/>
  <c r="JV55" i="16"/>
  <c r="JU55" i="16"/>
  <c r="JT55" i="16"/>
  <c r="JS55" i="16"/>
  <c r="JR55" i="16"/>
  <c r="JQ55" i="16"/>
  <c r="JP55" i="16"/>
  <c r="JO55" i="16"/>
  <c r="JN55" i="16"/>
  <c r="JM55" i="16"/>
  <c r="JL55" i="16"/>
  <c r="JK55" i="16"/>
  <c r="JJ55" i="16"/>
  <c r="JI55" i="16"/>
  <c r="JH55" i="16"/>
  <c r="JG55" i="16"/>
  <c r="JF55" i="16"/>
  <c r="JE55" i="16"/>
  <c r="JD55" i="16"/>
  <c r="JC55" i="16"/>
  <c r="JB55" i="16"/>
  <c r="JA55" i="16"/>
  <c r="IZ55" i="16"/>
  <c r="IY55" i="16"/>
  <c r="IX55" i="16"/>
  <c r="IW55" i="16"/>
  <c r="IV55" i="16"/>
  <c r="IU55" i="16"/>
  <c r="IT55" i="16"/>
  <c r="IS55" i="16"/>
  <c r="IR55" i="16"/>
  <c r="IQ55" i="16"/>
  <c r="IP55" i="16"/>
  <c r="IO55" i="16"/>
  <c r="IN55" i="16"/>
  <c r="IM55" i="16"/>
  <c r="IL55" i="16"/>
  <c r="IK55" i="16"/>
  <c r="IJ55" i="16"/>
  <c r="II55" i="16"/>
  <c r="IH55" i="16"/>
  <c r="IG55" i="16"/>
  <c r="IF55" i="16"/>
  <c r="IE55" i="16"/>
  <c r="ID55" i="16"/>
  <c r="IC55" i="16"/>
  <c r="IB55" i="16"/>
  <c r="IA55" i="16"/>
  <c r="HZ55" i="16"/>
  <c r="HY55" i="16"/>
  <c r="HX55" i="16"/>
  <c r="HW55" i="16"/>
  <c r="HV55" i="16"/>
  <c r="HU55" i="16"/>
  <c r="HT55" i="16"/>
  <c r="HS55" i="16"/>
  <c r="HR55" i="16"/>
  <c r="HQ55" i="16"/>
  <c r="HP55" i="16"/>
  <c r="HO55" i="16"/>
  <c r="HN55" i="16"/>
  <c r="HM55" i="16"/>
  <c r="HL55" i="16"/>
  <c r="HK55" i="16"/>
  <c r="HJ55" i="16"/>
  <c r="HI55" i="16"/>
  <c r="HH55" i="16"/>
  <c r="HG55" i="16"/>
  <c r="HF55" i="16"/>
  <c r="HE55" i="16"/>
  <c r="HD55" i="16"/>
  <c r="HC55" i="16"/>
  <c r="HB55" i="16"/>
  <c r="HA55" i="16"/>
  <c r="GZ55" i="16"/>
  <c r="GY55" i="16"/>
  <c r="GX55" i="16"/>
  <c r="GW55" i="16"/>
  <c r="GV55" i="16"/>
  <c r="GU55" i="16"/>
  <c r="GT55" i="16"/>
  <c r="GS55" i="16"/>
  <c r="GR55" i="16"/>
  <c r="GQ55" i="16"/>
  <c r="GP55" i="16"/>
  <c r="GO55" i="16"/>
  <c r="GN55" i="16"/>
  <c r="GM55" i="16"/>
  <c r="GL55" i="16"/>
  <c r="GK55" i="16"/>
  <c r="GJ55" i="16"/>
  <c r="GI55" i="16"/>
  <c r="GH55" i="16"/>
  <c r="GG55" i="16"/>
  <c r="GF55" i="16"/>
  <c r="GE55" i="16"/>
  <c r="GD55" i="16"/>
  <c r="GC55" i="16"/>
  <c r="GB55" i="16"/>
  <c r="GA55" i="16"/>
  <c r="FZ55" i="16"/>
  <c r="FY55" i="16"/>
  <c r="FX55" i="16"/>
  <c r="FW55" i="16"/>
  <c r="FV55" i="16"/>
  <c r="FU55" i="16"/>
  <c r="FT55" i="16"/>
  <c r="FS55" i="16"/>
  <c r="FR55" i="16"/>
  <c r="FQ55" i="16"/>
  <c r="FP55" i="16"/>
  <c r="FO55" i="16"/>
  <c r="FN55" i="16"/>
  <c r="FM55" i="16"/>
  <c r="FL55" i="16"/>
  <c r="FK55" i="16"/>
  <c r="FJ55" i="16"/>
  <c r="FI55" i="16"/>
  <c r="FH55" i="16"/>
  <c r="FG55" i="16"/>
  <c r="FF55" i="16"/>
  <c r="FE55" i="16"/>
  <c r="FD55" i="16"/>
  <c r="FC55" i="16"/>
  <c r="FB55" i="16"/>
  <c r="FA55" i="16"/>
  <c r="EZ55" i="16"/>
  <c r="EY55" i="16"/>
  <c r="EX55" i="16"/>
  <c r="EW55" i="16"/>
  <c r="EV55" i="16"/>
  <c r="EU55" i="16"/>
  <c r="ET55" i="16"/>
  <c r="ES55" i="16"/>
  <c r="ER55" i="16"/>
  <c r="EQ55" i="16"/>
  <c r="EP55" i="16"/>
  <c r="EO55" i="16"/>
  <c r="EN55" i="16"/>
  <c r="EM55" i="16"/>
  <c r="EL55" i="16"/>
  <c r="EK55" i="16"/>
  <c r="EJ55" i="16"/>
  <c r="EI55" i="16"/>
  <c r="EH55" i="16"/>
  <c r="EG55" i="16"/>
  <c r="EF55" i="16"/>
  <c r="EE55" i="16"/>
  <c r="ED55" i="16"/>
  <c r="EC55" i="16"/>
  <c r="EB55" i="16"/>
  <c r="EA55" i="16"/>
  <c r="DZ55" i="16"/>
  <c r="DY55" i="16"/>
  <c r="DX55" i="16"/>
  <c r="DW55" i="16"/>
  <c r="DV55" i="16"/>
  <c r="DU55" i="16"/>
  <c r="DT55" i="16"/>
  <c r="DS55" i="16"/>
  <c r="DR55" i="16"/>
  <c r="DQ55" i="16"/>
  <c r="DP55" i="16"/>
  <c r="DO55" i="16"/>
  <c r="DN55" i="16"/>
  <c r="DM55" i="16"/>
  <c r="DL55" i="16"/>
  <c r="DK55" i="16"/>
  <c r="DJ55" i="16"/>
  <c r="DI55" i="16"/>
  <c r="DH55" i="16"/>
  <c r="DG55" i="16"/>
  <c r="DF55" i="16"/>
  <c r="DE55" i="16"/>
  <c r="DD55" i="16"/>
  <c r="DC55" i="16"/>
  <c r="DB55" i="16"/>
  <c r="DA55" i="16"/>
  <c r="CZ55" i="16"/>
  <c r="CY55" i="16"/>
  <c r="CX55" i="16"/>
  <c r="CW55" i="16"/>
  <c r="CV55" i="16"/>
  <c r="CU55" i="16"/>
  <c r="CT55" i="16"/>
  <c r="CS55" i="16"/>
  <c r="CR55" i="16"/>
  <c r="CQ55" i="16"/>
  <c r="CP55" i="16"/>
  <c r="CO55" i="16"/>
  <c r="CN55" i="16"/>
  <c r="CM55" i="16"/>
  <c r="CL55" i="16"/>
  <c r="CK55" i="16"/>
  <c r="CJ55" i="16"/>
  <c r="CI55" i="16"/>
  <c r="CH55" i="16"/>
  <c r="CG55" i="16"/>
  <c r="CF55" i="16"/>
  <c r="CE55" i="16"/>
  <c r="CD55" i="16"/>
  <c r="CC55" i="16"/>
  <c r="CB55" i="16"/>
  <c r="CA55" i="16"/>
  <c r="BZ55" i="16"/>
  <c r="BY55" i="16"/>
  <c r="BX55" i="16"/>
  <c r="BW55" i="16"/>
  <c r="BV55" i="16"/>
  <c r="BU55" i="16"/>
  <c r="BT55" i="16"/>
  <c r="BS55" i="16"/>
  <c r="BR55" i="16"/>
  <c r="BQ55" i="16"/>
  <c r="BP55" i="16"/>
  <c r="BO55" i="16"/>
  <c r="BN55" i="16"/>
  <c r="BM55" i="16"/>
  <c r="BL55" i="16"/>
  <c r="BK55" i="16"/>
  <c r="BJ55" i="16"/>
  <c r="BI55" i="16"/>
  <c r="BH55" i="16"/>
  <c r="BG55" i="16"/>
  <c r="BF55" i="16"/>
  <c r="BE55" i="16"/>
  <c r="BD55" i="16"/>
  <c r="BC55" i="16"/>
  <c r="BB55" i="16"/>
  <c r="BA55" i="16"/>
  <c r="AZ55" i="16"/>
  <c r="AY55" i="16"/>
  <c r="AX55" i="16"/>
  <c r="AW55" i="16"/>
  <c r="AV55" i="16"/>
  <c r="AU55" i="16"/>
  <c r="AT55" i="16"/>
  <c r="AS55" i="16"/>
  <c r="AR55" i="16"/>
  <c r="AQ55" i="16"/>
  <c r="AP55" i="16"/>
  <c r="AO55" i="16"/>
  <c r="AN55" i="16"/>
  <c r="AM55" i="16"/>
  <c r="AL55" i="16"/>
  <c r="AK55" i="16"/>
  <c r="AJ55" i="16"/>
  <c r="AI55" i="16"/>
  <c r="AH55" i="16"/>
  <c r="AG55" i="16"/>
  <c r="AF55" i="16"/>
  <c r="AE55" i="16"/>
  <c r="AD55" i="16"/>
  <c r="AC55" i="16"/>
  <c r="AB55" i="16"/>
  <c r="AA55" i="16"/>
  <c r="Z55" i="16"/>
  <c r="Y55" i="16"/>
  <c r="X55" i="16"/>
  <c r="W55" i="16"/>
  <c r="V55" i="16"/>
  <c r="U55" i="16"/>
  <c r="T55" i="16"/>
  <c r="S55" i="16"/>
  <c r="R55" i="16"/>
  <c r="Q55" i="16"/>
  <c r="P55" i="16"/>
  <c r="O55" i="16"/>
  <c r="N55" i="16"/>
  <c r="M55" i="16"/>
  <c r="L55" i="16"/>
  <c r="G29" i="16" s="1"/>
  <c r="K55" i="16"/>
  <c r="J55" i="16"/>
  <c r="I55" i="16"/>
  <c r="ALU54" i="16"/>
  <c r="ALT54" i="16"/>
  <c r="ALS54" i="16"/>
  <c r="ALR54" i="16"/>
  <c r="ALQ54" i="16"/>
  <c r="ALP54" i="16"/>
  <c r="ALO54" i="16"/>
  <c r="ALN54" i="16"/>
  <c r="ALM54" i="16"/>
  <c r="ALL54" i="16"/>
  <c r="ALK54" i="16"/>
  <c r="ALJ54" i="16"/>
  <c r="ALI54" i="16"/>
  <c r="ALH54" i="16"/>
  <c r="ALG54" i="16"/>
  <c r="ALF54" i="16"/>
  <c r="ALE54" i="16"/>
  <c r="ALD54" i="16"/>
  <c r="ALC54" i="16"/>
  <c r="ALB54" i="16"/>
  <c r="ALA54" i="16"/>
  <c r="AKZ54" i="16"/>
  <c r="AKY54" i="16"/>
  <c r="AKX54" i="16"/>
  <c r="AKW54" i="16"/>
  <c r="AKV54" i="16"/>
  <c r="AKU54" i="16"/>
  <c r="AKT54" i="16"/>
  <c r="AKS54" i="16"/>
  <c r="AKR54" i="16"/>
  <c r="AKQ54" i="16"/>
  <c r="AKP54" i="16"/>
  <c r="AKO54" i="16"/>
  <c r="AKN54" i="16"/>
  <c r="AKM54" i="16"/>
  <c r="AKL54" i="16"/>
  <c r="AKK54" i="16"/>
  <c r="AKJ54" i="16"/>
  <c r="AKI54" i="16"/>
  <c r="AKH54" i="16"/>
  <c r="AKG54" i="16"/>
  <c r="AKF54" i="16"/>
  <c r="AKE54" i="16"/>
  <c r="AKD54" i="16"/>
  <c r="AKC54" i="16"/>
  <c r="AKB54" i="16"/>
  <c r="AKA54" i="16"/>
  <c r="AJZ54" i="16"/>
  <c r="AJY54" i="16"/>
  <c r="AJX54" i="16"/>
  <c r="AJW54" i="16"/>
  <c r="AJV54" i="16"/>
  <c r="AJU54" i="16"/>
  <c r="AJT54" i="16"/>
  <c r="AJS54" i="16"/>
  <c r="AJR54" i="16"/>
  <c r="AJQ54" i="16"/>
  <c r="AJP54" i="16"/>
  <c r="AJO54" i="16"/>
  <c r="AJN54" i="16"/>
  <c r="AJM54" i="16"/>
  <c r="AJL54" i="16"/>
  <c r="AJK54" i="16"/>
  <c r="AJJ54" i="16"/>
  <c r="AJI54" i="16"/>
  <c r="AJH54" i="16"/>
  <c r="AJG54" i="16"/>
  <c r="AJF54" i="16"/>
  <c r="AJE54" i="16"/>
  <c r="AJD54" i="16"/>
  <c r="AJC54" i="16"/>
  <c r="AJB54" i="16"/>
  <c r="AJA54" i="16"/>
  <c r="AIZ54" i="16"/>
  <c r="AIY54" i="16"/>
  <c r="AIX54" i="16"/>
  <c r="AIW54" i="16"/>
  <c r="AIV54" i="16"/>
  <c r="AIU54" i="16"/>
  <c r="AIT54" i="16"/>
  <c r="AIS54" i="16"/>
  <c r="AIR54" i="16"/>
  <c r="AIQ54" i="16"/>
  <c r="AIP54" i="16"/>
  <c r="AIO54" i="16"/>
  <c r="AIN54" i="16"/>
  <c r="AIM54" i="16"/>
  <c r="AIL54" i="16"/>
  <c r="AIK54" i="16"/>
  <c r="AIJ54" i="16"/>
  <c r="AII54" i="16"/>
  <c r="AIH54" i="16"/>
  <c r="AIG54" i="16"/>
  <c r="AIF54" i="16"/>
  <c r="AIE54" i="16"/>
  <c r="AID54" i="16"/>
  <c r="AIC54" i="16"/>
  <c r="AIB54" i="16"/>
  <c r="AIA54" i="16"/>
  <c r="AHZ54" i="16"/>
  <c r="AHY54" i="16"/>
  <c r="AHX54" i="16"/>
  <c r="AHW54" i="16"/>
  <c r="AHV54" i="16"/>
  <c r="AHU54" i="16"/>
  <c r="AHT54" i="16"/>
  <c r="AHS54" i="16"/>
  <c r="AHR54" i="16"/>
  <c r="AHQ54" i="16"/>
  <c r="AHP54" i="16"/>
  <c r="AHO54" i="16"/>
  <c r="AHN54" i="16"/>
  <c r="AHM54" i="16"/>
  <c r="AHL54" i="16"/>
  <c r="AHK54" i="16"/>
  <c r="AHJ54" i="16"/>
  <c r="AHI54" i="16"/>
  <c r="AHH54" i="16"/>
  <c r="AHG54" i="16"/>
  <c r="AHF54" i="16"/>
  <c r="AHE54" i="16"/>
  <c r="AHD54" i="16"/>
  <c r="AHC54" i="16"/>
  <c r="AHB54" i="16"/>
  <c r="AHA54" i="16"/>
  <c r="AGZ54" i="16"/>
  <c r="AGY54" i="16"/>
  <c r="AGX54" i="16"/>
  <c r="AGW54" i="16"/>
  <c r="AGV54" i="16"/>
  <c r="AGU54" i="16"/>
  <c r="AGT54" i="16"/>
  <c r="AGS54" i="16"/>
  <c r="AGR54" i="16"/>
  <c r="AGQ54" i="16"/>
  <c r="AGP54" i="16"/>
  <c r="AGO54" i="16"/>
  <c r="AGN54" i="16"/>
  <c r="AGM54" i="16"/>
  <c r="AGL54" i="16"/>
  <c r="AGK54" i="16"/>
  <c r="AGJ54" i="16"/>
  <c r="AGI54" i="16"/>
  <c r="AGH54" i="16"/>
  <c r="AGG54" i="16"/>
  <c r="AGF54" i="16"/>
  <c r="AGE54" i="16"/>
  <c r="AGD54" i="16"/>
  <c r="AGC54" i="16"/>
  <c r="AGB54" i="16"/>
  <c r="AGA54" i="16"/>
  <c r="AFZ54" i="16"/>
  <c r="AFY54" i="16"/>
  <c r="AFX54" i="16"/>
  <c r="AFW54" i="16"/>
  <c r="AFV54" i="16"/>
  <c r="AFU54" i="16"/>
  <c r="AFT54" i="16"/>
  <c r="AFS54" i="16"/>
  <c r="AFR54" i="16"/>
  <c r="AFQ54" i="16"/>
  <c r="AFP54" i="16"/>
  <c r="AFO54" i="16"/>
  <c r="AFN54" i="16"/>
  <c r="AFM54" i="16"/>
  <c r="AFL54" i="16"/>
  <c r="AFK54" i="16"/>
  <c r="AFJ54" i="16"/>
  <c r="AFI54" i="16"/>
  <c r="AFH54" i="16"/>
  <c r="AFG54" i="16"/>
  <c r="AFF54" i="16"/>
  <c r="AFE54" i="16"/>
  <c r="AFD54" i="16"/>
  <c r="AFC54" i="16"/>
  <c r="AFB54" i="16"/>
  <c r="AFA54" i="16"/>
  <c r="AEZ54" i="16"/>
  <c r="AEY54" i="16"/>
  <c r="AEX54" i="16"/>
  <c r="AEW54" i="16"/>
  <c r="AEV54" i="16"/>
  <c r="AEU54" i="16"/>
  <c r="AET54" i="16"/>
  <c r="AES54" i="16"/>
  <c r="AER54" i="16"/>
  <c r="AEQ54" i="16"/>
  <c r="AEP54" i="16"/>
  <c r="AEO54" i="16"/>
  <c r="AEN54" i="16"/>
  <c r="AEM54" i="16"/>
  <c r="AEL54" i="16"/>
  <c r="AEK54" i="16"/>
  <c r="AEJ54" i="16"/>
  <c r="AEI54" i="16"/>
  <c r="AEH54" i="16"/>
  <c r="AEG54" i="16"/>
  <c r="AEF54" i="16"/>
  <c r="AEE54" i="16"/>
  <c r="AED54" i="16"/>
  <c r="AEC54" i="16"/>
  <c r="AEB54" i="16"/>
  <c r="AEA54" i="16"/>
  <c r="ADZ54" i="16"/>
  <c r="ADY54" i="16"/>
  <c r="ADX54" i="16"/>
  <c r="ADW54" i="16"/>
  <c r="ADV54" i="16"/>
  <c r="ADU54" i="16"/>
  <c r="ADT54" i="16"/>
  <c r="ADS54" i="16"/>
  <c r="ADR54" i="16"/>
  <c r="ADQ54" i="16"/>
  <c r="ADP54" i="16"/>
  <c r="ADO54" i="16"/>
  <c r="ADN54" i="16"/>
  <c r="ADM54" i="16"/>
  <c r="ADL54" i="16"/>
  <c r="ADK54" i="16"/>
  <c r="ADJ54" i="16"/>
  <c r="ADI54" i="16"/>
  <c r="ADH54" i="16"/>
  <c r="ADG54" i="16"/>
  <c r="ADF54" i="16"/>
  <c r="ADE54" i="16"/>
  <c r="ADD54" i="16"/>
  <c r="ADC54" i="16"/>
  <c r="ADB54" i="16"/>
  <c r="ADA54" i="16"/>
  <c r="ACZ54" i="16"/>
  <c r="ACY54" i="16"/>
  <c r="ACX54" i="16"/>
  <c r="ACW54" i="16"/>
  <c r="ACV54" i="16"/>
  <c r="ACU54" i="16"/>
  <c r="ACT54" i="16"/>
  <c r="ACS54" i="16"/>
  <c r="ACR54" i="16"/>
  <c r="ACQ54" i="16"/>
  <c r="ACP54" i="16"/>
  <c r="ACO54" i="16"/>
  <c r="ACN54" i="16"/>
  <c r="ACM54" i="16"/>
  <c r="ACL54" i="16"/>
  <c r="ACK54" i="16"/>
  <c r="ACJ54" i="16"/>
  <c r="ACI54" i="16"/>
  <c r="ACH54" i="16"/>
  <c r="ACG54" i="16"/>
  <c r="ACF54" i="16"/>
  <c r="ACE54" i="16"/>
  <c r="ACD54" i="16"/>
  <c r="ACC54" i="16"/>
  <c r="ACB54" i="16"/>
  <c r="ACA54" i="16"/>
  <c r="ABZ54" i="16"/>
  <c r="ABY54" i="16"/>
  <c r="ABX54" i="16"/>
  <c r="ABW54" i="16"/>
  <c r="ABV54" i="16"/>
  <c r="ABU54" i="16"/>
  <c r="ABT54" i="16"/>
  <c r="ABS54" i="16"/>
  <c r="ABR54" i="16"/>
  <c r="ABQ54" i="16"/>
  <c r="ABP54" i="16"/>
  <c r="ABO54" i="16"/>
  <c r="ABN54" i="16"/>
  <c r="ABM54" i="16"/>
  <c r="ABL54" i="16"/>
  <c r="ABK54" i="16"/>
  <c r="ABJ54" i="16"/>
  <c r="ABI54" i="16"/>
  <c r="ABH54" i="16"/>
  <c r="ABG54" i="16"/>
  <c r="ABF54" i="16"/>
  <c r="ABE54" i="16"/>
  <c r="ABD54" i="16"/>
  <c r="ABC54" i="16"/>
  <c r="ABB54" i="16"/>
  <c r="ABA54" i="16"/>
  <c r="AAZ54" i="16"/>
  <c r="AAY54" i="16"/>
  <c r="AAX54" i="16"/>
  <c r="AAW54" i="16"/>
  <c r="AAV54" i="16"/>
  <c r="AAU54" i="16"/>
  <c r="AAT54" i="16"/>
  <c r="AAS54" i="16"/>
  <c r="AAR54" i="16"/>
  <c r="AAQ54" i="16"/>
  <c r="AAP54" i="16"/>
  <c r="AAO54" i="16"/>
  <c r="AAN54" i="16"/>
  <c r="AAM54" i="16"/>
  <c r="AAL54" i="16"/>
  <c r="AAK54" i="16"/>
  <c r="AAJ54" i="16"/>
  <c r="AAI54" i="16"/>
  <c r="AAH54" i="16"/>
  <c r="AAG54" i="16"/>
  <c r="AAF54" i="16"/>
  <c r="AAE54" i="16"/>
  <c r="AAD54" i="16"/>
  <c r="AAC54" i="16"/>
  <c r="AAB54" i="16"/>
  <c r="AAA54" i="16"/>
  <c r="ZZ54" i="16"/>
  <c r="ZY54" i="16"/>
  <c r="ZX54" i="16"/>
  <c r="ZW54" i="16"/>
  <c r="ZV54" i="16"/>
  <c r="ZU54" i="16"/>
  <c r="ZT54" i="16"/>
  <c r="ZS54" i="16"/>
  <c r="ZR54" i="16"/>
  <c r="ZQ54" i="16"/>
  <c r="ZP54" i="16"/>
  <c r="ZO54" i="16"/>
  <c r="ZN54" i="16"/>
  <c r="ZM54" i="16"/>
  <c r="ZL54" i="16"/>
  <c r="ZK54" i="16"/>
  <c r="ZJ54" i="16"/>
  <c r="ZI54" i="16"/>
  <c r="ZH54" i="16"/>
  <c r="ZG54" i="16"/>
  <c r="ZF54" i="16"/>
  <c r="ZE54" i="16"/>
  <c r="ZD54" i="16"/>
  <c r="ZC54" i="16"/>
  <c r="ZB54" i="16"/>
  <c r="ZA54" i="16"/>
  <c r="YZ54" i="16"/>
  <c r="YY54" i="16"/>
  <c r="YX54" i="16"/>
  <c r="YW54" i="16"/>
  <c r="YV54" i="16"/>
  <c r="YU54" i="16"/>
  <c r="YT54" i="16"/>
  <c r="YS54" i="16"/>
  <c r="YR54" i="16"/>
  <c r="YQ54" i="16"/>
  <c r="YP54" i="16"/>
  <c r="YO54" i="16"/>
  <c r="YN54" i="16"/>
  <c r="YM54" i="16"/>
  <c r="YL54" i="16"/>
  <c r="YK54" i="16"/>
  <c r="YJ54" i="16"/>
  <c r="YI54" i="16"/>
  <c r="YH54" i="16"/>
  <c r="YG54" i="16"/>
  <c r="YF54" i="16"/>
  <c r="YE54" i="16"/>
  <c r="YD54" i="16"/>
  <c r="YC54" i="16"/>
  <c r="YB54" i="16"/>
  <c r="YA54" i="16"/>
  <c r="XZ54" i="16"/>
  <c r="XY54" i="16"/>
  <c r="XX54" i="16"/>
  <c r="XW54" i="16"/>
  <c r="XV54" i="16"/>
  <c r="XU54" i="16"/>
  <c r="XT54" i="16"/>
  <c r="XS54" i="16"/>
  <c r="XR54" i="16"/>
  <c r="XQ54" i="16"/>
  <c r="XP54" i="16"/>
  <c r="XO54" i="16"/>
  <c r="XN54" i="16"/>
  <c r="XM54" i="16"/>
  <c r="XL54" i="16"/>
  <c r="XK54" i="16"/>
  <c r="XJ54" i="16"/>
  <c r="XI54" i="16"/>
  <c r="XH54" i="16"/>
  <c r="XG54" i="16"/>
  <c r="XF54" i="16"/>
  <c r="XE54" i="16"/>
  <c r="XD54" i="16"/>
  <c r="XC54" i="16"/>
  <c r="XB54" i="16"/>
  <c r="XA54" i="16"/>
  <c r="WZ54" i="16"/>
  <c r="WY54" i="16"/>
  <c r="WX54" i="16"/>
  <c r="WW54" i="16"/>
  <c r="WV54" i="16"/>
  <c r="WU54" i="16"/>
  <c r="WT54" i="16"/>
  <c r="WS54" i="16"/>
  <c r="WR54" i="16"/>
  <c r="WQ54" i="16"/>
  <c r="WP54" i="16"/>
  <c r="WO54" i="16"/>
  <c r="WN54" i="16"/>
  <c r="WM54" i="16"/>
  <c r="WL54" i="16"/>
  <c r="WK54" i="16"/>
  <c r="WJ54" i="16"/>
  <c r="WI54" i="16"/>
  <c r="WH54" i="16"/>
  <c r="WG54" i="16"/>
  <c r="WF54" i="16"/>
  <c r="WE54" i="16"/>
  <c r="WD54" i="16"/>
  <c r="WC54" i="16"/>
  <c r="WB54" i="16"/>
  <c r="WA54" i="16"/>
  <c r="VZ54" i="16"/>
  <c r="VY54" i="16"/>
  <c r="VX54" i="16"/>
  <c r="VW54" i="16"/>
  <c r="VV54" i="16"/>
  <c r="VU54" i="16"/>
  <c r="VT54" i="16"/>
  <c r="VS54" i="16"/>
  <c r="VR54" i="16"/>
  <c r="VQ54" i="16"/>
  <c r="VP54" i="16"/>
  <c r="VO54" i="16"/>
  <c r="VN54" i="16"/>
  <c r="VM54" i="16"/>
  <c r="VL54" i="16"/>
  <c r="VK54" i="16"/>
  <c r="VJ54" i="16"/>
  <c r="VI54" i="16"/>
  <c r="VH54" i="16"/>
  <c r="VG54" i="16"/>
  <c r="VF54" i="16"/>
  <c r="VE54" i="16"/>
  <c r="VD54" i="16"/>
  <c r="VC54" i="16"/>
  <c r="VB54" i="16"/>
  <c r="VA54" i="16"/>
  <c r="UZ54" i="16"/>
  <c r="UY54" i="16"/>
  <c r="UX54" i="16"/>
  <c r="UW54" i="16"/>
  <c r="UV54" i="16"/>
  <c r="UU54" i="16"/>
  <c r="UT54" i="16"/>
  <c r="US54" i="16"/>
  <c r="UR54" i="16"/>
  <c r="UQ54" i="16"/>
  <c r="UP54" i="16"/>
  <c r="UO54" i="16"/>
  <c r="UN54" i="16"/>
  <c r="UM54" i="16"/>
  <c r="UL54" i="16"/>
  <c r="UK54" i="16"/>
  <c r="UJ54" i="16"/>
  <c r="UI54" i="16"/>
  <c r="UH54" i="16"/>
  <c r="UG54" i="16"/>
  <c r="UF54" i="16"/>
  <c r="UE54" i="16"/>
  <c r="UD54" i="16"/>
  <c r="UC54" i="16"/>
  <c r="UB54" i="16"/>
  <c r="UA54" i="16"/>
  <c r="TZ54" i="16"/>
  <c r="TY54" i="16"/>
  <c r="TX54" i="16"/>
  <c r="TW54" i="16"/>
  <c r="TV54" i="16"/>
  <c r="TU54" i="16"/>
  <c r="TT54" i="16"/>
  <c r="TS54" i="16"/>
  <c r="TR54" i="16"/>
  <c r="TQ54" i="16"/>
  <c r="TP54" i="16"/>
  <c r="TO54" i="16"/>
  <c r="TN54" i="16"/>
  <c r="TM54" i="16"/>
  <c r="TL54" i="16"/>
  <c r="TK54" i="16"/>
  <c r="TJ54" i="16"/>
  <c r="TI54" i="16"/>
  <c r="TH54" i="16"/>
  <c r="TG54" i="16"/>
  <c r="TF54" i="16"/>
  <c r="TE54" i="16"/>
  <c r="TD54" i="16"/>
  <c r="TC54" i="16"/>
  <c r="TB54" i="16"/>
  <c r="TA54" i="16"/>
  <c r="SZ54" i="16"/>
  <c r="SY54" i="16"/>
  <c r="SX54" i="16"/>
  <c r="SW54" i="16"/>
  <c r="SV54" i="16"/>
  <c r="SU54" i="16"/>
  <c r="ST54" i="16"/>
  <c r="SS54" i="16"/>
  <c r="SR54" i="16"/>
  <c r="SQ54" i="16"/>
  <c r="SP54" i="16"/>
  <c r="SO54" i="16"/>
  <c r="SN54" i="16"/>
  <c r="SM54" i="16"/>
  <c r="SL54" i="16"/>
  <c r="SK54" i="16"/>
  <c r="SJ54" i="16"/>
  <c r="SI54" i="16"/>
  <c r="SH54" i="16"/>
  <c r="SG54" i="16"/>
  <c r="SF54" i="16"/>
  <c r="SE54" i="16"/>
  <c r="SD54" i="16"/>
  <c r="SC54" i="16"/>
  <c r="SB54" i="16"/>
  <c r="SA54" i="16"/>
  <c r="RZ54" i="16"/>
  <c r="RY54" i="16"/>
  <c r="RX54" i="16"/>
  <c r="RW54" i="16"/>
  <c r="RV54" i="16"/>
  <c r="RU54" i="16"/>
  <c r="RT54" i="16"/>
  <c r="RS54" i="16"/>
  <c r="RR54" i="16"/>
  <c r="RQ54" i="16"/>
  <c r="RP54" i="16"/>
  <c r="RO54" i="16"/>
  <c r="RN54" i="16"/>
  <c r="RM54" i="16"/>
  <c r="RL54" i="16"/>
  <c r="RK54" i="16"/>
  <c r="RJ54" i="16"/>
  <c r="RI54" i="16"/>
  <c r="RH54" i="16"/>
  <c r="RG54" i="16"/>
  <c r="RF54" i="16"/>
  <c r="RE54" i="16"/>
  <c r="RD54" i="16"/>
  <c r="RC54" i="16"/>
  <c r="RB54" i="16"/>
  <c r="RA54" i="16"/>
  <c r="QZ54" i="16"/>
  <c r="QY54" i="16"/>
  <c r="QX54" i="16"/>
  <c r="QW54" i="16"/>
  <c r="QV54" i="16"/>
  <c r="QU54" i="16"/>
  <c r="QT54" i="16"/>
  <c r="QS54" i="16"/>
  <c r="QR54" i="16"/>
  <c r="QQ54" i="16"/>
  <c r="QP54" i="16"/>
  <c r="QO54" i="16"/>
  <c r="QN54" i="16"/>
  <c r="QM54" i="16"/>
  <c r="QL54" i="16"/>
  <c r="QK54" i="16"/>
  <c r="QJ54" i="16"/>
  <c r="QI54" i="16"/>
  <c r="QH54" i="16"/>
  <c r="QG54" i="16"/>
  <c r="QF54" i="16"/>
  <c r="QE54" i="16"/>
  <c r="QD54" i="16"/>
  <c r="QC54" i="16"/>
  <c r="QB54" i="16"/>
  <c r="QA54" i="16"/>
  <c r="PZ54" i="16"/>
  <c r="PY54" i="16"/>
  <c r="PX54" i="16"/>
  <c r="PW54" i="16"/>
  <c r="PV54" i="16"/>
  <c r="PU54" i="16"/>
  <c r="PT54" i="16"/>
  <c r="PS54" i="16"/>
  <c r="PR54" i="16"/>
  <c r="PQ54" i="16"/>
  <c r="PP54" i="16"/>
  <c r="PO54" i="16"/>
  <c r="PN54" i="16"/>
  <c r="PM54" i="16"/>
  <c r="PL54" i="16"/>
  <c r="PK54" i="16"/>
  <c r="PJ54" i="16"/>
  <c r="PI54" i="16"/>
  <c r="PH54" i="16"/>
  <c r="PG54" i="16"/>
  <c r="PF54" i="16"/>
  <c r="PE54" i="16"/>
  <c r="PD54" i="16"/>
  <c r="PC54" i="16"/>
  <c r="PB54" i="16"/>
  <c r="PA54" i="16"/>
  <c r="OZ54" i="16"/>
  <c r="OY54" i="16"/>
  <c r="OX54" i="16"/>
  <c r="OW54" i="16"/>
  <c r="OV54" i="16"/>
  <c r="OU54" i="16"/>
  <c r="OT54" i="16"/>
  <c r="OS54" i="16"/>
  <c r="OR54" i="16"/>
  <c r="OQ54" i="16"/>
  <c r="OP54" i="16"/>
  <c r="OO54" i="16"/>
  <c r="ON54" i="16"/>
  <c r="OM54" i="16"/>
  <c r="OL54" i="16"/>
  <c r="OK54" i="16"/>
  <c r="OJ54" i="16"/>
  <c r="OI54" i="16"/>
  <c r="OH54" i="16"/>
  <c r="OG54" i="16"/>
  <c r="OF54" i="16"/>
  <c r="OE54" i="16"/>
  <c r="OD54" i="16"/>
  <c r="OC54" i="16"/>
  <c r="OB54" i="16"/>
  <c r="OA54" i="16"/>
  <c r="NZ54" i="16"/>
  <c r="NY54" i="16"/>
  <c r="NX54" i="16"/>
  <c r="NW54" i="16"/>
  <c r="NV54" i="16"/>
  <c r="NU54" i="16"/>
  <c r="NT54" i="16"/>
  <c r="NS54" i="16"/>
  <c r="NR54" i="16"/>
  <c r="NQ54" i="16"/>
  <c r="NP54" i="16"/>
  <c r="NO54" i="16"/>
  <c r="NN54" i="16"/>
  <c r="NM54" i="16"/>
  <c r="NL54" i="16"/>
  <c r="NK54" i="16"/>
  <c r="NJ54" i="16"/>
  <c r="NI54" i="16"/>
  <c r="NH54" i="16"/>
  <c r="NG54" i="16"/>
  <c r="NF54" i="16"/>
  <c r="NE54" i="16"/>
  <c r="ND54" i="16"/>
  <c r="NC54" i="16"/>
  <c r="NB54" i="16"/>
  <c r="NA54" i="16"/>
  <c r="MZ54" i="16"/>
  <c r="MY54" i="16"/>
  <c r="MX54" i="16"/>
  <c r="MW54" i="16"/>
  <c r="MV54" i="16"/>
  <c r="MU54" i="16"/>
  <c r="MT54" i="16"/>
  <c r="MS54" i="16"/>
  <c r="MR54" i="16"/>
  <c r="MQ54" i="16"/>
  <c r="MP54" i="16"/>
  <c r="MO54" i="16"/>
  <c r="MN54" i="16"/>
  <c r="MM54" i="16"/>
  <c r="ML54" i="16"/>
  <c r="MK54" i="16"/>
  <c r="MJ54" i="16"/>
  <c r="MI54" i="16"/>
  <c r="MH54" i="16"/>
  <c r="MG54" i="16"/>
  <c r="MF54" i="16"/>
  <c r="ME54" i="16"/>
  <c r="MD54" i="16"/>
  <c r="MC54" i="16"/>
  <c r="MB54" i="16"/>
  <c r="MA54" i="16"/>
  <c r="LZ54" i="16"/>
  <c r="LY54" i="16"/>
  <c r="LX54" i="16"/>
  <c r="LW54" i="16"/>
  <c r="LV54" i="16"/>
  <c r="LU54" i="16"/>
  <c r="LT54" i="16"/>
  <c r="LS54" i="16"/>
  <c r="LR54" i="16"/>
  <c r="LQ54" i="16"/>
  <c r="LP54" i="16"/>
  <c r="LO54" i="16"/>
  <c r="LN54" i="16"/>
  <c r="LM54" i="16"/>
  <c r="LL54" i="16"/>
  <c r="LK54" i="16"/>
  <c r="LJ54" i="16"/>
  <c r="LI54" i="16"/>
  <c r="LH54" i="16"/>
  <c r="LG54" i="16"/>
  <c r="LF54" i="16"/>
  <c r="LE54" i="16"/>
  <c r="LD54" i="16"/>
  <c r="LC54" i="16"/>
  <c r="LB54" i="16"/>
  <c r="LA54" i="16"/>
  <c r="KZ54" i="16"/>
  <c r="KY54" i="16"/>
  <c r="KX54" i="16"/>
  <c r="KW54" i="16"/>
  <c r="KV54" i="16"/>
  <c r="KU54" i="16"/>
  <c r="KT54" i="16"/>
  <c r="KS54" i="16"/>
  <c r="KR54" i="16"/>
  <c r="KQ54" i="16"/>
  <c r="KP54" i="16"/>
  <c r="KO54" i="16"/>
  <c r="KN54" i="16"/>
  <c r="KM54" i="16"/>
  <c r="KL54" i="16"/>
  <c r="KK54" i="16"/>
  <c r="KJ54" i="16"/>
  <c r="KI54" i="16"/>
  <c r="KH54" i="16"/>
  <c r="KG54" i="16"/>
  <c r="KF54" i="16"/>
  <c r="KE54" i="16"/>
  <c r="KD54" i="16"/>
  <c r="KC54" i="16"/>
  <c r="KB54" i="16"/>
  <c r="KA54" i="16"/>
  <c r="JZ54" i="16"/>
  <c r="JY54" i="16"/>
  <c r="JX54" i="16"/>
  <c r="JW54" i="16"/>
  <c r="JV54" i="16"/>
  <c r="JU54" i="16"/>
  <c r="JT54" i="16"/>
  <c r="JS54" i="16"/>
  <c r="JR54" i="16"/>
  <c r="JQ54" i="16"/>
  <c r="JP54" i="16"/>
  <c r="JO54" i="16"/>
  <c r="JN54" i="16"/>
  <c r="JM54" i="16"/>
  <c r="JL54" i="16"/>
  <c r="JK54" i="16"/>
  <c r="JJ54" i="16"/>
  <c r="JI54" i="16"/>
  <c r="JH54" i="16"/>
  <c r="JG54" i="16"/>
  <c r="JF54" i="16"/>
  <c r="JE54" i="16"/>
  <c r="JD54" i="16"/>
  <c r="JC54" i="16"/>
  <c r="JB54" i="16"/>
  <c r="JA54" i="16"/>
  <c r="IZ54" i="16"/>
  <c r="IY54" i="16"/>
  <c r="IX54" i="16"/>
  <c r="IW54" i="16"/>
  <c r="IV54" i="16"/>
  <c r="IU54" i="16"/>
  <c r="IT54" i="16"/>
  <c r="IS54" i="16"/>
  <c r="IR54" i="16"/>
  <c r="IQ54" i="16"/>
  <c r="IP54" i="16"/>
  <c r="IO54" i="16"/>
  <c r="IN54" i="16"/>
  <c r="IM54" i="16"/>
  <c r="IL54" i="16"/>
  <c r="IK54" i="16"/>
  <c r="IJ54" i="16"/>
  <c r="II54" i="16"/>
  <c r="IH54" i="16"/>
  <c r="IG54" i="16"/>
  <c r="IF54" i="16"/>
  <c r="IE54" i="16"/>
  <c r="ID54" i="16"/>
  <c r="IC54" i="16"/>
  <c r="IB54" i="16"/>
  <c r="IA54" i="16"/>
  <c r="HZ54" i="16"/>
  <c r="HY54" i="16"/>
  <c r="HX54" i="16"/>
  <c r="HW54" i="16"/>
  <c r="HV54" i="16"/>
  <c r="HU54" i="16"/>
  <c r="HT54" i="16"/>
  <c r="HS54" i="16"/>
  <c r="HR54" i="16"/>
  <c r="HQ54" i="16"/>
  <c r="HP54" i="16"/>
  <c r="HO54" i="16"/>
  <c r="HN54" i="16"/>
  <c r="HM54" i="16"/>
  <c r="HL54" i="16"/>
  <c r="HK54" i="16"/>
  <c r="HJ54" i="16"/>
  <c r="HI54" i="16"/>
  <c r="HH54" i="16"/>
  <c r="HG54" i="16"/>
  <c r="HF54" i="16"/>
  <c r="HE54" i="16"/>
  <c r="HD54" i="16"/>
  <c r="HC54" i="16"/>
  <c r="HB54" i="16"/>
  <c r="HA54" i="16"/>
  <c r="GZ54" i="16"/>
  <c r="GY54" i="16"/>
  <c r="GX54" i="16"/>
  <c r="GW54" i="16"/>
  <c r="GV54" i="16"/>
  <c r="GU54" i="16"/>
  <c r="GT54" i="16"/>
  <c r="GS54" i="16"/>
  <c r="GR54" i="16"/>
  <c r="GQ54" i="16"/>
  <c r="GP54" i="16"/>
  <c r="GO54" i="16"/>
  <c r="GN54" i="16"/>
  <c r="GM54" i="16"/>
  <c r="GL54" i="16"/>
  <c r="GK54" i="16"/>
  <c r="GJ54" i="16"/>
  <c r="GI54" i="16"/>
  <c r="GH54" i="16"/>
  <c r="GG54" i="16"/>
  <c r="GF54" i="16"/>
  <c r="GE54" i="16"/>
  <c r="GD54" i="16"/>
  <c r="GC54" i="16"/>
  <c r="GB54" i="16"/>
  <c r="GA54" i="16"/>
  <c r="FZ54" i="16"/>
  <c r="FY54" i="16"/>
  <c r="FX54" i="16"/>
  <c r="FW54" i="16"/>
  <c r="FV54" i="16"/>
  <c r="FU54" i="16"/>
  <c r="FT54" i="16"/>
  <c r="FS54" i="16"/>
  <c r="FR54" i="16"/>
  <c r="FQ54" i="16"/>
  <c r="FP54" i="16"/>
  <c r="FO54" i="16"/>
  <c r="FN54" i="16"/>
  <c r="FM54" i="16"/>
  <c r="FL54" i="16"/>
  <c r="FK54" i="16"/>
  <c r="FJ54" i="16"/>
  <c r="FI54" i="16"/>
  <c r="FH54" i="16"/>
  <c r="FG54" i="16"/>
  <c r="FF54" i="16"/>
  <c r="FE54" i="16"/>
  <c r="FD54" i="16"/>
  <c r="FC54" i="16"/>
  <c r="FB54" i="16"/>
  <c r="FA54" i="16"/>
  <c r="EZ54" i="16"/>
  <c r="EY54" i="16"/>
  <c r="EX54" i="16"/>
  <c r="EW54" i="16"/>
  <c r="EV54" i="16"/>
  <c r="EU54" i="16"/>
  <c r="ET54" i="16"/>
  <c r="ES54" i="16"/>
  <c r="ER54" i="16"/>
  <c r="EQ54" i="16"/>
  <c r="EP54" i="16"/>
  <c r="EO54" i="16"/>
  <c r="EN54" i="16"/>
  <c r="EM54" i="16"/>
  <c r="EL54" i="16"/>
  <c r="EK54" i="16"/>
  <c r="EJ54" i="16"/>
  <c r="EI54" i="16"/>
  <c r="EH54" i="16"/>
  <c r="EG54" i="16"/>
  <c r="EF54" i="16"/>
  <c r="EE54" i="16"/>
  <c r="ED54" i="16"/>
  <c r="EC54" i="16"/>
  <c r="EB54" i="16"/>
  <c r="EA54" i="16"/>
  <c r="DZ54" i="16"/>
  <c r="DY54" i="16"/>
  <c r="DX54" i="16"/>
  <c r="DW54" i="16"/>
  <c r="DV54" i="16"/>
  <c r="DU54" i="16"/>
  <c r="DT54" i="16"/>
  <c r="DS54" i="16"/>
  <c r="DR54" i="16"/>
  <c r="DQ54" i="16"/>
  <c r="DP54" i="16"/>
  <c r="DO54" i="16"/>
  <c r="DN54" i="16"/>
  <c r="DM54" i="16"/>
  <c r="DL54" i="16"/>
  <c r="DK54" i="16"/>
  <c r="DJ54" i="16"/>
  <c r="DI54" i="16"/>
  <c r="DH54" i="16"/>
  <c r="DG54" i="16"/>
  <c r="DF54" i="16"/>
  <c r="DE54" i="16"/>
  <c r="DD54" i="16"/>
  <c r="DC54" i="16"/>
  <c r="DB54" i="16"/>
  <c r="DA54" i="16"/>
  <c r="CZ54" i="16"/>
  <c r="CY54" i="16"/>
  <c r="CX54" i="16"/>
  <c r="CW54" i="16"/>
  <c r="CV54" i="16"/>
  <c r="CU54" i="16"/>
  <c r="CT54" i="16"/>
  <c r="CS54" i="16"/>
  <c r="CR54" i="16"/>
  <c r="CQ54" i="16"/>
  <c r="CP54" i="16"/>
  <c r="CO54" i="16"/>
  <c r="CN54" i="16"/>
  <c r="CM54" i="16"/>
  <c r="CL54" i="16"/>
  <c r="CK54" i="16"/>
  <c r="CJ54" i="16"/>
  <c r="CI54" i="16"/>
  <c r="CH54" i="16"/>
  <c r="CG54" i="16"/>
  <c r="CF54" i="16"/>
  <c r="CE54" i="16"/>
  <c r="CD54" i="16"/>
  <c r="CC54" i="16"/>
  <c r="CB54" i="16"/>
  <c r="CA54" i="16"/>
  <c r="BZ54" i="16"/>
  <c r="BY54" i="16"/>
  <c r="BX54" i="16"/>
  <c r="BW54" i="16"/>
  <c r="BV54" i="16"/>
  <c r="BU54" i="16"/>
  <c r="BT54" i="16"/>
  <c r="BS54" i="16"/>
  <c r="BR54" i="16"/>
  <c r="BQ54" i="16"/>
  <c r="BP54" i="16"/>
  <c r="BO54" i="16"/>
  <c r="BN54" i="16"/>
  <c r="BM54" i="16"/>
  <c r="BL54" i="16"/>
  <c r="BK54" i="16"/>
  <c r="BJ54" i="16"/>
  <c r="BI54" i="16"/>
  <c r="BH54" i="16"/>
  <c r="BG54" i="16"/>
  <c r="BF54" i="16"/>
  <c r="BE54" i="16"/>
  <c r="BD54" i="16"/>
  <c r="BC54" i="16"/>
  <c r="BB54" i="16"/>
  <c r="BA54" i="16"/>
  <c r="AZ54" i="16"/>
  <c r="AY54" i="16"/>
  <c r="AX54" i="16"/>
  <c r="AW54" i="16"/>
  <c r="AV54" i="16"/>
  <c r="AU54" i="16"/>
  <c r="AT54" i="16"/>
  <c r="AS54" i="16"/>
  <c r="AR54" i="16"/>
  <c r="AQ54" i="16"/>
  <c r="AP54" i="16"/>
  <c r="AO54" i="16"/>
  <c r="AN54" i="16"/>
  <c r="AM54" i="16"/>
  <c r="AL54" i="16"/>
  <c r="AK54" i="16"/>
  <c r="AJ54" i="16"/>
  <c r="AI54" i="16"/>
  <c r="AH54" i="16"/>
  <c r="AG54" i="16"/>
  <c r="AF54" i="16"/>
  <c r="AE54" i="16"/>
  <c r="AD54" i="16"/>
  <c r="AC54" i="16"/>
  <c r="AB54" i="16"/>
  <c r="AA54" i="16"/>
  <c r="Z54" i="16"/>
  <c r="Y54" i="16"/>
  <c r="X54" i="16"/>
  <c r="W54" i="16"/>
  <c r="V54" i="16"/>
  <c r="U54" i="16"/>
  <c r="T54" i="16"/>
  <c r="S54" i="16"/>
  <c r="R54" i="16"/>
  <c r="Q54" i="16"/>
  <c r="G28" i="16" s="1"/>
  <c r="P54" i="16"/>
  <c r="O54" i="16"/>
  <c r="N54" i="16"/>
  <c r="M54" i="16"/>
  <c r="L54" i="16"/>
  <c r="K54" i="16"/>
  <c r="J54" i="16"/>
  <c r="I54" i="16"/>
  <c r="ALU53" i="16"/>
  <c r="ALT53" i="16"/>
  <c r="ALS53" i="16"/>
  <c r="ALR53" i="16"/>
  <c r="ALQ53" i="16"/>
  <c r="ALP53" i="16"/>
  <c r="ALO53" i="16"/>
  <c r="ALN53" i="16"/>
  <c r="ALM53" i="16"/>
  <c r="ALL53" i="16"/>
  <c r="ALK53" i="16"/>
  <c r="ALJ53" i="16"/>
  <c r="ALI53" i="16"/>
  <c r="ALH53" i="16"/>
  <c r="ALG53" i="16"/>
  <c r="ALF53" i="16"/>
  <c r="ALE53" i="16"/>
  <c r="ALD53" i="16"/>
  <c r="ALC53" i="16"/>
  <c r="ALB53" i="16"/>
  <c r="ALA53" i="16"/>
  <c r="AKZ53" i="16"/>
  <c r="AKY53" i="16"/>
  <c r="AKX53" i="16"/>
  <c r="AKW53" i="16"/>
  <c r="AKV53" i="16"/>
  <c r="AKU53" i="16"/>
  <c r="AKT53" i="16"/>
  <c r="AKS53" i="16"/>
  <c r="AKR53" i="16"/>
  <c r="AKQ53" i="16"/>
  <c r="AKP53" i="16"/>
  <c r="AKO53" i="16"/>
  <c r="AKN53" i="16"/>
  <c r="AKM53" i="16"/>
  <c r="AKL53" i="16"/>
  <c r="AKK53" i="16"/>
  <c r="AKJ53" i="16"/>
  <c r="AKI53" i="16"/>
  <c r="AKH53" i="16"/>
  <c r="AKG53" i="16"/>
  <c r="AKF53" i="16"/>
  <c r="AKE53" i="16"/>
  <c r="AKD53" i="16"/>
  <c r="AKC53" i="16"/>
  <c r="AKB53" i="16"/>
  <c r="AKA53" i="16"/>
  <c r="AJZ53" i="16"/>
  <c r="AJY53" i="16"/>
  <c r="AJX53" i="16"/>
  <c r="AJW53" i="16"/>
  <c r="AJV53" i="16"/>
  <c r="AJU53" i="16"/>
  <c r="AJT53" i="16"/>
  <c r="AJS53" i="16"/>
  <c r="AJR53" i="16"/>
  <c r="AJQ53" i="16"/>
  <c r="AJP53" i="16"/>
  <c r="AJO53" i="16"/>
  <c r="AJN53" i="16"/>
  <c r="AJM53" i="16"/>
  <c r="AJL53" i="16"/>
  <c r="AJK53" i="16"/>
  <c r="AJJ53" i="16"/>
  <c r="AJI53" i="16"/>
  <c r="AJH53" i="16"/>
  <c r="AJG53" i="16"/>
  <c r="AJF53" i="16"/>
  <c r="AJE53" i="16"/>
  <c r="AJD53" i="16"/>
  <c r="AJC53" i="16"/>
  <c r="AJB53" i="16"/>
  <c r="AJA53" i="16"/>
  <c r="AIZ53" i="16"/>
  <c r="AIY53" i="16"/>
  <c r="AIX53" i="16"/>
  <c r="AIW53" i="16"/>
  <c r="AIV53" i="16"/>
  <c r="AIU53" i="16"/>
  <c r="AIT53" i="16"/>
  <c r="AIS53" i="16"/>
  <c r="AIR53" i="16"/>
  <c r="AIQ53" i="16"/>
  <c r="AIP53" i="16"/>
  <c r="AIO53" i="16"/>
  <c r="AIN53" i="16"/>
  <c r="AIM53" i="16"/>
  <c r="AIL53" i="16"/>
  <c r="AIK53" i="16"/>
  <c r="AIJ53" i="16"/>
  <c r="AII53" i="16"/>
  <c r="AIH53" i="16"/>
  <c r="AIG53" i="16"/>
  <c r="AIF53" i="16"/>
  <c r="AIE53" i="16"/>
  <c r="AID53" i="16"/>
  <c r="AIC53" i="16"/>
  <c r="AIB53" i="16"/>
  <c r="AIA53" i="16"/>
  <c r="AHZ53" i="16"/>
  <c r="AHY53" i="16"/>
  <c r="AHX53" i="16"/>
  <c r="AHW53" i="16"/>
  <c r="AHV53" i="16"/>
  <c r="AHU53" i="16"/>
  <c r="AHT53" i="16"/>
  <c r="AHS53" i="16"/>
  <c r="AHR53" i="16"/>
  <c r="AHQ53" i="16"/>
  <c r="AHP53" i="16"/>
  <c r="AHO53" i="16"/>
  <c r="AHN53" i="16"/>
  <c r="AHM53" i="16"/>
  <c r="AHL53" i="16"/>
  <c r="AHK53" i="16"/>
  <c r="AHJ53" i="16"/>
  <c r="AHI53" i="16"/>
  <c r="AHH53" i="16"/>
  <c r="AHG53" i="16"/>
  <c r="AHF53" i="16"/>
  <c r="AHE53" i="16"/>
  <c r="AHD53" i="16"/>
  <c r="AHC53" i="16"/>
  <c r="AHB53" i="16"/>
  <c r="AHA53" i="16"/>
  <c r="AGZ53" i="16"/>
  <c r="AGY53" i="16"/>
  <c r="AGX53" i="16"/>
  <c r="AGW53" i="16"/>
  <c r="AGV53" i="16"/>
  <c r="AGU53" i="16"/>
  <c r="AGT53" i="16"/>
  <c r="AGS53" i="16"/>
  <c r="AGR53" i="16"/>
  <c r="AGQ53" i="16"/>
  <c r="AGP53" i="16"/>
  <c r="AGO53" i="16"/>
  <c r="AGN53" i="16"/>
  <c r="AGM53" i="16"/>
  <c r="AGL53" i="16"/>
  <c r="AGK53" i="16"/>
  <c r="AGJ53" i="16"/>
  <c r="AGI53" i="16"/>
  <c r="AGH53" i="16"/>
  <c r="AGG53" i="16"/>
  <c r="AGF53" i="16"/>
  <c r="AGE53" i="16"/>
  <c r="AGD53" i="16"/>
  <c r="AGC53" i="16"/>
  <c r="AGB53" i="16"/>
  <c r="AGA53" i="16"/>
  <c r="AFZ53" i="16"/>
  <c r="AFY53" i="16"/>
  <c r="AFX53" i="16"/>
  <c r="AFW53" i="16"/>
  <c r="AFV53" i="16"/>
  <c r="AFU53" i="16"/>
  <c r="AFT53" i="16"/>
  <c r="AFS53" i="16"/>
  <c r="AFR53" i="16"/>
  <c r="AFQ53" i="16"/>
  <c r="AFP53" i="16"/>
  <c r="AFO53" i="16"/>
  <c r="AFN53" i="16"/>
  <c r="AFM53" i="16"/>
  <c r="AFL53" i="16"/>
  <c r="AFK53" i="16"/>
  <c r="AFJ53" i="16"/>
  <c r="AFI53" i="16"/>
  <c r="AFH53" i="16"/>
  <c r="AFG53" i="16"/>
  <c r="AFF53" i="16"/>
  <c r="AFE53" i="16"/>
  <c r="AFD53" i="16"/>
  <c r="AFC53" i="16"/>
  <c r="AFB53" i="16"/>
  <c r="AFA53" i="16"/>
  <c r="AEZ53" i="16"/>
  <c r="AEY53" i="16"/>
  <c r="AEX53" i="16"/>
  <c r="AEW53" i="16"/>
  <c r="AEV53" i="16"/>
  <c r="AEU53" i="16"/>
  <c r="AET53" i="16"/>
  <c r="AES53" i="16"/>
  <c r="AER53" i="16"/>
  <c r="AEQ53" i="16"/>
  <c r="AEP53" i="16"/>
  <c r="AEO53" i="16"/>
  <c r="AEN53" i="16"/>
  <c r="AEM53" i="16"/>
  <c r="AEL53" i="16"/>
  <c r="AEK53" i="16"/>
  <c r="AEJ53" i="16"/>
  <c r="AEI53" i="16"/>
  <c r="AEH53" i="16"/>
  <c r="AEG53" i="16"/>
  <c r="AEF53" i="16"/>
  <c r="AEE53" i="16"/>
  <c r="AED53" i="16"/>
  <c r="AEC53" i="16"/>
  <c r="AEB53" i="16"/>
  <c r="AEA53" i="16"/>
  <c r="ADZ53" i="16"/>
  <c r="ADY53" i="16"/>
  <c r="ADX53" i="16"/>
  <c r="ADW53" i="16"/>
  <c r="ADV53" i="16"/>
  <c r="ADU53" i="16"/>
  <c r="ADT53" i="16"/>
  <c r="ADS53" i="16"/>
  <c r="ADR53" i="16"/>
  <c r="ADQ53" i="16"/>
  <c r="ADP53" i="16"/>
  <c r="ADO53" i="16"/>
  <c r="ADN53" i="16"/>
  <c r="ADM53" i="16"/>
  <c r="ADL53" i="16"/>
  <c r="ADK53" i="16"/>
  <c r="ADJ53" i="16"/>
  <c r="ADI53" i="16"/>
  <c r="ADH53" i="16"/>
  <c r="ADG53" i="16"/>
  <c r="ADF53" i="16"/>
  <c r="ADE53" i="16"/>
  <c r="ADD53" i="16"/>
  <c r="ADC53" i="16"/>
  <c r="ADB53" i="16"/>
  <c r="ADA53" i="16"/>
  <c r="ACZ53" i="16"/>
  <c r="ACY53" i="16"/>
  <c r="ACX53" i="16"/>
  <c r="ACW53" i="16"/>
  <c r="ACV53" i="16"/>
  <c r="ACU53" i="16"/>
  <c r="ACT53" i="16"/>
  <c r="ACS53" i="16"/>
  <c r="ACR53" i="16"/>
  <c r="ACQ53" i="16"/>
  <c r="ACP53" i="16"/>
  <c r="ACO53" i="16"/>
  <c r="ACN53" i="16"/>
  <c r="ACM53" i="16"/>
  <c r="ACL53" i="16"/>
  <c r="ACK53" i="16"/>
  <c r="ACJ53" i="16"/>
  <c r="ACI53" i="16"/>
  <c r="ACH53" i="16"/>
  <c r="ACG53" i="16"/>
  <c r="ACF53" i="16"/>
  <c r="ACE53" i="16"/>
  <c r="ACD53" i="16"/>
  <c r="ACC53" i="16"/>
  <c r="ACB53" i="16"/>
  <c r="ACA53" i="16"/>
  <c r="ABZ53" i="16"/>
  <c r="ABY53" i="16"/>
  <c r="ABX53" i="16"/>
  <c r="ABW53" i="16"/>
  <c r="ABV53" i="16"/>
  <c r="ABU53" i="16"/>
  <c r="ABT53" i="16"/>
  <c r="ABS53" i="16"/>
  <c r="ABR53" i="16"/>
  <c r="ABQ53" i="16"/>
  <c r="ABP53" i="16"/>
  <c r="ABO53" i="16"/>
  <c r="ABN53" i="16"/>
  <c r="ABM53" i="16"/>
  <c r="ABL53" i="16"/>
  <c r="ABK53" i="16"/>
  <c r="ABJ53" i="16"/>
  <c r="ABI53" i="16"/>
  <c r="ABH53" i="16"/>
  <c r="ABG53" i="16"/>
  <c r="ABF53" i="16"/>
  <c r="ABE53" i="16"/>
  <c r="ABD53" i="16"/>
  <c r="ABC53" i="16"/>
  <c r="ABB53" i="16"/>
  <c r="ABA53" i="16"/>
  <c r="AAZ53" i="16"/>
  <c r="AAY53" i="16"/>
  <c r="AAX53" i="16"/>
  <c r="AAW53" i="16"/>
  <c r="AAV53" i="16"/>
  <c r="AAU53" i="16"/>
  <c r="AAT53" i="16"/>
  <c r="AAS53" i="16"/>
  <c r="AAR53" i="16"/>
  <c r="AAQ53" i="16"/>
  <c r="AAP53" i="16"/>
  <c r="AAO53" i="16"/>
  <c r="AAN53" i="16"/>
  <c r="AAM53" i="16"/>
  <c r="AAL53" i="16"/>
  <c r="AAK53" i="16"/>
  <c r="AAJ53" i="16"/>
  <c r="AAI53" i="16"/>
  <c r="AAH53" i="16"/>
  <c r="AAG53" i="16"/>
  <c r="AAF53" i="16"/>
  <c r="AAE53" i="16"/>
  <c r="AAD53" i="16"/>
  <c r="AAC53" i="16"/>
  <c r="AAB53" i="16"/>
  <c r="AAA53" i="16"/>
  <c r="ZZ53" i="16"/>
  <c r="ZY53" i="16"/>
  <c r="ZX53" i="16"/>
  <c r="ZW53" i="16"/>
  <c r="ZV53" i="16"/>
  <c r="ZU53" i="16"/>
  <c r="ZT53" i="16"/>
  <c r="ZS53" i="16"/>
  <c r="ZR53" i="16"/>
  <c r="ZQ53" i="16"/>
  <c r="ZP53" i="16"/>
  <c r="ZO53" i="16"/>
  <c r="ZN53" i="16"/>
  <c r="ZM53" i="16"/>
  <c r="ZL53" i="16"/>
  <c r="ZK53" i="16"/>
  <c r="ZJ53" i="16"/>
  <c r="ZI53" i="16"/>
  <c r="ZH53" i="16"/>
  <c r="ZG53" i="16"/>
  <c r="ZF53" i="16"/>
  <c r="ZE53" i="16"/>
  <c r="ZD53" i="16"/>
  <c r="ZC53" i="16"/>
  <c r="ZB53" i="16"/>
  <c r="ZA53" i="16"/>
  <c r="YZ53" i="16"/>
  <c r="YY53" i="16"/>
  <c r="YX53" i="16"/>
  <c r="YW53" i="16"/>
  <c r="YV53" i="16"/>
  <c r="YU53" i="16"/>
  <c r="YT53" i="16"/>
  <c r="YS53" i="16"/>
  <c r="YR53" i="16"/>
  <c r="YQ53" i="16"/>
  <c r="YP53" i="16"/>
  <c r="YO53" i="16"/>
  <c r="YN53" i="16"/>
  <c r="YM53" i="16"/>
  <c r="YL53" i="16"/>
  <c r="YK53" i="16"/>
  <c r="YJ53" i="16"/>
  <c r="YI53" i="16"/>
  <c r="YH53" i="16"/>
  <c r="YG53" i="16"/>
  <c r="YF53" i="16"/>
  <c r="YE53" i="16"/>
  <c r="YD53" i="16"/>
  <c r="YC53" i="16"/>
  <c r="YB53" i="16"/>
  <c r="YA53" i="16"/>
  <c r="XZ53" i="16"/>
  <c r="XY53" i="16"/>
  <c r="XX53" i="16"/>
  <c r="XW53" i="16"/>
  <c r="XV53" i="16"/>
  <c r="XU53" i="16"/>
  <c r="XT53" i="16"/>
  <c r="XS53" i="16"/>
  <c r="XR53" i="16"/>
  <c r="XQ53" i="16"/>
  <c r="XP53" i="16"/>
  <c r="XO53" i="16"/>
  <c r="XN53" i="16"/>
  <c r="XM53" i="16"/>
  <c r="XL53" i="16"/>
  <c r="XK53" i="16"/>
  <c r="XJ53" i="16"/>
  <c r="XI53" i="16"/>
  <c r="XH53" i="16"/>
  <c r="XG53" i="16"/>
  <c r="XF53" i="16"/>
  <c r="XE53" i="16"/>
  <c r="XD53" i="16"/>
  <c r="XC53" i="16"/>
  <c r="XB53" i="16"/>
  <c r="XA53" i="16"/>
  <c r="WZ53" i="16"/>
  <c r="WY53" i="16"/>
  <c r="WX53" i="16"/>
  <c r="WW53" i="16"/>
  <c r="WV53" i="16"/>
  <c r="WU53" i="16"/>
  <c r="WT53" i="16"/>
  <c r="WS53" i="16"/>
  <c r="WR53" i="16"/>
  <c r="WQ53" i="16"/>
  <c r="WP53" i="16"/>
  <c r="WO53" i="16"/>
  <c r="WN53" i="16"/>
  <c r="WM53" i="16"/>
  <c r="WL53" i="16"/>
  <c r="WK53" i="16"/>
  <c r="WJ53" i="16"/>
  <c r="WI53" i="16"/>
  <c r="WH53" i="16"/>
  <c r="WG53" i="16"/>
  <c r="WF53" i="16"/>
  <c r="WE53" i="16"/>
  <c r="WD53" i="16"/>
  <c r="WC53" i="16"/>
  <c r="WB53" i="16"/>
  <c r="WA53" i="16"/>
  <c r="VZ53" i="16"/>
  <c r="VY53" i="16"/>
  <c r="VX53" i="16"/>
  <c r="VW53" i="16"/>
  <c r="VV53" i="16"/>
  <c r="VU53" i="16"/>
  <c r="VT53" i="16"/>
  <c r="VS53" i="16"/>
  <c r="VR53" i="16"/>
  <c r="VQ53" i="16"/>
  <c r="VP53" i="16"/>
  <c r="VO53" i="16"/>
  <c r="VN53" i="16"/>
  <c r="VM53" i="16"/>
  <c r="VL53" i="16"/>
  <c r="VK53" i="16"/>
  <c r="VJ53" i="16"/>
  <c r="VI53" i="16"/>
  <c r="VH53" i="16"/>
  <c r="VG53" i="16"/>
  <c r="VF53" i="16"/>
  <c r="VE53" i="16"/>
  <c r="VD53" i="16"/>
  <c r="VC53" i="16"/>
  <c r="VB53" i="16"/>
  <c r="VA53" i="16"/>
  <c r="UZ53" i="16"/>
  <c r="UY53" i="16"/>
  <c r="UX53" i="16"/>
  <c r="UW53" i="16"/>
  <c r="UV53" i="16"/>
  <c r="UU53" i="16"/>
  <c r="UT53" i="16"/>
  <c r="US53" i="16"/>
  <c r="UR53" i="16"/>
  <c r="UQ53" i="16"/>
  <c r="UP53" i="16"/>
  <c r="UO53" i="16"/>
  <c r="UN53" i="16"/>
  <c r="UM53" i="16"/>
  <c r="UL53" i="16"/>
  <c r="UK53" i="16"/>
  <c r="UJ53" i="16"/>
  <c r="UI53" i="16"/>
  <c r="UH53" i="16"/>
  <c r="UG53" i="16"/>
  <c r="UF53" i="16"/>
  <c r="UE53" i="16"/>
  <c r="UD53" i="16"/>
  <c r="UC53" i="16"/>
  <c r="UB53" i="16"/>
  <c r="UA53" i="16"/>
  <c r="TZ53" i="16"/>
  <c r="TY53" i="16"/>
  <c r="TX53" i="16"/>
  <c r="TW53" i="16"/>
  <c r="TV53" i="16"/>
  <c r="TU53" i="16"/>
  <c r="TT53" i="16"/>
  <c r="TS53" i="16"/>
  <c r="TR53" i="16"/>
  <c r="TQ53" i="16"/>
  <c r="TP53" i="16"/>
  <c r="TO53" i="16"/>
  <c r="TN53" i="16"/>
  <c r="TM53" i="16"/>
  <c r="TL53" i="16"/>
  <c r="TK53" i="16"/>
  <c r="TJ53" i="16"/>
  <c r="TI53" i="16"/>
  <c r="TH53" i="16"/>
  <c r="TG53" i="16"/>
  <c r="TF53" i="16"/>
  <c r="TE53" i="16"/>
  <c r="TD53" i="16"/>
  <c r="TC53" i="16"/>
  <c r="TB53" i="16"/>
  <c r="TA53" i="16"/>
  <c r="SZ53" i="16"/>
  <c r="SY53" i="16"/>
  <c r="SX53" i="16"/>
  <c r="SW53" i="16"/>
  <c r="SV53" i="16"/>
  <c r="SU53" i="16"/>
  <c r="ST53" i="16"/>
  <c r="SS53" i="16"/>
  <c r="SR53" i="16"/>
  <c r="SQ53" i="16"/>
  <c r="SP53" i="16"/>
  <c r="SO53" i="16"/>
  <c r="SN53" i="16"/>
  <c r="SM53" i="16"/>
  <c r="SL53" i="16"/>
  <c r="SK53" i="16"/>
  <c r="SJ53" i="16"/>
  <c r="SI53" i="16"/>
  <c r="SH53" i="16"/>
  <c r="SG53" i="16"/>
  <c r="SF53" i="16"/>
  <c r="SE53" i="16"/>
  <c r="SD53" i="16"/>
  <c r="SC53" i="16"/>
  <c r="SB53" i="16"/>
  <c r="SA53" i="16"/>
  <c r="RZ53" i="16"/>
  <c r="RY53" i="16"/>
  <c r="RX53" i="16"/>
  <c r="RW53" i="16"/>
  <c r="RV53" i="16"/>
  <c r="RU53" i="16"/>
  <c r="RT53" i="16"/>
  <c r="RS53" i="16"/>
  <c r="RR53" i="16"/>
  <c r="RQ53" i="16"/>
  <c r="RP53" i="16"/>
  <c r="RO53" i="16"/>
  <c r="RN53" i="16"/>
  <c r="RM53" i="16"/>
  <c r="RL53" i="16"/>
  <c r="RK53" i="16"/>
  <c r="RJ53" i="16"/>
  <c r="RI53" i="16"/>
  <c r="RH53" i="16"/>
  <c r="RG53" i="16"/>
  <c r="RF53" i="16"/>
  <c r="RE53" i="16"/>
  <c r="RD53" i="16"/>
  <c r="RC53" i="16"/>
  <c r="RB53" i="16"/>
  <c r="RA53" i="16"/>
  <c r="QZ53" i="16"/>
  <c r="QY53" i="16"/>
  <c r="QX53" i="16"/>
  <c r="QW53" i="16"/>
  <c r="QV53" i="16"/>
  <c r="QU53" i="16"/>
  <c r="QT53" i="16"/>
  <c r="QS53" i="16"/>
  <c r="QR53" i="16"/>
  <c r="QQ53" i="16"/>
  <c r="QP53" i="16"/>
  <c r="QO53" i="16"/>
  <c r="QN53" i="16"/>
  <c r="QM53" i="16"/>
  <c r="QL53" i="16"/>
  <c r="QK53" i="16"/>
  <c r="QJ53" i="16"/>
  <c r="QI53" i="16"/>
  <c r="QH53" i="16"/>
  <c r="QG53" i="16"/>
  <c r="QF53" i="16"/>
  <c r="QE53" i="16"/>
  <c r="QD53" i="16"/>
  <c r="QC53" i="16"/>
  <c r="QB53" i="16"/>
  <c r="QA53" i="16"/>
  <c r="PZ53" i="16"/>
  <c r="PY53" i="16"/>
  <c r="PX53" i="16"/>
  <c r="PW53" i="16"/>
  <c r="PV53" i="16"/>
  <c r="PU53" i="16"/>
  <c r="PT53" i="16"/>
  <c r="PS53" i="16"/>
  <c r="PR53" i="16"/>
  <c r="PQ53" i="16"/>
  <c r="PP53" i="16"/>
  <c r="PO53" i="16"/>
  <c r="PN53" i="16"/>
  <c r="PM53" i="16"/>
  <c r="PL53" i="16"/>
  <c r="PK53" i="16"/>
  <c r="PJ53" i="16"/>
  <c r="PI53" i="16"/>
  <c r="PH53" i="16"/>
  <c r="PG53" i="16"/>
  <c r="PF53" i="16"/>
  <c r="PE53" i="16"/>
  <c r="PD53" i="16"/>
  <c r="PC53" i="16"/>
  <c r="PB53" i="16"/>
  <c r="PA53" i="16"/>
  <c r="OZ53" i="16"/>
  <c r="OY53" i="16"/>
  <c r="OX53" i="16"/>
  <c r="OW53" i="16"/>
  <c r="OV53" i="16"/>
  <c r="OU53" i="16"/>
  <c r="OT53" i="16"/>
  <c r="OS53" i="16"/>
  <c r="OR53" i="16"/>
  <c r="OQ53" i="16"/>
  <c r="OP53" i="16"/>
  <c r="OO53" i="16"/>
  <c r="ON53" i="16"/>
  <c r="OM53" i="16"/>
  <c r="OL53" i="16"/>
  <c r="OK53" i="16"/>
  <c r="OJ53" i="16"/>
  <c r="OI53" i="16"/>
  <c r="OH53" i="16"/>
  <c r="OG53" i="16"/>
  <c r="OF53" i="16"/>
  <c r="OE53" i="16"/>
  <c r="OD53" i="16"/>
  <c r="OC53" i="16"/>
  <c r="OB53" i="16"/>
  <c r="OA53" i="16"/>
  <c r="NZ53" i="16"/>
  <c r="NY53" i="16"/>
  <c r="NX53" i="16"/>
  <c r="NW53" i="16"/>
  <c r="NV53" i="16"/>
  <c r="NU53" i="16"/>
  <c r="NT53" i="16"/>
  <c r="NS53" i="16"/>
  <c r="NR53" i="16"/>
  <c r="NQ53" i="16"/>
  <c r="NP53" i="16"/>
  <c r="NO53" i="16"/>
  <c r="NN53" i="16"/>
  <c r="NM53" i="16"/>
  <c r="NL53" i="16"/>
  <c r="NK53" i="16"/>
  <c r="NJ53" i="16"/>
  <c r="NI53" i="16"/>
  <c r="NH53" i="16"/>
  <c r="NG53" i="16"/>
  <c r="NF53" i="16"/>
  <c r="NE53" i="16"/>
  <c r="ND53" i="16"/>
  <c r="NC53" i="16"/>
  <c r="NB53" i="16"/>
  <c r="NA53" i="16"/>
  <c r="MZ53" i="16"/>
  <c r="MY53" i="16"/>
  <c r="MX53" i="16"/>
  <c r="MW53" i="16"/>
  <c r="MV53" i="16"/>
  <c r="MU53" i="16"/>
  <c r="MT53" i="16"/>
  <c r="MS53" i="16"/>
  <c r="MR53" i="16"/>
  <c r="MQ53" i="16"/>
  <c r="MP53" i="16"/>
  <c r="MO53" i="16"/>
  <c r="MN53" i="16"/>
  <c r="MM53" i="16"/>
  <c r="ML53" i="16"/>
  <c r="MK53" i="16"/>
  <c r="MJ53" i="16"/>
  <c r="MI53" i="16"/>
  <c r="MH53" i="16"/>
  <c r="MG53" i="16"/>
  <c r="MF53" i="16"/>
  <c r="ME53" i="16"/>
  <c r="MD53" i="16"/>
  <c r="MC53" i="16"/>
  <c r="MB53" i="16"/>
  <c r="MA53" i="16"/>
  <c r="LZ53" i="16"/>
  <c r="LY53" i="16"/>
  <c r="LX53" i="16"/>
  <c r="LW53" i="16"/>
  <c r="LV53" i="16"/>
  <c r="LU53" i="16"/>
  <c r="LT53" i="16"/>
  <c r="LS53" i="16"/>
  <c r="LR53" i="16"/>
  <c r="LQ53" i="16"/>
  <c r="LP53" i="16"/>
  <c r="LO53" i="16"/>
  <c r="LN53" i="16"/>
  <c r="LM53" i="16"/>
  <c r="LL53" i="16"/>
  <c r="LK53" i="16"/>
  <c r="LJ53" i="16"/>
  <c r="LI53" i="16"/>
  <c r="LH53" i="16"/>
  <c r="LG53" i="16"/>
  <c r="LF53" i="16"/>
  <c r="LE53" i="16"/>
  <c r="LD53" i="16"/>
  <c r="LC53" i="16"/>
  <c r="LB53" i="16"/>
  <c r="LA53" i="16"/>
  <c r="KZ53" i="16"/>
  <c r="KY53" i="16"/>
  <c r="KX53" i="16"/>
  <c r="KW53" i="16"/>
  <c r="KV53" i="16"/>
  <c r="KU53" i="16"/>
  <c r="KT53" i="16"/>
  <c r="KS53" i="16"/>
  <c r="KR53" i="16"/>
  <c r="KQ53" i="16"/>
  <c r="KP53" i="16"/>
  <c r="KO53" i="16"/>
  <c r="KN53" i="16"/>
  <c r="KM53" i="16"/>
  <c r="KL53" i="16"/>
  <c r="KK53" i="16"/>
  <c r="KJ53" i="16"/>
  <c r="KI53" i="16"/>
  <c r="KH53" i="16"/>
  <c r="KG53" i="16"/>
  <c r="KF53" i="16"/>
  <c r="KE53" i="16"/>
  <c r="KD53" i="16"/>
  <c r="KC53" i="16"/>
  <c r="KB53" i="16"/>
  <c r="KA53" i="16"/>
  <c r="JZ53" i="16"/>
  <c r="JY53" i="16"/>
  <c r="JX53" i="16"/>
  <c r="JW53" i="16"/>
  <c r="JV53" i="16"/>
  <c r="JU53" i="16"/>
  <c r="JT53" i="16"/>
  <c r="JS53" i="16"/>
  <c r="JR53" i="16"/>
  <c r="JQ53" i="16"/>
  <c r="JP53" i="16"/>
  <c r="JO53" i="16"/>
  <c r="JN53" i="16"/>
  <c r="JM53" i="16"/>
  <c r="JL53" i="16"/>
  <c r="JK53" i="16"/>
  <c r="JJ53" i="16"/>
  <c r="JI53" i="16"/>
  <c r="JH53" i="16"/>
  <c r="JG53" i="16"/>
  <c r="JF53" i="16"/>
  <c r="JE53" i="16"/>
  <c r="JD53" i="16"/>
  <c r="JC53" i="16"/>
  <c r="JB53" i="16"/>
  <c r="JA53" i="16"/>
  <c r="IZ53" i="16"/>
  <c r="IY53" i="16"/>
  <c r="IX53" i="16"/>
  <c r="IW53" i="16"/>
  <c r="IV53" i="16"/>
  <c r="IU53" i="16"/>
  <c r="IT53" i="16"/>
  <c r="IS53" i="16"/>
  <c r="IR53" i="16"/>
  <c r="IQ53" i="16"/>
  <c r="IP53" i="16"/>
  <c r="IO53" i="16"/>
  <c r="IN53" i="16"/>
  <c r="IM53" i="16"/>
  <c r="IL53" i="16"/>
  <c r="IK53" i="16"/>
  <c r="IJ53" i="16"/>
  <c r="II53" i="16"/>
  <c r="IH53" i="16"/>
  <c r="IG53" i="16"/>
  <c r="IF53" i="16"/>
  <c r="IE53" i="16"/>
  <c r="ID53" i="16"/>
  <c r="IC53" i="16"/>
  <c r="IB53" i="16"/>
  <c r="IA53" i="16"/>
  <c r="HZ53" i="16"/>
  <c r="HY53" i="16"/>
  <c r="HX53" i="16"/>
  <c r="HW53" i="16"/>
  <c r="HV53" i="16"/>
  <c r="HU53" i="16"/>
  <c r="HT53" i="16"/>
  <c r="HS53" i="16"/>
  <c r="HR53" i="16"/>
  <c r="HQ53" i="16"/>
  <c r="HP53" i="16"/>
  <c r="HO53" i="16"/>
  <c r="HN53" i="16"/>
  <c r="HM53" i="16"/>
  <c r="HL53" i="16"/>
  <c r="HK53" i="16"/>
  <c r="HJ53" i="16"/>
  <c r="HI53" i="16"/>
  <c r="HH53" i="16"/>
  <c r="HG53" i="16"/>
  <c r="HF53" i="16"/>
  <c r="HE53" i="16"/>
  <c r="HD53" i="16"/>
  <c r="HC53" i="16"/>
  <c r="HB53" i="16"/>
  <c r="HA53" i="16"/>
  <c r="GZ53" i="16"/>
  <c r="GY53" i="16"/>
  <c r="GX53" i="16"/>
  <c r="GW53" i="16"/>
  <c r="GV53" i="16"/>
  <c r="GU53" i="16"/>
  <c r="GT53" i="16"/>
  <c r="GS53" i="16"/>
  <c r="GR53" i="16"/>
  <c r="GQ53" i="16"/>
  <c r="GP53" i="16"/>
  <c r="GO53" i="16"/>
  <c r="GN53" i="16"/>
  <c r="GM53" i="16"/>
  <c r="GL53" i="16"/>
  <c r="GK53" i="16"/>
  <c r="GJ53" i="16"/>
  <c r="GI53" i="16"/>
  <c r="GH53" i="16"/>
  <c r="GG53" i="16"/>
  <c r="GF53" i="16"/>
  <c r="GE53" i="16"/>
  <c r="GD53" i="16"/>
  <c r="GC53" i="16"/>
  <c r="GB53" i="16"/>
  <c r="GA53" i="16"/>
  <c r="FZ53" i="16"/>
  <c r="FY53" i="16"/>
  <c r="FX53" i="16"/>
  <c r="FW53" i="16"/>
  <c r="FV53" i="16"/>
  <c r="FU53" i="16"/>
  <c r="FT53" i="16"/>
  <c r="FS53" i="16"/>
  <c r="FR53" i="16"/>
  <c r="FQ53" i="16"/>
  <c r="FP53" i="16"/>
  <c r="FO53" i="16"/>
  <c r="FN53" i="16"/>
  <c r="FM53" i="16"/>
  <c r="FL53" i="16"/>
  <c r="FK53" i="16"/>
  <c r="FJ53" i="16"/>
  <c r="FI53" i="16"/>
  <c r="FH53" i="16"/>
  <c r="FG53" i="16"/>
  <c r="FF53" i="16"/>
  <c r="FE53" i="16"/>
  <c r="FD53" i="16"/>
  <c r="FC53" i="16"/>
  <c r="FB53" i="16"/>
  <c r="FA53" i="16"/>
  <c r="EZ53" i="16"/>
  <c r="EY53" i="16"/>
  <c r="EX53" i="16"/>
  <c r="EW53" i="16"/>
  <c r="EV53" i="16"/>
  <c r="EU53" i="16"/>
  <c r="ET53" i="16"/>
  <c r="ES53" i="16"/>
  <c r="ER53" i="16"/>
  <c r="EQ53" i="16"/>
  <c r="EP53" i="16"/>
  <c r="EO53" i="16"/>
  <c r="EN53" i="16"/>
  <c r="EM53" i="16"/>
  <c r="EL53" i="16"/>
  <c r="EK53" i="16"/>
  <c r="EJ53" i="16"/>
  <c r="EI53" i="16"/>
  <c r="EH53" i="16"/>
  <c r="EG53" i="16"/>
  <c r="EF53" i="16"/>
  <c r="EE53" i="16"/>
  <c r="ED53" i="16"/>
  <c r="EC53" i="16"/>
  <c r="EB53" i="16"/>
  <c r="EA53" i="16"/>
  <c r="DZ53" i="16"/>
  <c r="DY53" i="16"/>
  <c r="DX53" i="16"/>
  <c r="DW53" i="16"/>
  <c r="DV53" i="16"/>
  <c r="DU53" i="16"/>
  <c r="DT53" i="16"/>
  <c r="DS53" i="16"/>
  <c r="DR53" i="16"/>
  <c r="DQ53" i="16"/>
  <c r="DP53" i="16"/>
  <c r="DO53" i="16"/>
  <c r="DN53" i="16"/>
  <c r="DM53" i="16"/>
  <c r="DL53" i="16"/>
  <c r="DK53" i="16"/>
  <c r="DJ53" i="16"/>
  <c r="DI53" i="16"/>
  <c r="DH53" i="16"/>
  <c r="DG53" i="16"/>
  <c r="DF53" i="16"/>
  <c r="DE53" i="16"/>
  <c r="DD53" i="16"/>
  <c r="DC53" i="16"/>
  <c r="DB53" i="16"/>
  <c r="DA53" i="16"/>
  <c r="CZ53" i="16"/>
  <c r="CY53" i="16"/>
  <c r="CX53" i="16"/>
  <c r="CW53" i="16"/>
  <c r="CV53" i="16"/>
  <c r="CU53" i="16"/>
  <c r="CT53" i="16"/>
  <c r="CS53" i="16"/>
  <c r="CR53" i="16"/>
  <c r="CQ53" i="16"/>
  <c r="CP53" i="16"/>
  <c r="CO53" i="16"/>
  <c r="CN53" i="16"/>
  <c r="CM53" i="16"/>
  <c r="CL53" i="16"/>
  <c r="CK53" i="16"/>
  <c r="CJ53" i="16"/>
  <c r="CI53" i="16"/>
  <c r="CH53" i="16"/>
  <c r="CG53" i="16"/>
  <c r="CF53" i="16"/>
  <c r="CE53" i="16"/>
  <c r="CD53" i="16"/>
  <c r="CC53" i="16"/>
  <c r="CB53" i="16"/>
  <c r="CA53" i="16"/>
  <c r="BZ53" i="16"/>
  <c r="BY53" i="16"/>
  <c r="BX53" i="16"/>
  <c r="BW53" i="16"/>
  <c r="BV53" i="16"/>
  <c r="BU53" i="16"/>
  <c r="BT53" i="16"/>
  <c r="BS53" i="16"/>
  <c r="BR53" i="16"/>
  <c r="BQ53" i="16"/>
  <c r="BP53" i="16"/>
  <c r="BO53" i="16"/>
  <c r="BN53" i="16"/>
  <c r="BM53" i="16"/>
  <c r="BL53" i="16"/>
  <c r="BK53" i="16"/>
  <c r="BJ53" i="16"/>
  <c r="BI53" i="16"/>
  <c r="BH53" i="16"/>
  <c r="BG53" i="16"/>
  <c r="BF53" i="16"/>
  <c r="BE53" i="16"/>
  <c r="BD53" i="16"/>
  <c r="BC53" i="16"/>
  <c r="BB53" i="16"/>
  <c r="BA53" i="16"/>
  <c r="AZ53" i="16"/>
  <c r="AY53" i="16"/>
  <c r="AX53" i="16"/>
  <c r="AW53" i="16"/>
  <c r="AV53" i="16"/>
  <c r="AU53" i="16"/>
  <c r="AT53" i="16"/>
  <c r="AS53" i="16"/>
  <c r="AR53" i="16"/>
  <c r="AQ53" i="16"/>
  <c r="AP53" i="16"/>
  <c r="AO53" i="16"/>
  <c r="AN53" i="16"/>
  <c r="AM53" i="16"/>
  <c r="AL53" i="16"/>
  <c r="AK53" i="16"/>
  <c r="AJ53" i="16"/>
  <c r="AI53" i="16"/>
  <c r="AH53" i="16"/>
  <c r="AG53" i="16"/>
  <c r="AF53" i="16"/>
  <c r="AE53" i="16"/>
  <c r="AD53" i="16"/>
  <c r="AC53" i="16"/>
  <c r="AB53" i="16"/>
  <c r="AA53" i="16"/>
  <c r="Z53" i="16"/>
  <c r="Y53" i="16"/>
  <c r="X53" i="16"/>
  <c r="W53" i="16"/>
  <c r="V53" i="16"/>
  <c r="U53" i="16"/>
  <c r="T53" i="16"/>
  <c r="S53" i="16"/>
  <c r="R53" i="16"/>
  <c r="Q53" i="16"/>
  <c r="P53" i="16"/>
  <c r="O53" i="16"/>
  <c r="N53" i="16"/>
  <c r="M53" i="16"/>
  <c r="L53" i="16"/>
  <c r="K53" i="16"/>
  <c r="J53" i="16"/>
  <c r="G27" i="16" s="1"/>
  <c r="I53" i="16"/>
  <c r="ALU52" i="16"/>
  <c r="ALT52" i="16"/>
  <c r="ALS52" i="16"/>
  <c r="ALR52" i="16"/>
  <c r="ALQ52" i="16"/>
  <c r="ALP52" i="16"/>
  <c r="ALO52" i="16"/>
  <c r="ALN52" i="16"/>
  <c r="ALM52" i="16"/>
  <c r="ALL52" i="16"/>
  <c r="ALK52" i="16"/>
  <c r="ALJ52" i="16"/>
  <c r="ALI52" i="16"/>
  <c r="ALH52" i="16"/>
  <c r="ALG52" i="16"/>
  <c r="ALF52" i="16"/>
  <c r="ALE52" i="16"/>
  <c r="ALD52" i="16"/>
  <c r="ALC52" i="16"/>
  <c r="ALB52" i="16"/>
  <c r="ALA52" i="16"/>
  <c r="AKZ52" i="16"/>
  <c r="AKY52" i="16"/>
  <c r="AKX52" i="16"/>
  <c r="AKW52" i="16"/>
  <c r="AKV52" i="16"/>
  <c r="AKU52" i="16"/>
  <c r="AKT52" i="16"/>
  <c r="AKS52" i="16"/>
  <c r="AKR52" i="16"/>
  <c r="AKQ52" i="16"/>
  <c r="AKP52" i="16"/>
  <c r="AKO52" i="16"/>
  <c r="AKN52" i="16"/>
  <c r="AKM52" i="16"/>
  <c r="AKL52" i="16"/>
  <c r="AKK52" i="16"/>
  <c r="AKJ52" i="16"/>
  <c r="AKI52" i="16"/>
  <c r="AKH52" i="16"/>
  <c r="AKG52" i="16"/>
  <c r="AKF52" i="16"/>
  <c r="AKE52" i="16"/>
  <c r="AKD52" i="16"/>
  <c r="AKC52" i="16"/>
  <c r="AKB52" i="16"/>
  <c r="AKA52" i="16"/>
  <c r="AJZ52" i="16"/>
  <c r="AJY52" i="16"/>
  <c r="AJX52" i="16"/>
  <c r="AJW52" i="16"/>
  <c r="AJV52" i="16"/>
  <c r="AJU52" i="16"/>
  <c r="AJT52" i="16"/>
  <c r="AJS52" i="16"/>
  <c r="AJR52" i="16"/>
  <c r="AJQ52" i="16"/>
  <c r="AJP52" i="16"/>
  <c r="AJO52" i="16"/>
  <c r="AJN52" i="16"/>
  <c r="AJM52" i="16"/>
  <c r="AJL52" i="16"/>
  <c r="AJK52" i="16"/>
  <c r="AJJ52" i="16"/>
  <c r="AJI52" i="16"/>
  <c r="AJH52" i="16"/>
  <c r="AJG52" i="16"/>
  <c r="AJF52" i="16"/>
  <c r="AJE52" i="16"/>
  <c r="AJD52" i="16"/>
  <c r="AJC52" i="16"/>
  <c r="AJB52" i="16"/>
  <c r="AJA52" i="16"/>
  <c r="AIZ52" i="16"/>
  <c r="AIY52" i="16"/>
  <c r="AIX52" i="16"/>
  <c r="AIW52" i="16"/>
  <c r="AIV52" i="16"/>
  <c r="AIU52" i="16"/>
  <c r="AIT52" i="16"/>
  <c r="AIS52" i="16"/>
  <c r="AIR52" i="16"/>
  <c r="AIQ52" i="16"/>
  <c r="AIP52" i="16"/>
  <c r="AIO52" i="16"/>
  <c r="AIN52" i="16"/>
  <c r="AIM52" i="16"/>
  <c r="AIL52" i="16"/>
  <c r="AIK52" i="16"/>
  <c r="AIJ52" i="16"/>
  <c r="AII52" i="16"/>
  <c r="AIH52" i="16"/>
  <c r="AIG52" i="16"/>
  <c r="AIF52" i="16"/>
  <c r="AIE52" i="16"/>
  <c r="AID52" i="16"/>
  <c r="AIC52" i="16"/>
  <c r="AIB52" i="16"/>
  <c r="AIA52" i="16"/>
  <c r="AHZ52" i="16"/>
  <c r="AHY52" i="16"/>
  <c r="AHX52" i="16"/>
  <c r="AHW52" i="16"/>
  <c r="AHV52" i="16"/>
  <c r="AHU52" i="16"/>
  <c r="AHT52" i="16"/>
  <c r="AHS52" i="16"/>
  <c r="AHR52" i="16"/>
  <c r="AHQ52" i="16"/>
  <c r="AHP52" i="16"/>
  <c r="AHO52" i="16"/>
  <c r="AHN52" i="16"/>
  <c r="AHM52" i="16"/>
  <c r="AHL52" i="16"/>
  <c r="AHK52" i="16"/>
  <c r="AHJ52" i="16"/>
  <c r="AHI52" i="16"/>
  <c r="AHH52" i="16"/>
  <c r="AHG52" i="16"/>
  <c r="AHF52" i="16"/>
  <c r="AHE52" i="16"/>
  <c r="AHD52" i="16"/>
  <c r="AHC52" i="16"/>
  <c r="AHB52" i="16"/>
  <c r="AHA52" i="16"/>
  <c r="AGZ52" i="16"/>
  <c r="AGY52" i="16"/>
  <c r="AGX52" i="16"/>
  <c r="AGW52" i="16"/>
  <c r="AGV52" i="16"/>
  <c r="AGU52" i="16"/>
  <c r="AGT52" i="16"/>
  <c r="AGS52" i="16"/>
  <c r="AGR52" i="16"/>
  <c r="AGQ52" i="16"/>
  <c r="AGP52" i="16"/>
  <c r="AGO52" i="16"/>
  <c r="AGN52" i="16"/>
  <c r="AGM52" i="16"/>
  <c r="AGL52" i="16"/>
  <c r="AGK52" i="16"/>
  <c r="AGJ52" i="16"/>
  <c r="AGI52" i="16"/>
  <c r="AGH52" i="16"/>
  <c r="AGG52" i="16"/>
  <c r="AGF52" i="16"/>
  <c r="AGE52" i="16"/>
  <c r="AGD52" i="16"/>
  <c r="AGC52" i="16"/>
  <c r="AGB52" i="16"/>
  <c r="AGA52" i="16"/>
  <c r="AFZ52" i="16"/>
  <c r="AFY52" i="16"/>
  <c r="AFX52" i="16"/>
  <c r="AFW52" i="16"/>
  <c r="AFV52" i="16"/>
  <c r="AFU52" i="16"/>
  <c r="AFT52" i="16"/>
  <c r="AFS52" i="16"/>
  <c r="AFR52" i="16"/>
  <c r="AFQ52" i="16"/>
  <c r="AFP52" i="16"/>
  <c r="AFO52" i="16"/>
  <c r="AFN52" i="16"/>
  <c r="AFM52" i="16"/>
  <c r="AFL52" i="16"/>
  <c r="AFK52" i="16"/>
  <c r="AFJ52" i="16"/>
  <c r="AFI52" i="16"/>
  <c r="AFH52" i="16"/>
  <c r="AFG52" i="16"/>
  <c r="AFF52" i="16"/>
  <c r="AFE52" i="16"/>
  <c r="AFD52" i="16"/>
  <c r="AFC52" i="16"/>
  <c r="AFB52" i="16"/>
  <c r="AFA52" i="16"/>
  <c r="AEZ52" i="16"/>
  <c r="AEY52" i="16"/>
  <c r="AEX52" i="16"/>
  <c r="AEW52" i="16"/>
  <c r="AEV52" i="16"/>
  <c r="AEU52" i="16"/>
  <c r="AET52" i="16"/>
  <c r="AES52" i="16"/>
  <c r="AER52" i="16"/>
  <c r="AEQ52" i="16"/>
  <c r="AEP52" i="16"/>
  <c r="AEO52" i="16"/>
  <c r="AEN52" i="16"/>
  <c r="AEM52" i="16"/>
  <c r="AEL52" i="16"/>
  <c r="AEK52" i="16"/>
  <c r="AEJ52" i="16"/>
  <c r="AEI52" i="16"/>
  <c r="AEH52" i="16"/>
  <c r="AEG52" i="16"/>
  <c r="AEF52" i="16"/>
  <c r="AEE52" i="16"/>
  <c r="AED52" i="16"/>
  <c r="AEC52" i="16"/>
  <c r="AEB52" i="16"/>
  <c r="AEA52" i="16"/>
  <c r="ADZ52" i="16"/>
  <c r="ADY52" i="16"/>
  <c r="ADX52" i="16"/>
  <c r="ADW52" i="16"/>
  <c r="ADV52" i="16"/>
  <c r="ADU52" i="16"/>
  <c r="ADT52" i="16"/>
  <c r="ADS52" i="16"/>
  <c r="ADR52" i="16"/>
  <c r="ADQ52" i="16"/>
  <c r="ADP52" i="16"/>
  <c r="ADO52" i="16"/>
  <c r="ADN52" i="16"/>
  <c r="ADM52" i="16"/>
  <c r="ADL52" i="16"/>
  <c r="ADK52" i="16"/>
  <c r="ADJ52" i="16"/>
  <c r="ADI52" i="16"/>
  <c r="ADH52" i="16"/>
  <c r="ADG52" i="16"/>
  <c r="ADF52" i="16"/>
  <c r="ADE52" i="16"/>
  <c r="ADD52" i="16"/>
  <c r="ADC52" i="16"/>
  <c r="ADB52" i="16"/>
  <c r="ADA52" i="16"/>
  <c r="ACZ52" i="16"/>
  <c r="ACY52" i="16"/>
  <c r="ACX52" i="16"/>
  <c r="ACW52" i="16"/>
  <c r="ACV52" i="16"/>
  <c r="ACU52" i="16"/>
  <c r="ACT52" i="16"/>
  <c r="ACS52" i="16"/>
  <c r="ACR52" i="16"/>
  <c r="ACQ52" i="16"/>
  <c r="ACP52" i="16"/>
  <c r="ACO52" i="16"/>
  <c r="ACN52" i="16"/>
  <c r="ACM52" i="16"/>
  <c r="ACL52" i="16"/>
  <c r="ACK52" i="16"/>
  <c r="ACJ52" i="16"/>
  <c r="ACI52" i="16"/>
  <c r="ACH52" i="16"/>
  <c r="ACG52" i="16"/>
  <c r="ACF52" i="16"/>
  <c r="ACE52" i="16"/>
  <c r="ACD52" i="16"/>
  <c r="ACC52" i="16"/>
  <c r="ACB52" i="16"/>
  <c r="ACA52" i="16"/>
  <c r="ABZ52" i="16"/>
  <c r="ABY52" i="16"/>
  <c r="ABX52" i="16"/>
  <c r="ABW52" i="16"/>
  <c r="ABV52" i="16"/>
  <c r="ABU52" i="16"/>
  <c r="ABT52" i="16"/>
  <c r="ABS52" i="16"/>
  <c r="ABR52" i="16"/>
  <c r="ABQ52" i="16"/>
  <c r="ABP52" i="16"/>
  <c r="ABO52" i="16"/>
  <c r="ABN52" i="16"/>
  <c r="ABM52" i="16"/>
  <c r="ABL52" i="16"/>
  <c r="ABK52" i="16"/>
  <c r="ABJ52" i="16"/>
  <c r="ABI52" i="16"/>
  <c r="ABH52" i="16"/>
  <c r="ABG52" i="16"/>
  <c r="ABF52" i="16"/>
  <c r="ABE52" i="16"/>
  <c r="ABD52" i="16"/>
  <c r="ABC52" i="16"/>
  <c r="ABB52" i="16"/>
  <c r="ABA52" i="16"/>
  <c r="AAZ52" i="16"/>
  <c r="AAY52" i="16"/>
  <c r="AAX52" i="16"/>
  <c r="AAW52" i="16"/>
  <c r="AAV52" i="16"/>
  <c r="AAU52" i="16"/>
  <c r="AAT52" i="16"/>
  <c r="AAS52" i="16"/>
  <c r="AAR52" i="16"/>
  <c r="AAQ52" i="16"/>
  <c r="AAP52" i="16"/>
  <c r="AAO52" i="16"/>
  <c r="AAN52" i="16"/>
  <c r="AAM52" i="16"/>
  <c r="AAL52" i="16"/>
  <c r="AAK52" i="16"/>
  <c r="AAJ52" i="16"/>
  <c r="AAI52" i="16"/>
  <c r="AAH52" i="16"/>
  <c r="AAG52" i="16"/>
  <c r="AAF52" i="16"/>
  <c r="AAE52" i="16"/>
  <c r="AAD52" i="16"/>
  <c r="AAC52" i="16"/>
  <c r="AAB52" i="16"/>
  <c r="AAA52" i="16"/>
  <c r="ZZ52" i="16"/>
  <c r="ZY52" i="16"/>
  <c r="ZX52" i="16"/>
  <c r="ZW52" i="16"/>
  <c r="ZV52" i="16"/>
  <c r="ZU52" i="16"/>
  <c r="ZT52" i="16"/>
  <c r="ZS52" i="16"/>
  <c r="ZR52" i="16"/>
  <c r="ZQ52" i="16"/>
  <c r="ZP52" i="16"/>
  <c r="ZO52" i="16"/>
  <c r="ZN52" i="16"/>
  <c r="ZM52" i="16"/>
  <c r="ZL52" i="16"/>
  <c r="ZK52" i="16"/>
  <c r="ZJ52" i="16"/>
  <c r="ZI52" i="16"/>
  <c r="ZH52" i="16"/>
  <c r="ZG52" i="16"/>
  <c r="ZF52" i="16"/>
  <c r="ZE52" i="16"/>
  <c r="ZD52" i="16"/>
  <c r="ZC52" i="16"/>
  <c r="ZB52" i="16"/>
  <c r="ZA52" i="16"/>
  <c r="YZ52" i="16"/>
  <c r="YY52" i="16"/>
  <c r="YX52" i="16"/>
  <c r="YW52" i="16"/>
  <c r="YV52" i="16"/>
  <c r="YU52" i="16"/>
  <c r="YT52" i="16"/>
  <c r="YS52" i="16"/>
  <c r="YR52" i="16"/>
  <c r="YQ52" i="16"/>
  <c r="YP52" i="16"/>
  <c r="YO52" i="16"/>
  <c r="YN52" i="16"/>
  <c r="YM52" i="16"/>
  <c r="YL52" i="16"/>
  <c r="YK52" i="16"/>
  <c r="YJ52" i="16"/>
  <c r="YI52" i="16"/>
  <c r="YH52" i="16"/>
  <c r="YG52" i="16"/>
  <c r="YF52" i="16"/>
  <c r="YE52" i="16"/>
  <c r="YD52" i="16"/>
  <c r="YC52" i="16"/>
  <c r="YB52" i="16"/>
  <c r="YA52" i="16"/>
  <c r="XZ52" i="16"/>
  <c r="XY52" i="16"/>
  <c r="XX52" i="16"/>
  <c r="XW52" i="16"/>
  <c r="XV52" i="16"/>
  <c r="XU52" i="16"/>
  <c r="XT52" i="16"/>
  <c r="XS52" i="16"/>
  <c r="XR52" i="16"/>
  <c r="XQ52" i="16"/>
  <c r="XP52" i="16"/>
  <c r="XO52" i="16"/>
  <c r="XN52" i="16"/>
  <c r="XM52" i="16"/>
  <c r="XL52" i="16"/>
  <c r="XK52" i="16"/>
  <c r="XJ52" i="16"/>
  <c r="XI52" i="16"/>
  <c r="XH52" i="16"/>
  <c r="XG52" i="16"/>
  <c r="XF52" i="16"/>
  <c r="XE52" i="16"/>
  <c r="XD52" i="16"/>
  <c r="XC52" i="16"/>
  <c r="XB52" i="16"/>
  <c r="XA52" i="16"/>
  <c r="WZ52" i="16"/>
  <c r="WY52" i="16"/>
  <c r="WX52" i="16"/>
  <c r="WW52" i="16"/>
  <c r="WV52" i="16"/>
  <c r="WU52" i="16"/>
  <c r="WT52" i="16"/>
  <c r="WS52" i="16"/>
  <c r="WR52" i="16"/>
  <c r="WQ52" i="16"/>
  <c r="WP52" i="16"/>
  <c r="WO52" i="16"/>
  <c r="WN52" i="16"/>
  <c r="WM52" i="16"/>
  <c r="WL52" i="16"/>
  <c r="WK52" i="16"/>
  <c r="WJ52" i="16"/>
  <c r="WI52" i="16"/>
  <c r="WH52" i="16"/>
  <c r="WG52" i="16"/>
  <c r="WF52" i="16"/>
  <c r="WE52" i="16"/>
  <c r="WD52" i="16"/>
  <c r="WC52" i="16"/>
  <c r="WB52" i="16"/>
  <c r="WA52" i="16"/>
  <c r="VZ52" i="16"/>
  <c r="VY52" i="16"/>
  <c r="VX52" i="16"/>
  <c r="VW52" i="16"/>
  <c r="VV52" i="16"/>
  <c r="VU52" i="16"/>
  <c r="VT52" i="16"/>
  <c r="VS52" i="16"/>
  <c r="VR52" i="16"/>
  <c r="VQ52" i="16"/>
  <c r="VP52" i="16"/>
  <c r="VO52" i="16"/>
  <c r="VN52" i="16"/>
  <c r="VM52" i="16"/>
  <c r="VL52" i="16"/>
  <c r="VK52" i="16"/>
  <c r="VJ52" i="16"/>
  <c r="VI52" i="16"/>
  <c r="VH52" i="16"/>
  <c r="VG52" i="16"/>
  <c r="VF52" i="16"/>
  <c r="VE52" i="16"/>
  <c r="VD52" i="16"/>
  <c r="VC52" i="16"/>
  <c r="VB52" i="16"/>
  <c r="VA52" i="16"/>
  <c r="UZ52" i="16"/>
  <c r="UY52" i="16"/>
  <c r="UX52" i="16"/>
  <c r="UW52" i="16"/>
  <c r="UV52" i="16"/>
  <c r="UU52" i="16"/>
  <c r="UT52" i="16"/>
  <c r="US52" i="16"/>
  <c r="UR52" i="16"/>
  <c r="UQ52" i="16"/>
  <c r="UP52" i="16"/>
  <c r="UO52" i="16"/>
  <c r="UN52" i="16"/>
  <c r="UM52" i="16"/>
  <c r="UL52" i="16"/>
  <c r="UK52" i="16"/>
  <c r="UJ52" i="16"/>
  <c r="UI52" i="16"/>
  <c r="UH52" i="16"/>
  <c r="UG52" i="16"/>
  <c r="UF52" i="16"/>
  <c r="UE52" i="16"/>
  <c r="UD52" i="16"/>
  <c r="UC52" i="16"/>
  <c r="UB52" i="16"/>
  <c r="UA52" i="16"/>
  <c r="TZ52" i="16"/>
  <c r="TY52" i="16"/>
  <c r="TX52" i="16"/>
  <c r="TW52" i="16"/>
  <c r="TV52" i="16"/>
  <c r="TU52" i="16"/>
  <c r="TT52" i="16"/>
  <c r="TS52" i="16"/>
  <c r="TR52" i="16"/>
  <c r="TQ52" i="16"/>
  <c r="TP52" i="16"/>
  <c r="TO52" i="16"/>
  <c r="TN52" i="16"/>
  <c r="TM52" i="16"/>
  <c r="TL52" i="16"/>
  <c r="TK52" i="16"/>
  <c r="TJ52" i="16"/>
  <c r="TI52" i="16"/>
  <c r="TH52" i="16"/>
  <c r="TG52" i="16"/>
  <c r="TF52" i="16"/>
  <c r="TE52" i="16"/>
  <c r="TD52" i="16"/>
  <c r="TC52" i="16"/>
  <c r="TB52" i="16"/>
  <c r="TA52" i="16"/>
  <c r="SZ52" i="16"/>
  <c r="SY52" i="16"/>
  <c r="SX52" i="16"/>
  <c r="SW52" i="16"/>
  <c r="SV52" i="16"/>
  <c r="SU52" i="16"/>
  <c r="ST52" i="16"/>
  <c r="SS52" i="16"/>
  <c r="SR52" i="16"/>
  <c r="SQ52" i="16"/>
  <c r="SP52" i="16"/>
  <c r="SO52" i="16"/>
  <c r="SN52" i="16"/>
  <c r="SM52" i="16"/>
  <c r="SL52" i="16"/>
  <c r="SK52" i="16"/>
  <c r="SJ52" i="16"/>
  <c r="SI52" i="16"/>
  <c r="SH52" i="16"/>
  <c r="SG52" i="16"/>
  <c r="SF52" i="16"/>
  <c r="SE52" i="16"/>
  <c r="SD52" i="16"/>
  <c r="SC52" i="16"/>
  <c r="SB52" i="16"/>
  <c r="SA52" i="16"/>
  <c r="RZ52" i="16"/>
  <c r="RY52" i="16"/>
  <c r="RX52" i="16"/>
  <c r="RW52" i="16"/>
  <c r="RV52" i="16"/>
  <c r="RU52" i="16"/>
  <c r="RT52" i="16"/>
  <c r="RS52" i="16"/>
  <c r="RR52" i="16"/>
  <c r="RQ52" i="16"/>
  <c r="RP52" i="16"/>
  <c r="RO52" i="16"/>
  <c r="RN52" i="16"/>
  <c r="RM52" i="16"/>
  <c r="RL52" i="16"/>
  <c r="RK52" i="16"/>
  <c r="RJ52" i="16"/>
  <c r="RI52" i="16"/>
  <c r="RH52" i="16"/>
  <c r="RG52" i="16"/>
  <c r="RF52" i="16"/>
  <c r="RE52" i="16"/>
  <c r="RD52" i="16"/>
  <c r="RC52" i="16"/>
  <c r="RB52" i="16"/>
  <c r="RA52" i="16"/>
  <c r="QZ52" i="16"/>
  <c r="QY52" i="16"/>
  <c r="QX52" i="16"/>
  <c r="QW52" i="16"/>
  <c r="QV52" i="16"/>
  <c r="QU52" i="16"/>
  <c r="QT52" i="16"/>
  <c r="QS52" i="16"/>
  <c r="QR52" i="16"/>
  <c r="QQ52" i="16"/>
  <c r="QP52" i="16"/>
  <c r="QO52" i="16"/>
  <c r="QN52" i="16"/>
  <c r="QM52" i="16"/>
  <c r="QL52" i="16"/>
  <c r="QK52" i="16"/>
  <c r="QJ52" i="16"/>
  <c r="QI52" i="16"/>
  <c r="QH52" i="16"/>
  <c r="QG52" i="16"/>
  <c r="QF52" i="16"/>
  <c r="QE52" i="16"/>
  <c r="QD52" i="16"/>
  <c r="QC52" i="16"/>
  <c r="QB52" i="16"/>
  <c r="QA52" i="16"/>
  <c r="PZ52" i="16"/>
  <c r="PY52" i="16"/>
  <c r="PX52" i="16"/>
  <c r="PW52" i="16"/>
  <c r="PV52" i="16"/>
  <c r="PU52" i="16"/>
  <c r="PT52" i="16"/>
  <c r="PS52" i="16"/>
  <c r="PR52" i="16"/>
  <c r="PQ52" i="16"/>
  <c r="PP52" i="16"/>
  <c r="PO52" i="16"/>
  <c r="PN52" i="16"/>
  <c r="PM52" i="16"/>
  <c r="PL52" i="16"/>
  <c r="PK52" i="16"/>
  <c r="PJ52" i="16"/>
  <c r="PI52" i="16"/>
  <c r="PH52" i="16"/>
  <c r="PG52" i="16"/>
  <c r="PF52" i="16"/>
  <c r="PE52" i="16"/>
  <c r="PD52" i="16"/>
  <c r="PC52" i="16"/>
  <c r="PB52" i="16"/>
  <c r="PA52" i="16"/>
  <c r="OZ52" i="16"/>
  <c r="OY52" i="16"/>
  <c r="OX52" i="16"/>
  <c r="OW52" i="16"/>
  <c r="OV52" i="16"/>
  <c r="OU52" i="16"/>
  <c r="OT52" i="16"/>
  <c r="OS52" i="16"/>
  <c r="OR52" i="16"/>
  <c r="OQ52" i="16"/>
  <c r="OP52" i="16"/>
  <c r="OO52" i="16"/>
  <c r="ON52" i="16"/>
  <c r="OM52" i="16"/>
  <c r="OL52" i="16"/>
  <c r="OK52" i="16"/>
  <c r="OJ52" i="16"/>
  <c r="OI52" i="16"/>
  <c r="OH52" i="16"/>
  <c r="OG52" i="16"/>
  <c r="OF52" i="16"/>
  <c r="OE52" i="16"/>
  <c r="OD52" i="16"/>
  <c r="OC52" i="16"/>
  <c r="OB52" i="16"/>
  <c r="OA52" i="16"/>
  <c r="NZ52" i="16"/>
  <c r="NY52" i="16"/>
  <c r="NX52" i="16"/>
  <c r="NW52" i="16"/>
  <c r="NV52" i="16"/>
  <c r="NU52" i="16"/>
  <c r="NT52" i="16"/>
  <c r="NS52" i="16"/>
  <c r="NR52" i="16"/>
  <c r="NQ52" i="16"/>
  <c r="NP52" i="16"/>
  <c r="NO52" i="16"/>
  <c r="NN52" i="16"/>
  <c r="NM52" i="16"/>
  <c r="NL52" i="16"/>
  <c r="NK52" i="16"/>
  <c r="NJ52" i="16"/>
  <c r="NI52" i="16"/>
  <c r="NH52" i="16"/>
  <c r="NG52" i="16"/>
  <c r="NF52" i="16"/>
  <c r="NE52" i="16"/>
  <c r="ND52" i="16"/>
  <c r="NC52" i="16"/>
  <c r="NB52" i="16"/>
  <c r="NA52" i="16"/>
  <c r="MZ52" i="16"/>
  <c r="MY52" i="16"/>
  <c r="MX52" i="16"/>
  <c r="MW52" i="16"/>
  <c r="MV52" i="16"/>
  <c r="MU52" i="16"/>
  <c r="MT52" i="16"/>
  <c r="MS52" i="16"/>
  <c r="MR52" i="16"/>
  <c r="MQ52" i="16"/>
  <c r="MP52" i="16"/>
  <c r="MO52" i="16"/>
  <c r="MN52" i="16"/>
  <c r="MM52" i="16"/>
  <c r="ML52" i="16"/>
  <c r="MK52" i="16"/>
  <c r="MJ52" i="16"/>
  <c r="MI52" i="16"/>
  <c r="MH52" i="16"/>
  <c r="MG52" i="16"/>
  <c r="MF52" i="16"/>
  <c r="ME52" i="16"/>
  <c r="MD52" i="16"/>
  <c r="MC52" i="16"/>
  <c r="MB52" i="16"/>
  <c r="MA52" i="16"/>
  <c r="LZ52" i="16"/>
  <c r="LY52" i="16"/>
  <c r="LX52" i="16"/>
  <c r="LW52" i="16"/>
  <c r="LV52" i="16"/>
  <c r="LU52" i="16"/>
  <c r="LT52" i="16"/>
  <c r="LS52" i="16"/>
  <c r="LR52" i="16"/>
  <c r="LQ52" i="16"/>
  <c r="LP52" i="16"/>
  <c r="LO52" i="16"/>
  <c r="LN52" i="16"/>
  <c r="LM52" i="16"/>
  <c r="LL52" i="16"/>
  <c r="LK52" i="16"/>
  <c r="LJ52" i="16"/>
  <c r="LI52" i="16"/>
  <c r="LH52" i="16"/>
  <c r="LG52" i="16"/>
  <c r="LF52" i="16"/>
  <c r="LE52" i="16"/>
  <c r="LD52" i="16"/>
  <c r="LC52" i="16"/>
  <c r="LB52" i="16"/>
  <c r="LA52" i="16"/>
  <c r="KZ52" i="16"/>
  <c r="KY52" i="16"/>
  <c r="KX52" i="16"/>
  <c r="KW52" i="16"/>
  <c r="KV52" i="16"/>
  <c r="KU52" i="16"/>
  <c r="KT52" i="16"/>
  <c r="KS52" i="16"/>
  <c r="KR52" i="16"/>
  <c r="KQ52" i="16"/>
  <c r="KP52" i="16"/>
  <c r="KO52" i="16"/>
  <c r="KN52" i="16"/>
  <c r="KM52" i="16"/>
  <c r="KL52" i="16"/>
  <c r="KK52" i="16"/>
  <c r="KJ52" i="16"/>
  <c r="KI52" i="16"/>
  <c r="KH52" i="16"/>
  <c r="KG52" i="16"/>
  <c r="KF52" i="16"/>
  <c r="KE52" i="16"/>
  <c r="KD52" i="16"/>
  <c r="KC52" i="16"/>
  <c r="KB52" i="16"/>
  <c r="KA52" i="16"/>
  <c r="JZ52" i="16"/>
  <c r="JY52" i="16"/>
  <c r="JX52" i="16"/>
  <c r="JW52" i="16"/>
  <c r="JV52" i="16"/>
  <c r="JU52" i="16"/>
  <c r="JT52" i="16"/>
  <c r="JS52" i="16"/>
  <c r="JR52" i="16"/>
  <c r="JQ52" i="16"/>
  <c r="JP52" i="16"/>
  <c r="JO52" i="16"/>
  <c r="JN52" i="16"/>
  <c r="JM52" i="16"/>
  <c r="JL52" i="16"/>
  <c r="JK52" i="16"/>
  <c r="JJ52" i="16"/>
  <c r="JI52" i="16"/>
  <c r="JH52" i="16"/>
  <c r="JG52" i="16"/>
  <c r="JF52" i="16"/>
  <c r="JE52" i="16"/>
  <c r="JD52" i="16"/>
  <c r="JC52" i="16"/>
  <c r="JB52" i="16"/>
  <c r="JA52" i="16"/>
  <c r="IZ52" i="16"/>
  <c r="IY52" i="16"/>
  <c r="IX52" i="16"/>
  <c r="IW52" i="16"/>
  <c r="IV52" i="16"/>
  <c r="IU52" i="16"/>
  <c r="IT52" i="16"/>
  <c r="IS52" i="16"/>
  <c r="IR52" i="16"/>
  <c r="IQ52" i="16"/>
  <c r="IP52" i="16"/>
  <c r="IO52" i="16"/>
  <c r="IN52" i="16"/>
  <c r="IM52" i="16"/>
  <c r="IL52" i="16"/>
  <c r="IK52" i="16"/>
  <c r="IJ52" i="16"/>
  <c r="II52" i="16"/>
  <c r="IH52" i="16"/>
  <c r="IG52" i="16"/>
  <c r="IF52" i="16"/>
  <c r="IE52" i="16"/>
  <c r="ID52" i="16"/>
  <c r="IC52" i="16"/>
  <c r="IB52" i="16"/>
  <c r="IA52" i="16"/>
  <c r="HZ52" i="16"/>
  <c r="HY52" i="16"/>
  <c r="HX52" i="16"/>
  <c r="HW52" i="16"/>
  <c r="HV52" i="16"/>
  <c r="HU52" i="16"/>
  <c r="HT52" i="16"/>
  <c r="HS52" i="16"/>
  <c r="HR52" i="16"/>
  <c r="HQ52" i="16"/>
  <c r="HP52" i="16"/>
  <c r="HO52" i="16"/>
  <c r="HN52" i="16"/>
  <c r="HM52" i="16"/>
  <c r="HL52" i="16"/>
  <c r="HK52" i="16"/>
  <c r="HJ52" i="16"/>
  <c r="HI52" i="16"/>
  <c r="HH52" i="16"/>
  <c r="HG52" i="16"/>
  <c r="HF52" i="16"/>
  <c r="HE52" i="16"/>
  <c r="HD52" i="16"/>
  <c r="HC52" i="16"/>
  <c r="HB52" i="16"/>
  <c r="HA52" i="16"/>
  <c r="GZ52" i="16"/>
  <c r="GY52" i="16"/>
  <c r="GX52" i="16"/>
  <c r="GW52" i="16"/>
  <c r="GV52" i="16"/>
  <c r="GU52" i="16"/>
  <c r="GT52" i="16"/>
  <c r="GS52" i="16"/>
  <c r="GR52" i="16"/>
  <c r="GQ52" i="16"/>
  <c r="GP52" i="16"/>
  <c r="GO52" i="16"/>
  <c r="GN52" i="16"/>
  <c r="GM52" i="16"/>
  <c r="GL52" i="16"/>
  <c r="GK52" i="16"/>
  <c r="GJ52" i="16"/>
  <c r="GI52" i="16"/>
  <c r="GH52" i="16"/>
  <c r="GG52" i="16"/>
  <c r="GF52" i="16"/>
  <c r="GE52" i="16"/>
  <c r="GD52" i="16"/>
  <c r="GC52" i="16"/>
  <c r="GB52" i="16"/>
  <c r="GA52" i="16"/>
  <c r="FZ52" i="16"/>
  <c r="FY52" i="16"/>
  <c r="FX52" i="16"/>
  <c r="FW52" i="16"/>
  <c r="FV52" i="16"/>
  <c r="FU52" i="16"/>
  <c r="FT52" i="16"/>
  <c r="FS52" i="16"/>
  <c r="FR52" i="16"/>
  <c r="FQ52" i="16"/>
  <c r="FP52" i="16"/>
  <c r="FO52" i="16"/>
  <c r="FN52" i="16"/>
  <c r="FM52" i="16"/>
  <c r="FL52" i="16"/>
  <c r="FK52" i="16"/>
  <c r="FJ52" i="16"/>
  <c r="FI52" i="16"/>
  <c r="FH52" i="16"/>
  <c r="FG52" i="16"/>
  <c r="FF52" i="16"/>
  <c r="FE52" i="16"/>
  <c r="FD52" i="16"/>
  <c r="FC52" i="16"/>
  <c r="FB52" i="16"/>
  <c r="FA52" i="16"/>
  <c r="EZ52" i="16"/>
  <c r="EY52" i="16"/>
  <c r="EX52" i="16"/>
  <c r="EW52" i="16"/>
  <c r="EV52" i="16"/>
  <c r="EU52" i="16"/>
  <c r="ET52" i="16"/>
  <c r="ES52" i="16"/>
  <c r="ER52" i="16"/>
  <c r="EQ52" i="16"/>
  <c r="EP52" i="16"/>
  <c r="EO52" i="16"/>
  <c r="EN52" i="16"/>
  <c r="EM52" i="16"/>
  <c r="EL52" i="16"/>
  <c r="EK52" i="16"/>
  <c r="EJ52" i="16"/>
  <c r="EI52" i="16"/>
  <c r="EH52" i="16"/>
  <c r="EG52" i="16"/>
  <c r="EF52" i="16"/>
  <c r="EE52" i="16"/>
  <c r="ED52" i="16"/>
  <c r="EC52" i="16"/>
  <c r="EB52" i="16"/>
  <c r="EA52" i="16"/>
  <c r="DZ52" i="16"/>
  <c r="DY52" i="16"/>
  <c r="DX52" i="16"/>
  <c r="DW52" i="16"/>
  <c r="DV52" i="16"/>
  <c r="DU52" i="16"/>
  <c r="DT52" i="16"/>
  <c r="DS52" i="16"/>
  <c r="DR52" i="16"/>
  <c r="DQ52" i="16"/>
  <c r="DP52" i="16"/>
  <c r="DO52" i="16"/>
  <c r="DN52" i="16"/>
  <c r="DM52" i="16"/>
  <c r="DL52" i="16"/>
  <c r="DK52" i="16"/>
  <c r="DJ52" i="16"/>
  <c r="DI52" i="16"/>
  <c r="DH52" i="16"/>
  <c r="DG52" i="16"/>
  <c r="DF52" i="16"/>
  <c r="DE52" i="16"/>
  <c r="DD52" i="16"/>
  <c r="DC52" i="16"/>
  <c r="DB52" i="16"/>
  <c r="DA52" i="16"/>
  <c r="CZ52" i="16"/>
  <c r="CY52" i="16"/>
  <c r="CX52" i="16"/>
  <c r="CW52" i="16"/>
  <c r="CV52" i="16"/>
  <c r="CU52" i="16"/>
  <c r="CT52" i="16"/>
  <c r="CS52" i="16"/>
  <c r="CR52" i="16"/>
  <c r="CQ52" i="16"/>
  <c r="CP52" i="16"/>
  <c r="CO52" i="16"/>
  <c r="CN52" i="16"/>
  <c r="CM52" i="16"/>
  <c r="CL52" i="16"/>
  <c r="CK52" i="16"/>
  <c r="CJ52" i="16"/>
  <c r="CI52" i="16"/>
  <c r="CH52" i="16"/>
  <c r="CG52" i="16"/>
  <c r="CF52" i="16"/>
  <c r="CE52" i="16"/>
  <c r="CD52" i="16"/>
  <c r="CC52" i="16"/>
  <c r="CB52" i="16"/>
  <c r="CA52" i="16"/>
  <c r="BZ52" i="16"/>
  <c r="BY52" i="16"/>
  <c r="BX52" i="16"/>
  <c r="BW52" i="16"/>
  <c r="BV52" i="16"/>
  <c r="BU52" i="16"/>
  <c r="BT52" i="16"/>
  <c r="BS52" i="16"/>
  <c r="BR52" i="16"/>
  <c r="BQ52" i="16"/>
  <c r="BP52" i="16"/>
  <c r="BO52" i="16"/>
  <c r="BN52" i="16"/>
  <c r="BM52" i="16"/>
  <c r="BL52" i="16"/>
  <c r="BK52" i="16"/>
  <c r="BJ52" i="16"/>
  <c r="BI52" i="16"/>
  <c r="BH52" i="16"/>
  <c r="BG52" i="16"/>
  <c r="BF52" i="16"/>
  <c r="BE52" i="16"/>
  <c r="BD52" i="16"/>
  <c r="BC52" i="16"/>
  <c r="BB52" i="16"/>
  <c r="BA52" i="16"/>
  <c r="AZ52" i="16"/>
  <c r="AY52" i="16"/>
  <c r="AX52" i="16"/>
  <c r="AW52" i="16"/>
  <c r="AV52" i="16"/>
  <c r="AU52" i="16"/>
  <c r="AT52" i="16"/>
  <c r="AS52" i="16"/>
  <c r="AR52" i="16"/>
  <c r="AQ52" i="16"/>
  <c r="AP52" i="16"/>
  <c r="AO52" i="16"/>
  <c r="AN52" i="16"/>
  <c r="AM52" i="16"/>
  <c r="AL52" i="16"/>
  <c r="AK52" i="16"/>
  <c r="AJ52" i="16"/>
  <c r="AI52" i="16"/>
  <c r="AH52" i="16"/>
  <c r="AG52" i="16"/>
  <c r="AF52" i="16"/>
  <c r="AE52" i="16"/>
  <c r="AD52" i="16"/>
  <c r="AC52" i="16"/>
  <c r="AB52" i="16"/>
  <c r="AA52" i="16"/>
  <c r="Z52" i="16"/>
  <c r="Y52" i="16"/>
  <c r="X52" i="16"/>
  <c r="W52" i="16"/>
  <c r="V52" i="16"/>
  <c r="U52" i="16"/>
  <c r="T52" i="16"/>
  <c r="S52" i="16"/>
  <c r="R52" i="16"/>
  <c r="Q52" i="16"/>
  <c r="P52" i="16"/>
  <c r="O52" i="16"/>
  <c r="G26" i="16" s="1"/>
  <c r="N52" i="16"/>
  <c r="M52" i="16"/>
  <c r="L52" i="16"/>
  <c r="K52" i="16"/>
  <c r="J52" i="16"/>
  <c r="I52" i="16"/>
  <c r="ALU51" i="16"/>
  <c r="ALT51" i="16"/>
  <c r="ALS51" i="16"/>
  <c r="ALR51" i="16"/>
  <c r="ALQ51" i="16"/>
  <c r="ALP51" i="16"/>
  <c r="ALO51" i="16"/>
  <c r="ALN51" i="16"/>
  <c r="ALM51" i="16"/>
  <c r="ALL51" i="16"/>
  <c r="ALK51" i="16"/>
  <c r="ALJ51" i="16"/>
  <c r="ALI51" i="16"/>
  <c r="ALH51" i="16"/>
  <c r="ALG51" i="16"/>
  <c r="ALF51" i="16"/>
  <c r="ALE51" i="16"/>
  <c r="ALD51" i="16"/>
  <c r="ALC51" i="16"/>
  <c r="ALB51" i="16"/>
  <c r="ALA51" i="16"/>
  <c r="AKZ51" i="16"/>
  <c r="AKY51" i="16"/>
  <c r="AKX51" i="16"/>
  <c r="AKW51" i="16"/>
  <c r="AKV51" i="16"/>
  <c r="AKU51" i="16"/>
  <c r="AKT51" i="16"/>
  <c r="AKS51" i="16"/>
  <c r="AKR51" i="16"/>
  <c r="AKQ51" i="16"/>
  <c r="AKP51" i="16"/>
  <c r="AKO51" i="16"/>
  <c r="AKN51" i="16"/>
  <c r="AKM51" i="16"/>
  <c r="AKL51" i="16"/>
  <c r="AKK51" i="16"/>
  <c r="AKJ51" i="16"/>
  <c r="AKI51" i="16"/>
  <c r="AKH51" i="16"/>
  <c r="AKG51" i="16"/>
  <c r="AKF51" i="16"/>
  <c r="AKE51" i="16"/>
  <c r="AKD51" i="16"/>
  <c r="AKC51" i="16"/>
  <c r="AKB51" i="16"/>
  <c r="AKA51" i="16"/>
  <c r="AJZ51" i="16"/>
  <c r="AJY51" i="16"/>
  <c r="AJX51" i="16"/>
  <c r="AJW51" i="16"/>
  <c r="AJV51" i="16"/>
  <c r="AJU51" i="16"/>
  <c r="AJT51" i="16"/>
  <c r="AJS51" i="16"/>
  <c r="AJR51" i="16"/>
  <c r="AJQ51" i="16"/>
  <c r="AJP51" i="16"/>
  <c r="AJO51" i="16"/>
  <c r="AJN51" i="16"/>
  <c r="AJM51" i="16"/>
  <c r="AJL51" i="16"/>
  <c r="AJK51" i="16"/>
  <c r="AJJ51" i="16"/>
  <c r="AJI51" i="16"/>
  <c r="AJH51" i="16"/>
  <c r="AJG51" i="16"/>
  <c r="AJF51" i="16"/>
  <c r="AJE51" i="16"/>
  <c r="AJD51" i="16"/>
  <c r="AJC51" i="16"/>
  <c r="AJB51" i="16"/>
  <c r="AJA51" i="16"/>
  <c r="AIZ51" i="16"/>
  <c r="AIY51" i="16"/>
  <c r="AIX51" i="16"/>
  <c r="AIW51" i="16"/>
  <c r="AIV51" i="16"/>
  <c r="AIU51" i="16"/>
  <c r="AIT51" i="16"/>
  <c r="AIS51" i="16"/>
  <c r="AIR51" i="16"/>
  <c r="AIQ51" i="16"/>
  <c r="AIP51" i="16"/>
  <c r="AIO51" i="16"/>
  <c r="AIN51" i="16"/>
  <c r="AIM51" i="16"/>
  <c r="AIL51" i="16"/>
  <c r="AIK51" i="16"/>
  <c r="AIJ51" i="16"/>
  <c r="AII51" i="16"/>
  <c r="AIH51" i="16"/>
  <c r="AIG51" i="16"/>
  <c r="AIF51" i="16"/>
  <c r="AIE51" i="16"/>
  <c r="AID51" i="16"/>
  <c r="AIC51" i="16"/>
  <c r="AIB51" i="16"/>
  <c r="AIA51" i="16"/>
  <c r="AHZ51" i="16"/>
  <c r="AHY51" i="16"/>
  <c r="AHX51" i="16"/>
  <c r="AHW51" i="16"/>
  <c r="AHV51" i="16"/>
  <c r="AHU51" i="16"/>
  <c r="AHT51" i="16"/>
  <c r="AHS51" i="16"/>
  <c r="AHR51" i="16"/>
  <c r="AHQ51" i="16"/>
  <c r="AHP51" i="16"/>
  <c r="AHO51" i="16"/>
  <c r="AHN51" i="16"/>
  <c r="AHM51" i="16"/>
  <c r="AHL51" i="16"/>
  <c r="AHK51" i="16"/>
  <c r="AHJ51" i="16"/>
  <c r="AHI51" i="16"/>
  <c r="AHH51" i="16"/>
  <c r="AHG51" i="16"/>
  <c r="AHF51" i="16"/>
  <c r="AHE51" i="16"/>
  <c r="AHD51" i="16"/>
  <c r="AHC51" i="16"/>
  <c r="AHB51" i="16"/>
  <c r="AHA51" i="16"/>
  <c r="AGZ51" i="16"/>
  <c r="AGY51" i="16"/>
  <c r="AGX51" i="16"/>
  <c r="AGW51" i="16"/>
  <c r="AGV51" i="16"/>
  <c r="AGU51" i="16"/>
  <c r="AGT51" i="16"/>
  <c r="AGS51" i="16"/>
  <c r="AGR51" i="16"/>
  <c r="AGQ51" i="16"/>
  <c r="AGP51" i="16"/>
  <c r="AGO51" i="16"/>
  <c r="AGN51" i="16"/>
  <c r="AGM51" i="16"/>
  <c r="AGL51" i="16"/>
  <c r="AGK51" i="16"/>
  <c r="AGJ51" i="16"/>
  <c r="AGI51" i="16"/>
  <c r="AGH51" i="16"/>
  <c r="AGG51" i="16"/>
  <c r="AGF51" i="16"/>
  <c r="AGE51" i="16"/>
  <c r="AGD51" i="16"/>
  <c r="AGC51" i="16"/>
  <c r="AGB51" i="16"/>
  <c r="AGA51" i="16"/>
  <c r="AFZ51" i="16"/>
  <c r="AFY51" i="16"/>
  <c r="AFX51" i="16"/>
  <c r="AFW51" i="16"/>
  <c r="AFV51" i="16"/>
  <c r="AFU51" i="16"/>
  <c r="AFT51" i="16"/>
  <c r="AFS51" i="16"/>
  <c r="AFR51" i="16"/>
  <c r="AFQ51" i="16"/>
  <c r="AFP51" i="16"/>
  <c r="AFO51" i="16"/>
  <c r="AFN51" i="16"/>
  <c r="AFM51" i="16"/>
  <c r="AFL51" i="16"/>
  <c r="AFK51" i="16"/>
  <c r="AFJ51" i="16"/>
  <c r="AFI51" i="16"/>
  <c r="AFH51" i="16"/>
  <c r="AFG51" i="16"/>
  <c r="AFF51" i="16"/>
  <c r="AFE51" i="16"/>
  <c r="AFD51" i="16"/>
  <c r="AFC51" i="16"/>
  <c r="AFB51" i="16"/>
  <c r="AFA51" i="16"/>
  <c r="AEZ51" i="16"/>
  <c r="AEY51" i="16"/>
  <c r="AEX51" i="16"/>
  <c r="AEW51" i="16"/>
  <c r="AEV51" i="16"/>
  <c r="AEU51" i="16"/>
  <c r="AET51" i="16"/>
  <c r="AES51" i="16"/>
  <c r="AER51" i="16"/>
  <c r="AEQ51" i="16"/>
  <c r="AEP51" i="16"/>
  <c r="AEO51" i="16"/>
  <c r="AEN51" i="16"/>
  <c r="AEM51" i="16"/>
  <c r="AEL51" i="16"/>
  <c r="AEK51" i="16"/>
  <c r="AEJ51" i="16"/>
  <c r="AEI51" i="16"/>
  <c r="AEH51" i="16"/>
  <c r="AEG51" i="16"/>
  <c r="AEF51" i="16"/>
  <c r="AEE51" i="16"/>
  <c r="AED51" i="16"/>
  <c r="AEC51" i="16"/>
  <c r="AEB51" i="16"/>
  <c r="AEA51" i="16"/>
  <c r="ADZ51" i="16"/>
  <c r="ADY51" i="16"/>
  <c r="ADX51" i="16"/>
  <c r="ADW51" i="16"/>
  <c r="ADV51" i="16"/>
  <c r="ADU51" i="16"/>
  <c r="ADT51" i="16"/>
  <c r="ADS51" i="16"/>
  <c r="ADR51" i="16"/>
  <c r="ADQ51" i="16"/>
  <c r="ADP51" i="16"/>
  <c r="ADO51" i="16"/>
  <c r="ADN51" i="16"/>
  <c r="ADM51" i="16"/>
  <c r="ADL51" i="16"/>
  <c r="ADK51" i="16"/>
  <c r="ADJ51" i="16"/>
  <c r="ADI51" i="16"/>
  <c r="ADH51" i="16"/>
  <c r="ADG51" i="16"/>
  <c r="ADF51" i="16"/>
  <c r="ADE51" i="16"/>
  <c r="ADD51" i="16"/>
  <c r="ADC51" i="16"/>
  <c r="ADB51" i="16"/>
  <c r="ADA51" i="16"/>
  <c r="ACZ51" i="16"/>
  <c r="ACY51" i="16"/>
  <c r="ACX51" i="16"/>
  <c r="ACW51" i="16"/>
  <c r="ACV51" i="16"/>
  <c r="ACU51" i="16"/>
  <c r="ACT51" i="16"/>
  <c r="ACS51" i="16"/>
  <c r="ACR51" i="16"/>
  <c r="ACQ51" i="16"/>
  <c r="ACP51" i="16"/>
  <c r="ACO51" i="16"/>
  <c r="ACN51" i="16"/>
  <c r="ACM51" i="16"/>
  <c r="ACL51" i="16"/>
  <c r="ACK51" i="16"/>
  <c r="ACJ51" i="16"/>
  <c r="ACI51" i="16"/>
  <c r="ACH51" i="16"/>
  <c r="ACG51" i="16"/>
  <c r="ACF51" i="16"/>
  <c r="ACE51" i="16"/>
  <c r="ACD51" i="16"/>
  <c r="ACC51" i="16"/>
  <c r="ACB51" i="16"/>
  <c r="ACA51" i="16"/>
  <c r="ABZ51" i="16"/>
  <c r="ABY51" i="16"/>
  <c r="ABX51" i="16"/>
  <c r="ABW51" i="16"/>
  <c r="ABV51" i="16"/>
  <c r="ABU51" i="16"/>
  <c r="ABT51" i="16"/>
  <c r="ABS51" i="16"/>
  <c r="ABR51" i="16"/>
  <c r="ABQ51" i="16"/>
  <c r="ABP51" i="16"/>
  <c r="ABO51" i="16"/>
  <c r="ABN51" i="16"/>
  <c r="ABM51" i="16"/>
  <c r="ABL51" i="16"/>
  <c r="ABK51" i="16"/>
  <c r="ABJ51" i="16"/>
  <c r="ABI51" i="16"/>
  <c r="ABH51" i="16"/>
  <c r="ABG51" i="16"/>
  <c r="ABF51" i="16"/>
  <c r="ABE51" i="16"/>
  <c r="ABD51" i="16"/>
  <c r="ABC51" i="16"/>
  <c r="ABB51" i="16"/>
  <c r="ABA51" i="16"/>
  <c r="AAZ51" i="16"/>
  <c r="AAY51" i="16"/>
  <c r="AAX51" i="16"/>
  <c r="AAW51" i="16"/>
  <c r="AAV51" i="16"/>
  <c r="AAU51" i="16"/>
  <c r="AAT51" i="16"/>
  <c r="AAS51" i="16"/>
  <c r="AAR51" i="16"/>
  <c r="AAQ51" i="16"/>
  <c r="AAP51" i="16"/>
  <c r="AAO51" i="16"/>
  <c r="AAN51" i="16"/>
  <c r="AAM51" i="16"/>
  <c r="AAL51" i="16"/>
  <c r="AAK51" i="16"/>
  <c r="AAJ51" i="16"/>
  <c r="AAI51" i="16"/>
  <c r="AAH51" i="16"/>
  <c r="AAG51" i="16"/>
  <c r="AAF51" i="16"/>
  <c r="AAE51" i="16"/>
  <c r="AAD51" i="16"/>
  <c r="AAC51" i="16"/>
  <c r="AAB51" i="16"/>
  <c r="AAA51" i="16"/>
  <c r="ZZ51" i="16"/>
  <c r="ZY51" i="16"/>
  <c r="ZX51" i="16"/>
  <c r="ZW51" i="16"/>
  <c r="ZV51" i="16"/>
  <c r="ZU51" i="16"/>
  <c r="ZT51" i="16"/>
  <c r="ZS51" i="16"/>
  <c r="ZR51" i="16"/>
  <c r="ZQ51" i="16"/>
  <c r="ZP51" i="16"/>
  <c r="ZO51" i="16"/>
  <c r="ZN51" i="16"/>
  <c r="ZM51" i="16"/>
  <c r="ZL51" i="16"/>
  <c r="ZK51" i="16"/>
  <c r="ZJ51" i="16"/>
  <c r="ZI51" i="16"/>
  <c r="ZH51" i="16"/>
  <c r="ZG51" i="16"/>
  <c r="ZF51" i="16"/>
  <c r="ZE51" i="16"/>
  <c r="ZD51" i="16"/>
  <c r="ZC51" i="16"/>
  <c r="ZB51" i="16"/>
  <c r="ZA51" i="16"/>
  <c r="YZ51" i="16"/>
  <c r="YY51" i="16"/>
  <c r="YX51" i="16"/>
  <c r="YW51" i="16"/>
  <c r="YV51" i="16"/>
  <c r="YU51" i="16"/>
  <c r="YT51" i="16"/>
  <c r="YS51" i="16"/>
  <c r="YR51" i="16"/>
  <c r="YQ51" i="16"/>
  <c r="YP51" i="16"/>
  <c r="YO51" i="16"/>
  <c r="YN51" i="16"/>
  <c r="YM51" i="16"/>
  <c r="YL51" i="16"/>
  <c r="YK51" i="16"/>
  <c r="YJ51" i="16"/>
  <c r="YI51" i="16"/>
  <c r="YH51" i="16"/>
  <c r="YG51" i="16"/>
  <c r="YF51" i="16"/>
  <c r="YE51" i="16"/>
  <c r="YD51" i="16"/>
  <c r="YC51" i="16"/>
  <c r="YB51" i="16"/>
  <c r="YA51" i="16"/>
  <c r="XZ51" i="16"/>
  <c r="XY51" i="16"/>
  <c r="XX51" i="16"/>
  <c r="XW51" i="16"/>
  <c r="XV51" i="16"/>
  <c r="XU51" i="16"/>
  <c r="XT51" i="16"/>
  <c r="XS51" i="16"/>
  <c r="XR51" i="16"/>
  <c r="XQ51" i="16"/>
  <c r="XP51" i="16"/>
  <c r="XO51" i="16"/>
  <c r="XN51" i="16"/>
  <c r="XM51" i="16"/>
  <c r="XL51" i="16"/>
  <c r="XK51" i="16"/>
  <c r="XJ51" i="16"/>
  <c r="XI51" i="16"/>
  <c r="XH51" i="16"/>
  <c r="XG51" i="16"/>
  <c r="XF51" i="16"/>
  <c r="XE51" i="16"/>
  <c r="XD51" i="16"/>
  <c r="XC51" i="16"/>
  <c r="XB51" i="16"/>
  <c r="XA51" i="16"/>
  <c r="WZ51" i="16"/>
  <c r="WY51" i="16"/>
  <c r="WX51" i="16"/>
  <c r="WW51" i="16"/>
  <c r="WV51" i="16"/>
  <c r="WU51" i="16"/>
  <c r="WT51" i="16"/>
  <c r="WS51" i="16"/>
  <c r="WR51" i="16"/>
  <c r="WQ51" i="16"/>
  <c r="WP51" i="16"/>
  <c r="WO51" i="16"/>
  <c r="WN51" i="16"/>
  <c r="WM51" i="16"/>
  <c r="WL51" i="16"/>
  <c r="WK51" i="16"/>
  <c r="WJ51" i="16"/>
  <c r="WI51" i="16"/>
  <c r="WH51" i="16"/>
  <c r="WG51" i="16"/>
  <c r="WF51" i="16"/>
  <c r="WE51" i="16"/>
  <c r="WD51" i="16"/>
  <c r="WC51" i="16"/>
  <c r="WB51" i="16"/>
  <c r="WA51" i="16"/>
  <c r="VZ51" i="16"/>
  <c r="VY51" i="16"/>
  <c r="VX51" i="16"/>
  <c r="VW51" i="16"/>
  <c r="VV51" i="16"/>
  <c r="VU51" i="16"/>
  <c r="VT51" i="16"/>
  <c r="VS51" i="16"/>
  <c r="VR51" i="16"/>
  <c r="VQ51" i="16"/>
  <c r="VP51" i="16"/>
  <c r="VO51" i="16"/>
  <c r="VN51" i="16"/>
  <c r="VM51" i="16"/>
  <c r="VL51" i="16"/>
  <c r="VK51" i="16"/>
  <c r="VJ51" i="16"/>
  <c r="VI51" i="16"/>
  <c r="VH51" i="16"/>
  <c r="VG51" i="16"/>
  <c r="VF51" i="16"/>
  <c r="VE51" i="16"/>
  <c r="VD51" i="16"/>
  <c r="VC51" i="16"/>
  <c r="VB51" i="16"/>
  <c r="VA51" i="16"/>
  <c r="UZ51" i="16"/>
  <c r="UY51" i="16"/>
  <c r="UX51" i="16"/>
  <c r="UW51" i="16"/>
  <c r="UV51" i="16"/>
  <c r="UU51" i="16"/>
  <c r="UT51" i="16"/>
  <c r="US51" i="16"/>
  <c r="UR51" i="16"/>
  <c r="UQ51" i="16"/>
  <c r="UP51" i="16"/>
  <c r="UO51" i="16"/>
  <c r="UN51" i="16"/>
  <c r="UM51" i="16"/>
  <c r="UL51" i="16"/>
  <c r="UK51" i="16"/>
  <c r="UJ51" i="16"/>
  <c r="UI51" i="16"/>
  <c r="UH51" i="16"/>
  <c r="UG51" i="16"/>
  <c r="UF51" i="16"/>
  <c r="UE51" i="16"/>
  <c r="UD51" i="16"/>
  <c r="UC51" i="16"/>
  <c r="UB51" i="16"/>
  <c r="UA51" i="16"/>
  <c r="TZ51" i="16"/>
  <c r="TY51" i="16"/>
  <c r="TX51" i="16"/>
  <c r="TW51" i="16"/>
  <c r="TV51" i="16"/>
  <c r="TU51" i="16"/>
  <c r="TT51" i="16"/>
  <c r="TS51" i="16"/>
  <c r="TR51" i="16"/>
  <c r="TQ51" i="16"/>
  <c r="TP51" i="16"/>
  <c r="TO51" i="16"/>
  <c r="TN51" i="16"/>
  <c r="TM51" i="16"/>
  <c r="TL51" i="16"/>
  <c r="TK51" i="16"/>
  <c r="TJ51" i="16"/>
  <c r="TI51" i="16"/>
  <c r="TH51" i="16"/>
  <c r="TG51" i="16"/>
  <c r="TF51" i="16"/>
  <c r="TE51" i="16"/>
  <c r="TD51" i="16"/>
  <c r="TC51" i="16"/>
  <c r="TB51" i="16"/>
  <c r="TA51" i="16"/>
  <c r="SZ51" i="16"/>
  <c r="SY51" i="16"/>
  <c r="SX51" i="16"/>
  <c r="SW51" i="16"/>
  <c r="SV51" i="16"/>
  <c r="SU51" i="16"/>
  <c r="ST51" i="16"/>
  <c r="SS51" i="16"/>
  <c r="SR51" i="16"/>
  <c r="SQ51" i="16"/>
  <c r="SP51" i="16"/>
  <c r="SO51" i="16"/>
  <c r="SN51" i="16"/>
  <c r="SM51" i="16"/>
  <c r="SL51" i="16"/>
  <c r="SK51" i="16"/>
  <c r="SJ51" i="16"/>
  <c r="SI51" i="16"/>
  <c r="SH51" i="16"/>
  <c r="SG51" i="16"/>
  <c r="SF51" i="16"/>
  <c r="SE51" i="16"/>
  <c r="SD51" i="16"/>
  <c r="SC51" i="16"/>
  <c r="SB51" i="16"/>
  <c r="SA51" i="16"/>
  <c r="RZ51" i="16"/>
  <c r="RY51" i="16"/>
  <c r="RX51" i="16"/>
  <c r="RW51" i="16"/>
  <c r="RV51" i="16"/>
  <c r="RU51" i="16"/>
  <c r="RT51" i="16"/>
  <c r="RS51" i="16"/>
  <c r="RR51" i="16"/>
  <c r="RQ51" i="16"/>
  <c r="RP51" i="16"/>
  <c r="RO51" i="16"/>
  <c r="RN51" i="16"/>
  <c r="RM51" i="16"/>
  <c r="RL51" i="16"/>
  <c r="RK51" i="16"/>
  <c r="RJ51" i="16"/>
  <c r="RI51" i="16"/>
  <c r="RH51" i="16"/>
  <c r="RG51" i="16"/>
  <c r="RF51" i="16"/>
  <c r="RE51" i="16"/>
  <c r="RD51" i="16"/>
  <c r="RC51" i="16"/>
  <c r="RB51" i="16"/>
  <c r="RA51" i="16"/>
  <c r="QZ51" i="16"/>
  <c r="QY51" i="16"/>
  <c r="QX51" i="16"/>
  <c r="QW51" i="16"/>
  <c r="QV51" i="16"/>
  <c r="QU51" i="16"/>
  <c r="QT51" i="16"/>
  <c r="QS51" i="16"/>
  <c r="QR51" i="16"/>
  <c r="QQ51" i="16"/>
  <c r="QP51" i="16"/>
  <c r="QO51" i="16"/>
  <c r="QN51" i="16"/>
  <c r="QM51" i="16"/>
  <c r="QL51" i="16"/>
  <c r="QK51" i="16"/>
  <c r="QJ51" i="16"/>
  <c r="QI51" i="16"/>
  <c r="QH51" i="16"/>
  <c r="QG51" i="16"/>
  <c r="QF51" i="16"/>
  <c r="QE51" i="16"/>
  <c r="QD51" i="16"/>
  <c r="QC51" i="16"/>
  <c r="QB51" i="16"/>
  <c r="QA51" i="16"/>
  <c r="PZ51" i="16"/>
  <c r="PY51" i="16"/>
  <c r="PX51" i="16"/>
  <c r="PW51" i="16"/>
  <c r="PV51" i="16"/>
  <c r="PU51" i="16"/>
  <c r="PT51" i="16"/>
  <c r="PS51" i="16"/>
  <c r="PR51" i="16"/>
  <c r="PQ51" i="16"/>
  <c r="PP51" i="16"/>
  <c r="PO51" i="16"/>
  <c r="PN51" i="16"/>
  <c r="PM51" i="16"/>
  <c r="PL51" i="16"/>
  <c r="PK51" i="16"/>
  <c r="PJ51" i="16"/>
  <c r="PI51" i="16"/>
  <c r="PH51" i="16"/>
  <c r="PG51" i="16"/>
  <c r="PF51" i="16"/>
  <c r="PE51" i="16"/>
  <c r="PD51" i="16"/>
  <c r="PC51" i="16"/>
  <c r="PB51" i="16"/>
  <c r="PA51" i="16"/>
  <c r="OZ51" i="16"/>
  <c r="OY51" i="16"/>
  <c r="OX51" i="16"/>
  <c r="OW51" i="16"/>
  <c r="OV51" i="16"/>
  <c r="OU51" i="16"/>
  <c r="OT51" i="16"/>
  <c r="OS51" i="16"/>
  <c r="OR51" i="16"/>
  <c r="OQ51" i="16"/>
  <c r="OP51" i="16"/>
  <c r="OO51" i="16"/>
  <c r="ON51" i="16"/>
  <c r="OM51" i="16"/>
  <c r="OL51" i="16"/>
  <c r="OK51" i="16"/>
  <c r="OJ51" i="16"/>
  <c r="OI51" i="16"/>
  <c r="OH51" i="16"/>
  <c r="OG51" i="16"/>
  <c r="OF51" i="16"/>
  <c r="OE51" i="16"/>
  <c r="OD51" i="16"/>
  <c r="OC51" i="16"/>
  <c r="OB51" i="16"/>
  <c r="OA51" i="16"/>
  <c r="NZ51" i="16"/>
  <c r="NY51" i="16"/>
  <c r="NX51" i="16"/>
  <c r="NW51" i="16"/>
  <c r="NV51" i="16"/>
  <c r="NU51" i="16"/>
  <c r="NT51" i="16"/>
  <c r="NS51" i="16"/>
  <c r="NR51" i="16"/>
  <c r="NQ51" i="16"/>
  <c r="NP51" i="16"/>
  <c r="NO51" i="16"/>
  <c r="NN51" i="16"/>
  <c r="NM51" i="16"/>
  <c r="NL51" i="16"/>
  <c r="NK51" i="16"/>
  <c r="NJ51" i="16"/>
  <c r="NI51" i="16"/>
  <c r="NH51" i="16"/>
  <c r="NG51" i="16"/>
  <c r="NF51" i="16"/>
  <c r="NE51" i="16"/>
  <c r="ND51" i="16"/>
  <c r="NC51" i="16"/>
  <c r="NB51" i="16"/>
  <c r="NA51" i="16"/>
  <c r="MZ51" i="16"/>
  <c r="MY51" i="16"/>
  <c r="MX51" i="16"/>
  <c r="MW51" i="16"/>
  <c r="MV51" i="16"/>
  <c r="MU51" i="16"/>
  <c r="MT51" i="16"/>
  <c r="MS51" i="16"/>
  <c r="MR51" i="16"/>
  <c r="MQ51" i="16"/>
  <c r="MP51" i="16"/>
  <c r="MO51" i="16"/>
  <c r="MN51" i="16"/>
  <c r="MM51" i="16"/>
  <c r="ML51" i="16"/>
  <c r="MK51" i="16"/>
  <c r="MJ51" i="16"/>
  <c r="MI51" i="16"/>
  <c r="MH51" i="16"/>
  <c r="MG51" i="16"/>
  <c r="MF51" i="16"/>
  <c r="ME51" i="16"/>
  <c r="MD51" i="16"/>
  <c r="MC51" i="16"/>
  <c r="MB51" i="16"/>
  <c r="MA51" i="16"/>
  <c r="LZ51" i="16"/>
  <c r="LY51" i="16"/>
  <c r="LX51" i="16"/>
  <c r="LW51" i="16"/>
  <c r="LV51" i="16"/>
  <c r="LU51" i="16"/>
  <c r="LT51" i="16"/>
  <c r="LS51" i="16"/>
  <c r="LR51" i="16"/>
  <c r="LQ51" i="16"/>
  <c r="LP51" i="16"/>
  <c r="LO51" i="16"/>
  <c r="LN51" i="16"/>
  <c r="LM51" i="16"/>
  <c r="LL51" i="16"/>
  <c r="LK51" i="16"/>
  <c r="LJ51" i="16"/>
  <c r="LI51" i="16"/>
  <c r="LH51" i="16"/>
  <c r="LG51" i="16"/>
  <c r="LF51" i="16"/>
  <c r="LE51" i="16"/>
  <c r="LD51" i="16"/>
  <c r="LC51" i="16"/>
  <c r="LB51" i="16"/>
  <c r="LA51" i="16"/>
  <c r="KZ51" i="16"/>
  <c r="KY51" i="16"/>
  <c r="KX51" i="16"/>
  <c r="KW51" i="16"/>
  <c r="KV51" i="16"/>
  <c r="KU51" i="16"/>
  <c r="KT51" i="16"/>
  <c r="KS51" i="16"/>
  <c r="KR51" i="16"/>
  <c r="KQ51" i="16"/>
  <c r="KP51" i="16"/>
  <c r="KO51" i="16"/>
  <c r="KN51" i="16"/>
  <c r="KM51" i="16"/>
  <c r="KL51" i="16"/>
  <c r="KK51" i="16"/>
  <c r="KJ51" i="16"/>
  <c r="KI51" i="16"/>
  <c r="KH51" i="16"/>
  <c r="KG51" i="16"/>
  <c r="KF51" i="16"/>
  <c r="KE51" i="16"/>
  <c r="KD51" i="16"/>
  <c r="KC51" i="16"/>
  <c r="KB51" i="16"/>
  <c r="KA51" i="16"/>
  <c r="JZ51" i="16"/>
  <c r="JY51" i="16"/>
  <c r="JX51" i="16"/>
  <c r="JW51" i="16"/>
  <c r="JV51" i="16"/>
  <c r="JU51" i="16"/>
  <c r="JT51" i="16"/>
  <c r="JS51" i="16"/>
  <c r="JR51" i="16"/>
  <c r="JQ51" i="16"/>
  <c r="JP51" i="16"/>
  <c r="JO51" i="16"/>
  <c r="JN51" i="16"/>
  <c r="JM51" i="16"/>
  <c r="JL51" i="16"/>
  <c r="JK51" i="16"/>
  <c r="JJ51" i="16"/>
  <c r="JI51" i="16"/>
  <c r="JH51" i="16"/>
  <c r="JG51" i="16"/>
  <c r="JF51" i="16"/>
  <c r="JE51" i="16"/>
  <c r="JD51" i="16"/>
  <c r="JC51" i="16"/>
  <c r="JB51" i="16"/>
  <c r="JA51" i="16"/>
  <c r="IZ51" i="16"/>
  <c r="IY51" i="16"/>
  <c r="IX51" i="16"/>
  <c r="IW51" i="16"/>
  <c r="IV51" i="16"/>
  <c r="IU51" i="16"/>
  <c r="IT51" i="16"/>
  <c r="IS51" i="16"/>
  <c r="IR51" i="16"/>
  <c r="IQ51" i="16"/>
  <c r="IP51" i="16"/>
  <c r="IO51" i="16"/>
  <c r="IN51" i="16"/>
  <c r="IM51" i="16"/>
  <c r="IL51" i="16"/>
  <c r="IK51" i="16"/>
  <c r="IJ51" i="16"/>
  <c r="II51" i="16"/>
  <c r="IH51" i="16"/>
  <c r="IG51" i="16"/>
  <c r="IF51" i="16"/>
  <c r="IE51" i="16"/>
  <c r="ID51" i="16"/>
  <c r="IC51" i="16"/>
  <c r="IB51" i="16"/>
  <c r="IA51" i="16"/>
  <c r="HZ51" i="16"/>
  <c r="HY51" i="16"/>
  <c r="HX51" i="16"/>
  <c r="HW51" i="16"/>
  <c r="HV51" i="16"/>
  <c r="HU51" i="16"/>
  <c r="HT51" i="16"/>
  <c r="HS51" i="16"/>
  <c r="HR51" i="16"/>
  <c r="HQ51" i="16"/>
  <c r="HP51" i="16"/>
  <c r="HO51" i="16"/>
  <c r="HN51" i="16"/>
  <c r="HM51" i="16"/>
  <c r="HL51" i="16"/>
  <c r="HK51" i="16"/>
  <c r="HJ51" i="16"/>
  <c r="HI51" i="16"/>
  <c r="HH51" i="16"/>
  <c r="HG51" i="16"/>
  <c r="HF51" i="16"/>
  <c r="HE51" i="16"/>
  <c r="HD51" i="16"/>
  <c r="HC51" i="16"/>
  <c r="HB51" i="16"/>
  <c r="HA51" i="16"/>
  <c r="GZ51" i="16"/>
  <c r="GY51" i="16"/>
  <c r="GX51" i="16"/>
  <c r="GW51" i="16"/>
  <c r="GV51" i="16"/>
  <c r="GU51" i="16"/>
  <c r="GT51" i="16"/>
  <c r="GS51" i="16"/>
  <c r="GR51" i="16"/>
  <c r="GQ51" i="16"/>
  <c r="GP51" i="16"/>
  <c r="GO51" i="16"/>
  <c r="GN51" i="16"/>
  <c r="GM51" i="16"/>
  <c r="GL51" i="16"/>
  <c r="GK51" i="16"/>
  <c r="GJ51" i="16"/>
  <c r="GI51" i="16"/>
  <c r="GH51" i="16"/>
  <c r="GG51" i="16"/>
  <c r="GF51" i="16"/>
  <c r="GE51" i="16"/>
  <c r="GD51" i="16"/>
  <c r="GC51" i="16"/>
  <c r="GB51" i="16"/>
  <c r="GA51" i="16"/>
  <c r="FZ51" i="16"/>
  <c r="FY51" i="16"/>
  <c r="FX51" i="16"/>
  <c r="FW51" i="16"/>
  <c r="FV51" i="16"/>
  <c r="FU51" i="16"/>
  <c r="FT51" i="16"/>
  <c r="FS51" i="16"/>
  <c r="FR51" i="16"/>
  <c r="FQ51" i="16"/>
  <c r="FP51" i="16"/>
  <c r="FO51" i="16"/>
  <c r="FN51" i="16"/>
  <c r="FM51" i="16"/>
  <c r="FL51" i="16"/>
  <c r="FK51" i="16"/>
  <c r="FJ51" i="16"/>
  <c r="FI51" i="16"/>
  <c r="FH51" i="16"/>
  <c r="FG51" i="16"/>
  <c r="FF51" i="16"/>
  <c r="FE51" i="16"/>
  <c r="FD51" i="16"/>
  <c r="FC51" i="16"/>
  <c r="FB51" i="16"/>
  <c r="FA51" i="16"/>
  <c r="EZ51" i="16"/>
  <c r="EY51" i="16"/>
  <c r="EX51" i="16"/>
  <c r="EW51" i="16"/>
  <c r="EV51" i="16"/>
  <c r="EU51" i="16"/>
  <c r="ET51" i="16"/>
  <c r="ES51" i="16"/>
  <c r="ER51" i="16"/>
  <c r="EQ51" i="16"/>
  <c r="EP51" i="16"/>
  <c r="EO51" i="16"/>
  <c r="EN51" i="16"/>
  <c r="EM51" i="16"/>
  <c r="EL51" i="16"/>
  <c r="EK51" i="16"/>
  <c r="EJ51" i="16"/>
  <c r="EI51" i="16"/>
  <c r="EH51" i="16"/>
  <c r="EG51" i="16"/>
  <c r="EF51" i="16"/>
  <c r="EE51" i="16"/>
  <c r="ED51" i="16"/>
  <c r="EC51" i="16"/>
  <c r="EB51" i="16"/>
  <c r="EA51" i="16"/>
  <c r="DZ51" i="16"/>
  <c r="DY51" i="16"/>
  <c r="DX51" i="16"/>
  <c r="DW51" i="16"/>
  <c r="DV51" i="16"/>
  <c r="DU51" i="16"/>
  <c r="DT51" i="16"/>
  <c r="DS51" i="16"/>
  <c r="DR51" i="16"/>
  <c r="DQ51" i="16"/>
  <c r="DP51" i="16"/>
  <c r="DO51" i="16"/>
  <c r="DN51" i="16"/>
  <c r="DM51" i="16"/>
  <c r="DL51" i="16"/>
  <c r="DK51" i="16"/>
  <c r="DJ51" i="16"/>
  <c r="DI51" i="16"/>
  <c r="DH51" i="16"/>
  <c r="DG51" i="16"/>
  <c r="DF51" i="16"/>
  <c r="DE51" i="16"/>
  <c r="DD51" i="16"/>
  <c r="DC51" i="16"/>
  <c r="DB51" i="16"/>
  <c r="DA51" i="16"/>
  <c r="CZ51" i="16"/>
  <c r="CY51" i="16"/>
  <c r="CX51" i="16"/>
  <c r="CW51" i="16"/>
  <c r="CV51" i="16"/>
  <c r="CU51" i="16"/>
  <c r="CT51" i="16"/>
  <c r="CS51" i="16"/>
  <c r="CR51" i="16"/>
  <c r="CQ51" i="16"/>
  <c r="CP51" i="16"/>
  <c r="CO51" i="16"/>
  <c r="CN51" i="16"/>
  <c r="CM51" i="16"/>
  <c r="CL51" i="16"/>
  <c r="CK51" i="16"/>
  <c r="CJ51" i="16"/>
  <c r="CI51" i="16"/>
  <c r="CH51" i="16"/>
  <c r="CG51" i="16"/>
  <c r="CF51" i="16"/>
  <c r="CE51" i="16"/>
  <c r="CD51" i="16"/>
  <c r="CC51" i="16"/>
  <c r="CB51" i="16"/>
  <c r="CA51" i="16"/>
  <c r="BZ51" i="16"/>
  <c r="BY51" i="16"/>
  <c r="BX51" i="16"/>
  <c r="BW51" i="16"/>
  <c r="BV51" i="16"/>
  <c r="BU51" i="16"/>
  <c r="BT51" i="16"/>
  <c r="BS51" i="16"/>
  <c r="BR51" i="16"/>
  <c r="BQ51" i="16"/>
  <c r="BP51" i="16"/>
  <c r="BO51" i="16"/>
  <c r="BN51" i="16"/>
  <c r="BM51" i="16"/>
  <c r="BL51" i="16"/>
  <c r="BK51" i="16"/>
  <c r="BJ51" i="16"/>
  <c r="BI51" i="16"/>
  <c r="BH51" i="16"/>
  <c r="BG51" i="16"/>
  <c r="BF51" i="16"/>
  <c r="BE51" i="16"/>
  <c r="BD51" i="16"/>
  <c r="BC51" i="16"/>
  <c r="BB51" i="16"/>
  <c r="BA51" i="16"/>
  <c r="AZ51" i="16"/>
  <c r="AY51" i="16"/>
  <c r="AX51" i="16"/>
  <c r="AW51" i="16"/>
  <c r="AV51" i="16"/>
  <c r="AU51" i="16"/>
  <c r="AT51" i="16"/>
  <c r="AS51" i="16"/>
  <c r="AR51" i="16"/>
  <c r="AQ51" i="16"/>
  <c r="AP51" i="16"/>
  <c r="AO51" i="16"/>
  <c r="AN51" i="16"/>
  <c r="AM51" i="16"/>
  <c r="AL51" i="16"/>
  <c r="AK51" i="16"/>
  <c r="AJ51" i="16"/>
  <c r="AI51" i="16"/>
  <c r="AH51" i="16"/>
  <c r="AG51" i="16"/>
  <c r="AF51" i="16"/>
  <c r="AE51" i="16"/>
  <c r="AD51" i="16"/>
  <c r="AC51" i="16"/>
  <c r="AB51" i="16"/>
  <c r="AA51" i="16"/>
  <c r="Z51" i="16"/>
  <c r="Y51" i="16"/>
  <c r="X51" i="16"/>
  <c r="W51" i="16"/>
  <c r="V51" i="16"/>
  <c r="U51" i="16"/>
  <c r="T51" i="16"/>
  <c r="S51" i="16"/>
  <c r="R51" i="16"/>
  <c r="Q51" i="16"/>
  <c r="P51" i="16"/>
  <c r="O51" i="16"/>
  <c r="N51" i="16"/>
  <c r="M51" i="16"/>
  <c r="L51" i="16"/>
  <c r="K51" i="16"/>
  <c r="J51" i="16"/>
  <c r="I51" i="16"/>
  <c r="G25" i="16" s="1"/>
  <c r="ALU50" i="16"/>
  <c r="ALT50" i="16"/>
  <c r="ALS50" i="16"/>
  <c r="ALR50" i="16"/>
  <c r="ALQ50" i="16"/>
  <c r="ALP50" i="16"/>
  <c r="ALO50" i="16"/>
  <c r="ALN50" i="16"/>
  <c r="ALM50" i="16"/>
  <c r="ALL50" i="16"/>
  <c r="ALK50" i="16"/>
  <c r="ALJ50" i="16"/>
  <c r="ALI50" i="16"/>
  <c r="ALH50" i="16"/>
  <c r="ALG50" i="16"/>
  <c r="ALF50" i="16"/>
  <c r="ALE50" i="16"/>
  <c r="ALD50" i="16"/>
  <c r="ALC50" i="16"/>
  <c r="ALB50" i="16"/>
  <c r="ALA50" i="16"/>
  <c r="AKZ50" i="16"/>
  <c r="AKY50" i="16"/>
  <c r="AKX50" i="16"/>
  <c r="AKW50" i="16"/>
  <c r="AKV50" i="16"/>
  <c r="AKU50" i="16"/>
  <c r="AKT50" i="16"/>
  <c r="AKS50" i="16"/>
  <c r="AKR50" i="16"/>
  <c r="AKQ50" i="16"/>
  <c r="AKP50" i="16"/>
  <c r="AKO50" i="16"/>
  <c r="AKN50" i="16"/>
  <c r="AKM50" i="16"/>
  <c r="AKL50" i="16"/>
  <c r="AKK50" i="16"/>
  <c r="AKJ50" i="16"/>
  <c r="AKI50" i="16"/>
  <c r="AKH50" i="16"/>
  <c r="AKG50" i="16"/>
  <c r="AKF50" i="16"/>
  <c r="AKE50" i="16"/>
  <c r="AKD50" i="16"/>
  <c r="AKC50" i="16"/>
  <c r="AKB50" i="16"/>
  <c r="AKA50" i="16"/>
  <c r="AJZ50" i="16"/>
  <c r="AJY50" i="16"/>
  <c r="AJX50" i="16"/>
  <c r="AJW50" i="16"/>
  <c r="AJV50" i="16"/>
  <c r="AJU50" i="16"/>
  <c r="AJT50" i="16"/>
  <c r="AJS50" i="16"/>
  <c r="AJR50" i="16"/>
  <c r="AJQ50" i="16"/>
  <c r="AJP50" i="16"/>
  <c r="AJO50" i="16"/>
  <c r="AJN50" i="16"/>
  <c r="AJM50" i="16"/>
  <c r="AJL50" i="16"/>
  <c r="AJK50" i="16"/>
  <c r="AJJ50" i="16"/>
  <c r="AJI50" i="16"/>
  <c r="AJH50" i="16"/>
  <c r="AJG50" i="16"/>
  <c r="AJF50" i="16"/>
  <c r="AJE50" i="16"/>
  <c r="AJD50" i="16"/>
  <c r="AJC50" i="16"/>
  <c r="AJB50" i="16"/>
  <c r="AJA50" i="16"/>
  <c r="AIZ50" i="16"/>
  <c r="AIY50" i="16"/>
  <c r="AIX50" i="16"/>
  <c r="AIW50" i="16"/>
  <c r="AIV50" i="16"/>
  <c r="AIU50" i="16"/>
  <c r="AIT50" i="16"/>
  <c r="AIS50" i="16"/>
  <c r="AIR50" i="16"/>
  <c r="AIQ50" i="16"/>
  <c r="AIP50" i="16"/>
  <c r="AIO50" i="16"/>
  <c r="AIN50" i="16"/>
  <c r="AIM50" i="16"/>
  <c r="AIL50" i="16"/>
  <c r="AIK50" i="16"/>
  <c r="AIJ50" i="16"/>
  <c r="AII50" i="16"/>
  <c r="AIH50" i="16"/>
  <c r="AIG50" i="16"/>
  <c r="AIF50" i="16"/>
  <c r="AIE50" i="16"/>
  <c r="AID50" i="16"/>
  <c r="AIC50" i="16"/>
  <c r="AIB50" i="16"/>
  <c r="AIA50" i="16"/>
  <c r="AHZ50" i="16"/>
  <c r="AHY50" i="16"/>
  <c r="AHX50" i="16"/>
  <c r="AHW50" i="16"/>
  <c r="AHV50" i="16"/>
  <c r="AHU50" i="16"/>
  <c r="AHT50" i="16"/>
  <c r="AHS50" i="16"/>
  <c r="AHR50" i="16"/>
  <c r="AHQ50" i="16"/>
  <c r="AHP50" i="16"/>
  <c r="AHO50" i="16"/>
  <c r="AHN50" i="16"/>
  <c r="AHM50" i="16"/>
  <c r="AHL50" i="16"/>
  <c r="AHK50" i="16"/>
  <c r="AHJ50" i="16"/>
  <c r="AHI50" i="16"/>
  <c r="AHH50" i="16"/>
  <c r="AHG50" i="16"/>
  <c r="AHF50" i="16"/>
  <c r="AHE50" i="16"/>
  <c r="AHD50" i="16"/>
  <c r="AHC50" i="16"/>
  <c r="AHB50" i="16"/>
  <c r="AHA50" i="16"/>
  <c r="AGZ50" i="16"/>
  <c r="AGY50" i="16"/>
  <c r="AGX50" i="16"/>
  <c r="AGW50" i="16"/>
  <c r="AGV50" i="16"/>
  <c r="AGU50" i="16"/>
  <c r="AGT50" i="16"/>
  <c r="AGS50" i="16"/>
  <c r="AGR50" i="16"/>
  <c r="AGQ50" i="16"/>
  <c r="AGP50" i="16"/>
  <c r="AGO50" i="16"/>
  <c r="AGN50" i="16"/>
  <c r="AGM50" i="16"/>
  <c r="AGL50" i="16"/>
  <c r="AGK50" i="16"/>
  <c r="AGJ50" i="16"/>
  <c r="AGI50" i="16"/>
  <c r="AGH50" i="16"/>
  <c r="AGG50" i="16"/>
  <c r="AGF50" i="16"/>
  <c r="AGE50" i="16"/>
  <c r="AGD50" i="16"/>
  <c r="AGC50" i="16"/>
  <c r="AGB50" i="16"/>
  <c r="AGA50" i="16"/>
  <c r="AFZ50" i="16"/>
  <c r="AFY50" i="16"/>
  <c r="AFX50" i="16"/>
  <c r="AFW50" i="16"/>
  <c r="AFV50" i="16"/>
  <c r="AFU50" i="16"/>
  <c r="AFT50" i="16"/>
  <c r="AFS50" i="16"/>
  <c r="AFR50" i="16"/>
  <c r="AFQ50" i="16"/>
  <c r="AFP50" i="16"/>
  <c r="AFO50" i="16"/>
  <c r="AFN50" i="16"/>
  <c r="AFM50" i="16"/>
  <c r="AFL50" i="16"/>
  <c r="AFK50" i="16"/>
  <c r="AFJ50" i="16"/>
  <c r="AFI50" i="16"/>
  <c r="AFH50" i="16"/>
  <c r="AFG50" i="16"/>
  <c r="AFF50" i="16"/>
  <c r="AFE50" i="16"/>
  <c r="AFD50" i="16"/>
  <c r="AFC50" i="16"/>
  <c r="AFB50" i="16"/>
  <c r="AFA50" i="16"/>
  <c r="AEZ50" i="16"/>
  <c r="AEY50" i="16"/>
  <c r="AEX50" i="16"/>
  <c r="AEW50" i="16"/>
  <c r="AEV50" i="16"/>
  <c r="AEU50" i="16"/>
  <c r="AET50" i="16"/>
  <c r="AES50" i="16"/>
  <c r="AER50" i="16"/>
  <c r="AEQ50" i="16"/>
  <c r="AEP50" i="16"/>
  <c r="AEO50" i="16"/>
  <c r="AEN50" i="16"/>
  <c r="AEM50" i="16"/>
  <c r="AEL50" i="16"/>
  <c r="AEK50" i="16"/>
  <c r="AEJ50" i="16"/>
  <c r="AEI50" i="16"/>
  <c r="AEH50" i="16"/>
  <c r="AEG50" i="16"/>
  <c r="AEF50" i="16"/>
  <c r="AEE50" i="16"/>
  <c r="AED50" i="16"/>
  <c r="AEC50" i="16"/>
  <c r="AEB50" i="16"/>
  <c r="AEA50" i="16"/>
  <c r="ADZ50" i="16"/>
  <c r="ADY50" i="16"/>
  <c r="ADX50" i="16"/>
  <c r="ADW50" i="16"/>
  <c r="ADV50" i="16"/>
  <c r="ADU50" i="16"/>
  <c r="ADT50" i="16"/>
  <c r="ADS50" i="16"/>
  <c r="ADR50" i="16"/>
  <c r="ADQ50" i="16"/>
  <c r="ADP50" i="16"/>
  <c r="ADO50" i="16"/>
  <c r="ADN50" i="16"/>
  <c r="ADM50" i="16"/>
  <c r="ADL50" i="16"/>
  <c r="ADK50" i="16"/>
  <c r="ADJ50" i="16"/>
  <c r="ADI50" i="16"/>
  <c r="ADH50" i="16"/>
  <c r="ADG50" i="16"/>
  <c r="ADF50" i="16"/>
  <c r="ADE50" i="16"/>
  <c r="ADD50" i="16"/>
  <c r="ADC50" i="16"/>
  <c r="ADB50" i="16"/>
  <c r="ADA50" i="16"/>
  <c r="ACZ50" i="16"/>
  <c r="ACY50" i="16"/>
  <c r="ACX50" i="16"/>
  <c r="ACW50" i="16"/>
  <c r="ACV50" i="16"/>
  <c r="ACU50" i="16"/>
  <c r="ACT50" i="16"/>
  <c r="ACS50" i="16"/>
  <c r="ACR50" i="16"/>
  <c r="ACQ50" i="16"/>
  <c r="ACP50" i="16"/>
  <c r="ACO50" i="16"/>
  <c r="ACN50" i="16"/>
  <c r="ACM50" i="16"/>
  <c r="ACL50" i="16"/>
  <c r="ACK50" i="16"/>
  <c r="ACJ50" i="16"/>
  <c r="ACI50" i="16"/>
  <c r="ACH50" i="16"/>
  <c r="ACG50" i="16"/>
  <c r="ACF50" i="16"/>
  <c r="ACE50" i="16"/>
  <c r="ACD50" i="16"/>
  <c r="ACC50" i="16"/>
  <c r="ACB50" i="16"/>
  <c r="ACA50" i="16"/>
  <c r="ABZ50" i="16"/>
  <c r="ABY50" i="16"/>
  <c r="ABX50" i="16"/>
  <c r="ABW50" i="16"/>
  <c r="ABV50" i="16"/>
  <c r="ABU50" i="16"/>
  <c r="ABT50" i="16"/>
  <c r="ABS50" i="16"/>
  <c r="ABR50" i="16"/>
  <c r="ABQ50" i="16"/>
  <c r="ABP50" i="16"/>
  <c r="ABO50" i="16"/>
  <c r="ABN50" i="16"/>
  <c r="ABM50" i="16"/>
  <c r="ABL50" i="16"/>
  <c r="ABK50" i="16"/>
  <c r="ABJ50" i="16"/>
  <c r="ABI50" i="16"/>
  <c r="ABH50" i="16"/>
  <c r="ABG50" i="16"/>
  <c r="ABF50" i="16"/>
  <c r="ABE50" i="16"/>
  <c r="ABD50" i="16"/>
  <c r="ABC50" i="16"/>
  <c r="ABB50" i="16"/>
  <c r="ABA50" i="16"/>
  <c r="AAZ50" i="16"/>
  <c r="AAY50" i="16"/>
  <c r="AAX50" i="16"/>
  <c r="AAW50" i="16"/>
  <c r="AAV50" i="16"/>
  <c r="AAU50" i="16"/>
  <c r="AAT50" i="16"/>
  <c r="AAS50" i="16"/>
  <c r="AAR50" i="16"/>
  <c r="AAQ50" i="16"/>
  <c r="AAP50" i="16"/>
  <c r="AAO50" i="16"/>
  <c r="AAN50" i="16"/>
  <c r="AAM50" i="16"/>
  <c r="AAL50" i="16"/>
  <c r="AAK50" i="16"/>
  <c r="AAJ50" i="16"/>
  <c r="AAI50" i="16"/>
  <c r="AAH50" i="16"/>
  <c r="AAG50" i="16"/>
  <c r="AAF50" i="16"/>
  <c r="AAE50" i="16"/>
  <c r="AAD50" i="16"/>
  <c r="AAC50" i="16"/>
  <c r="AAB50" i="16"/>
  <c r="AAA50" i="16"/>
  <c r="ZZ50" i="16"/>
  <c r="ZY50" i="16"/>
  <c r="ZX50" i="16"/>
  <c r="ZW50" i="16"/>
  <c r="ZV50" i="16"/>
  <c r="ZU50" i="16"/>
  <c r="ZT50" i="16"/>
  <c r="ZS50" i="16"/>
  <c r="ZR50" i="16"/>
  <c r="ZQ50" i="16"/>
  <c r="ZP50" i="16"/>
  <c r="ZO50" i="16"/>
  <c r="ZN50" i="16"/>
  <c r="ZM50" i="16"/>
  <c r="ZL50" i="16"/>
  <c r="ZK50" i="16"/>
  <c r="ZJ50" i="16"/>
  <c r="ZI50" i="16"/>
  <c r="ZH50" i="16"/>
  <c r="ZG50" i="16"/>
  <c r="ZF50" i="16"/>
  <c r="ZE50" i="16"/>
  <c r="ZD50" i="16"/>
  <c r="ZC50" i="16"/>
  <c r="ZB50" i="16"/>
  <c r="ZA50" i="16"/>
  <c r="YZ50" i="16"/>
  <c r="YY50" i="16"/>
  <c r="YX50" i="16"/>
  <c r="YW50" i="16"/>
  <c r="YV50" i="16"/>
  <c r="YU50" i="16"/>
  <c r="YT50" i="16"/>
  <c r="YS50" i="16"/>
  <c r="YR50" i="16"/>
  <c r="YQ50" i="16"/>
  <c r="YP50" i="16"/>
  <c r="YO50" i="16"/>
  <c r="YN50" i="16"/>
  <c r="YM50" i="16"/>
  <c r="YL50" i="16"/>
  <c r="YK50" i="16"/>
  <c r="YJ50" i="16"/>
  <c r="YI50" i="16"/>
  <c r="YH50" i="16"/>
  <c r="YG50" i="16"/>
  <c r="YF50" i="16"/>
  <c r="YE50" i="16"/>
  <c r="YD50" i="16"/>
  <c r="YC50" i="16"/>
  <c r="YB50" i="16"/>
  <c r="YA50" i="16"/>
  <c r="XZ50" i="16"/>
  <c r="XY50" i="16"/>
  <c r="XX50" i="16"/>
  <c r="XW50" i="16"/>
  <c r="XV50" i="16"/>
  <c r="XU50" i="16"/>
  <c r="XT50" i="16"/>
  <c r="XS50" i="16"/>
  <c r="XR50" i="16"/>
  <c r="XQ50" i="16"/>
  <c r="XP50" i="16"/>
  <c r="XO50" i="16"/>
  <c r="XN50" i="16"/>
  <c r="XM50" i="16"/>
  <c r="XL50" i="16"/>
  <c r="XK50" i="16"/>
  <c r="XJ50" i="16"/>
  <c r="XI50" i="16"/>
  <c r="XH50" i="16"/>
  <c r="XG50" i="16"/>
  <c r="XF50" i="16"/>
  <c r="XE50" i="16"/>
  <c r="XD50" i="16"/>
  <c r="XC50" i="16"/>
  <c r="XB50" i="16"/>
  <c r="XA50" i="16"/>
  <c r="WZ50" i="16"/>
  <c r="WY50" i="16"/>
  <c r="WX50" i="16"/>
  <c r="WW50" i="16"/>
  <c r="WV50" i="16"/>
  <c r="WU50" i="16"/>
  <c r="WT50" i="16"/>
  <c r="WS50" i="16"/>
  <c r="WR50" i="16"/>
  <c r="WQ50" i="16"/>
  <c r="WP50" i="16"/>
  <c r="WO50" i="16"/>
  <c r="WN50" i="16"/>
  <c r="WM50" i="16"/>
  <c r="WL50" i="16"/>
  <c r="WK50" i="16"/>
  <c r="WJ50" i="16"/>
  <c r="WI50" i="16"/>
  <c r="WH50" i="16"/>
  <c r="WG50" i="16"/>
  <c r="WF50" i="16"/>
  <c r="WE50" i="16"/>
  <c r="WD50" i="16"/>
  <c r="WC50" i="16"/>
  <c r="WB50" i="16"/>
  <c r="WA50" i="16"/>
  <c r="VZ50" i="16"/>
  <c r="VY50" i="16"/>
  <c r="VX50" i="16"/>
  <c r="VW50" i="16"/>
  <c r="VV50" i="16"/>
  <c r="VU50" i="16"/>
  <c r="VT50" i="16"/>
  <c r="VS50" i="16"/>
  <c r="VR50" i="16"/>
  <c r="VQ50" i="16"/>
  <c r="VP50" i="16"/>
  <c r="VO50" i="16"/>
  <c r="VN50" i="16"/>
  <c r="VM50" i="16"/>
  <c r="VL50" i="16"/>
  <c r="VK50" i="16"/>
  <c r="VJ50" i="16"/>
  <c r="VI50" i="16"/>
  <c r="VH50" i="16"/>
  <c r="VG50" i="16"/>
  <c r="VF50" i="16"/>
  <c r="VE50" i="16"/>
  <c r="VD50" i="16"/>
  <c r="VC50" i="16"/>
  <c r="VB50" i="16"/>
  <c r="VA50" i="16"/>
  <c r="UZ50" i="16"/>
  <c r="UY50" i="16"/>
  <c r="UX50" i="16"/>
  <c r="UW50" i="16"/>
  <c r="UV50" i="16"/>
  <c r="UU50" i="16"/>
  <c r="UT50" i="16"/>
  <c r="US50" i="16"/>
  <c r="UR50" i="16"/>
  <c r="UQ50" i="16"/>
  <c r="UP50" i="16"/>
  <c r="UO50" i="16"/>
  <c r="UN50" i="16"/>
  <c r="UM50" i="16"/>
  <c r="UL50" i="16"/>
  <c r="UK50" i="16"/>
  <c r="UJ50" i="16"/>
  <c r="UI50" i="16"/>
  <c r="UH50" i="16"/>
  <c r="UG50" i="16"/>
  <c r="UF50" i="16"/>
  <c r="UE50" i="16"/>
  <c r="UD50" i="16"/>
  <c r="UC50" i="16"/>
  <c r="UB50" i="16"/>
  <c r="UA50" i="16"/>
  <c r="TZ50" i="16"/>
  <c r="TY50" i="16"/>
  <c r="TX50" i="16"/>
  <c r="TW50" i="16"/>
  <c r="TV50" i="16"/>
  <c r="TU50" i="16"/>
  <c r="TT50" i="16"/>
  <c r="TS50" i="16"/>
  <c r="TR50" i="16"/>
  <c r="TQ50" i="16"/>
  <c r="TP50" i="16"/>
  <c r="TO50" i="16"/>
  <c r="TN50" i="16"/>
  <c r="TM50" i="16"/>
  <c r="TL50" i="16"/>
  <c r="TK50" i="16"/>
  <c r="TJ50" i="16"/>
  <c r="TI50" i="16"/>
  <c r="TH50" i="16"/>
  <c r="TG50" i="16"/>
  <c r="TF50" i="16"/>
  <c r="TE50" i="16"/>
  <c r="TD50" i="16"/>
  <c r="TC50" i="16"/>
  <c r="TB50" i="16"/>
  <c r="TA50" i="16"/>
  <c r="SZ50" i="16"/>
  <c r="SY50" i="16"/>
  <c r="SX50" i="16"/>
  <c r="SW50" i="16"/>
  <c r="SV50" i="16"/>
  <c r="SU50" i="16"/>
  <c r="ST50" i="16"/>
  <c r="SS50" i="16"/>
  <c r="SR50" i="16"/>
  <c r="SQ50" i="16"/>
  <c r="SP50" i="16"/>
  <c r="SO50" i="16"/>
  <c r="SN50" i="16"/>
  <c r="SM50" i="16"/>
  <c r="SL50" i="16"/>
  <c r="SK50" i="16"/>
  <c r="SJ50" i="16"/>
  <c r="SI50" i="16"/>
  <c r="SH50" i="16"/>
  <c r="SG50" i="16"/>
  <c r="SF50" i="16"/>
  <c r="SE50" i="16"/>
  <c r="SD50" i="16"/>
  <c r="SC50" i="16"/>
  <c r="SB50" i="16"/>
  <c r="SA50" i="16"/>
  <c r="RZ50" i="16"/>
  <c r="RY50" i="16"/>
  <c r="RX50" i="16"/>
  <c r="RW50" i="16"/>
  <c r="RV50" i="16"/>
  <c r="RU50" i="16"/>
  <c r="RT50" i="16"/>
  <c r="RS50" i="16"/>
  <c r="RR50" i="16"/>
  <c r="RQ50" i="16"/>
  <c r="RP50" i="16"/>
  <c r="RO50" i="16"/>
  <c r="RN50" i="16"/>
  <c r="RM50" i="16"/>
  <c r="RL50" i="16"/>
  <c r="RK50" i="16"/>
  <c r="RJ50" i="16"/>
  <c r="RI50" i="16"/>
  <c r="RH50" i="16"/>
  <c r="RG50" i="16"/>
  <c r="RF50" i="16"/>
  <c r="RE50" i="16"/>
  <c r="RD50" i="16"/>
  <c r="RC50" i="16"/>
  <c r="RB50" i="16"/>
  <c r="RA50" i="16"/>
  <c r="QZ50" i="16"/>
  <c r="QY50" i="16"/>
  <c r="QX50" i="16"/>
  <c r="QW50" i="16"/>
  <c r="QV50" i="16"/>
  <c r="QU50" i="16"/>
  <c r="QT50" i="16"/>
  <c r="QS50" i="16"/>
  <c r="QR50" i="16"/>
  <c r="QQ50" i="16"/>
  <c r="QP50" i="16"/>
  <c r="QO50" i="16"/>
  <c r="QN50" i="16"/>
  <c r="QM50" i="16"/>
  <c r="QL50" i="16"/>
  <c r="QK50" i="16"/>
  <c r="QJ50" i="16"/>
  <c r="QI50" i="16"/>
  <c r="QH50" i="16"/>
  <c r="QG50" i="16"/>
  <c r="QF50" i="16"/>
  <c r="QE50" i="16"/>
  <c r="QD50" i="16"/>
  <c r="QC50" i="16"/>
  <c r="QB50" i="16"/>
  <c r="QA50" i="16"/>
  <c r="PZ50" i="16"/>
  <c r="PY50" i="16"/>
  <c r="PX50" i="16"/>
  <c r="PW50" i="16"/>
  <c r="PV50" i="16"/>
  <c r="PU50" i="16"/>
  <c r="PT50" i="16"/>
  <c r="PS50" i="16"/>
  <c r="PR50" i="16"/>
  <c r="PQ50" i="16"/>
  <c r="PP50" i="16"/>
  <c r="PO50" i="16"/>
  <c r="PN50" i="16"/>
  <c r="PM50" i="16"/>
  <c r="PL50" i="16"/>
  <c r="PK50" i="16"/>
  <c r="PJ50" i="16"/>
  <c r="PI50" i="16"/>
  <c r="PH50" i="16"/>
  <c r="PG50" i="16"/>
  <c r="PF50" i="16"/>
  <c r="PE50" i="16"/>
  <c r="PD50" i="16"/>
  <c r="PC50" i="16"/>
  <c r="PB50" i="16"/>
  <c r="PA50" i="16"/>
  <c r="OZ50" i="16"/>
  <c r="OY50" i="16"/>
  <c r="OX50" i="16"/>
  <c r="OW50" i="16"/>
  <c r="OV50" i="16"/>
  <c r="OU50" i="16"/>
  <c r="OT50" i="16"/>
  <c r="OS50" i="16"/>
  <c r="OR50" i="16"/>
  <c r="OQ50" i="16"/>
  <c r="OP50" i="16"/>
  <c r="OO50" i="16"/>
  <c r="ON50" i="16"/>
  <c r="OM50" i="16"/>
  <c r="OL50" i="16"/>
  <c r="OK50" i="16"/>
  <c r="OJ50" i="16"/>
  <c r="OI50" i="16"/>
  <c r="OH50" i="16"/>
  <c r="OG50" i="16"/>
  <c r="OF50" i="16"/>
  <c r="OE50" i="16"/>
  <c r="OD50" i="16"/>
  <c r="OC50" i="16"/>
  <c r="OB50" i="16"/>
  <c r="OA50" i="16"/>
  <c r="NZ50" i="16"/>
  <c r="NY50" i="16"/>
  <c r="NX50" i="16"/>
  <c r="NW50" i="16"/>
  <c r="NV50" i="16"/>
  <c r="NU50" i="16"/>
  <c r="NT50" i="16"/>
  <c r="NS50" i="16"/>
  <c r="NR50" i="16"/>
  <c r="NQ50" i="16"/>
  <c r="NP50" i="16"/>
  <c r="NO50" i="16"/>
  <c r="NN50" i="16"/>
  <c r="NM50" i="16"/>
  <c r="NL50" i="16"/>
  <c r="NK50" i="16"/>
  <c r="NJ50" i="16"/>
  <c r="NI50" i="16"/>
  <c r="NH50" i="16"/>
  <c r="NG50" i="16"/>
  <c r="NF50" i="16"/>
  <c r="NE50" i="16"/>
  <c r="ND50" i="16"/>
  <c r="NC50" i="16"/>
  <c r="NB50" i="16"/>
  <c r="NA50" i="16"/>
  <c r="MZ50" i="16"/>
  <c r="MY50" i="16"/>
  <c r="MX50" i="16"/>
  <c r="MW50" i="16"/>
  <c r="MV50" i="16"/>
  <c r="MU50" i="16"/>
  <c r="MT50" i="16"/>
  <c r="MS50" i="16"/>
  <c r="MR50" i="16"/>
  <c r="MQ50" i="16"/>
  <c r="MP50" i="16"/>
  <c r="MO50" i="16"/>
  <c r="MN50" i="16"/>
  <c r="MM50" i="16"/>
  <c r="ML50" i="16"/>
  <c r="MK50" i="16"/>
  <c r="MJ50" i="16"/>
  <c r="MI50" i="16"/>
  <c r="MH50" i="16"/>
  <c r="MG50" i="16"/>
  <c r="MF50" i="16"/>
  <c r="ME50" i="16"/>
  <c r="MD50" i="16"/>
  <c r="MC50" i="16"/>
  <c r="MB50" i="16"/>
  <c r="MA50" i="16"/>
  <c r="LZ50" i="16"/>
  <c r="LY50" i="16"/>
  <c r="LX50" i="16"/>
  <c r="LW50" i="16"/>
  <c r="LV50" i="16"/>
  <c r="LU50" i="16"/>
  <c r="LT50" i="16"/>
  <c r="LS50" i="16"/>
  <c r="LR50" i="16"/>
  <c r="LQ50" i="16"/>
  <c r="LP50" i="16"/>
  <c r="LO50" i="16"/>
  <c r="LN50" i="16"/>
  <c r="LM50" i="16"/>
  <c r="LL50" i="16"/>
  <c r="LK50" i="16"/>
  <c r="LJ50" i="16"/>
  <c r="LI50" i="16"/>
  <c r="LH50" i="16"/>
  <c r="LG50" i="16"/>
  <c r="LF50" i="16"/>
  <c r="LE50" i="16"/>
  <c r="LD50" i="16"/>
  <c r="LC50" i="16"/>
  <c r="LB50" i="16"/>
  <c r="LA50" i="16"/>
  <c r="KZ50" i="16"/>
  <c r="KY50" i="16"/>
  <c r="KX50" i="16"/>
  <c r="KW50" i="16"/>
  <c r="KV50" i="16"/>
  <c r="KU50" i="16"/>
  <c r="KT50" i="16"/>
  <c r="KS50" i="16"/>
  <c r="KR50" i="16"/>
  <c r="KQ50" i="16"/>
  <c r="KP50" i="16"/>
  <c r="KO50" i="16"/>
  <c r="KN50" i="16"/>
  <c r="KM50" i="16"/>
  <c r="KL50" i="16"/>
  <c r="KK50" i="16"/>
  <c r="KJ50" i="16"/>
  <c r="KI50" i="16"/>
  <c r="KH50" i="16"/>
  <c r="KG50" i="16"/>
  <c r="KF50" i="16"/>
  <c r="KE50" i="16"/>
  <c r="KD50" i="16"/>
  <c r="KC50" i="16"/>
  <c r="KB50" i="16"/>
  <c r="KA50" i="16"/>
  <c r="JZ50" i="16"/>
  <c r="JY50" i="16"/>
  <c r="JX50" i="16"/>
  <c r="JW50" i="16"/>
  <c r="JV50" i="16"/>
  <c r="JU50" i="16"/>
  <c r="JT50" i="16"/>
  <c r="JS50" i="16"/>
  <c r="JR50" i="16"/>
  <c r="JQ50" i="16"/>
  <c r="JP50" i="16"/>
  <c r="JO50" i="16"/>
  <c r="JN50" i="16"/>
  <c r="JM50" i="16"/>
  <c r="JL50" i="16"/>
  <c r="JK50" i="16"/>
  <c r="JJ50" i="16"/>
  <c r="JI50" i="16"/>
  <c r="JH50" i="16"/>
  <c r="JG50" i="16"/>
  <c r="JF50" i="16"/>
  <c r="JE50" i="16"/>
  <c r="JD50" i="16"/>
  <c r="JC50" i="16"/>
  <c r="JB50" i="16"/>
  <c r="JA50" i="16"/>
  <c r="IZ50" i="16"/>
  <c r="IY50" i="16"/>
  <c r="IX50" i="16"/>
  <c r="IW50" i="16"/>
  <c r="IV50" i="16"/>
  <c r="IU50" i="16"/>
  <c r="IT50" i="16"/>
  <c r="IS50" i="16"/>
  <c r="IR50" i="16"/>
  <c r="IQ50" i="16"/>
  <c r="IP50" i="16"/>
  <c r="IO50" i="16"/>
  <c r="IN50" i="16"/>
  <c r="IM50" i="16"/>
  <c r="IL50" i="16"/>
  <c r="IK50" i="16"/>
  <c r="IJ50" i="16"/>
  <c r="II50" i="16"/>
  <c r="IH50" i="16"/>
  <c r="IG50" i="16"/>
  <c r="IF50" i="16"/>
  <c r="IE50" i="16"/>
  <c r="ID50" i="16"/>
  <c r="IC50" i="16"/>
  <c r="IB50" i="16"/>
  <c r="IA50" i="16"/>
  <c r="HZ50" i="16"/>
  <c r="HY50" i="16"/>
  <c r="HX50" i="16"/>
  <c r="HW50" i="16"/>
  <c r="HV50" i="16"/>
  <c r="HU50" i="16"/>
  <c r="HT50" i="16"/>
  <c r="HS50" i="16"/>
  <c r="HR50" i="16"/>
  <c r="HQ50" i="16"/>
  <c r="HP50" i="16"/>
  <c r="HO50" i="16"/>
  <c r="HN50" i="16"/>
  <c r="HM50" i="16"/>
  <c r="HL50" i="16"/>
  <c r="HK50" i="16"/>
  <c r="HJ50" i="16"/>
  <c r="HI50" i="16"/>
  <c r="HH50" i="16"/>
  <c r="HG50" i="16"/>
  <c r="HF50" i="16"/>
  <c r="HE50" i="16"/>
  <c r="HD50" i="16"/>
  <c r="HC50" i="16"/>
  <c r="HB50" i="16"/>
  <c r="HA50" i="16"/>
  <c r="GZ50" i="16"/>
  <c r="GY50" i="16"/>
  <c r="GX50" i="16"/>
  <c r="GW50" i="16"/>
  <c r="GV50" i="16"/>
  <c r="GU50" i="16"/>
  <c r="GT50" i="16"/>
  <c r="GS50" i="16"/>
  <c r="GR50" i="16"/>
  <c r="GQ50" i="16"/>
  <c r="GP50" i="16"/>
  <c r="GO50" i="16"/>
  <c r="GN50" i="16"/>
  <c r="GM50" i="16"/>
  <c r="GL50" i="16"/>
  <c r="GK50" i="16"/>
  <c r="GJ50" i="16"/>
  <c r="GI50" i="16"/>
  <c r="GH50" i="16"/>
  <c r="GG50" i="16"/>
  <c r="GF50" i="16"/>
  <c r="GE50" i="16"/>
  <c r="GD50" i="16"/>
  <c r="GC50" i="16"/>
  <c r="GB50" i="16"/>
  <c r="GA50" i="16"/>
  <c r="FZ50" i="16"/>
  <c r="FY50" i="16"/>
  <c r="FX50" i="16"/>
  <c r="FW50" i="16"/>
  <c r="FV50" i="16"/>
  <c r="FU50" i="16"/>
  <c r="FT50" i="16"/>
  <c r="FS50" i="16"/>
  <c r="FR50" i="16"/>
  <c r="FQ50" i="16"/>
  <c r="FP50" i="16"/>
  <c r="FO50" i="16"/>
  <c r="FN50" i="16"/>
  <c r="FM50" i="16"/>
  <c r="FL50" i="16"/>
  <c r="FK50" i="16"/>
  <c r="FJ50" i="16"/>
  <c r="FI50" i="16"/>
  <c r="FH50" i="16"/>
  <c r="FG50" i="16"/>
  <c r="FF50" i="16"/>
  <c r="FE50" i="16"/>
  <c r="FD50" i="16"/>
  <c r="FC50" i="16"/>
  <c r="FB50" i="16"/>
  <c r="FA50" i="16"/>
  <c r="EZ50" i="16"/>
  <c r="EY50" i="16"/>
  <c r="EX50" i="16"/>
  <c r="EW50" i="16"/>
  <c r="EV50" i="16"/>
  <c r="EU50" i="16"/>
  <c r="ET50" i="16"/>
  <c r="ES50" i="16"/>
  <c r="ER50" i="16"/>
  <c r="EQ50" i="16"/>
  <c r="EP50" i="16"/>
  <c r="EO50" i="16"/>
  <c r="EN50" i="16"/>
  <c r="EM50" i="16"/>
  <c r="EL50" i="16"/>
  <c r="EK50" i="16"/>
  <c r="EJ50" i="16"/>
  <c r="EI50" i="16"/>
  <c r="EH50" i="16"/>
  <c r="EG50" i="16"/>
  <c r="EF50" i="16"/>
  <c r="EE50" i="16"/>
  <c r="ED50" i="16"/>
  <c r="EC50" i="16"/>
  <c r="EB50" i="16"/>
  <c r="EA50" i="16"/>
  <c r="DZ50" i="16"/>
  <c r="DY50" i="16"/>
  <c r="DX50" i="16"/>
  <c r="DW50" i="16"/>
  <c r="DV50" i="16"/>
  <c r="DU50" i="16"/>
  <c r="DT50" i="16"/>
  <c r="DS50" i="16"/>
  <c r="DR50" i="16"/>
  <c r="DQ50" i="16"/>
  <c r="DP50" i="16"/>
  <c r="DO50" i="16"/>
  <c r="DN50" i="16"/>
  <c r="DM50" i="16"/>
  <c r="DL50" i="16"/>
  <c r="DK50" i="16"/>
  <c r="DJ50" i="16"/>
  <c r="DI50" i="16"/>
  <c r="DH50" i="16"/>
  <c r="DG50" i="16"/>
  <c r="DF50" i="16"/>
  <c r="DE50" i="16"/>
  <c r="DD50" i="16"/>
  <c r="DC50" i="16"/>
  <c r="DB50" i="16"/>
  <c r="DA50" i="16"/>
  <c r="CZ50" i="16"/>
  <c r="CY50" i="16"/>
  <c r="CX50" i="16"/>
  <c r="CW50" i="16"/>
  <c r="CV50" i="16"/>
  <c r="CU50" i="16"/>
  <c r="CT50" i="16"/>
  <c r="CS50" i="16"/>
  <c r="CR50" i="16"/>
  <c r="CQ50" i="16"/>
  <c r="CP50" i="16"/>
  <c r="CO50" i="16"/>
  <c r="CN50" i="16"/>
  <c r="CM50" i="16"/>
  <c r="CL50" i="16"/>
  <c r="CK50" i="16"/>
  <c r="CJ50" i="16"/>
  <c r="CI50" i="16"/>
  <c r="CH50" i="16"/>
  <c r="CG50" i="16"/>
  <c r="CF50" i="16"/>
  <c r="CE50" i="16"/>
  <c r="CD50" i="16"/>
  <c r="CC50" i="16"/>
  <c r="CB50" i="16"/>
  <c r="CA50" i="16"/>
  <c r="BZ50" i="16"/>
  <c r="BY50" i="16"/>
  <c r="BX50" i="16"/>
  <c r="BW50" i="16"/>
  <c r="BV50" i="16"/>
  <c r="BU50" i="16"/>
  <c r="BT50" i="16"/>
  <c r="BS50" i="16"/>
  <c r="BR50" i="16"/>
  <c r="BQ50" i="16"/>
  <c r="BP50" i="16"/>
  <c r="BO50" i="16"/>
  <c r="BN50" i="16"/>
  <c r="BM50" i="16"/>
  <c r="BL50" i="16"/>
  <c r="BK50" i="16"/>
  <c r="BJ50" i="16"/>
  <c r="BI50" i="16"/>
  <c r="BH50" i="16"/>
  <c r="BG50" i="16"/>
  <c r="BF50" i="16"/>
  <c r="BE50" i="16"/>
  <c r="BD50" i="16"/>
  <c r="BC50" i="16"/>
  <c r="BB50" i="16"/>
  <c r="BA50" i="16"/>
  <c r="AZ50" i="16"/>
  <c r="AY50" i="16"/>
  <c r="AX50" i="16"/>
  <c r="AW50" i="16"/>
  <c r="AV50" i="16"/>
  <c r="AU50" i="16"/>
  <c r="AT50" i="16"/>
  <c r="AS50" i="16"/>
  <c r="AR50" i="16"/>
  <c r="AQ50" i="16"/>
  <c r="AP50" i="16"/>
  <c r="AO50" i="16"/>
  <c r="AN50" i="16"/>
  <c r="AM50" i="16"/>
  <c r="AL50" i="16"/>
  <c r="AK50" i="16"/>
  <c r="AJ50" i="16"/>
  <c r="AI50" i="16"/>
  <c r="AH50" i="16"/>
  <c r="AG50" i="16"/>
  <c r="AF50" i="16"/>
  <c r="AE50" i="16"/>
  <c r="AD50" i="16"/>
  <c r="AC50" i="16"/>
  <c r="AB50" i="16"/>
  <c r="AA50" i="16"/>
  <c r="Z50" i="16"/>
  <c r="Y50" i="16"/>
  <c r="X50" i="16"/>
  <c r="W50" i="16"/>
  <c r="V50" i="16"/>
  <c r="U50" i="16"/>
  <c r="T50" i="16"/>
  <c r="S50" i="16"/>
  <c r="R50" i="16"/>
  <c r="Q50" i="16"/>
  <c r="P50" i="16"/>
  <c r="O50" i="16"/>
  <c r="N50" i="16"/>
  <c r="M50" i="16"/>
  <c r="L50" i="16"/>
  <c r="K50" i="16"/>
  <c r="J50" i="16"/>
  <c r="I50" i="16"/>
  <c r="ALU49" i="16"/>
  <c r="ALT49" i="16"/>
  <c r="ALS49" i="16"/>
  <c r="ALR49" i="16"/>
  <c r="ALQ49" i="16"/>
  <c r="ALP49" i="16"/>
  <c r="ALO49" i="16"/>
  <c r="ALN49" i="16"/>
  <c r="ALM49" i="16"/>
  <c r="ALL49" i="16"/>
  <c r="ALK49" i="16"/>
  <c r="ALJ49" i="16"/>
  <c r="ALI49" i="16"/>
  <c r="ALH49" i="16"/>
  <c r="ALG49" i="16"/>
  <c r="ALF49" i="16"/>
  <c r="ALE49" i="16"/>
  <c r="ALD49" i="16"/>
  <c r="ALC49" i="16"/>
  <c r="ALB49" i="16"/>
  <c r="ALA49" i="16"/>
  <c r="AKZ49" i="16"/>
  <c r="AKY49" i="16"/>
  <c r="AKX49" i="16"/>
  <c r="AKW49" i="16"/>
  <c r="AKV49" i="16"/>
  <c r="AKU49" i="16"/>
  <c r="AKT49" i="16"/>
  <c r="AKS49" i="16"/>
  <c r="AKR49" i="16"/>
  <c r="AKQ49" i="16"/>
  <c r="AKP49" i="16"/>
  <c r="AKO49" i="16"/>
  <c r="AKN49" i="16"/>
  <c r="AKM49" i="16"/>
  <c r="AKL49" i="16"/>
  <c r="AKK49" i="16"/>
  <c r="AKJ49" i="16"/>
  <c r="AKI49" i="16"/>
  <c r="AKH49" i="16"/>
  <c r="AKG49" i="16"/>
  <c r="AKF49" i="16"/>
  <c r="AKE49" i="16"/>
  <c r="AKD49" i="16"/>
  <c r="AKC49" i="16"/>
  <c r="AKB49" i="16"/>
  <c r="AKA49" i="16"/>
  <c r="AJZ49" i="16"/>
  <c r="AJY49" i="16"/>
  <c r="AJX49" i="16"/>
  <c r="AJW49" i="16"/>
  <c r="AJV49" i="16"/>
  <c r="AJU49" i="16"/>
  <c r="AJT49" i="16"/>
  <c r="AJS49" i="16"/>
  <c r="AJR49" i="16"/>
  <c r="AJQ49" i="16"/>
  <c r="AJP49" i="16"/>
  <c r="AJO49" i="16"/>
  <c r="AJN49" i="16"/>
  <c r="AJM49" i="16"/>
  <c r="AJL49" i="16"/>
  <c r="AJK49" i="16"/>
  <c r="AJJ49" i="16"/>
  <c r="AJI49" i="16"/>
  <c r="AJH49" i="16"/>
  <c r="AJG49" i="16"/>
  <c r="AJF49" i="16"/>
  <c r="AJE49" i="16"/>
  <c r="AJD49" i="16"/>
  <c r="AJC49" i="16"/>
  <c r="AJB49" i="16"/>
  <c r="AJA49" i="16"/>
  <c r="AIZ49" i="16"/>
  <c r="AIY49" i="16"/>
  <c r="AIX49" i="16"/>
  <c r="AIW49" i="16"/>
  <c r="AIV49" i="16"/>
  <c r="AIU49" i="16"/>
  <c r="AIT49" i="16"/>
  <c r="AIS49" i="16"/>
  <c r="AIR49" i="16"/>
  <c r="AIQ49" i="16"/>
  <c r="AIP49" i="16"/>
  <c r="AIO49" i="16"/>
  <c r="AIN49" i="16"/>
  <c r="AIM49" i="16"/>
  <c r="AIL49" i="16"/>
  <c r="AIK49" i="16"/>
  <c r="AIJ49" i="16"/>
  <c r="AII49" i="16"/>
  <c r="AIH49" i="16"/>
  <c r="AIG49" i="16"/>
  <c r="AIF49" i="16"/>
  <c r="AIE49" i="16"/>
  <c r="AID49" i="16"/>
  <c r="AIC49" i="16"/>
  <c r="AIB49" i="16"/>
  <c r="AIA49" i="16"/>
  <c r="AHZ49" i="16"/>
  <c r="AHY49" i="16"/>
  <c r="AHX49" i="16"/>
  <c r="AHW49" i="16"/>
  <c r="AHV49" i="16"/>
  <c r="AHU49" i="16"/>
  <c r="AHT49" i="16"/>
  <c r="AHS49" i="16"/>
  <c r="AHR49" i="16"/>
  <c r="AHQ49" i="16"/>
  <c r="AHP49" i="16"/>
  <c r="AHO49" i="16"/>
  <c r="AHN49" i="16"/>
  <c r="AHM49" i="16"/>
  <c r="AHL49" i="16"/>
  <c r="AHK49" i="16"/>
  <c r="AHJ49" i="16"/>
  <c r="AHI49" i="16"/>
  <c r="AHH49" i="16"/>
  <c r="AHG49" i="16"/>
  <c r="AHF49" i="16"/>
  <c r="AHE49" i="16"/>
  <c r="AHD49" i="16"/>
  <c r="AHC49" i="16"/>
  <c r="AHB49" i="16"/>
  <c r="AHA49" i="16"/>
  <c r="AGZ49" i="16"/>
  <c r="AGY49" i="16"/>
  <c r="AGX49" i="16"/>
  <c r="AGW49" i="16"/>
  <c r="AGV49" i="16"/>
  <c r="AGU49" i="16"/>
  <c r="AGT49" i="16"/>
  <c r="AGS49" i="16"/>
  <c r="AGR49" i="16"/>
  <c r="AGQ49" i="16"/>
  <c r="AGP49" i="16"/>
  <c r="AGO49" i="16"/>
  <c r="AGN49" i="16"/>
  <c r="AGM49" i="16"/>
  <c r="AGL49" i="16"/>
  <c r="AGK49" i="16"/>
  <c r="AGJ49" i="16"/>
  <c r="AGI49" i="16"/>
  <c r="AGH49" i="16"/>
  <c r="AGG49" i="16"/>
  <c r="AGF49" i="16"/>
  <c r="AGE49" i="16"/>
  <c r="AGD49" i="16"/>
  <c r="AGC49" i="16"/>
  <c r="AGB49" i="16"/>
  <c r="AGA49" i="16"/>
  <c r="AFZ49" i="16"/>
  <c r="AFY49" i="16"/>
  <c r="AFX49" i="16"/>
  <c r="AFW49" i="16"/>
  <c r="AFV49" i="16"/>
  <c r="AFU49" i="16"/>
  <c r="AFT49" i="16"/>
  <c r="AFS49" i="16"/>
  <c r="AFR49" i="16"/>
  <c r="AFQ49" i="16"/>
  <c r="AFP49" i="16"/>
  <c r="AFO49" i="16"/>
  <c r="AFN49" i="16"/>
  <c r="AFM49" i="16"/>
  <c r="AFL49" i="16"/>
  <c r="AFK49" i="16"/>
  <c r="AFJ49" i="16"/>
  <c r="AFI49" i="16"/>
  <c r="AFH49" i="16"/>
  <c r="AFG49" i="16"/>
  <c r="AFF49" i="16"/>
  <c r="AFE49" i="16"/>
  <c r="AFD49" i="16"/>
  <c r="AFC49" i="16"/>
  <c r="AFB49" i="16"/>
  <c r="AFA49" i="16"/>
  <c r="AEZ49" i="16"/>
  <c r="AEY49" i="16"/>
  <c r="AEX49" i="16"/>
  <c r="AEW49" i="16"/>
  <c r="AEV49" i="16"/>
  <c r="AEU49" i="16"/>
  <c r="AET49" i="16"/>
  <c r="AES49" i="16"/>
  <c r="AER49" i="16"/>
  <c r="AEQ49" i="16"/>
  <c r="AEP49" i="16"/>
  <c r="AEO49" i="16"/>
  <c r="AEN49" i="16"/>
  <c r="AEM49" i="16"/>
  <c r="AEL49" i="16"/>
  <c r="AEK49" i="16"/>
  <c r="AEJ49" i="16"/>
  <c r="AEI49" i="16"/>
  <c r="AEH49" i="16"/>
  <c r="AEG49" i="16"/>
  <c r="AEF49" i="16"/>
  <c r="AEE49" i="16"/>
  <c r="AED49" i="16"/>
  <c r="AEC49" i="16"/>
  <c r="AEB49" i="16"/>
  <c r="AEA49" i="16"/>
  <c r="ADZ49" i="16"/>
  <c r="ADY49" i="16"/>
  <c r="ADX49" i="16"/>
  <c r="ADW49" i="16"/>
  <c r="ADV49" i="16"/>
  <c r="ADU49" i="16"/>
  <c r="ADT49" i="16"/>
  <c r="ADS49" i="16"/>
  <c r="ADR49" i="16"/>
  <c r="ADQ49" i="16"/>
  <c r="ADP49" i="16"/>
  <c r="ADO49" i="16"/>
  <c r="ADN49" i="16"/>
  <c r="ADM49" i="16"/>
  <c r="ADL49" i="16"/>
  <c r="ADK49" i="16"/>
  <c r="ADJ49" i="16"/>
  <c r="ADI49" i="16"/>
  <c r="ADH49" i="16"/>
  <c r="ADG49" i="16"/>
  <c r="ADF49" i="16"/>
  <c r="ADE49" i="16"/>
  <c r="ADD49" i="16"/>
  <c r="ADC49" i="16"/>
  <c r="ADB49" i="16"/>
  <c r="ADA49" i="16"/>
  <c r="ACZ49" i="16"/>
  <c r="ACY49" i="16"/>
  <c r="ACX49" i="16"/>
  <c r="ACW49" i="16"/>
  <c r="ACV49" i="16"/>
  <c r="ACU49" i="16"/>
  <c r="ACT49" i="16"/>
  <c r="ACS49" i="16"/>
  <c r="ACR49" i="16"/>
  <c r="ACQ49" i="16"/>
  <c r="ACP49" i="16"/>
  <c r="ACO49" i="16"/>
  <c r="ACN49" i="16"/>
  <c r="ACM49" i="16"/>
  <c r="ACL49" i="16"/>
  <c r="ACK49" i="16"/>
  <c r="ACJ49" i="16"/>
  <c r="ACI49" i="16"/>
  <c r="ACH49" i="16"/>
  <c r="ACG49" i="16"/>
  <c r="ACF49" i="16"/>
  <c r="ACE49" i="16"/>
  <c r="ACD49" i="16"/>
  <c r="ACC49" i="16"/>
  <c r="ACB49" i="16"/>
  <c r="ACA49" i="16"/>
  <c r="ABZ49" i="16"/>
  <c r="ABY49" i="16"/>
  <c r="ABX49" i="16"/>
  <c r="ABW49" i="16"/>
  <c r="ABV49" i="16"/>
  <c r="ABU49" i="16"/>
  <c r="ABT49" i="16"/>
  <c r="ABS49" i="16"/>
  <c r="ABR49" i="16"/>
  <c r="ABQ49" i="16"/>
  <c r="ABP49" i="16"/>
  <c r="ABO49" i="16"/>
  <c r="ABN49" i="16"/>
  <c r="ABM49" i="16"/>
  <c r="ABL49" i="16"/>
  <c r="ABK49" i="16"/>
  <c r="ABJ49" i="16"/>
  <c r="ABI49" i="16"/>
  <c r="ABH49" i="16"/>
  <c r="ABG49" i="16"/>
  <c r="ABF49" i="16"/>
  <c r="ABE49" i="16"/>
  <c r="ABD49" i="16"/>
  <c r="ABC49" i="16"/>
  <c r="ABB49" i="16"/>
  <c r="ABA49" i="16"/>
  <c r="AAZ49" i="16"/>
  <c r="AAY49" i="16"/>
  <c r="AAX49" i="16"/>
  <c r="AAW49" i="16"/>
  <c r="AAV49" i="16"/>
  <c r="AAU49" i="16"/>
  <c r="AAT49" i="16"/>
  <c r="AAS49" i="16"/>
  <c r="AAR49" i="16"/>
  <c r="AAQ49" i="16"/>
  <c r="AAP49" i="16"/>
  <c r="AAO49" i="16"/>
  <c r="AAN49" i="16"/>
  <c r="AAM49" i="16"/>
  <c r="AAL49" i="16"/>
  <c r="AAK49" i="16"/>
  <c r="AAJ49" i="16"/>
  <c r="AAI49" i="16"/>
  <c r="AAH49" i="16"/>
  <c r="AAG49" i="16"/>
  <c r="AAF49" i="16"/>
  <c r="AAE49" i="16"/>
  <c r="AAD49" i="16"/>
  <c r="AAC49" i="16"/>
  <c r="AAB49" i="16"/>
  <c r="AAA49" i="16"/>
  <c r="ZZ49" i="16"/>
  <c r="ZY49" i="16"/>
  <c r="ZX49" i="16"/>
  <c r="ZW49" i="16"/>
  <c r="ZV49" i="16"/>
  <c r="ZU49" i="16"/>
  <c r="ZT49" i="16"/>
  <c r="ZS49" i="16"/>
  <c r="ZR49" i="16"/>
  <c r="ZQ49" i="16"/>
  <c r="ZP49" i="16"/>
  <c r="ZO49" i="16"/>
  <c r="ZN49" i="16"/>
  <c r="ZM49" i="16"/>
  <c r="ZL49" i="16"/>
  <c r="ZK49" i="16"/>
  <c r="ZJ49" i="16"/>
  <c r="ZI49" i="16"/>
  <c r="ZH49" i="16"/>
  <c r="ZG49" i="16"/>
  <c r="ZF49" i="16"/>
  <c r="ZE49" i="16"/>
  <c r="ZD49" i="16"/>
  <c r="ZC49" i="16"/>
  <c r="ZB49" i="16"/>
  <c r="ZA49" i="16"/>
  <c r="YZ49" i="16"/>
  <c r="YY49" i="16"/>
  <c r="YX49" i="16"/>
  <c r="YW49" i="16"/>
  <c r="YV49" i="16"/>
  <c r="YU49" i="16"/>
  <c r="YT49" i="16"/>
  <c r="YS49" i="16"/>
  <c r="YR49" i="16"/>
  <c r="YQ49" i="16"/>
  <c r="YP49" i="16"/>
  <c r="YO49" i="16"/>
  <c r="YN49" i="16"/>
  <c r="YM49" i="16"/>
  <c r="YL49" i="16"/>
  <c r="YK49" i="16"/>
  <c r="YJ49" i="16"/>
  <c r="YI49" i="16"/>
  <c r="YH49" i="16"/>
  <c r="YG49" i="16"/>
  <c r="YF49" i="16"/>
  <c r="YE49" i="16"/>
  <c r="YD49" i="16"/>
  <c r="YC49" i="16"/>
  <c r="YB49" i="16"/>
  <c r="YA49" i="16"/>
  <c r="XZ49" i="16"/>
  <c r="XY49" i="16"/>
  <c r="XX49" i="16"/>
  <c r="XW49" i="16"/>
  <c r="XV49" i="16"/>
  <c r="XU49" i="16"/>
  <c r="XT49" i="16"/>
  <c r="XS49" i="16"/>
  <c r="XR49" i="16"/>
  <c r="XQ49" i="16"/>
  <c r="XP49" i="16"/>
  <c r="XO49" i="16"/>
  <c r="XN49" i="16"/>
  <c r="XM49" i="16"/>
  <c r="XL49" i="16"/>
  <c r="XK49" i="16"/>
  <c r="XJ49" i="16"/>
  <c r="XI49" i="16"/>
  <c r="XH49" i="16"/>
  <c r="XG49" i="16"/>
  <c r="XF49" i="16"/>
  <c r="XE49" i="16"/>
  <c r="XD49" i="16"/>
  <c r="XC49" i="16"/>
  <c r="XB49" i="16"/>
  <c r="XA49" i="16"/>
  <c r="WZ49" i="16"/>
  <c r="WY49" i="16"/>
  <c r="WX49" i="16"/>
  <c r="WW49" i="16"/>
  <c r="WV49" i="16"/>
  <c r="WU49" i="16"/>
  <c r="WT49" i="16"/>
  <c r="WS49" i="16"/>
  <c r="WR49" i="16"/>
  <c r="WQ49" i="16"/>
  <c r="WP49" i="16"/>
  <c r="WO49" i="16"/>
  <c r="WN49" i="16"/>
  <c r="WM49" i="16"/>
  <c r="WL49" i="16"/>
  <c r="WK49" i="16"/>
  <c r="WJ49" i="16"/>
  <c r="WI49" i="16"/>
  <c r="WH49" i="16"/>
  <c r="WG49" i="16"/>
  <c r="WF49" i="16"/>
  <c r="WE49" i="16"/>
  <c r="WD49" i="16"/>
  <c r="WC49" i="16"/>
  <c r="WB49" i="16"/>
  <c r="WA49" i="16"/>
  <c r="VZ49" i="16"/>
  <c r="VY49" i="16"/>
  <c r="VX49" i="16"/>
  <c r="VW49" i="16"/>
  <c r="VV49" i="16"/>
  <c r="VU49" i="16"/>
  <c r="VT49" i="16"/>
  <c r="VS49" i="16"/>
  <c r="VR49" i="16"/>
  <c r="VQ49" i="16"/>
  <c r="VP49" i="16"/>
  <c r="VO49" i="16"/>
  <c r="VN49" i="16"/>
  <c r="VM49" i="16"/>
  <c r="VL49" i="16"/>
  <c r="VK49" i="16"/>
  <c r="VJ49" i="16"/>
  <c r="VI49" i="16"/>
  <c r="VH49" i="16"/>
  <c r="VG49" i="16"/>
  <c r="VF49" i="16"/>
  <c r="VE49" i="16"/>
  <c r="VD49" i="16"/>
  <c r="VC49" i="16"/>
  <c r="VB49" i="16"/>
  <c r="VA49" i="16"/>
  <c r="UZ49" i="16"/>
  <c r="UY49" i="16"/>
  <c r="UX49" i="16"/>
  <c r="UW49" i="16"/>
  <c r="UV49" i="16"/>
  <c r="UU49" i="16"/>
  <c r="UT49" i="16"/>
  <c r="US49" i="16"/>
  <c r="UR49" i="16"/>
  <c r="UQ49" i="16"/>
  <c r="UP49" i="16"/>
  <c r="UO49" i="16"/>
  <c r="UN49" i="16"/>
  <c r="UM49" i="16"/>
  <c r="UL49" i="16"/>
  <c r="UK49" i="16"/>
  <c r="UJ49" i="16"/>
  <c r="UI49" i="16"/>
  <c r="UH49" i="16"/>
  <c r="UG49" i="16"/>
  <c r="UF49" i="16"/>
  <c r="UE49" i="16"/>
  <c r="UD49" i="16"/>
  <c r="UC49" i="16"/>
  <c r="UB49" i="16"/>
  <c r="UA49" i="16"/>
  <c r="TZ49" i="16"/>
  <c r="TY49" i="16"/>
  <c r="TX49" i="16"/>
  <c r="TW49" i="16"/>
  <c r="TV49" i="16"/>
  <c r="TU49" i="16"/>
  <c r="TT49" i="16"/>
  <c r="TS49" i="16"/>
  <c r="TR49" i="16"/>
  <c r="TQ49" i="16"/>
  <c r="TP49" i="16"/>
  <c r="TO49" i="16"/>
  <c r="TN49" i="16"/>
  <c r="TM49" i="16"/>
  <c r="TL49" i="16"/>
  <c r="TK49" i="16"/>
  <c r="TJ49" i="16"/>
  <c r="TI49" i="16"/>
  <c r="TH49" i="16"/>
  <c r="TG49" i="16"/>
  <c r="TF49" i="16"/>
  <c r="TE49" i="16"/>
  <c r="TD49" i="16"/>
  <c r="TC49" i="16"/>
  <c r="TB49" i="16"/>
  <c r="TA49" i="16"/>
  <c r="SZ49" i="16"/>
  <c r="SY49" i="16"/>
  <c r="SX49" i="16"/>
  <c r="SW49" i="16"/>
  <c r="SV49" i="16"/>
  <c r="SU49" i="16"/>
  <c r="ST49" i="16"/>
  <c r="SS49" i="16"/>
  <c r="SR49" i="16"/>
  <c r="SQ49" i="16"/>
  <c r="SP49" i="16"/>
  <c r="SO49" i="16"/>
  <c r="SN49" i="16"/>
  <c r="SM49" i="16"/>
  <c r="SL49" i="16"/>
  <c r="SK49" i="16"/>
  <c r="SJ49" i="16"/>
  <c r="SI49" i="16"/>
  <c r="SH49" i="16"/>
  <c r="SG49" i="16"/>
  <c r="SF49" i="16"/>
  <c r="SE49" i="16"/>
  <c r="SD49" i="16"/>
  <c r="SC49" i="16"/>
  <c r="SB49" i="16"/>
  <c r="SA49" i="16"/>
  <c r="RZ49" i="16"/>
  <c r="RY49" i="16"/>
  <c r="RX49" i="16"/>
  <c r="RW49" i="16"/>
  <c r="RV49" i="16"/>
  <c r="RU49" i="16"/>
  <c r="RT49" i="16"/>
  <c r="RS49" i="16"/>
  <c r="RR49" i="16"/>
  <c r="RQ49" i="16"/>
  <c r="RP49" i="16"/>
  <c r="RO49" i="16"/>
  <c r="RN49" i="16"/>
  <c r="RM49" i="16"/>
  <c r="RL49" i="16"/>
  <c r="RK49" i="16"/>
  <c r="RJ49" i="16"/>
  <c r="RI49" i="16"/>
  <c r="RH49" i="16"/>
  <c r="RG49" i="16"/>
  <c r="RF49" i="16"/>
  <c r="RE49" i="16"/>
  <c r="RD49" i="16"/>
  <c r="RC49" i="16"/>
  <c r="RB49" i="16"/>
  <c r="RA49" i="16"/>
  <c r="QZ49" i="16"/>
  <c r="QY49" i="16"/>
  <c r="QX49" i="16"/>
  <c r="QW49" i="16"/>
  <c r="QV49" i="16"/>
  <c r="QU49" i="16"/>
  <c r="QT49" i="16"/>
  <c r="QS49" i="16"/>
  <c r="QR49" i="16"/>
  <c r="QQ49" i="16"/>
  <c r="QP49" i="16"/>
  <c r="QO49" i="16"/>
  <c r="QN49" i="16"/>
  <c r="QM49" i="16"/>
  <c r="QL49" i="16"/>
  <c r="QK49" i="16"/>
  <c r="QJ49" i="16"/>
  <c r="QI49" i="16"/>
  <c r="QH49" i="16"/>
  <c r="QG49" i="16"/>
  <c r="QF49" i="16"/>
  <c r="QE49" i="16"/>
  <c r="QD49" i="16"/>
  <c r="QC49" i="16"/>
  <c r="QB49" i="16"/>
  <c r="QA49" i="16"/>
  <c r="PZ49" i="16"/>
  <c r="PY49" i="16"/>
  <c r="PX49" i="16"/>
  <c r="PW49" i="16"/>
  <c r="PV49" i="16"/>
  <c r="PU49" i="16"/>
  <c r="PT49" i="16"/>
  <c r="PS49" i="16"/>
  <c r="PR49" i="16"/>
  <c r="PQ49" i="16"/>
  <c r="PP49" i="16"/>
  <c r="PO49" i="16"/>
  <c r="PN49" i="16"/>
  <c r="PM49" i="16"/>
  <c r="PL49" i="16"/>
  <c r="PK49" i="16"/>
  <c r="PJ49" i="16"/>
  <c r="PI49" i="16"/>
  <c r="PH49" i="16"/>
  <c r="PG49" i="16"/>
  <c r="PF49" i="16"/>
  <c r="PE49" i="16"/>
  <c r="PD49" i="16"/>
  <c r="PC49" i="16"/>
  <c r="PB49" i="16"/>
  <c r="PA49" i="16"/>
  <c r="OZ49" i="16"/>
  <c r="OY49" i="16"/>
  <c r="OX49" i="16"/>
  <c r="OW49" i="16"/>
  <c r="OV49" i="16"/>
  <c r="OU49" i="16"/>
  <c r="OT49" i="16"/>
  <c r="OS49" i="16"/>
  <c r="OR49" i="16"/>
  <c r="OQ49" i="16"/>
  <c r="OP49" i="16"/>
  <c r="OO49" i="16"/>
  <c r="ON49" i="16"/>
  <c r="OM49" i="16"/>
  <c r="OL49" i="16"/>
  <c r="OK49" i="16"/>
  <c r="OJ49" i="16"/>
  <c r="OI49" i="16"/>
  <c r="OH49" i="16"/>
  <c r="OG49" i="16"/>
  <c r="OF49" i="16"/>
  <c r="OE49" i="16"/>
  <c r="OD49" i="16"/>
  <c r="OC49" i="16"/>
  <c r="OB49" i="16"/>
  <c r="OA49" i="16"/>
  <c r="NZ49" i="16"/>
  <c r="NY49" i="16"/>
  <c r="NX49" i="16"/>
  <c r="NW49" i="16"/>
  <c r="NV49" i="16"/>
  <c r="NU49" i="16"/>
  <c r="NT49" i="16"/>
  <c r="NS49" i="16"/>
  <c r="NR49" i="16"/>
  <c r="NQ49" i="16"/>
  <c r="NP49" i="16"/>
  <c r="NO49" i="16"/>
  <c r="NN49" i="16"/>
  <c r="NM49" i="16"/>
  <c r="NL49" i="16"/>
  <c r="NK49" i="16"/>
  <c r="NJ49" i="16"/>
  <c r="NI49" i="16"/>
  <c r="NH49" i="16"/>
  <c r="NG49" i="16"/>
  <c r="NF49" i="16"/>
  <c r="NE49" i="16"/>
  <c r="ND49" i="16"/>
  <c r="NC49" i="16"/>
  <c r="NB49" i="16"/>
  <c r="NA49" i="16"/>
  <c r="MZ49" i="16"/>
  <c r="MY49" i="16"/>
  <c r="MX49" i="16"/>
  <c r="MW49" i="16"/>
  <c r="MV49" i="16"/>
  <c r="MU49" i="16"/>
  <c r="MT49" i="16"/>
  <c r="MS49" i="16"/>
  <c r="MR49" i="16"/>
  <c r="MQ49" i="16"/>
  <c r="MP49" i="16"/>
  <c r="MO49" i="16"/>
  <c r="MN49" i="16"/>
  <c r="MM49" i="16"/>
  <c r="ML49" i="16"/>
  <c r="MK49" i="16"/>
  <c r="MJ49" i="16"/>
  <c r="MI49" i="16"/>
  <c r="MH49" i="16"/>
  <c r="MG49" i="16"/>
  <c r="MF49" i="16"/>
  <c r="ME49" i="16"/>
  <c r="MD49" i="16"/>
  <c r="MC49" i="16"/>
  <c r="MB49" i="16"/>
  <c r="MA49" i="16"/>
  <c r="LZ49" i="16"/>
  <c r="LY49" i="16"/>
  <c r="LX49" i="16"/>
  <c r="LW49" i="16"/>
  <c r="LV49" i="16"/>
  <c r="LU49" i="16"/>
  <c r="LT49" i="16"/>
  <c r="LS49" i="16"/>
  <c r="LR49" i="16"/>
  <c r="LQ49" i="16"/>
  <c r="LP49" i="16"/>
  <c r="LO49" i="16"/>
  <c r="LN49" i="16"/>
  <c r="LM49" i="16"/>
  <c r="LL49" i="16"/>
  <c r="LK49" i="16"/>
  <c r="LJ49" i="16"/>
  <c r="LI49" i="16"/>
  <c r="LH49" i="16"/>
  <c r="LG49" i="16"/>
  <c r="LF49" i="16"/>
  <c r="LE49" i="16"/>
  <c r="LD49" i="16"/>
  <c r="LC49" i="16"/>
  <c r="LB49" i="16"/>
  <c r="LA49" i="16"/>
  <c r="KZ49" i="16"/>
  <c r="KY49" i="16"/>
  <c r="KX49" i="16"/>
  <c r="KW49" i="16"/>
  <c r="KV49" i="16"/>
  <c r="KU49" i="16"/>
  <c r="KT49" i="16"/>
  <c r="KS49" i="16"/>
  <c r="KR49" i="16"/>
  <c r="KQ49" i="16"/>
  <c r="KP49" i="16"/>
  <c r="KO49" i="16"/>
  <c r="KN49" i="16"/>
  <c r="KM49" i="16"/>
  <c r="KL49" i="16"/>
  <c r="KK49" i="16"/>
  <c r="KJ49" i="16"/>
  <c r="KI49" i="16"/>
  <c r="KH49" i="16"/>
  <c r="KG49" i="16"/>
  <c r="KF49" i="16"/>
  <c r="KE49" i="16"/>
  <c r="KD49" i="16"/>
  <c r="KC49" i="16"/>
  <c r="KB49" i="16"/>
  <c r="KA49" i="16"/>
  <c r="JZ49" i="16"/>
  <c r="JY49" i="16"/>
  <c r="JX49" i="16"/>
  <c r="JW49" i="16"/>
  <c r="JV49" i="16"/>
  <c r="JU49" i="16"/>
  <c r="JT49" i="16"/>
  <c r="JS49" i="16"/>
  <c r="JR49" i="16"/>
  <c r="JQ49" i="16"/>
  <c r="JP49" i="16"/>
  <c r="JO49" i="16"/>
  <c r="JN49" i="16"/>
  <c r="JM49" i="16"/>
  <c r="JL49" i="16"/>
  <c r="JK49" i="16"/>
  <c r="JJ49" i="16"/>
  <c r="JI49" i="16"/>
  <c r="JH49" i="16"/>
  <c r="JG49" i="16"/>
  <c r="JF49" i="16"/>
  <c r="JE49" i="16"/>
  <c r="JD49" i="16"/>
  <c r="JC49" i="16"/>
  <c r="JB49" i="16"/>
  <c r="JA49" i="16"/>
  <c r="IZ49" i="16"/>
  <c r="IY49" i="16"/>
  <c r="IX49" i="16"/>
  <c r="IW49" i="16"/>
  <c r="IV49" i="16"/>
  <c r="IU49" i="16"/>
  <c r="IT49" i="16"/>
  <c r="IS49" i="16"/>
  <c r="IR49" i="16"/>
  <c r="IQ49" i="16"/>
  <c r="IP49" i="16"/>
  <c r="IO49" i="16"/>
  <c r="IN49" i="16"/>
  <c r="IM49" i="16"/>
  <c r="IL49" i="16"/>
  <c r="IK49" i="16"/>
  <c r="IJ49" i="16"/>
  <c r="II49" i="16"/>
  <c r="IH49" i="16"/>
  <c r="IG49" i="16"/>
  <c r="IF49" i="16"/>
  <c r="IE49" i="16"/>
  <c r="ID49" i="16"/>
  <c r="IC49" i="16"/>
  <c r="IB49" i="16"/>
  <c r="IA49" i="16"/>
  <c r="HZ49" i="16"/>
  <c r="HY49" i="16"/>
  <c r="HX49" i="16"/>
  <c r="HW49" i="16"/>
  <c r="HV49" i="16"/>
  <c r="HU49" i="16"/>
  <c r="HT49" i="16"/>
  <c r="HS49" i="16"/>
  <c r="HR49" i="16"/>
  <c r="HQ49" i="16"/>
  <c r="HP49" i="16"/>
  <c r="HO49" i="16"/>
  <c r="HN49" i="16"/>
  <c r="HM49" i="16"/>
  <c r="HL49" i="16"/>
  <c r="HK49" i="16"/>
  <c r="HJ49" i="16"/>
  <c r="HI49" i="16"/>
  <c r="HH49" i="16"/>
  <c r="HG49" i="16"/>
  <c r="HF49" i="16"/>
  <c r="HE49" i="16"/>
  <c r="HD49" i="16"/>
  <c r="HC49" i="16"/>
  <c r="HB49" i="16"/>
  <c r="HA49" i="16"/>
  <c r="GZ49" i="16"/>
  <c r="GY49" i="16"/>
  <c r="GX49" i="16"/>
  <c r="GW49" i="16"/>
  <c r="GV49" i="16"/>
  <c r="GU49" i="16"/>
  <c r="GT49" i="16"/>
  <c r="GS49" i="16"/>
  <c r="GR49" i="16"/>
  <c r="GQ49" i="16"/>
  <c r="GP49" i="16"/>
  <c r="GO49" i="16"/>
  <c r="GN49" i="16"/>
  <c r="GM49" i="16"/>
  <c r="GL49" i="16"/>
  <c r="GK49" i="16"/>
  <c r="GJ49" i="16"/>
  <c r="GI49" i="16"/>
  <c r="GH49" i="16"/>
  <c r="GG49" i="16"/>
  <c r="GF49" i="16"/>
  <c r="GE49" i="16"/>
  <c r="GD49" i="16"/>
  <c r="GC49" i="16"/>
  <c r="GB49" i="16"/>
  <c r="GA49" i="16"/>
  <c r="FZ49" i="16"/>
  <c r="FY49" i="16"/>
  <c r="FX49" i="16"/>
  <c r="FW49" i="16"/>
  <c r="FV49" i="16"/>
  <c r="FU49" i="16"/>
  <c r="FT49" i="16"/>
  <c r="FS49" i="16"/>
  <c r="FR49" i="16"/>
  <c r="FQ49" i="16"/>
  <c r="FP49" i="16"/>
  <c r="FO49" i="16"/>
  <c r="FN49" i="16"/>
  <c r="FM49" i="16"/>
  <c r="FL49" i="16"/>
  <c r="FK49" i="16"/>
  <c r="FJ49" i="16"/>
  <c r="FI49" i="16"/>
  <c r="FH49" i="16"/>
  <c r="FG49" i="16"/>
  <c r="FF49" i="16"/>
  <c r="FE49" i="16"/>
  <c r="FD49" i="16"/>
  <c r="FC49" i="16"/>
  <c r="FB49" i="16"/>
  <c r="FA49" i="16"/>
  <c r="EZ49" i="16"/>
  <c r="EY49" i="16"/>
  <c r="EX49" i="16"/>
  <c r="EW49" i="16"/>
  <c r="EV49" i="16"/>
  <c r="EU49" i="16"/>
  <c r="ET49" i="16"/>
  <c r="ES49" i="16"/>
  <c r="ER49" i="16"/>
  <c r="EQ49" i="16"/>
  <c r="EP49" i="16"/>
  <c r="EO49" i="16"/>
  <c r="EN49" i="16"/>
  <c r="EM49" i="16"/>
  <c r="EL49" i="16"/>
  <c r="EK49" i="16"/>
  <c r="EJ49" i="16"/>
  <c r="EI49" i="16"/>
  <c r="EH49" i="16"/>
  <c r="EG49" i="16"/>
  <c r="EF49" i="16"/>
  <c r="EE49" i="16"/>
  <c r="ED49" i="16"/>
  <c r="EC49" i="16"/>
  <c r="EB49" i="16"/>
  <c r="EA49" i="16"/>
  <c r="DZ49" i="16"/>
  <c r="DY49" i="16"/>
  <c r="DX49" i="16"/>
  <c r="DW49" i="16"/>
  <c r="DV49" i="16"/>
  <c r="DU49" i="16"/>
  <c r="DT49" i="16"/>
  <c r="DS49" i="16"/>
  <c r="DR49" i="16"/>
  <c r="DQ49" i="16"/>
  <c r="DP49" i="16"/>
  <c r="DO49" i="16"/>
  <c r="DN49" i="16"/>
  <c r="DM49" i="16"/>
  <c r="DL49" i="16"/>
  <c r="DK49" i="16"/>
  <c r="DJ49" i="16"/>
  <c r="DI49" i="16"/>
  <c r="DH49" i="16"/>
  <c r="DG49" i="16"/>
  <c r="DF49" i="16"/>
  <c r="DE49" i="16"/>
  <c r="DD49" i="16"/>
  <c r="DC49" i="16"/>
  <c r="DB49" i="16"/>
  <c r="DA49" i="16"/>
  <c r="CZ49" i="16"/>
  <c r="CY49" i="16"/>
  <c r="CX49" i="16"/>
  <c r="CW49" i="16"/>
  <c r="CV49" i="16"/>
  <c r="CU49" i="16"/>
  <c r="CT49" i="16"/>
  <c r="CS49" i="16"/>
  <c r="CR49" i="16"/>
  <c r="CQ49" i="16"/>
  <c r="CP49" i="16"/>
  <c r="CO49" i="16"/>
  <c r="CN49" i="16"/>
  <c r="CM49" i="16"/>
  <c r="CL49" i="16"/>
  <c r="CK49" i="16"/>
  <c r="CJ49" i="16"/>
  <c r="CI49" i="16"/>
  <c r="CH49" i="16"/>
  <c r="CG49" i="16"/>
  <c r="CF49" i="16"/>
  <c r="CE49" i="16"/>
  <c r="CD49" i="16"/>
  <c r="CC49" i="16"/>
  <c r="CB49" i="16"/>
  <c r="CA49" i="16"/>
  <c r="BZ49" i="16"/>
  <c r="BY49" i="16"/>
  <c r="BX49" i="16"/>
  <c r="BW49" i="16"/>
  <c r="BV49" i="16"/>
  <c r="BU49" i="16"/>
  <c r="BT49" i="16"/>
  <c r="BS49" i="16"/>
  <c r="BR49" i="16"/>
  <c r="BQ49" i="16"/>
  <c r="BP49" i="16"/>
  <c r="BO49" i="16"/>
  <c r="BN49" i="16"/>
  <c r="BM49" i="16"/>
  <c r="BL49" i="16"/>
  <c r="BK49" i="16"/>
  <c r="BJ49" i="16"/>
  <c r="BI49" i="16"/>
  <c r="BH49" i="16"/>
  <c r="BG49" i="16"/>
  <c r="BF49" i="16"/>
  <c r="BE49" i="16"/>
  <c r="BD49" i="16"/>
  <c r="BC49" i="16"/>
  <c r="BB49" i="16"/>
  <c r="BA49" i="16"/>
  <c r="AZ49" i="16"/>
  <c r="AY49" i="16"/>
  <c r="AX49" i="16"/>
  <c r="AW49" i="16"/>
  <c r="AV49" i="16"/>
  <c r="AU49" i="16"/>
  <c r="AT49" i="16"/>
  <c r="AS49" i="16"/>
  <c r="AR49" i="16"/>
  <c r="AQ49" i="16"/>
  <c r="AP49" i="16"/>
  <c r="AO49" i="16"/>
  <c r="AN49" i="16"/>
  <c r="AM49" i="16"/>
  <c r="AL49" i="16"/>
  <c r="AK49" i="16"/>
  <c r="AJ49" i="16"/>
  <c r="AI49" i="16"/>
  <c r="AH49" i="16"/>
  <c r="AG49" i="16"/>
  <c r="AF49" i="16"/>
  <c r="AE49" i="16"/>
  <c r="AD49" i="16"/>
  <c r="AC49" i="16"/>
  <c r="AB49" i="16"/>
  <c r="AA49" i="16"/>
  <c r="Z49" i="16"/>
  <c r="Y49" i="16"/>
  <c r="X49" i="16"/>
  <c r="W49" i="16"/>
  <c r="V49" i="16"/>
  <c r="U49" i="16"/>
  <c r="T49" i="16"/>
  <c r="S49" i="16"/>
  <c r="R49" i="16"/>
  <c r="Q49" i="16"/>
  <c r="P49" i="16"/>
  <c r="O49" i="16"/>
  <c r="N49" i="16"/>
  <c r="M49" i="16"/>
  <c r="L49" i="16"/>
  <c r="K49" i="16"/>
  <c r="G23" i="16" s="1"/>
  <c r="J49" i="16"/>
  <c r="I49" i="16"/>
  <c r="ALU48" i="16"/>
  <c r="ALT48" i="16"/>
  <c r="ALS48" i="16"/>
  <c r="ALR48" i="16"/>
  <c r="ALQ48" i="16"/>
  <c r="ALP48" i="16"/>
  <c r="ALO48" i="16"/>
  <c r="ALN48" i="16"/>
  <c r="ALM48" i="16"/>
  <c r="ALL48" i="16"/>
  <c r="ALK48" i="16"/>
  <c r="ALJ48" i="16"/>
  <c r="ALI48" i="16"/>
  <c r="ALH48" i="16"/>
  <c r="ALG48" i="16"/>
  <c r="ALF48" i="16"/>
  <c r="ALE48" i="16"/>
  <c r="ALD48" i="16"/>
  <c r="ALC48" i="16"/>
  <c r="ALB48" i="16"/>
  <c r="ALA48" i="16"/>
  <c r="AKZ48" i="16"/>
  <c r="AKY48" i="16"/>
  <c r="AKX48" i="16"/>
  <c r="AKW48" i="16"/>
  <c r="AKV48" i="16"/>
  <c r="AKU48" i="16"/>
  <c r="AKT48" i="16"/>
  <c r="AKS48" i="16"/>
  <c r="AKR48" i="16"/>
  <c r="AKQ48" i="16"/>
  <c r="AKP48" i="16"/>
  <c r="AKO48" i="16"/>
  <c r="AKN48" i="16"/>
  <c r="AKM48" i="16"/>
  <c r="AKL48" i="16"/>
  <c r="AKK48" i="16"/>
  <c r="AKJ48" i="16"/>
  <c r="AKI48" i="16"/>
  <c r="AKH48" i="16"/>
  <c r="AKG48" i="16"/>
  <c r="AKF48" i="16"/>
  <c r="AKE48" i="16"/>
  <c r="AKD48" i="16"/>
  <c r="AKC48" i="16"/>
  <c r="AKB48" i="16"/>
  <c r="AKA48" i="16"/>
  <c r="AJZ48" i="16"/>
  <c r="AJY48" i="16"/>
  <c r="AJX48" i="16"/>
  <c r="AJW48" i="16"/>
  <c r="AJV48" i="16"/>
  <c r="AJU48" i="16"/>
  <c r="AJT48" i="16"/>
  <c r="AJS48" i="16"/>
  <c r="AJR48" i="16"/>
  <c r="AJQ48" i="16"/>
  <c r="AJP48" i="16"/>
  <c r="AJO48" i="16"/>
  <c r="AJN48" i="16"/>
  <c r="AJM48" i="16"/>
  <c r="AJL48" i="16"/>
  <c r="AJK48" i="16"/>
  <c r="AJJ48" i="16"/>
  <c r="AJI48" i="16"/>
  <c r="AJH48" i="16"/>
  <c r="AJG48" i="16"/>
  <c r="AJF48" i="16"/>
  <c r="AJE48" i="16"/>
  <c r="AJD48" i="16"/>
  <c r="AJC48" i="16"/>
  <c r="AJB48" i="16"/>
  <c r="AJA48" i="16"/>
  <c r="AIZ48" i="16"/>
  <c r="AIY48" i="16"/>
  <c r="AIX48" i="16"/>
  <c r="AIW48" i="16"/>
  <c r="AIV48" i="16"/>
  <c r="AIU48" i="16"/>
  <c r="AIT48" i="16"/>
  <c r="AIS48" i="16"/>
  <c r="AIR48" i="16"/>
  <c r="AIQ48" i="16"/>
  <c r="AIP48" i="16"/>
  <c r="AIO48" i="16"/>
  <c r="AIN48" i="16"/>
  <c r="AIM48" i="16"/>
  <c r="AIL48" i="16"/>
  <c r="AIK48" i="16"/>
  <c r="AIJ48" i="16"/>
  <c r="AII48" i="16"/>
  <c r="AIH48" i="16"/>
  <c r="AIG48" i="16"/>
  <c r="AIF48" i="16"/>
  <c r="AIE48" i="16"/>
  <c r="AID48" i="16"/>
  <c r="AIC48" i="16"/>
  <c r="AIB48" i="16"/>
  <c r="AIA48" i="16"/>
  <c r="AHZ48" i="16"/>
  <c r="AHY48" i="16"/>
  <c r="AHX48" i="16"/>
  <c r="AHW48" i="16"/>
  <c r="AHV48" i="16"/>
  <c r="AHU48" i="16"/>
  <c r="AHT48" i="16"/>
  <c r="AHS48" i="16"/>
  <c r="AHR48" i="16"/>
  <c r="AHQ48" i="16"/>
  <c r="AHP48" i="16"/>
  <c r="AHO48" i="16"/>
  <c r="AHN48" i="16"/>
  <c r="AHM48" i="16"/>
  <c r="AHL48" i="16"/>
  <c r="AHK48" i="16"/>
  <c r="AHJ48" i="16"/>
  <c r="AHI48" i="16"/>
  <c r="AHH48" i="16"/>
  <c r="AHG48" i="16"/>
  <c r="AHF48" i="16"/>
  <c r="AHE48" i="16"/>
  <c r="AHD48" i="16"/>
  <c r="AHC48" i="16"/>
  <c r="AHB48" i="16"/>
  <c r="AHA48" i="16"/>
  <c r="AGZ48" i="16"/>
  <c r="AGY48" i="16"/>
  <c r="AGX48" i="16"/>
  <c r="AGW48" i="16"/>
  <c r="AGV48" i="16"/>
  <c r="AGU48" i="16"/>
  <c r="AGT48" i="16"/>
  <c r="AGS48" i="16"/>
  <c r="AGR48" i="16"/>
  <c r="AGQ48" i="16"/>
  <c r="AGP48" i="16"/>
  <c r="AGO48" i="16"/>
  <c r="AGN48" i="16"/>
  <c r="AGM48" i="16"/>
  <c r="AGL48" i="16"/>
  <c r="AGK48" i="16"/>
  <c r="AGJ48" i="16"/>
  <c r="AGI48" i="16"/>
  <c r="AGH48" i="16"/>
  <c r="AGG48" i="16"/>
  <c r="AGF48" i="16"/>
  <c r="AGE48" i="16"/>
  <c r="AGD48" i="16"/>
  <c r="AGC48" i="16"/>
  <c r="AGB48" i="16"/>
  <c r="AGA48" i="16"/>
  <c r="AFZ48" i="16"/>
  <c r="AFY48" i="16"/>
  <c r="AFX48" i="16"/>
  <c r="AFW48" i="16"/>
  <c r="AFV48" i="16"/>
  <c r="AFU48" i="16"/>
  <c r="AFT48" i="16"/>
  <c r="AFS48" i="16"/>
  <c r="AFR48" i="16"/>
  <c r="AFQ48" i="16"/>
  <c r="AFP48" i="16"/>
  <c r="AFO48" i="16"/>
  <c r="AFN48" i="16"/>
  <c r="AFM48" i="16"/>
  <c r="AFL48" i="16"/>
  <c r="AFK48" i="16"/>
  <c r="AFJ48" i="16"/>
  <c r="AFI48" i="16"/>
  <c r="AFH48" i="16"/>
  <c r="AFG48" i="16"/>
  <c r="AFF48" i="16"/>
  <c r="AFE48" i="16"/>
  <c r="AFD48" i="16"/>
  <c r="AFC48" i="16"/>
  <c r="AFB48" i="16"/>
  <c r="AFA48" i="16"/>
  <c r="AEZ48" i="16"/>
  <c r="AEY48" i="16"/>
  <c r="AEX48" i="16"/>
  <c r="AEW48" i="16"/>
  <c r="AEV48" i="16"/>
  <c r="AEU48" i="16"/>
  <c r="AET48" i="16"/>
  <c r="AES48" i="16"/>
  <c r="AER48" i="16"/>
  <c r="AEQ48" i="16"/>
  <c r="AEP48" i="16"/>
  <c r="AEO48" i="16"/>
  <c r="AEN48" i="16"/>
  <c r="AEM48" i="16"/>
  <c r="AEL48" i="16"/>
  <c r="AEK48" i="16"/>
  <c r="AEJ48" i="16"/>
  <c r="AEI48" i="16"/>
  <c r="AEH48" i="16"/>
  <c r="AEG48" i="16"/>
  <c r="AEF48" i="16"/>
  <c r="AEE48" i="16"/>
  <c r="AED48" i="16"/>
  <c r="AEC48" i="16"/>
  <c r="AEB48" i="16"/>
  <c r="AEA48" i="16"/>
  <c r="ADZ48" i="16"/>
  <c r="ADY48" i="16"/>
  <c r="ADX48" i="16"/>
  <c r="ADW48" i="16"/>
  <c r="ADV48" i="16"/>
  <c r="ADU48" i="16"/>
  <c r="ADT48" i="16"/>
  <c r="ADS48" i="16"/>
  <c r="ADR48" i="16"/>
  <c r="ADQ48" i="16"/>
  <c r="ADP48" i="16"/>
  <c r="ADO48" i="16"/>
  <c r="ADN48" i="16"/>
  <c r="ADM48" i="16"/>
  <c r="ADL48" i="16"/>
  <c r="ADK48" i="16"/>
  <c r="ADJ48" i="16"/>
  <c r="ADI48" i="16"/>
  <c r="ADH48" i="16"/>
  <c r="ADG48" i="16"/>
  <c r="ADF48" i="16"/>
  <c r="ADE48" i="16"/>
  <c r="ADD48" i="16"/>
  <c r="ADC48" i="16"/>
  <c r="ADB48" i="16"/>
  <c r="ADA48" i="16"/>
  <c r="ACZ48" i="16"/>
  <c r="ACY48" i="16"/>
  <c r="ACX48" i="16"/>
  <c r="ACW48" i="16"/>
  <c r="ACV48" i="16"/>
  <c r="ACU48" i="16"/>
  <c r="ACT48" i="16"/>
  <c r="ACS48" i="16"/>
  <c r="ACR48" i="16"/>
  <c r="ACQ48" i="16"/>
  <c r="ACP48" i="16"/>
  <c r="ACO48" i="16"/>
  <c r="ACN48" i="16"/>
  <c r="ACM48" i="16"/>
  <c r="ACL48" i="16"/>
  <c r="ACK48" i="16"/>
  <c r="ACJ48" i="16"/>
  <c r="ACI48" i="16"/>
  <c r="ACH48" i="16"/>
  <c r="ACG48" i="16"/>
  <c r="ACF48" i="16"/>
  <c r="ACE48" i="16"/>
  <c r="ACD48" i="16"/>
  <c r="ACC48" i="16"/>
  <c r="ACB48" i="16"/>
  <c r="ACA48" i="16"/>
  <c r="ABZ48" i="16"/>
  <c r="ABY48" i="16"/>
  <c r="ABX48" i="16"/>
  <c r="ABW48" i="16"/>
  <c r="ABV48" i="16"/>
  <c r="ABU48" i="16"/>
  <c r="ABT48" i="16"/>
  <c r="ABS48" i="16"/>
  <c r="ABR48" i="16"/>
  <c r="ABQ48" i="16"/>
  <c r="ABP48" i="16"/>
  <c r="ABO48" i="16"/>
  <c r="ABN48" i="16"/>
  <c r="ABM48" i="16"/>
  <c r="ABL48" i="16"/>
  <c r="ABK48" i="16"/>
  <c r="ABJ48" i="16"/>
  <c r="ABI48" i="16"/>
  <c r="ABH48" i="16"/>
  <c r="ABG48" i="16"/>
  <c r="ABF48" i="16"/>
  <c r="ABE48" i="16"/>
  <c r="ABD48" i="16"/>
  <c r="ABC48" i="16"/>
  <c r="ABB48" i="16"/>
  <c r="ABA48" i="16"/>
  <c r="AAZ48" i="16"/>
  <c r="AAY48" i="16"/>
  <c r="AAX48" i="16"/>
  <c r="AAW48" i="16"/>
  <c r="AAV48" i="16"/>
  <c r="AAU48" i="16"/>
  <c r="AAT48" i="16"/>
  <c r="AAS48" i="16"/>
  <c r="AAR48" i="16"/>
  <c r="AAQ48" i="16"/>
  <c r="AAP48" i="16"/>
  <c r="AAO48" i="16"/>
  <c r="AAN48" i="16"/>
  <c r="AAM48" i="16"/>
  <c r="AAL48" i="16"/>
  <c r="AAK48" i="16"/>
  <c r="AAJ48" i="16"/>
  <c r="AAI48" i="16"/>
  <c r="AAH48" i="16"/>
  <c r="AAG48" i="16"/>
  <c r="AAF48" i="16"/>
  <c r="AAE48" i="16"/>
  <c r="AAD48" i="16"/>
  <c r="AAC48" i="16"/>
  <c r="AAB48" i="16"/>
  <c r="AAA48" i="16"/>
  <c r="ZZ48" i="16"/>
  <c r="ZY48" i="16"/>
  <c r="ZX48" i="16"/>
  <c r="ZW48" i="16"/>
  <c r="ZV48" i="16"/>
  <c r="ZU48" i="16"/>
  <c r="ZT48" i="16"/>
  <c r="ZS48" i="16"/>
  <c r="ZR48" i="16"/>
  <c r="ZQ48" i="16"/>
  <c r="ZP48" i="16"/>
  <c r="ZO48" i="16"/>
  <c r="ZN48" i="16"/>
  <c r="ZM48" i="16"/>
  <c r="ZL48" i="16"/>
  <c r="ZK48" i="16"/>
  <c r="ZJ48" i="16"/>
  <c r="ZI48" i="16"/>
  <c r="ZH48" i="16"/>
  <c r="ZG48" i="16"/>
  <c r="ZF48" i="16"/>
  <c r="ZE48" i="16"/>
  <c r="ZD48" i="16"/>
  <c r="ZC48" i="16"/>
  <c r="ZB48" i="16"/>
  <c r="ZA48" i="16"/>
  <c r="YZ48" i="16"/>
  <c r="YY48" i="16"/>
  <c r="YX48" i="16"/>
  <c r="YW48" i="16"/>
  <c r="YV48" i="16"/>
  <c r="YU48" i="16"/>
  <c r="YT48" i="16"/>
  <c r="YS48" i="16"/>
  <c r="YR48" i="16"/>
  <c r="YQ48" i="16"/>
  <c r="YP48" i="16"/>
  <c r="YO48" i="16"/>
  <c r="YN48" i="16"/>
  <c r="YM48" i="16"/>
  <c r="YL48" i="16"/>
  <c r="YK48" i="16"/>
  <c r="YJ48" i="16"/>
  <c r="YI48" i="16"/>
  <c r="YH48" i="16"/>
  <c r="YG48" i="16"/>
  <c r="YF48" i="16"/>
  <c r="YE48" i="16"/>
  <c r="YD48" i="16"/>
  <c r="YC48" i="16"/>
  <c r="YB48" i="16"/>
  <c r="YA48" i="16"/>
  <c r="XZ48" i="16"/>
  <c r="XY48" i="16"/>
  <c r="XX48" i="16"/>
  <c r="XW48" i="16"/>
  <c r="XV48" i="16"/>
  <c r="XU48" i="16"/>
  <c r="XT48" i="16"/>
  <c r="XS48" i="16"/>
  <c r="XR48" i="16"/>
  <c r="XQ48" i="16"/>
  <c r="XP48" i="16"/>
  <c r="XO48" i="16"/>
  <c r="XN48" i="16"/>
  <c r="XM48" i="16"/>
  <c r="XL48" i="16"/>
  <c r="XK48" i="16"/>
  <c r="XJ48" i="16"/>
  <c r="XI48" i="16"/>
  <c r="XH48" i="16"/>
  <c r="XG48" i="16"/>
  <c r="XF48" i="16"/>
  <c r="XE48" i="16"/>
  <c r="XD48" i="16"/>
  <c r="XC48" i="16"/>
  <c r="XB48" i="16"/>
  <c r="XA48" i="16"/>
  <c r="WZ48" i="16"/>
  <c r="WY48" i="16"/>
  <c r="WX48" i="16"/>
  <c r="WW48" i="16"/>
  <c r="WV48" i="16"/>
  <c r="WU48" i="16"/>
  <c r="WT48" i="16"/>
  <c r="WS48" i="16"/>
  <c r="WR48" i="16"/>
  <c r="WQ48" i="16"/>
  <c r="WP48" i="16"/>
  <c r="WO48" i="16"/>
  <c r="WN48" i="16"/>
  <c r="WM48" i="16"/>
  <c r="WL48" i="16"/>
  <c r="WK48" i="16"/>
  <c r="WJ48" i="16"/>
  <c r="WI48" i="16"/>
  <c r="WH48" i="16"/>
  <c r="WG48" i="16"/>
  <c r="WF48" i="16"/>
  <c r="WE48" i="16"/>
  <c r="WD48" i="16"/>
  <c r="WC48" i="16"/>
  <c r="WB48" i="16"/>
  <c r="WA48" i="16"/>
  <c r="VZ48" i="16"/>
  <c r="VY48" i="16"/>
  <c r="VX48" i="16"/>
  <c r="VW48" i="16"/>
  <c r="VV48" i="16"/>
  <c r="VU48" i="16"/>
  <c r="VT48" i="16"/>
  <c r="VS48" i="16"/>
  <c r="VR48" i="16"/>
  <c r="VQ48" i="16"/>
  <c r="VP48" i="16"/>
  <c r="VO48" i="16"/>
  <c r="VN48" i="16"/>
  <c r="VM48" i="16"/>
  <c r="VL48" i="16"/>
  <c r="VK48" i="16"/>
  <c r="VJ48" i="16"/>
  <c r="VI48" i="16"/>
  <c r="VH48" i="16"/>
  <c r="VG48" i="16"/>
  <c r="VF48" i="16"/>
  <c r="VE48" i="16"/>
  <c r="VD48" i="16"/>
  <c r="VC48" i="16"/>
  <c r="VB48" i="16"/>
  <c r="VA48" i="16"/>
  <c r="UZ48" i="16"/>
  <c r="UY48" i="16"/>
  <c r="UX48" i="16"/>
  <c r="UW48" i="16"/>
  <c r="UV48" i="16"/>
  <c r="UU48" i="16"/>
  <c r="UT48" i="16"/>
  <c r="US48" i="16"/>
  <c r="UR48" i="16"/>
  <c r="UQ48" i="16"/>
  <c r="UP48" i="16"/>
  <c r="UO48" i="16"/>
  <c r="UN48" i="16"/>
  <c r="UM48" i="16"/>
  <c r="UL48" i="16"/>
  <c r="UK48" i="16"/>
  <c r="UJ48" i="16"/>
  <c r="UI48" i="16"/>
  <c r="UH48" i="16"/>
  <c r="UG48" i="16"/>
  <c r="UF48" i="16"/>
  <c r="UE48" i="16"/>
  <c r="UD48" i="16"/>
  <c r="UC48" i="16"/>
  <c r="UB48" i="16"/>
  <c r="UA48" i="16"/>
  <c r="TZ48" i="16"/>
  <c r="TY48" i="16"/>
  <c r="TX48" i="16"/>
  <c r="TW48" i="16"/>
  <c r="TV48" i="16"/>
  <c r="TU48" i="16"/>
  <c r="TT48" i="16"/>
  <c r="TS48" i="16"/>
  <c r="TR48" i="16"/>
  <c r="TQ48" i="16"/>
  <c r="TP48" i="16"/>
  <c r="TO48" i="16"/>
  <c r="TN48" i="16"/>
  <c r="TM48" i="16"/>
  <c r="TL48" i="16"/>
  <c r="TK48" i="16"/>
  <c r="TJ48" i="16"/>
  <c r="TI48" i="16"/>
  <c r="TH48" i="16"/>
  <c r="TG48" i="16"/>
  <c r="TF48" i="16"/>
  <c r="TE48" i="16"/>
  <c r="TD48" i="16"/>
  <c r="TC48" i="16"/>
  <c r="TB48" i="16"/>
  <c r="TA48" i="16"/>
  <c r="SZ48" i="16"/>
  <c r="SY48" i="16"/>
  <c r="SX48" i="16"/>
  <c r="SW48" i="16"/>
  <c r="SV48" i="16"/>
  <c r="SU48" i="16"/>
  <c r="ST48" i="16"/>
  <c r="SS48" i="16"/>
  <c r="SR48" i="16"/>
  <c r="SQ48" i="16"/>
  <c r="SP48" i="16"/>
  <c r="SO48" i="16"/>
  <c r="SN48" i="16"/>
  <c r="SM48" i="16"/>
  <c r="SL48" i="16"/>
  <c r="SK48" i="16"/>
  <c r="SJ48" i="16"/>
  <c r="SI48" i="16"/>
  <c r="SH48" i="16"/>
  <c r="SG48" i="16"/>
  <c r="SF48" i="16"/>
  <c r="SE48" i="16"/>
  <c r="SD48" i="16"/>
  <c r="SC48" i="16"/>
  <c r="SB48" i="16"/>
  <c r="SA48" i="16"/>
  <c r="RZ48" i="16"/>
  <c r="RY48" i="16"/>
  <c r="RX48" i="16"/>
  <c r="RW48" i="16"/>
  <c r="RV48" i="16"/>
  <c r="RU48" i="16"/>
  <c r="RT48" i="16"/>
  <c r="RS48" i="16"/>
  <c r="RR48" i="16"/>
  <c r="RQ48" i="16"/>
  <c r="RP48" i="16"/>
  <c r="RO48" i="16"/>
  <c r="RN48" i="16"/>
  <c r="RM48" i="16"/>
  <c r="RL48" i="16"/>
  <c r="RK48" i="16"/>
  <c r="RJ48" i="16"/>
  <c r="RI48" i="16"/>
  <c r="RH48" i="16"/>
  <c r="RG48" i="16"/>
  <c r="RF48" i="16"/>
  <c r="RE48" i="16"/>
  <c r="RD48" i="16"/>
  <c r="RC48" i="16"/>
  <c r="RB48" i="16"/>
  <c r="RA48" i="16"/>
  <c r="QZ48" i="16"/>
  <c r="QY48" i="16"/>
  <c r="QX48" i="16"/>
  <c r="QW48" i="16"/>
  <c r="QV48" i="16"/>
  <c r="QU48" i="16"/>
  <c r="QT48" i="16"/>
  <c r="QS48" i="16"/>
  <c r="QR48" i="16"/>
  <c r="QQ48" i="16"/>
  <c r="QP48" i="16"/>
  <c r="QO48" i="16"/>
  <c r="QN48" i="16"/>
  <c r="QM48" i="16"/>
  <c r="QL48" i="16"/>
  <c r="QK48" i="16"/>
  <c r="QJ48" i="16"/>
  <c r="QI48" i="16"/>
  <c r="QH48" i="16"/>
  <c r="QG48" i="16"/>
  <c r="QF48" i="16"/>
  <c r="QE48" i="16"/>
  <c r="QD48" i="16"/>
  <c r="QC48" i="16"/>
  <c r="QB48" i="16"/>
  <c r="QA48" i="16"/>
  <c r="PZ48" i="16"/>
  <c r="PY48" i="16"/>
  <c r="PX48" i="16"/>
  <c r="PW48" i="16"/>
  <c r="PV48" i="16"/>
  <c r="PU48" i="16"/>
  <c r="PT48" i="16"/>
  <c r="PS48" i="16"/>
  <c r="PR48" i="16"/>
  <c r="PQ48" i="16"/>
  <c r="PP48" i="16"/>
  <c r="PO48" i="16"/>
  <c r="PN48" i="16"/>
  <c r="PM48" i="16"/>
  <c r="PL48" i="16"/>
  <c r="PK48" i="16"/>
  <c r="PJ48" i="16"/>
  <c r="PI48" i="16"/>
  <c r="PH48" i="16"/>
  <c r="PG48" i="16"/>
  <c r="PF48" i="16"/>
  <c r="PE48" i="16"/>
  <c r="PD48" i="16"/>
  <c r="PC48" i="16"/>
  <c r="PB48" i="16"/>
  <c r="PA48" i="16"/>
  <c r="OZ48" i="16"/>
  <c r="OY48" i="16"/>
  <c r="OX48" i="16"/>
  <c r="OW48" i="16"/>
  <c r="OV48" i="16"/>
  <c r="OU48" i="16"/>
  <c r="OT48" i="16"/>
  <c r="OS48" i="16"/>
  <c r="OR48" i="16"/>
  <c r="OQ48" i="16"/>
  <c r="OP48" i="16"/>
  <c r="OO48" i="16"/>
  <c r="ON48" i="16"/>
  <c r="OM48" i="16"/>
  <c r="OL48" i="16"/>
  <c r="OK48" i="16"/>
  <c r="OJ48" i="16"/>
  <c r="OI48" i="16"/>
  <c r="OH48" i="16"/>
  <c r="OG48" i="16"/>
  <c r="OF48" i="16"/>
  <c r="OE48" i="16"/>
  <c r="OD48" i="16"/>
  <c r="OC48" i="16"/>
  <c r="OB48" i="16"/>
  <c r="OA48" i="16"/>
  <c r="NZ48" i="16"/>
  <c r="NY48" i="16"/>
  <c r="NX48" i="16"/>
  <c r="NW48" i="16"/>
  <c r="NV48" i="16"/>
  <c r="NU48" i="16"/>
  <c r="NT48" i="16"/>
  <c r="NS48" i="16"/>
  <c r="NR48" i="16"/>
  <c r="NQ48" i="16"/>
  <c r="NP48" i="16"/>
  <c r="NO48" i="16"/>
  <c r="NN48" i="16"/>
  <c r="NM48" i="16"/>
  <c r="NL48" i="16"/>
  <c r="NK48" i="16"/>
  <c r="NJ48" i="16"/>
  <c r="NI48" i="16"/>
  <c r="NH48" i="16"/>
  <c r="NG48" i="16"/>
  <c r="NF48" i="16"/>
  <c r="NE48" i="16"/>
  <c r="ND48" i="16"/>
  <c r="NC48" i="16"/>
  <c r="NB48" i="16"/>
  <c r="NA48" i="16"/>
  <c r="MZ48" i="16"/>
  <c r="MY48" i="16"/>
  <c r="MX48" i="16"/>
  <c r="MW48" i="16"/>
  <c r="MV48" i="16"/>
  <c r="MU48" i="16"/>
  <c r="MT48" i="16"/>
  <c r="MS48" i="16"/>
  <c r="MR48" i="16"/>
  <c r="MQ48" i="16"/>
  <c r="MP48" i="16"/>
  <c r="MO48" i="16"/>
  <c r="MN48" i="16"/>
  <c r="MM48" i="16"/>
  <c r="ML48" i="16"/>
  <c r="MK48" i="16"/>
  <c r="MJ48" i="16"/>
  <c r="MI48" i="16"/>
  <c r="MH48" i="16"/>
  <c r="MG48" i="16"/>
  <c r="MF48" i="16"/>
  <c r="ME48" i="16"/>
  <c r="MD48" i="16"/>
  <c r="MC48" i="16"/>
  <c r="MB48" i="16"/>
  <c r="MA48" i="16"/>
  <c r="LZ48" i="16"/>
  <c r="LY48" i="16"/>
  <c r="LX48" i="16"/>
  <c r="LW48" i="16"/>
  <c r="LV48" i="16"/>
  <c r="LU48" i="16"/>
  <c r="LT48" i="16"/>
  <c r="LS48" i="16"/>
  <c r="LR48" i="16"/>
  <c r="LQ48" i="16"/>
  <c r="LP48" i="16"/>
  <c r="LO48" i="16"/>
  <c r="LN48" i="16"/>
  <c r="LM48" i="16"/>
  <c r="LL48" i="16"/>
  <c r="LK48" i="16"/>
  <c r="LJ48" i="16"/>
  <c r="LI48" i="16"/>
  <c r="LH48" i="16"/>
  <c r="LG48" i="16"/>
  <c r="LF48" i="16"/>
  <c r="LE48" i="16"/>
  <c r="LD48" i="16"/>
  <c r="LC48" i="16"/>
  <c r="LB48" i="16"/>
  <c r="LA48" i="16"/>
  <c r="KZ48" i="16"/>
  <c r="KY48" i="16"/>
  <c r="KX48" i="16"/>
  <c r="KW48" i="16"/>
  <c r="KV48" i="16"/>
  <c r="KU48" i="16"/>
  <c r="KT48" i="16"/>
  <c r="KS48" i="16"/>
  <c r="KR48" i="16"/>
  <c r="KQ48" i="16"/>
  <c r="KP48" i="16"/>
  <c r="KO48" i="16"/>
  <c r="KN48" i="16"/>
  <c r="KM48" i="16"/>
  <c r="KL48" i="16"/>
  <c r="KK48" i="16"/>
  <c r="KJ48" i="16"/>
  <c r="KI48" i="16"/>
  <c r="KH48" i="16"/>
  <c r="KG48" i="16"/>
  <c r="KF48" i="16"/>
  <c r="KE48" i="16"/>
  <c r="KD48" i="16"/>
  <c r="KC48" i="16"/>
  <c r="KB48" i="16"/>
  <c r="KA48" i="16"/>
  <c r="JZ48" i="16"/>
  <c r="JY48" i="16"/>
  <c r="JX48" i="16"/>
  <c r="JW48" i="16"/>
  <c r="JV48" i="16"/>
  <c r="JU48" i="16"/>
  <c r="JT48" i="16"/>
  <c r="JS48" i="16"/>
  <c r="JR48" i="16"/>
  <c r="JQ48" i="16"/>
  <c r="JP48" i="16"/>
  <c r="JO48" i="16"/>
  <c r="JN48" i="16"/>
  <c r="JM48" i="16"/>
  <c r="JL48" i="16"/>
  <c r="JK48" i="16"/>
  <c r="JJ48" i="16"/>
  <c r="JI48" i="16"/>
  <c r="JH48" i="16"/>
  <c r="JG48" i="16"/>
  <c r="JF48" i="16"/>
  <c r="JE48" i="16"/>
  <c r="JD48" i="16"/>
  <c r="JC48" i="16"/>
  <c r="JB48" i="16"/>
  <c r="JA48" i="16"/>
  <c r="IZ48" i="16"/>
  <c r="IY48" i="16"/>
  <c r="IX48" i="16"/>
  <c r="IW48" i="16"/>
  <c r="IV48" i="16"/>
  <c r="IU48" i="16"/>
  <c r="IT48" i="16"/>
  <c r="IS48" i="16"/>
  <c r="IR48" i="16"/>
  <c r="IQ48" i="16"/>
  <c r="IP48" i="16"/>
  <c r="IO48" i="16"/>
  <c r="IN48" i="16"/>
  <c r="IM48" i="16"/>
  <c r="IL48" i="16"/>
  <c r="IK48" i="16"/>
  <c r="IJ48" i="16"/>
  <c r="II48" i="16"/>
  <c r="IH48" i="16"/>
  <c r="IG48" i="16"/>
  <c r="IF48" i="16"/>
  <c r="IE48" i="16"/>
  <c r="ID48" i="16"/>
  <c r="IC48" i="16"/>
  <c r="IB48" i="16"/>
  <c r="IA48" i="16"/>
  <c r="HZ48" i="16"/>
  <c r="HY48" i="16"/>
  <c r="HX48" i="16"/>
  <c r="HW48" i="16"/>
  <c r="HV48" i="16"/>
  <c r="HU48" i="16"/>
  <c r="HT48" i="16"/>
  <c r="HS48" i="16"/>
  <c r="HR48" i="16"/>
  <c r="HQ48" i="16"/>
  <c r="HP48" i="16"/>
  <c r="HO48" i="16"/>
  <c r="HN48" i="16"/>
  <c r="HM48" i="16"/>
  <c r="HL48" i="16"/>
  <c r="HK48" i="16"/>
  <c r="HJ48" i="16"/>
  <c r="HI48" i="16"/>
  <c r="HH48" i="16"/>
  <c r="HG48" i="16"/>
  <c r="HF48" i="16"/>
  <c r="HE48" i="16"/>
  <c r="HD48" i="16"/>
  <c r="HC48" i="16"/>
  <c r="HB48" i="16"/>
  <c r="HA48" i="16"/>
  <c r="GZ48" i="16"/>
  <c r="GY48" i="16"/>
  <c r="GX48" i="16"/>
  <c r="GW48" i="16"/>
  <c r="GV48" i="16"/>
  <c r="GU48" i="16"/>
  <c r="GT48" i="16"/>
  <c r="GS48" i="16"/>
  <c r="GR48" i="16"/>
  <c r="GQ48" i="16"/>
  <c r="GP48" i="16"/>
  <c r="GO48" i="16"/>
  <c r="GN48" i="16"/>
  <c r="GM48" i="16"/>
  <c r="GL48" i="16"/>
  <c r="GK48" i="16"/>
  <c r="GJ48" i="16"/>
  <c r="GI48" i="16"/>
  <c r="GH48" i="16"/>
  <c r="GG48" i="16"/>
  <c r="GF48" i="16"/>
  <c r="GE48" i="16"/>
  <c r="GD48" i="16"/>
  <c r="GC48" i="16"/>
  <c r="GB48" i="16"/>
  <c r="GA48" i="16"/>
  <c r="FZ48" i="16"/>
  <c r="FY48" i="16"/>
  <c r="FX48" i="16"/>
  <c r="FW48" i="16"/>
  <c r="FV48" i="16"/>
  <c r="FU48" i="16"/>
  <c r="FT48" i="16"/>
  <c r="FS48" i="16"/>
  <c r="FR48" i="16"/>
  <c r="FQ48" i="16"/>
  <c r="FP48" i="16"/>
  <c r="FO48" i="16"/>
  <c r="FN48" i="16"/>
  <c r="FM48" i="16"/>
  <c r="FL48" i="16"/>
  <c r="FK48" i="16"/>
  <c r="FJ48" i="16"/>
  <c r="FI48" i="16"/>
  <c r="FH48" i="16"/>
  <c r="FG48" i="16"/>
  <c r="FF48" i="16"/>
  <c r="FE48" i="16"/>
  <c r="FD48" i="16"/>
  <c r="FC48" i="16"/>
  <c r="FB48" i="16"/>
  <c r="FA48" i="16"/>
  <c r="EZ48" i="16"/>
  <c r="EY48" i="16"/>
  <c r="EX48" i="16"/>
  <c r="EW48" i="16"/>
  <c r="EV48" i="16"/>
  <c r="EU48" i="16"/>
  <c r="ET48" i="16"/>
  <c r="ES48" i="16"/>
  <c r="ER48" i="16"/>
  <c r="EQ48" i="16"/>
  <c r="EP48" i="16"/>
  <c r="EO48" i="16"/>
  <c r="EN48" i="16"/>
  <c r="EM48" i="16"/>
  <c r="EL48" i="16"/>
  <c r="EK48" i="16"/>
  <c r="EJ48" i="16"/>
  <c r="EI48" i="16"/>
  <c r="EH48" i="16"/>
  <c r="EG48" i="16"/>
  <c r="EF48" i="16"/>
  <c r="EE48" i="16"/>
  <c r="ED48" i="16"/>
  <c r="EC48" i="16"/>
  <c r="EB48" i="16"/>
  <c r="EA48" i="16"/>
  <c r="DZ48" i="16"/>
  <c r="DY48" i="16"/>
  <c r="DX48" i="16"/>
  <c r="DW48" i="16"/>
  <c r="DV48" i="16"/>
  <c r="DU48" i="16"/>
  <c r="DT48" i="16"/>
  <c r="DS48" i="16"/>
  <c r="DR48" i="16"/>
  <c r="DQ48" i="16"/>
  <c r="DP48" i="16"/>
  <c r="DO48" i="16"/>
  <c r="DN48" i="16"/>
  <c r="DM48" i="16"/>
  <c r="DL48" i="16"/>
  <c r="DK48" i="16"/>
  <c r="DJ48" i="16"/>
  <c r="DI48" i="16"/>
  <c r="DH48" i="16"/>
  <c r="DG48" i="16"/>
  <c r="DF48" i="16"/>
  <c r="DE48" i="16"/>
  <c r="DD48" i="16"/>
  <c r="DC48" i="16"/>
  <c r="DB48" i="16"/>
  <c r="DA48" i="16"/>
  <c r="CZ48" i="16"/>
  <c r="CY48" i="16"/>
  <c r="CX48" i="16"/>
  <c r="CW48" i="16"/>
  <c r="CV48" i="16"/>
  <c r="CU48" i="16"/>
  <c r="CT48" i="16"/>
  <c r="CS48" i="16"/>
  <c r="CR48" i="16"/>
  <c r="CQ48" i="16"/>
  <c r="CP48" i="16"/>
  <c r="CO48" i="16"/>
  <c r="CN48" i="16"/>
  <c r="CM48" i="16"/>
  <c r="CL48" i="16"/>
  <c r="CK48" i="16"/>
  <c r="CJ48" i="16"/>
  <c r="CI48" i="16"/>
  <c r="CH48" i="16"/>
  <c r="CG48" i="16"/>
  <c r="CF48" i="16"/>
  <c r="CE48" i="16"/>
  <c r="CD48" i="16"/>
  <c r="CC48" i="16"/>
  <c r="CB48" i="16"/>
  <c r="CA48" i="16"/>
  <c r="BZ48" i="16"/>
  <c r="BY48" i="16"/>
  <c r="BX48" i="16"/>
  <c r="BW48" i="16"/>
  <c r="BV48" i="16"/>
  <c r="BU48" i="16"/>
  <c r="BT48" i="16"/>
  <c r="BS48" i="16"/>
  <c r="BR48" i="16"/>
  <c r="BQ48" i="16"/>
  <c r="BP48" i="16"/>
  <c r="BO48" i="16"/>
  <c r="BN48" i="16"/>
  <c r="BM48" i="16"/>
  <c r="BL48" i="16"/>
  <c r="BK48" i="16"/>
  <c r="BJ48" i="16"/>
  <c r="BI48" i="16"/>
  <c r="BH48" i="16"/>
  <c r="BG48" i="16"/>
  <c r="BF48" i="16"/>
  <c r="BE48" i="16"/>
  <c r="BD48" i="16"/>
  <c r="BC48" i="16"/>
  <c r="BB48" i="16"/>
  <c r="BA48" i="16"/>
  <c r="AZ48" i="16"/>
  <c r="AY48" i="16"/>
  <c r="AX48" i="16"/>
  <c r="AW48" i="16"/>
  <c r="AV48" i="16"/>
  <c r="AU48" i="16"/>
  <c r="AT48" i="16"/>
  <c r="AS48" i="16"/>
  <c r="AR48" i="16"/>
  <c r="AQ48" i="16"/>
  <c r="AP48" i="16"/>
  <c r="AO48" i="16"/>
  <c r="AN48" i="16"/>
  <c r="AM48" i="16"/>
  <c r="AL48" i="16"/>
  <c r="AK48" i="16"/>
  <c r="AJ48" i="16"/>
  <c r="AI48" i="16"/>
  <c r="AH48" i="16"/>
  <c r="AG48" i="16"/>
  <c r="AF48" i="16"/>
  <c r="AE48" i="16"/>
  <c r="AD48" i="16"/>
  <c r="AC48" i="16"/>
  <c r="AB48" i="16"/>
  <c r="AA48" i="16"/>
  <c r="Z48" i="16"/>
  <c r="Y48" i="16"/>
  <c r="X48" i="16"/>
  <c r="W48" i="16"/>
  <c r="V48" i="16"/>
  <c r="U48" i="16"/>
  <c r="T48" i="16"/>
  <c r="S48" i="16"/>
  <c r="R48" i="16"/>
  <c r="Q48" i="16"/>
  <c r="P48" i="16"/>
  <c r="O48" i="16"/>
  <c r="N48" i="16"/>
  <c r="M48" i="16"/>
  <c r="L48" i="16"/>
  <c r="K48" i="16"/>
  <c r="G22" i="16" s="1"/>
  <c r="J48" i="16"/>
  <c r="I48" i="16"/>
  <c r="ALU47" i="16"/>
  <c r="ALT47" i="16"/>
  <c r="ALS47" i="16"/>
  <c r="ALR47" i="16"/>
  <c r="ALQ47" i="16"/>
  <c r="ALP47" i="16"/>
  <c r="ALO47" i="16"/>
  <c r="ALN47" i="16"/>
  <c r="ALM47" i="16"/>
  <c r="ALL47" i="16"/>
  <c r="ALK47" i="16"/>
  <c r="ALJ47" i="16"/>
  <c r="ALI47" i="16"/>
  <c r="ALH47" i="16"/>
  <c r="ALG47" i="16"/>
  <c r="ALF47" i="16"/>
  <c r="ALE47" i="16"/>
  <c r="ALD47" i="16"/>
  <c r="ALC47" i="16"/>
  <c r="ALB47" i="16"/>
  <c r="ALA47" i="16"/>
  <c r="AKZ47" i="16"/>
  <c r="AKY47" i="16"/>
  <c r="AKX47" i="16"/>
  <c r="AKW47" i="16"/>
  <c r="AKV47" i="16"/>
  <c r="AKU47" i="16"/>
  <c r="AKT47" i="16"/>
  <c r="AKS47" i="16"/>
  <c r="AKR47" i="16"/>
  <c r="AKQ47" i="16"/>
  <c r="AKP47" i="16"/>
  <c r="AKO47" i="16"/>
  <c r="AKN47" i="16"/>
  <c r="AKM47" i="16"/>
  <c r="AKL47" i="16"/>
  <c r="AKK47" i="16"/>
  <c r="AKJ47" i="16"/>
  <c r="AKI47" i="16"/>
  <c r="AKH47" i="16"/>
  <c r="AKG47" i="16"/>
  <c r="AKF47" i="16"/>
  <c r="AKE47" i="16"/>
  <c r="AKD47" i="16"/>
  <c r="AKC47" i="16"/>
  <c r="AKB47" i="16"/>
  <c r="AKA47" i="16"/>
  <c r="AJZ47" i="16"/>
  <c r="AJY47" i="16"/>
  <c r="AJX47" i="16"/>
  <c r="AJW47" i="16"/>
  <c r="AJV47" i="16"/>
  <c r="AJU47" i="16"/>
  <c r="AJT47" i="16"/>
  <c r="AJS47" i="16"/>
  <c r="AJR47" i="16"/>
  <c r="AJQ47" i="16"/>
  <c r="AJP47" i="16"/>
  <c r="AJO47" i="16"/>
  <c r="AJN47" i="16"/>
  <c r="AJM47" i="16"/>
  <c r="AJL47" i="16"/>
  <c r="AJK47" i="16"/>
  <c r="AJJ47" i="16"/>
  <c r="AJI47" i="16"/>
  <c r="AJH47" i="16"/>
  <c r="AJG47" i="16"/>
  <c r="AJF47" i="16"/>
  <c r="AJE47" i="16"/>
  <c r="AJD47" i="16"/>
  <c r="AJC47" i="16"/>
  <c r="AJB47" i="16"/>
  <c r="AJA47" i="16"/>
  <c r="AIZ47" i="16"/>
  <c r="AIY47" i="16"/>
  <c r="AIX47" i="16"/>
  <c r="AIW47" i="16"/>
  <c r="AIV47" i="16"/>
  <c r="AIU47" i="16"/>
  <c r="AIT47" i="16"/>
  <c r="AIS47" i="16"/>
  <c r="AIR47" i="16"/>
  <c r="AIQ47" i="16"/>
  <c r="AIP47" i="16"/>
  <c r="AIO47" i="16"/>
  <c r="AIN47" i="16"/>
  <c r="AIM47" i="16"/>
  <c r="AIL47" i="16"/>
  <c r="AIK47" i="16"/>
  <c r="AIJ47" i="16"/>
  <c r="AII47" i="16"/>
  <c r="AIH47" i="16"/>
  <c r="AIG47" i="16"/>
  <c r="AIF47" i="16"/>
  <c r="AIE47" i="16"/>
  <c r="AID47" i="16"/>
  <c r="AIC47" i="16"/>
  <c r="AIB47" i="16"/>
  <c r="AIA47" i="16"/>
  <c r="AHZ47" i="16"/>
  <c r="AHY47" i="16"/>
  <c r="AHX47" i="16"/>
  <c r="AHW47" i="16"/>
  <c r="AHV47" i="16"/>
  <c r="AHU47" i="16"/>
  <c r="AHT47" i="16"/>
  <c r="AHS47" i="16"/>
  <c r="AHR47" i="16"/>
  <c r="AHQ47" i="16"/>
  <c r="AHP47" i="16"/>
  <c r="AHO47" i="16"/>
  <c r="AHN47" i="16"/>
  <c r="AHM47" i="16"/>
  <c r="AHL47" i="16"/>
  <c r="AHK47" i="16"/>
  <c r="AHJ47" i="16"/>
  <c r="AHI47" i="16"/>
  <c r="AHH47" i="16"/>
  <c r="AHG47" i="16"/>
  <c r="AHF47" i="16"/>
  <c r="AHE47" i="16"/>
  <c r="AHD47" i="16"/>
  <c r="AHC47" i="16"/>
  <c r="AHB47" i="16"/>
  <c r="AHA47" i="16"/>
  <c r="AGZ47" i="16"/>
  <c r="AGY47" i="16"/>
  <c r="AGX47" i="16"/>
  <c r="AGW47" i="16"/>
  <c r="AGV47" i="16"/>
  <c r="AGU47" i="16"/>
  <c r="AGT47" i="16"/>
  <c r="AGS47" i="16"/>
  <c r="AGR47" i="16"/>
  <c r="AGQ47" i="16"/>
  <c r="AGP47" i="16"/>
  <c r="AGO47" i="16"/>
  <c r="AGN47" i="16"/>
  <c r="AGM47" i="16"/>
  <c r="AGL47" i="16"/>
  <c r="AGK47" i="16"/>
  <c r="AGJ47" i="16"/>
  <c r="AGI47" i="16"/>
  <c r="AGH47" i="16"/>
  <c r="AGG47" i="16"/>
  <c r="AGF47" i="16"/>
  <c r="AGE47" i="16"/>
  <c r="AGD47" i="16"/>
  <c r="AGC47" i="16"/>
  <c r="AGB47" i="16"/>
  <c r="AGA47" i="16"/>
  <c r="AFZ47" i="16"/>
  <c r="AFY47" i="16"/>
  <c r="AFX47" i="16"/>
  <c r="AFW47" i="16"/>
  <c r="AFV47" i="16"/>
  <c r="AFU47" i="16"/>
  <c r="AFT47" i="16"/>
  <c r="AFS47" i="16"/>
  <c r="AFR47" i="16"/>
  <c r="AFQ47" i="16"/>
  <c r="AFP47" i="16"/>
  <c r="AFO47" i="16"/>
  <c r="AFN47" i="16"/>
  <c r="AFM47" i="16"/>
  <c r="AFL47" i="16"/>
  <c r="AFK47" i="16"/>
  <c r="AFJ47" i="16"/>
  <c r="AFI47" i="16"/>
  <c r="AFH47" i="16"/>
  <c r="AFG47" i="16"/>
  <c r="AFF47" i="16"/>
  <c r="AFE47" i="16"/>
  <c r="AFD47" i="16"/>
  <c r="AFC47" i="16"/>
  <c r="AFB47" i="16"/>
  <c r="AFA47" i="16"/>
  <c r="AEZ47" i="16"/>
  <c r="AEY47" i="16"/>
  <c r="AEX47" i="16"/>
  <c r="AEW47" i="16"/>
  <c r="AEV47" i="16"/>
  <c r="AEU47" i="16"/>
  <c r="AET47" i="16"/>
  <c r="AES47" i="16"/>
  <c r="AER47" i="16"/>
  <c r="AEQ47" i="16"/>
  <c r="AEP47" i="16"/>
  <c r="AEO47" i="16"/>
  <c r="AEN47" i="16"/>
  <c r="AEM47" i="16"/>
  <c r="AEL47" i="16"/>
  <c r="AEK47" i="16"/>
  <c r="AEJ47" i="16"/>
  <c r="AEI47" i="16"/>
  <c r="AEH47" i="16"/>
  <c r="AEG47" i="16"/>
  <c r="AEF47" i="16"/>
  <c r="AEE47" i="16"/>
  <c r="AED47" i="16"/>
  <c r="AEC47" i="16"/>
  <c r="AEB47" i="16"/>
  <c r="AEA47" i="16"/>
  <c r="ADZ47" i="16"/>
  <c r="ADY47" i="16"/>
  <c r="ADX47" i="16"/>
  <c r="ADW47" i="16"/>
  <c r="ADV47" i="16"/>
  <c r="ADU47" i="16"/>
  <c r="ADT47" i="16"/>
  <c r="ADS47" i="16"/>
  <c r="ADR47" i="16"/>
  <c r="ADQ47" i="16"/>
  <c r="ADP47" i="16"/>
  <c r="ADO47" i="16"/>
  <c r="ADN47" i="16"/>
  <c r="ADM47" i="16"/>
  <c r="ADL47" i="16"/>
  <c r="ADK47" i="16"/>
  <c r="ADJ47" i="16"/>
  <c r="ADI47" i="16"/>
  <c r="ADH47" i="16"/>
  <c r="ADG47" i="16"/>
  <c r="ADF47" i="16"/>
  <c r="ADE47" i="16"/>
  <c r="ADD47" i="16"/>
  <c r="ADC47" i="16"/>
  <c r="ADB47" i="16"/>
  <c r="ADA47" i="16"/>
  <c r="ACZ47" i="16"/>
  <c r="ACY47" i="16"/>
  <c r="ACX47" i="16"/>
  <c r="ACW47" i="16"/>
  <c r="ACV47" i="16"/>
  <c r="ACU47" i="16"/>
  <c r="ACT47" i="16"/>
  <c r="ACS47" i="16"/>
  <c r="ACR47" i="16"/>
  <c r="ACQ47" i="16"/>
  <c r="ACP47" i="16"/>
  <c r="ACO47" i="16"/>
  <c r="ACN47" i="16"/>
  <c r="ACM47" i="16"/>
  <c r="ACL47" i="16"/>
  <c r="ACK47" i="16"/>
  <c r="ACJ47" i="16"/>
  <c r="ACI47" i="16"/>
  <c r="ACH47" i="16"/>
  <c r="ACG47" i="16"/>
  <c r="ACF47" i="16"/>
  <c r="ACE47" i="16"/>
  <c r="ACD47" i="16"/>
  <c r="ACC47" i="16"/>
  <c r="ACB47" i="16"/>
  <c r="ACA47" i="16"/>
  <c r="ABZ47" i="16"/>
  <c r="ABY47" i="16"/>
  <c r="ABX47" i="16"/>
  <c r="ABW47" i="16"/>
  <c r="ABV47" i="16"/>
  <c r="ABU47" i="16"/>
  <c r="ABT47" i="16"/>
  <c r="ABS47" i="16"/>
  <c r="ABR47" i="16"/>
  <c r="ABQ47" i="16"/>
  <c r="ABP47" i="16"/>
  <c r="ABO47" i="16"/>
  <c r="ABN47" i="16"/>
  <c r="ABM47" i="16"/>
  <c r="ABL47" i="16"/>
  <c r="ABK47" i="16"/>
  <c r="ABJ47" i="16"/>
  <c r="ABI47" i="16"/>
  <c r="ABH47" i="16"/>
  <c r="ABG47" i="16"/>
  <c r="ABF47" i="16"/>
  <c r="ABE47" i="16"/>
  <c r="ABD47" i="16"/>
  <c r="ABC47" i="16"/>
  <c r="ABB47" i="16"/>
  <c r="ABA47" i="16"/>
  <c r="AAZ47" i="16"/>
  <c r="AAY47" i="16"/>
  <c r="AAX47" i="16"/>
  <c r="AAW47" i="16"/>
  <c r="AAV47" i="16"/>
  <c r="AAU47" i="16"/>
  <c r="AAT47" i="16"/>
  <c r="AAS47" i="16"/>
  <c r="AAR47" i="16"/>
  <c r="AAQ47" i="16"/>
  <c r="AAP47" i="16"/>
  <c r="AAO47" i="16"/>
  <c r="AAN47" i="16"/>
  <c r="AAM47" i="16"/>
  <c r="AAL47" i="16"/>
  <c r="AAK47" i="16"/>
  <c r="AAJ47" i="16"/>
  <c r="AAI47" i="16"/>
  <c r="AAH47" i="16"/>
  <c r="AAG47" i="16"/>
  <c r="AAF47" i="16"/>
  <c r="AAE47" i="16"/>
  <c r="AAD47" i="16"/>
  <c r="AAC47" i="16"/>
  <c r="AAB47" i="16"/>
  <c r="AAA47" i="16"/>
  <c r="ZZ47" i="16"/>
  <c r="ZY47" i="16"/>
  <c r="ZX47" i="16"/>
  <c r="ZW47" i="16"/>
  <c r="ZV47" i="16"/>
  <c r="ZU47" i="16"/>
  <c r="ZT47" i="16"/>
  <c r="ZS47" i="16"/>
  <c r="ZR47" i="16"/>
  <c r="ZQ47" i="16"/>
  <c r="ZP47" i="16"/>
  <c r="ZO47" i="16"/>
  <c r="ZN47" i="16"/>
  <c r="ZM47" i="16"/>
  <c r="ZL47" i="16"/>
  <c r="ZK47" i="16"/>
  <c r="ZJ47" i="16"/>
  <c r="ZI47" i="16"/>
  <c r="ZH47" i="16"/>
  <c r="ZG47" i="16"/>
  <c r="ZF47" i="16"/>
  <c r="ZE47" i="16"/>
  <c r="ZD47" i="16"/>
  <c r="ZC47" i="16"/>
  <c r="ZB47" i="16"/>
  <c r="ZA47" i="16"/>
  <c r="YZ47" i="16"/>
  <c r="YY47" i="16"/>
  <c r="YX47" i="16"/>
  <c r="YW47" i="16"/>
  <c r="YV47" i="16"/>
  <c r="YU47" i="16"/>
  <c r="YT47" i="16"/>
  <c r="YS47" i="16"/>
  <c r="YR47" i="16"/>
  <c r="YQ47" i="16"/>
  <c r="YP47" i="16"/>
  <c r="YO47" i="16"/>
  <c r="YN47" i="16"/>
  <c r="YM47" i="16"/>
  <c r="YL47" i="16"/>
  <c r="YK47" i="16"/>
  <c r="YJ47" i="16"/>
  <c r="YI47" i="16"/>
  <c r="YH47" i="16"/>
  <c r="YG47" i="16"/>
  <c r="YF47" i="16"/>
  <c r="YE47" i="16"/>
  <c r="YD47" i="16"/>
  <c r="YC47" i="16"/>
  <c r="YB47" i="16"/>
  <c r="YA47" i="16"/>
  <c r="XZ47" i="16"/>
  <c r="XY47" i="16"/>
  <c r="XX47" i="16"/>
  <c r="XW47" i="16"/>
  <c r="XV47" i="16"/>
  <c r="XU47" i="16"/>
  <c r="XT47" i="16"/>
  <c r="XS47" i="16"/>
  <c r="XR47" i="16"/>
  <c r="XQ47" i="16"/>
  <c r="XP47" i="16"/>
  <c r="XO47" i="16"/>
  <c r="XN47" i="16"/>
  <c r="XM47" i="16"/>
  <c r="XL47" i="16"/>
  <c r="XK47" i="16"/>
  <c r="XJ47" i="16"/>
  <c r="XI47" i="16"/>
  <c r="XH47" i="16"/>
  <c r="XG47" i="16"/>
  <c r="XF47" i="16"/>
  <c r="XE47" i="16"/>
  <c r="XD47" i="16"/>
  <c r="XC47" i="16"/>
  <c r="XB47" i="16"/>
  <c r="XA47" i="16"/>
  <c r="WZ47" i="16"/>
  <c r="WY47" i="16"/>
  <c r="WX47" i="16"/>
  <c r="WW47" i="16"/>
  <c r="WV47" i="16"/>
  <c r="WU47" i="16"/>
  <c r="WT47" i="16"/>
  <c r="WS47" i="16"/>
  <c r="WR47" i="16"/>
  <c r="WQ47" i="16"/>
  <c r="WP47" i="16"/>
  <c r="WO47" i="16"/>
  <c r="WN47" i="16"/>
  <c r="WM47" i="16"/>
  <c r="WL47" i="16"/>
  <c r="WK47" i="16"/>
  <c r="WJ47" i="16"/>
  <c r="WI47" i="16"/>
  <c r="WH47" i="16"/>
  <c r="WG47" i="16"/>
  <c r="WF47" i="16"/>
  <c r="WE47" i="16"/>
  <c r="WD47" i="16"/>
  <c r="WC47" i="16"/>
  <c r="WB47" i="16"/>
  <c r="WA47" i="16"/>
  <c r="VZ47" i="16"/>
  <c r="VY47" i="16"/>
  <c r="VX47" i="16"/>
  <c r="VW47" i="16"/>
  <c r="VV47" i="16"/>
  <c r="VU47" i="16"/>
  <c r="VT47" i="16"/>
  <c r="VS47" i="16"/>
  <c r="VR47" i="16"/>
  <c r="VQ47" i="16"/>
  <c r="VP47" i="16"/>
  <c r="VO47" i="16"/>
  <c r="VN47" i="16"/>
  <c r="VM47" i="16"/>
  <c r="VL47" i="16"/>
  <c r="VK47" i="16"/>
  <c r="VJ47" i="16"/>
  <c r="VI47" i="16"/>
  <c r="VH47" i="16"/>
  <c r="VG47" i="16"/>
  <c r="VF47" i="16"/>
  <c r="VE47" i="16"/>
  <c r="VD47" i="16"/>
  <c r="VC47" i="16"/>
  <c r="VB47" i="16"/>
  <c r="VA47" i="16"/>
  <c r="UZ47" i="16"/>
  <c r="UY47" i="16"/>
  <c r="UX47" i="16"/>
  <c r="UW47" i="16"/>
  <c r="UV47" i="16"/>
  <c r="UU47" i="16"/>
  <c r="UT47" i="16"/>
  <c r="US47" i="16"/>
  <c r="UR47" i="16"/>
  <c r="UQ47" i="16"/>
  <c r="UP47" i="16"/>
  <c r="UO47" i="16"/>
  <c r="UN47" i="16"/>
  <c r="UM47" i="16"/>
  <c r="UL47" i="16"/>
  <c r="UK47" i="16"/>
  <c r="UJ47" i="16"/>
  <c r="UI47" i="16"/>
  <c r="UH47" i="16"/>
  <c r="UG47" i="16"/>
  <c r="UF47" i="16"/>
  <c r="UE47" i="16"/>
  <c r="UD47" i="16"/>
  <c r="UC47" i="16"/>
  <c r="UB47" i="16"/>
  <c r="UA47" i="16"/>
  <c r="TZ47" i="16"/>
  <c r="TY47" i="16"/>
  <c r="TX47" i="16"/>
  <c r="TW47" i="16"/>
  <c r="TV47" i="16"/>
  <c r="TU47" i="16"/>
  <c r="TT47" i="16"/>
  <c r="TS47" i="16"/>
  <c r="TR47" i="16"/>
  <c r="TQ47" i="16"/>
  <c r="TP47" i="16"/>
  <c r="TO47" i="16"/>
  <c r="TN47" i="16"/>
  <c r="TM47" i="16"/>
  <c r="TL47" i="16"/>
  <c r="TK47" i="16"/>
  <c r="TJ47" i="16"/>
  <c r="TI47" i="16"/>
  <c r="TH47" i="16"/>
  <c r="TG47" i="16"/>
  <c r="TF47" i="16"/>
  <c r="TE47" i="16"/>
  <c r="TD47" i="16"/>
  <c r="TC47" i="16"/>
  <c r="TB47" i="16"/>
  <c r="TA47" i="16"/>
  <c r="SZ47" i="16"/>
  <c r="SY47" i="16"/>
  <c r="SX47" i="16"/>
  <c r="SW47" i="16"/>
  <c r="SV47" i="16"/>
  <c r="SU47" i="16"/>
  <c r="ST47" i="16"/>
  <c r="SS47" i="16"/>
  <c r="SR47" i="16"/>
  <c r="SQ47" i="16"/>
  <c r="SP47" i="16"/>
  <c r="SO47" i="16"/>
  <c r="SN47" i="16"/>
  <c r="SM47" i="16"/>
  <c r="SL47" i="16"/>
  <c r="SK47" i="16"/>
  <c r="SJ47" i="16"/>
  <c r="SI47" i="16"/>
  <c r="SH47" i="16"/>
  <c r="SG47" i="16"/>
  <c r="SF47" i="16"/>
  <c r="SE47" i="16"/>
  <c r="SD47" i="16"/>
  <c r="SC47" i="16"/>
  <c r="SB47" i="16"/>
  <c r="SA47" i="16"/>
  <c r="RZ47" i="16"/>
  <c r="RY47" i="16"/>
  <c r="RX47" i="16"/>
  <c r="RW47" i="16"/>
  <c r="RV47" i="16"/>
  <c r="RU47" i="16"/>
  <c r="RT47" i="16"/>
  <c r="RS47" i="16"/>
  <c r="RR47" i="16"/>
  <c r="RQ47" i="16"/>
  <c r="RP47" i="16"/>
  <c r="RO47" i="16"/>
  <c r="RN47" i="16"/>
  <c r="RM47" i="16"/>
  <c r="RL47" i="16"/>
  <c r="RK47" i="16"/>
  <c r="RJ47" i="16"/>
  <c r="RI47" i="16"/>
  <c r="RH47" i="16"/>
  <c r="RG47" i="16"/>
  <c r="RF47" i="16"/>
  <c r="RE47" i="16"/>
  <c r="RD47" i="16"/>
  <c r="RC47" i="16"/>
  <c r="RB47" i="16"/>
  <c r="RA47" i="16"/>
  <c r="QZ47" i="16"/>
  <c r="QY47" i="16"/>
  <c r="QX47" i="16"/>
  <c r="QW47" i="16"/>
  <c r="QV47" i="16"/>
  <c r="QU47" i="16"/>
  <c r="QT47" i="16"/>
  <c r="QS47" i="16"/>
  <c r="QR47" i="16"/>
  <c r="QQ47" i="16"/>
  <c r="QP47" i="16"/>
  <c r="QO47" i="16"/>
  <c r="QN47" i="16"/>
  <c r="QM47" i="16"/>
  <c r="QL47" i="16"/>
  <c r="QK47" i="16"/>
  <c r="QJ47" i="16"/>
  <c r="QI47" i="16"/>
  <c r="QH47" i="16"/>
  <c r="QG47" i="16"/>
  <c r="QF47" i="16"/>
  <c r="QE47" i="16"/>
  <c r="QD47" i="16"/>
  <c r="QC47" i="16"/>
  <c r="QB47" i="16"/>
  <c r="QA47" i="16"/>
  <c r="PZ47" i="16"/>
  <c r="PY47" i="16"/>
  <c r="PX47" i="16"/>
  <c r="PW47" i="16"/>
  <c r="PV47" i="16"/>
  <c r="PU47" i="16"/>
  <c r="PT47" i="16"/>
  <c r="PS47" i="16"/>
  <c r="PR47" i="16"/>
  <c r="PQ47" i="16"/>
  <c r="PP47" i="16"/>
  <c r="PO47" i="16"/>
  <c r="PN47" i="16"/>
  <c r="PM47" i="16"/>
  <c r="PL47" i="16"/>
  <c r="PK47" i="16"/>
  <c r="PJ47" i="16"/>
  <c r="PI47" i="16"/>
  <c r="PH47" i="16"/>
  <c r="PG47" i="16"/>
  <c r="PF47" i="16"/>
  <c r="PE47" i="16"/>
  <c r="PD47" i="16"/>
  <c r="PC47" i="16"/>
  <c r="PB47" i="16"/>
  <c r="PA47" i="16"/>
  <c r="OZ47" i="16"/>
  <c r="OY47" i="16"/>
  <c r="OX47" i="16"/>
  <c r="OW47" i="16"/>
  <c r="OV47" i="16"/>
  <c r="OU47" i="16"/>
  <c r="OT47" i="16"/>
  <c r="OS47" i="16"/>
  <c r="OR47" i="16"/>
  <c r="OQ47" i="16"/>
  <c r="OP47" i="16"/>
  <c r="OO47" i="16"/>
  <c r="ON47" i="16"/>
  <c r="OM47" i="16"/>
  <c r="OL47" i="16"/>
  <c r="OK47" i="16"/>
  <c r="OJ47" i="16"/>
  <c r="OI47" i="16"/>
  <c r="OH47" i="16"/>
  <c r="OG47" i="16"/>
  <c r="OF47" i="16"/>
  <c r="OE47" i="16"/>
  <c r="OD47" i="16"/>
  <c r="OC47" i="16"/>
  <c r="OB47" i="16"/>
  <c r="OA47" i="16"/>
  <c r="NZ47" i="16"/>
  <c r="NY47" i="16"/>
  <c r="NX47" i="16"/>
  <c r="NW47" i="16"/>
  <c r="NV47" i="16"/>
  <c r="NU47" i="16"/>
  <c r="NT47" i="16"/>
  <c r="NS47" i="16"/>
  <c r="NR47" i="16"/>
  <c r="NQ47" i="16"/>
  <c r="NP47" i="16"/>
  <c r="NO47" i="16"/>
  <c r="NN47" i="16"/>
  <c r="NM47" i="16"/>
  <c r="NL47" i="16"/>
  <c r="NK47" i="16"/>
  <c r="NJ47" i="16"/>
  <c r="NI47" i="16"/>
  <c r="NH47" i="16"/>
  <c r="NG47" i="16"/>
  <c r="NF47" i="16"/>
  <c r="NE47" i="16"/>
  <c r="ND47" i="16"/>
  <c r="NC47" i="16"/>
  <c r="NB47" i="16"/>
  <c r="NA47" i="16"/>
  <c r="MZ47" i="16"/>
  <c r="MY47" i="16"/>
  <c r="MX47" i="16"/>
  <c r="MW47" i="16"/>
  <c r="MV47" i="16"/>
  <c r="MU47" i="16"/>
  <c r="MT47" i="16"/>
  <c r="MS47" i="16"/>
  <c r="MR47" i="16"/>
  <c r="MQ47" i="16"/>
  <c r="MP47" i="16"/>
  <c r="MO47" i="16"/>
  <c r="MN47" i="16"/>
  <c r="MM47" i="16"/>
  <c r="ML47" i="16"/>
  <c r="MK47" i="16"/>
  <c r="MJ47" i="16"/>
  <c r="MI47" i="16"/>
  <c r="MH47" i="16"/>
  <c r="MG47" i="16"/>
  <c r="MF47" i="16"/>
  <c r="ME47" i="16"/>
  <c r="MD47" i="16"/>
  <c r="MC47" i="16"/>
  <c r="MB47" i="16"/>
  <c r="MA47" i="16"/>
  <c r="LZ47" i="16"/>
  <c r="LY47" i="16"/>
  <c r="LX47" i="16"/>
  <c r="LW47" i="16"/>
  <c r="LV47" i="16"/>
  <c r="LU47" i="16"/>
  <c r="LT47" i="16"/>
  <c r="LS47" i="16"/>
  <c r="LR47" i="16"/>
  <c r="LQ47" i="16"/>
  <c r="LP47" i="16"/>
  <c r="LO47" i="16"/>
  <c r="LN47" i="16"/>
  <c r="LM47" i="16"/>
  <c r="LL47" i="16"/>
  <c r="LK47" i="16"/>
  <c r="LJ47" i="16"/>
  <c r="LI47" i="16"/>
  <c r="LH47" i="16"/>
  <c r="LG47" i="16"/>
  <c r="LF47" i="16"/>
  <c r="LE47" i="16"/>
  <c r="LD47" i="16"/>
  <c r="LC47" i="16"/>
  <c r="LB47" i="16"/>
  <c r="LA47" i="16"/>
  <c r="KZ47" i="16"/>
  <c r="KY47" i="16"/>
  <c r="KX47" i="16"/>
  <c r="KW47" i="16"/>
  <c r="KV47" i="16"/>
  <c r="KU47" i="16"/>
  <c r="KT47" i="16"/>
  <c r="KS47" i="16"/>
  <c r="KR47" i="16"/>
  <c r="KQ47" i="16"/>
  <c r="KP47" i="16"/>
  <c r="KO47" i="16"/>
  <c r="KN47" i="16"/>
  <c r="KM47" i="16"/>
  <c r="KL47" i="16"/>
  <c r="KK47" i="16"/>
  <c r="KJ47" i="16"/>
  <c r="KI47" i="16"/>
  <c r="KH47" i="16"/>
  <c r="KG47" i="16"/>
  <c r="KF47" i="16"/>
  <c r="KE47" i="16"/>
  <c r="KD47" i="16"/>
  <c r="KC47" i="16"/>
  <c r="KB47" i="16"/>
  <c r="KA47" i="16"/>
  <c r="JZ47" i="16"/>
  <c r="JY47" i="16"/>
  <c r="JX47" i="16"/>
  <c r="JW47" i="16"/>
  <c r="JV47" i="16"/>
  <c r="JU47" i="16"/>
  <c r="JT47" i="16"/>
  <c r="JS47" i="16"/>
  <c r="JR47" i="16"/>
  <c r="JQ47" i="16"/>
  <c r="JP47" i="16"/>
  <c r="JO47" i="16"/>
  <c r="JN47" i="16"/>
  <c r="JM47" i="16"/>
  <c r="JL47" i="16"/>
  <c r="JK47" i="16"/>
  <c r="JJ47" i="16"/>
  <c r="JI47" i="16"/>
  <c r="JH47" i="16"/>
  <c r="JG47" i="16"/>
  <c r="JF47" i="16"/>
  <c r="JE47" i="16"/>
  <c r="JD47" i="16"/>
  <c r="JC47" i="16"/>
  <c r="JB47" i="16"/>
  <c r="JA47" i="16"/>
  <c r="IZ47" i="16"/>
  <c r="IY47" i="16"/>
  <c r="IX47" i="16"/>
  <c r="IW47" i="16"/>
  <c r="IV47" i="16"/>
  <c r="IU47" i="16"/>
  <c r="IT47" i="16"/>
  <c r="IS47" i="16"/>
  <c r="IR47" i="16"/>
  <c r="IQ47" i="16"/>
  <c r="IP47" i="16"/>
  <c r="IO47" i="16"/>
  <c r="IN47" i="16"/>
  <c r="IM47" i="16"/>
  <c r="IL47" i="16"/>
  <c r="IK47" i="16"/>
  <c r="IJ47" i="16"/>
  <c r="II47" i="16"/>
  <c r="IH47" i="16"/>
  <c r="IG47" i="16"/>
  <c r="IF47" i="16"/>
  <c r="IE47" i="16"/>
  <c r="ID47" i="16"/>
  <c r="IC47" i="16"/>
  <c r="IB47" i="16"/>
  <c r="IA47" i="16"/>
  <c r="HZ47" i="16"/>
  <c r="HY47" i="16"/>
  <c r="HX47" i="16"/>
  <c r="HW47" i="16"/>
  <c r="HV47" i="16"/>
  <c r="HU47" i="16"/>
  <c r="HT47" i="16"/>
  <c r="HS47" i="16"/>
  <c r="HR47" i="16"/>
  <c r="HQ47" i="16"/>
  <c r="HP47" i="16"/>
  <c r="HO47" i="16"/>
  <c r="HN47" i="16"/>
  <c r="HM47" i="16"/>
  <c r="HL47" i="16"/>
  <c r="HK47" i="16"/>
  <c r="HJ47" i="16"/>
  <c r="HI47" i="16"/>
  <c r="HH47" i="16"/>
  <c r="HG47" i="16"/>
  <c r="HF47" i="16"/>
  <c r="HE47" i="16"/>
  <c r="HD47" i="16"/>
  <c r="HC47" i="16"/>
  <c r="HB47" i="16"/>
  <c r="HA47" i="16"/>
  <c r="GZ47" i="16"/>
  <c r="GY47" i="16"/>
  <c r="GX47" i="16"/>
  <c r="GW47" i="16"/>
  <c r="GV47" i="16"/>
  <c r="GU47" i="16"/>
  <c r="GT47" i="16"/>
  <c r="GS47" i="16"/>
  <c r="GR47" i="16"/>
  <c r="GQ47" i="16"/>
  <c r="GP47" i="16"/>
  <c r="GO47" i="16"/>
  <c r="GN47" i="16"/>
  <c r="GM47" i="16"/>
  <c r="GL47" i="16"/>
  <c r="GK47" i="16"/>
  <c r="GJ47" i="16"/>
  <c r="GI47" i="16"/>
  <c r="GH47" i="16"/>
  <c r="GG47" i="16"/>
  <c r="GF47" i="16"/>
  <c r="GE47" i="16"/>
  <c r="GD47" i="16"/>
  <c r="GC47" i="16"/>
  <c r="GB47" i="16"/>
  <c r="GA47" i="16"/>
  <c r="FZ47" i="16"/>
  <c r="FY47" i="16"/>
  <c r="FX47" i="16"/>
  <c r="FW47" i="16"/>
  <c r="FV47" i="16"/>
  <c r="FU47" i="16"/>
  <c r="FT47" i="16"/>
  <c r="FS47" i="16"/>
  <c r="FR47" i="16"/>
  <c r="FQ47" i="16"/>
  <c r="FP47" i="16"/>
  <c r="FO47" i="16"/>
  <c r="FN47" i="16"/>
  <c r="FM47" i="16"/>
  <c r="FL47" i="16"/>
  <c r="FK47" i="16"/>
  <c r="FJ47" i="16"/>
  <c r="FI47" i="16"/>
  <c r="FH47" i="16"/>
  <c r="FG47" i="16"/>
  <c r="FF47" i="16"/>
  <c r="FE47" i="16"/>
  <c r="FD47" i="16"/>
  <c r="FC47" i="16"/>
  <c r="FB47" i="16"/>
  <c r="FA47" i="16"/>
  <c r="EZ47" i="16"/>
  <c r="EY47" i="16"/>
  <c r="EX47" i="16"/>
  <c r="EW47" i="16"/>
  <c r="EV47" i="16"/>
  <c r="EU47" i="16"/>
  <c r="ET47" i="16"/>
  <c r="ES47" i="16"/>
  <c r="ER47" i="16"/>
  <c r="EQ47" i="16"/>
  <c r="EP47" i="16"/>
  <c r="EO47" i="16"/>
  <c r="EN47" i="16"/>
  <c r="EM47" i="16"/>
  <c r="EL47" i="16"/>
  <c r="EK47" i="16"/>
  <c r="EJ47" i="16"/>
  <c r="EI47" i="16"/>
  <c r="EH47" i="16"/>
  <c r="EG47" i="16"/>
  <c r="EF47" i="16"/>
  <c r="EE47" i="16"/>
  <c r="ED47" i="16"/>
  <c r="EC47" i="16"/>
  <c r="EB47" i="16"/>
  <c r="EA47" i="16"/>
  <c r="DZ47" i="16"/>
  <c r="DY47" i="16"/>
  <c r="DX47" i="16"/>
  <c r="DW47" i="16"/>
  <c r="DV47" i="16"/>
  <c r="DU47" i="16"/>
  <c r="DT47" i="16"/>
  <c r="DS47" i="16"/>
  <c r="DR47" i="16"/>
  <c r="DQ47" i="16"/>
  <c r="DP47" i="16"/>
  <c r="DO47" i="16"/>
  <c r="DN47" i="16"/>
  <c r="DM47" i="16"/>
  <c r="DL47" i="16"/>
  <c r="DK47" i="16"/>
  <c r="DJ47" i="16"/>
  <c r="DI47" i="16"/>
  <c r="DH47" i="16"/>
  <c r="DG47" i="16"/>
  <c r="DF47" i="16"/>
  <c r="DE47" i="16"/>
  <c r="DD47" i="16"/>
  <c r="DC47" i="16"/>
  <c r="DB47" i="16"/>
  <c r="DA47" i="16"/>
  <c r="CZ47" i="16"/>
  <c r="CY47" i="16"/>
  <c r="CX47" i="16"/>
  <c r="CW47" i="16"/>
  <c r="CV47" i="16"/>
  <c r="CU47" i="16"/>
  <c r="CT47" i="16"/>
  <c r="CS47" i="16"/>
  <c r="CR47" i="16"/>
  <c r="CQ47" i="16"/>
  <c r="CP47" i="16"/>
  <c r="CO47" i="16"/>
  <c r="CN47" i="16"/>
  <c r="CM47" i="16"/>
  <c r="CL47" i="16"/>
  <c r="CK47" i="16"/>
  <c r="CJ47" i="16"/>
  <c r="CI47" i="16"/>
  <c r="CH47" i="16"/>
  <c r="CG47" i="16"/>
  <c r="CF47" i="16"/>
  <c r="CE47" i="16"/>
  <c r="CD47" i="16"/>
  <c r="CC47" i="16"/>
  <c r="CB47" i="16"/>
  <c r="CA47" i="16"/>
  <c r="BZ47" i="16"/>
  <c r="BY47" i="16"/>
  <c r="BX47" i="16"/>
  <c r="BW47" i="16"/>
  <c r="BV47" i="16"/>
  <c r="BU47" i="16"/>
  <c r="BT47" i="16"/>
  <c r="BS47" i="16"/>
  <c r="BR47" i="16"/>
  <c r="BQ47" i="16"/>
  <c r="BP47" i="16"/>
  <c r="BO47" i="16"/>
  <c r="BN47" i="16"/>
  <c r="BM47" i="16"/>
  <c r="BL47" i="16"/>
  <c r="BK47" i="16"/>
  <c r="BJ47" i="16"/>
  <c r="BI47" i="16"/>
  <c r="BH47" i="16"/>
  <c r="BG47" i="16"/>
  <c r="BF47" i="16"/>
  <c r="BE47" i="16"/>
  <c r="BD47" i="16"/>
  <c r="BC47" i="16"/>
  <c r="BB47" i="16"/>
  <c r="BA47" i="16"/>
  <c r="AZ47" i="16"/>
  <c r="AY47" i="16"/>
  <c r="AX47" i="16"/>
  <c r="AW47" i="16"/>
  <c r="AV47" i="16"/>
  <c r="AU47" i="16"/>
  <c r="AT47" i="16"/>
  <c r="AS47" i="16"/>
  <c r="AR47" i="16"/>
  <c r="AQ47" i="16"/>
  <c r="AP47" i="16"/>
  <c r="AO47" i="16"/>
  <c r="AN47" i="16"/>
  <c r="AM47" i="16"/>
  <c r="AL47" i="16"/>
  <c r="AK47" i="16"/>
  <c r="AJ47" i="16"/>
  <c r="AI47" i="16"/>
  <c r="AH47" i="16"/>
  <c r="AG47" i="16"/>
  <c r="AF47" i="16"/>
  <c r="AE47" i="16"/>
  <c r="AD47" i="16"/>
  <c r="AC47" i="16"/>
  <c r="AB47" i="16"/>
  <c r="AA47" i="16"/>
  <c r="Z47" i="16"/>
  <c r="Y47" i="16"/>
  <c r="X47" i="16"/>
  <c r="W47" i="16"/>
  <c r="V47" i="16"/>
  <c r="U47" i="16"/>
  <c r="T47" i="16"/>
  <c r="S47" i="16"/>
  <c r="R47" i="16"/>
  <c r="Q47" i="16"/>
  <c r="P47" i="16"/>
  <c r="O47" i="16"/>
  <c r="N47" i="16"/>
  <c r="M47" i="16"/>
  <c r="L47" i="16"/>
  <c r="K47" i="16"/>
  <c r="J47" i="16"/>
  <c r="I47" i="16"/>
  <c r="ALU46" i="16"/>
  <c r="ALT46" i="16"/>
  <c r="ALS46" i="16"/>
  <c r="ALR46" i="16"/>
  <c r="ALQ46" i="16"/>
  <c r="ALP46" i="16"/>
  <c r="ALO46" i="16"/>
  <c r="ALN46" i="16"/>
  <c r="ALM46" i="16"/>
  <c r="ALL46" i="16"/>
  <c r="ALK46" i="16"/>
  <c r="ALJ46" i="16"/>
  <c r="ALI46" i="16"/>
  <c r="ALH46" i="16"/>
  <c r="ALG46" i="16"/>
  <c r="ALF46" i="16"/>
  <c r="ALE46" i="16"/>
  <c r="ALD46" i="16"/>
  <c r="ALC46" i="16"/>
  <c r="ALB46" i="16"/>
  <c r="ALA46" i="16"/>
  <c r="AKZ46" i="16"/>
  <c r="AKY46" i="16"/>
  <c r="AKX46" i="16"/>
  <c r="AKW46" i="16"/>
  <c r="AKV46" i="16"/>
  <c r="AKU46" i="16"/>
  <c r="AKT46" i="16"/>
  <c r="AKS46" i="16"/>
  <c r="AKR46" i="16"/>
  <c r="AKQ46" i="16"/>
  <c r="AKP46" i="16"/>
  <c r="AKO46" i="16"/>
  <c r="AKN46" i="16"/>
  <c r="AKM46" i="16"/>
  <c r="AKL46" i="16"/>
  <c r="AKK46" i="16"/>
  <c r="AKJ46" i="16"/>
  <c r="AKI46" i="16"/>
  <c r="AKH46" i="16"/>
  <c r="AKG46" i="16"/>
  <c r="AKF46" i="16"/>
  <c r="AKE46" i="16"/>
  <c r="AKD46" i="16"/>
  <c r="AKC46" i="16"/>
  <c r="AKB46" i="16"/>
  <c r="AKA46" i="16"/>
  <c r="AJZ46" i="16"/>
  <c r="AJY46" i="16"/>
  <c r="AJX46" i="16"/>
  <c r="AJW46" i="16"/>
  <c r="AJV46" i="16"/>
  <c r="AJU46" i="16"/>
  <c r="AJT46" i="16"/>
  <c r="AJS46" i="16"/>
  <c r="AJR46" i="16"/>
  <c r="AJQ46" i="16"/>
  <c r="AJP46" i="16"/>
  <c r="AJO46" i="16"/>
  <c r="AJN46" i="16"/>
  <c r="AJM46" i="16"/>
  <c r="AJL46" i="16"/>
  <c r="AJK46" i="16"/>
  <c r="AJJ46" i="16"/>
  <c r="AJI46" i="16"/>
  <c r="AJH46" i="16"/>
  <c r="AJG46" i="16"/>
  <c r="AJF46" i="16"/>
  <c r="AJE46" i="16"/>
  <c r="AJD46" i="16"/>
  <c r="AJC46" i="16"/>
  <c r="AJB46" i="16"/>
  <c r="AJA46" i="16"/>
  <c r="AIZ46" i="16"/>
  <c r="AIY46" i="16"/>
  <c r="AIX46" i="16"/>
  <c r="AIW46" i="16"/>
  <c r="AIV46" i="16"/>
  <c r="AIU46" i="16"/>
  <c r="AIT46" i="16"/>
  <c r="AIS46" i="16"/>
  <c r="AIR46" i="16"/>
  <c r="AIQ46" i="16"/>
  <c r="AIP46" i="16"/>
  <c r="AIO46" i="16"/>
  <c r="AIN46" i="16"/>
  <c r="AIM46" i="16"/>
  <c r="AIL46" i="16"/>
  <c r="AIK46" i="16"/>
  <c r="AIJ46" i="16"/>
  <c r="AII46" i="16"/>
  <c r="AIH46" i="16"/>
  <c r="AIG46" i="16"/>
  <c r="AIF46" i="16"/>
  <c r="AIE46" i="16"/>
  <c r="AID46" i="16"/>
  <c r="AIC46" i="16"/>
  <c r="AIB46" i="16"/>
  <c r="AIA46" i="16"/>
  <c r="AHZ46" i="16"/>
  <c r="AHY46" i="16"/>
  <c r="AHX46" i="16"/>
  <c r="AHW46" i="16"/>
  <c r="AHV46" i="16"/>
  <c r="AHU46" i="16"/>
  <c r="AHT46" i="16"/>
  <c r="AHS46" i="16"/>
  <c r="AHR46" i="16"/>
  <c r="AHQ46" i="16"/>
  <c r="AHP46" i="16"/>
  <c r="AHO46" i="16"/>
  <c r="AHN46" i="16"/>
  <c r="AHM46" i="16"/>
  <c r="AHL46" i="16"/>
  <c r="AHK46" i="16"/>
  <c r="AHJ46" i="16"/>
  <c r="AHI46" i="16"/>
  <c r="AHH46" i="16"/>
  <c r="AHG46" i="16"/>
  <c r="AHF46" i="16"/>
  <c r="AHE46" i="16"/>
  <c r="AHD46" i="16"/>
  <c r="AHC46" i="16"/>
  <c r="AHB46" i="16"/>
  <c r="AHA46" i="16"/>
  <c r="AGZ46" i="16"/>
  <c r="AGY46" i="16"/>
  <c r="AGX46" i="16"/>
  <c r="AGW46" i="16"/>
  <c r="AGV46" i="16"/>
  <c r="AGU46" i="16"/>
  <c r="AGT46" i="16"/>
  <c r="AGS46" i="16"/>
  <c r="AGR46" i="16"/>
  <c r="AGQ46" i="16"/>
  <c r="AGP46" i="16"/>
  <c r="AGO46" i="16"/>
  <c r="AGN46" i="16"/>
  <c r="AGM46" i="16"/>
  <c r="AGL46" i="16"/>
  <c r="AGK46" i="16"/>
  <c r="AGJ46" i="16"/>
  <c r="AGI46" i="16"/>
  <c r="AGH46" i="16"/>
  <c r="AGG46" i="16"/>
  <c r="AGF46" i="16"/>
  <c r="AGE46" i="16"/>
  <c r="AGD46" i="16"/>
  <c r="AGC46" i="16"/>
  <c r="AGB46" i="16"/>
  <c r="AGA46" i="16"/>
  <c r="AFZ46" i="16"/>
  <c r="AFY46" i="16"/>
  <c r="AFX46" i="16"/>
  <c r="AFW46" i="16"/>
  <c r="AFV46" i="16"/>
  <c r="AFU46" i="16"/>
  <c r="AFT46" i="16"/>
  <c r="AFS46" i="16"/>
  <c r="AFR46" i="16"/>
  <c r="AFQ46" i="16"/>
  <c r="AFP46" i="16"/>
  <c r="AFO46" i="16"/>
  <c r="AFN46" i="16"/>
  <c r="AFM46" i="16"/>
  <c r="AFL46" i="16"/>
  <c r="AFK46" i="16"/>
  <c r="AFJ46" i="16"/>
  <c r="AFI46" i="16"/>
  <c r="AFH46" i="16"/>
  <c r="AFG46" i="16"/>
  <c r="AFF46" i="16"/>
  <c r="AFE46" i="16"/>
  <c r="AFD46" i="16"/>
  <c r="AFC46" i="16"/>
  <c r="AFB46" i="16"/>
  <c r="AFA46" i="16"/>
  <c r="AEZ46" i="16"/>
  <c r="AEY46" i="16"/>
  <c r="AEX46" i="16"/>
  <c r="AEW46" i="16"/>
  <c r="AEV46" i="16"/>
  <c r="AEU46" i="16"/>
  <c r="AET46" i="16"/>
  <c r="AES46" i="16"/>
  <c r="AER46" i="16"/>
  <c r="AEQ46" i="16"/>
  <c r="AEP46" i="16"/>
  <c r="AEO46" i="16"/>
  <c r="AEN46" i="16"/>
  <c r="AEM46" i="16"/>
  <c r="AEL46" i="16"/>
  <c r="AEK46" i="16"/>
  <c r="AEJ46" i="16"/>
  <c r="AEI46" i="16"/>
  <c r="AEH46" i="16"/>
  <c r="AEG46" i="16"/>
  <c r="AEF46" i="16"/>
  <c r="AEE46" i="16"/>
  <c r="AED46" i="16"/>
  <c r="AEC46" i="16"/>
  <c r="AEB46" i="16"/>
  <c r="AEA46" i="16"/>
  <c r="ADZ46" i="16"/>
  <c r="ADY46" i="16"/>
  <c r="ADX46" i="16"/>
  <c r="ADW46" i="16"/>
  <c r="ADV46" i="16"/>
  <c r="ADU46" i="16"/>
  <c r="ADT46" i="16"/>
  <c r="ADS46" i="16"/>
  <c r="ADR46" i="16"/>
  <c r="ADQ46" i="16"/>
  <c r="ADP46" i="16"/>
  <c r="ADO46" i="16"/>
  <c r="ADN46" i="16"/>
  <c r="ADM46" i="16"/>
  <c r="ADL46" i="16"/>
  <c r="ADK46" i="16"/>
  <c r="ADJ46" i="16"/>
  <c r="ADI46" i="16"/>
  <c r="ADH46" i="16"/>
  <c r="ADG46" i="16"/>
  <c r="ADF46" i="16"/>
  <c r="ADE46" i="16"/>
  <c r="ADD46" i="16"/>
  <c r="ADC46" i="16"/>
  <c r="ADB46" i="16"/>
  <c r="ADA46" i="16"/>
  <c r="ACZ46" i="16"/>
  <c r="ACY46" i="16"/>
  <c r="ACX46" i="16"/>
  <c r="ACW46" i="16"/>
  <c r="ACV46" i="16"/>
  <c r="ACU46" i="16"/>
  <c r="ACT46" i="16"/>
  <c r="ACS46" i="16"/>
  <c r="ACR46" i="16"/>
  <c r="ACQ46" i="16"/>
  <c r="ACP46" i="16"/>
  <c r="ACO46" i="16"/>
  <c r="ACN46" i="16"/>
  <c r="ACM46" i="16"/>
  <c r="ACL46" i="16"/>
  <c r="ACK46" i="16"/>
  <c r="ACJ46" i="16"/>
  <c r="ACI46" i="16"/>
  <c r="ACH46" i="16"/>
  <c r="ACG46" i="16"/>
  <c r="ACF46" i="16"/>
  <c r="ACE46" i="16"/>
  <c r="ACD46" i="16"/>
  <c r="ACC46" i="16"/>
  <c r="ACB46" i="16"/>
  <c r="ACA46" i="16"/>
  <c r="ABZ46" i="16"/>
  <c r="ABY46" i="16"/>
  <c r="ABX46" i="16"/>
  <c r="ABW46" i="16"/>
  <c r="ABV46" i="16"/>
  <c r="ABU46" i="16"/>
  <c r="ABT46" i="16"/>
  <c r="ABS46" i="16"/>
  <c r="ABR46" i="16"/>
  <c r="ABQ46" i="16"/>
  <c r="ABP46" i="16"/>
  <c r="ABO46" i="16"/>
  <c r="ABN46" i="16"/>
  <c r="ABM46" i="16"/>
  <c r="ABL46" i="16"/>
  <c r="ABK46" i="16"/>
  <c r="ABJ46" i="16"/>
  <c r="ABI46" i="16"/>
  <c r="ABH46" i="16"/>
  <c r="ABG46" i="16"/>
  <c r="ABF46" i="16"/>
  <c r="ABE46" i="16"/>
  <c r="ABD46" i="16"/>
  <c r="ABC46" i="16"/>
  <c r="ABB46" i="16"/>
  <c r="ABA46" i="16"/>
  <c r="AAZ46" i="16"/>
  <c r="AAY46" i="16"/>
  <c r="AAX46" i="16"/>
  <c r="AAW46" i="16"/>
  <c r="AAV46" i="16"/>
  <c r="AAU46" i="16"/>
  <c r="AAT46" i="16"/>
  <c r="AAS46" i="16"/>
  <c r="AAR46" i="16"/>
  <c r="AAQ46" i="16"/>
  <c r="AAP46" i="16"/>
  <c r="AAO46" i="16"/>
  <c r="AAN46" i="16"/>
  <c r="AAM46" i="16"/>
  <c r="AAL46" i="16"/>
  <c r="AAK46" i="16"/>
  <c r="AAJ46" i="16"/>
  <c r="AAI46" i="16"/>
  <c r="AAH46" i="16"/>
  <c r="AAG46" i="16"/>
  <c r="AAF46" i="16"/>
  <c r="AAE46" i="16"/>
  <c r="AAD46" i="16"/>
  <c r="AAC46" i="16"/>
  <c r="AAB46" i="16"/>
  <c r="AAA46" i="16"/>
  <c r="ZZ46" i="16"/>
  <c r="ZY46" i="16"/>
  <c r="ZX46" i="16"/>
  <c r="ZW46" i="16"/>
  <c r="ZV46" i="16"/>
  <c r="ZU46" i="16"/>
  <c r="ZT46" i="16"/>
  <c r="ZS46" i="16"/>
  <c r="ZR46" i="16"/>
  <c r="ZQ46" i="16"/>
  <c r="ZP46" i="16"/>
  <c r="ZO46" i="16"/>
  <c r="ZN46" i="16"/>
  <c r="ZM46" i="16"/>
  <c r="ZL46" i="16"/>
  <c r="ZK46" i="16"/>
  <c r="ZJ46" i="16"/>
  <c r="ZI46" i="16"/>
  <c r="ZH46" i="16"/>
  <c r="ZG46" i="16"/>
  <c r="ZF46" i="16"/>
  <c r="ZE46" i="16"/>
  <c r="ZD46" i="16"/>
  <c r="ZC46" i="16"/>
  <c r="ZB46" i="16"/>
  <c r="ZA46" i="16"/>
  <c r="YZ46" i="16"/>
  <c r="YY46" i="16"/>
  <c r="YX46" i="16"/>
  <c r="YW46" i="16"/>
  <c r="YV46" i="16"/>
  <c r="YU46" i="16"/>
  <c r="YT46" i="16"/>
  <c r="YS46" i="16"/>
  <c r="YR46" i="16"/>
  <c r="YQ46" i="16"/>
  <c r="YP46" i="16"/>
  <c r="YO46" i="16"/>
  <c r="YN46" i="16"/>
  <c r="YM46" i="16"/>
  <c r="YL46" i="16"/>
  <c r="YK46" i="16"/>
  <c r="YJ46" i="16"/>
  <c r="YI46" i="16"/>
  <c r="YH46" i="16"/>
  <c r="YG46" i="16"/>
  <c r="YF46" i="16"/>
  <c r="YE46" i="16"/>
  <c r="YD46" i="16"/>
  <c r="YC46" i="16"/>
  <c r="YB46" i="16"/>
  <c r="YA46" i="16"/>
  <c r="XZ46" i="16"/>
  <c r="XY46" i="16"/>
  <c r="XX46" i="16"/>
  <c r="XW46" i="16"/>
  <c r="XV46" i="16"/>
  <c r="XU46" i="16"/>
  <c r="XT46" i="16"/>
  <c r="XS46" i="16"/>
  <c r="XR46" i="16"/>
  <c r="XQ46" i="16"/>
  <c r="XP46" i="16"/>
  <c r="XO46" i="16"/>
  <c r="XN46" i="16"/>
  <c r="XM46" i="16"/>
  <c r="XL46" i="16"/>
  <c r="XK46" i="16"/>
  <c r="XJ46" i="16"/>
  <c r="XI46" i="16"/>
  <c r="XH46" i="16"/>
  <c r="XG46" i="16"/>
  <c r="XF46" i="16"/>
  <c r="XE46" i="16"/>
  <c r="XD46" i="16"/>
  <c r="XC46" i="16"/>
  <c r="XB46" i="16"/>
  <c r="XA46" i="16"/>
  <c r="WZ46" i="16"/>
  <c r="WY46" i="16"/>
  <c r="WX46" i="16"/>
  <c r="WW46" i="16"/>
  <c r="WV46" i="16"/>
  <c r="WU46" i="16"/>
  <c r="WT46" i="16"/>
  <c r="WS46" i="16"/>
  <c r="WR46" i="16"/>
  <c r="WQ46" i="16"/>
  <c r="WP46" i="16"/>
  <c r="WO46" i="16"/>
  <c r="WN46" i="16"/>
  <c r="WM46" i="16"/>
  <c r="WL46" i="16"/>
  <c r="WK46" i="16"/>
  <c r="WJ46" i="16"/>
  <c r="WI46" i="16"/>
  <c r="WH46" i="16"/>
  <c r="WG46" i="16"/>
  <c r="WF46" i="16"/>
  <c r="WE46" i="16"/>
  <c r="WD46" i="16"/>
  <c r="WC46" i="16"/>
  <c r="WB46" i="16"/>
  <c r="WA46" i="16"/>
  <c r="VZ46" i="16"/>
  <c r="VY46" i="16"/>
  <c r="VX46" i="16"/>
  <c r="VW46" i="16"/>
  <c r="VV46" i="16"/>
  <c r="VU46" i="16"/>
  <c r="VT46" i="16"/>
  <c r="VS46" i="16"/>
  <c r="VR46" i="16"/>
  <c r="VQ46" i="16"/>
  <c r="VP46" i="16"/>
  <c r="VO46" i="16"/>
  <c r="VN46" i="16"/>
  <c r="VM46" i="16"/>
  <c r="VL46" i="16"/>
  <c r="VK46" i="16"/>
  <c r="VJ46" i="16"/>
  <c r="VI46" i="16"/>
  <c r="VH46" i="16"/>
  <c r="VG46" i="16"/>
  <c r="VF46" i="16"/>
  <c r="VE46" i="16"/>
  <c r="VD46" i="16"/>
  <c r="VC46" i="16"/>
  <c r="VB46" i="16"/>
  <c r="VA46" i="16"/>
  <c r="UZ46" i="16"/>
  <c r="UY46" i="16"/>
  <c r="UX46" i="16"/>
  <c r="UW46" i="16"/>
  <c r="UV46" i="16"/>
  <c r="UU46" i="16"/>
  <c r="UT46" i="16"/>
  <c r="US46" i="16"/>
  <c r="UR46" i="16"/>
  <c r="UQ46" i="16"/>
  <c r="UP46" i="16"/>
  <c r="UO46" i="16"/>
  <c r="UN46" i="16"/>
  <c r="UM46" i="16"/>
  <c r="UL46" i="16"/>
  <c r="UK46" i="16"/>
  <c r="UJ46" i="16"/>
  <c r="UI46" i="16"/>
  <c r="UH46" i="16"/>
  <c r="UG46" i="16"/>
  <c r="UF46" i="16"/>
  <c r="UE46" i="16"/>
  <c r="UD46" i="16"/>
  <c r="UC46" i="16"/>
  <c r="UB46" i="16"/>
  <c r="UA46" i="16"/>
  <c r="TZ46" i="16"/>
  <c r="TY46" i="16"/>
  <c r="TX46" i="16"/>
  <c r="TW46" i="16"/>
  <c r="TV46" i="16"/>
  <c r="TU46" i="16"/>
  <c r="TT46" i="16"/>
  <c r="TS46" i="16"/>
  <c r="TR46" i="16"/>
  <c r="TQ46" i="16"/>
  <c r="TP46" i="16"/>
  <c r="TO46" i="16"/>
  <c r="TN46" i="16"/>
  <c r="TM46" i="16"/>
  <c r="TL46" i="16"/>
  <c r="TK46" i="16"/>
  <c r="TJ46" i="16"/>
  <c r="TI46" i="16"/>
  <c r="TH46" i="16"/>
  <c r="TG46" i="16"/>
  <c r="TF46" i="16"/>
  <c r="TE46" i="16"/>
  <c r="TD46" i="16"/>
  <c r="TC46" i="16"/>
  <c r="TB46" i="16"/>
  <c r="TA46" i="16"/>
  <c r="SZ46" i="16"/>
  <c r="SY46" i="16"/>
  <c r="SX46" i="16"/>
  <c r="SW46" i="16"/>
  <c r="SV46" i="16"/>
  <c r="SU46" i="16"/>
  <c r="ST46" i="16"/>
  <c r="SS46" i="16"/>
  <c r="SR46" i="16"/>
  <c r="SQ46" i="16"/>
  <c r="SP46" i="16"/>
  <c r="SO46" i="16"/>
  <c r="SN46" i="16"/>
  <c r="SM46" i="16"/>
  <c r="SL46" i="16"/>
  <c r="SK46" i="16"/>
  <c r="SJ46" i="16"/>
  <c r="SI46" i="16"/>
  <c r="SH46" i="16"/>
  <c r="SG46" i="16"/>
  <c r="SF46" i="16"/>
  <c r="SE46" i="16"/>
  <c r="SD46" i="16"/>
  <c r="SC46" i="16"/>
  <c r="SB46" i="16"/>
  <c r="SA46" i="16"/>
  <c r="RZ46" i="16"/>
  <c r="RY46" i="16"/>
  <c r="RX46" i="16"/>
  <c r="RW46" i="16"/>
  <c r="RV46" i="16"/>
  <c r="RU46" i="16"/>
  <c r="RT46" i="16"/>
  <c r="RS46" i="16"/>
  <c r="RR46" i="16"/>
  <c r="RQ46" i="16"/>
  <c r="RP46" i="16"/>
  <c r="RO46" i="16"/>
  <c r="RN46" i="16"/>
  <c r="RM46" i="16"/>
  <c r="RL46" i="16"/>
  <c r="RK46" i="16"/>
  <c r="RJ46" i="16"/>
  <c r="RI46" i="16"/>
  <c r="RH46" i="16"/>
  <c r="RG46" i="16"/>
  <c r="RF46" i="16"/>
  <c r="RE46" i="16"/>
  <c r="RD46" i="16"/>
  <c r="RC46" i="16"/>
  <c r="RB46" i="16"/>
  <c r="RA46" i="16"/>
  <c r="QZ46" i="16"/>
  <c r="QY46" i="16"/>
  <c r="QX46" i="16"/>
  <c r="QW46" i="16"/>
  <c r="QV46" i="16"/>
  <c r="QU46" i="16"/>
  <c r="QT46" i="16"/>
  <c r="QS46" i="16"/>
  <c r="QR46" i="16"/>
  <c r="QQ46" i="16"/>
  <c r="QP46" i="16"/>
  <c r="QO46" i="16"/>
  <c r="QN46" i="16"/>
  <c r="QM46" i="16"/>
  <c r="QL46" i="16"/>
  <c r="QK46" i="16"/>
  <c r="QJ46" i="16"/>
  <c r="QI46" i="16"/>
  <c r="QH46" i="16"/>
  <c r="QG46" i="16"/>
  <c r="QF46" i="16"/>
  <c r="QE46" i="16"/>
  <c r="QD46" i="16"/>
  <c r="QC46" i="16"/>
  <c r="QB46" i="16"/>
  <c r="QA46" i="16"/>
  <c r="PZ46" i="16"/>
  <c r="PY46" i="16"/>
  <c r="PX46" i="16"/>
  <c r="PW46" i="16"/>
  <c r="PV46" i="16"/>
  <c r="PU46" i="16"/>
  <c r="PT46" i="16"/>
  <c r="PS46" i="16"/>
  <c r="PR46" i="16"/>
  <c r="PQ46" i="16"/>
  <c r="PP46" i="16"/>
  <c r="PO46" i="16"/>
  <c r="PN46" i="16"/>
  <c r="PM46" i="16"/>
  <c r="PL46" i="16"/>
  <c r="PK46" i="16"/>
  <c r="PJ46" i="16"/>
  <c r="PI46" i="16"/>
  <c r="PH46" i="16"/>
  <c r="PG46" i="16"/>
  <c r="PF46" i="16"/>
  <c r="PE46" i="16"/>
  <c r="PD46" i="16"/>
  <c r="PC46" i="16"/>
  <c r="PB46" i="16"/>
  <c r="PA46" i="16"/>
  <c r="OZ46" i="16"/>
  <c r="OY46" i="16"/>
  <c r="OX46" i="16"/>
  <c r="OW46" i="16"/>
  <c r="OV46" i="16"/>
  <c r="OU46" i="16"/>
  <c r="OT46" i="16"/>
  <c r="OS46" i="16"/>
  <c r="OR46" i="16"/>
  <c r="OQ46" i="16"/>
  <c r="OP46" i="16"/>
  <c r="OO46" i="16"/>
  <c r="ON46" i="16"/>
  <c r="OM46" i="16"/>
  <c r="OL46" i="16"/>
  <c r="OK46" i="16"/>
  <c r="OJ46" i="16"/>
  <c r="OI46" i="16"/>
  <c r="OH46" i="16"/>
  <c r="OG46" i="16"/>
  <c r="OF46" i="16"/>
  <c r="OE46" i="16"/>
  <c r="OD46" i="16"/>
  <c r="OC46" i="16"/>
  <c r="OB46" i="16"/>
  <c r="OA46" i="16"/>
  <c r="NZ46" i="16"/>
  <c r="NY46" i="16"/>
  <c r="NX46" i="16"/>
  <c r="NW46" i="16"/>
  <c r="NV46" i="16"/>
  <c r="NU46" i="16"/>
  <c r="NT46" i="16"/>
  <c r="NS46" i="16"/>
  <c r="NR46" i="16"/>
  <c r="NQ46" i="16"/>
  <c r="NP46" i="16"/>
  <c r="NO46" i="16"/>
  <c r="NN46" i="16"/>
  <c r="NM46" i="16"/>
  <c r="NL46" i="16"/>
  <c r="NK46" i="16"/>
  <c r="NJ46" i="16"/>
  <c r="NI46" i="16"/>
  <c r="NH46" i="16"/>
  <c r="NG46" i="16"/>
  <c r="NF46" i="16"/>
  <c r="NE46" i="16"/>
  <c r="ND46" i="16"/>
  <c r="NC46" i="16"/>
  <c r="NB46" i="16"/>
  <c r="NA46" i="16"/>
  <c r="MZ46" i="16"/>
  <c r="MY46" i="16"/>
  <c r="MX46" i="16"/>
  <c r="MW46" i="16"/>
  <c r="MV46" i="16"/>
  <c r="MU46" i="16"/>
  <c r="MT46" i="16"/>
  <c r="MS46" i="16"/>
  <c r="MR46" i="16"/>
  <c r="MQ46" i="16"/>
  <c r="MP46" i="16"/>
  <c r="MO46" i="16"/>
  <c r="MN46" i="16"/>
  <c r="MM46" i="16"/>
  <c r="ML46" i="16"/>
  <c r="MK46" i="16"/>
  <c r="MJ46" i="16"/>
  <c r="MI46" i="16"/>
  <c r="MH46" i="16"/>
  <c r="MG46" i="16"/>
  <c r="MF46" i="16"/>
  <c r="ME46" i="16"/>
  <c r="MD46" i="16"/>
  <c r="MC46" i="16"/>
  <c r="MB46" i="16"/>
  <c r="MA46" i="16"/>
  <c r="LZ46" i="16"/>
  <c r="LY46" i="16"/>
  <c r="LX46" i="16"/>
  <c r="LW46" i="16"/>
  <c r="LV46" i="16"/>
  <c r="LU46" i="16"/>
  <c r="LT46" i="16"/>
  <c r="LS46" i="16"/>
  <c r="LR46" i="16"/>
  <c r="LQ46" i="16"/>
  <c r="LP46" i="16"/>
  <c r="LO46" i="16"/>
  <c r="LN46" i="16"/>
  <c r="LM46" i="16"/>
  <c r="LL46" i="16"/>
  <c r="LK46" i="16"/>
  <c r="LJ46" i="16"/>
  <c r="LI46" i="16"/>
  <c r="LH46" i="16"/>
  <c r="LG46" i="16"/>
  <c r="LF46" i="16"/>
  <c r="LE46" i="16"/>
  <c r="LD46" i="16"/>
  <c r="LC46" i="16"/>
  <c r="LB46" i="16"/>
  <c r="LA46" i="16"/>
  <c r="KZ46" i="16"/>
  <c r="KY46" i="16"/>
  <c r="KX46" i="16"/>
  <c r="KW46" i="16"/>
  <c r="KV46" i="16"/>
  <c r="KU46" i="16"/>
  <c r="KT46" i="16"/>
  <c r="KS46" i="16"/>
  <c r="KR46" i="16"/>
  <c r="KQ46" i="16"/>
  <c r="KP46" i="16"/>
  <c r="KO46" i="16"/>
  <c r="KN46" i="16"/>
  <c r="KM46" i="16"/>
  <c r="KL46" i="16"/>
  <c r="KK46" i="16"/>
  <c r="KJ46" i="16"/>
  <c r="KI46" i="16"/>
  <c r="KH46" i="16"/>
  <c r="KG46" i="16"/>
  <c r="KF46" i="16"/>
  <c r="KE46" i="16"/>
  <c r="KD46" i="16"/>
  <c r="KC46" i="16"/>
  <c r="KB46" i="16"/>
  <c r="KA46" i="16"/>
  <c r="JZ46" i="16"/>
  <c r="JY46" i="16"/>
  <c r="JX46" i="16"/>
  <c r="JW46" i="16"/>
  <c r="JV46" i="16"/>
  <c r="JU46" i="16"/>
  <c r="JT46" i="16"/>
  <c r="JS46" i="16"/>
  <c r="JR46" i="16"/>
  <c r="JQ46" i="16"/>
  <c r="JP46" i="16"/>
  <c r="JO46" i="16"/>
  <c r="JN46" i="16"/>
  <c r="JM46" i="16"/>
  <c r="JL46" i="16"/>
  <c r="JK46" i="16"/>
  <c r="JJ46" i="16"/>
  <c r="JI46" i="16"/>
  <c r="JH46" i="16"/>
  <c r="JG46" i="16"/>
  <c r="JF46" i="16"/>
  <c r="JE46" i="16"/>
  <c r="JD46" i="16"/>
  <c r="JC46" i="16"/>
  <c r="JB46" i="16"/>
  <c r="JA46" i="16"/>
  <c r="IZ46" i="16"/>
  <c r="IY46" i="16"/>
  <c r="IX46" i="16"/>
  <c r="IW46" i="16"/>
  <c r="IV46" i="16"/>
  <c r="IU46" i="16"/>
  <c r="IT46" i="16"/>
  <c r="IS46" i="16"/>
  <c r="IR46" i="16"/>
  <c r="IQ46" i="16"/>
  <c r="IP46" i="16"/>
  <c r="IO46" i="16"/>
  <c r="IN46" i="16"/>
  <c r="IM46" i="16"/>
  <c r="IL46" i="16"/>
  <c r="IK46" i="16"/>
  <c r="IJ46" i="16"/>
  <c r="II46" i="16"/>
  <c r="IH46" i="16"/>
  <c r="IG46" i="16"/>
  <c r="IF46" i="16"/>
  <c r="IE46" i="16"/>
  <c r="ID46" i="16"/>
  <c r="IC46" i="16"/>
  <c r="IB46" i="16"/>
  <c r="IA46" i="16"/>
  <c r="HZ46" i="16"/>
  <c r="HY46" i="16"/>
  <c r="HX46" i="16"/>
  <c r="HW46" i="16"/>
  <c r="HV46" i="16"/>
  <c r="HU46" i="16"/>
  <c r="HT46" i="16"/>
  <c r="HS46" i="16"/>
  <c r="HR46" i="16"/>
  <c r="HQ46" i="16"/>
  <c r="HP46" i="16"/>
  <c r="HO46" i="16"/>
  <c r="HN46" i="16"/>
  <c r="HM46" i="16"/>
  <c r="HL46" i="16"/>
  <c r="HK46" i="16"/>
  <c r="HJ46" i="16"/>
  <c r="HI46" i="16"/>
  <c r="HH46" i="16"/>
  <c r="HG46" i="16"/>
  <c r="HF46" i="16"/>
  <c r="HE46" i="16"/>
  <c r="HD46" i="16"/>
  <c r="HC46" i="16"/>
  <c r="HB46" i="16"/>
  <c r="HA46" i="16"/>
  <c r="GZ46" i="16"/>
  <c r="GY46" i="16"/>
  <c r="GX46" i="16"/>
  <c r="GW46" i="16"/>
  <c r="GV46" i="16"/>
  <c r="GU46" i="16"/>
  <c r="GT46" i="16"/>
  <c r="GS46" i="16"/>
  <c r="GR46" i="16"/>
  <c r="GQ46" i="16"/>
  <c r="GP46" i="16"/>
  <c r="GO46" i="16"/>
  <c r="GN46" i="16"/>
  <c r="GM46" i="16"/>
  <c r="GL46" i="16"/>
  <c r="GK46" i="16"/>
  <c r="GJ46" i="16"/>
  <c r="GI46" i="16"/>
  <c r="GH46" i="16"/>
  <c r="GG46" i="16"/>
  <c r="GF46" i="16"/>
  <c r="GE46" i="16"/>
  <c r="GD46" i="16"/>
  <c r="GC46" i="16"/>
  <c r="GB46" i="16"/>
  <c r="GA46" i="16"/>
  <c r="FZ46" i="16"/>
  <c r="FY46" i="16"/>
  <c r="FX46" i="16"/>
  <c r="FW46" i="16"/>
  <c r="FV46" i="16"/>
  <c r="FU46" i="16"/>
  <c r="FT46" i="16"/>
  <c r="FS46" i="16"/>
  <c r="FR46" i="16"/>
  <c r="FQ46" i="16"/>
  <c r="FP46" i="16"/>
  <c r="FO46" i="16"/>
  <c r="FN46" i="16"/>
  <c r="FM46" i="16"/>
  <c r="FL46" i="16"/>
  <c r="FK46" i="16"/>
  <c r="FJ46" i="16"/>
  <c r="FI46" i="16"/>
  <c r="FH46" i="16"/>
  <c r="FG46" i="16"/>
  <c r="FF46" i="16"/>
  <c r="FE46" i="16"/>
  <c r="FD46" i="16"/>
  <c r="FC46" i="16"/>
  <c r="FB46" i="16"/>
  <c r="FA46" i="16"/>
  <c r="EZ46" i="16"/>
  <c r="EY46" i="16"/>
  <c r="EX46" i="16"/>
  <c r="EW46" i="16"/>
  <c r="EV46" i="16"/>
  <c r="EU46" i="16"/>
  <c r="ET46" i="16"/>
  <c r="ES46" i="16"/>
  <c r="ER46" i="16"/>
  <c r="EQ46" i="16"/>
  <c r="EP46" i="16"/>
  <c r="EO46" i="16"/>
  <c r="EN46" i="16"/>
  <c r="EM46" i="16"/>
  <c r="EL46" i="16"/>
  <c r="EK46" i="16"/>
  <c r="EJ46" i="16"/>
  <c r="EI46" i="16"/>
  <c r="EH46" i="16"/>
  <c r="EG46" i="16"/>
  <c r="EF46" i="16"/>
  <c r="EE46" i="16"/>
  <c r="ED46" i="16"/>
  <c r="EC46" i="16"/>
  <c r="EB46" i="16"/>
  <c r="EA46" i="16"/>
  <c r="DZ46" i="16"/>
  <c r="DY46" i="16"/>
  <c r="DX46" i="16"/>
  <c r="DW46" i="16"/>
  <c r="DV46" i="16"/>
  <c r="DU46" i="16"/>
  <c r="DT46" i="16"/>
  <c r="DS46" i="16"/>
  <c r="DR46" i="16"/>
  <c r="DQ46" i="16"/>
  <c r="DP46" i="16"/>
  <c r="DO46" i="16"/>
  <c r="DN46" i="16"/>
  <c r="DM46" i="16"/>
  <c r="DL46" i="16"/>
  <c r="DK46" i="16"/>
  <c r="DJ46" i="16"/>
  <c r="DI46" i="16"/>
  <c r="DH46" i="16"/>
  <c r="DG46" i="16"/>
  <c r="DF46" i="16"/>
  <c r="DE46" i="16"/>
  <c r="DD46" i="16"/>
  <c r="DC46" i="16"/>
  <c r="DB46" i="16"/>
  <c r="DA46" i="16"/>
  <c r="CZ46" i="16"/>
  <c r="CY46" i="16"/>
  <c r="CX46" i="16"/>
  <c r="CW46" i="16"/>
  <c r="CV46" i="16"/>
  <c r="CU46" i="16"/>
  <c r="CT46" i="16"/>
  <c r="CS46" i="16"/>
  <c r="CR46" i="16"/>
  <c r="CQ46" i="16"/>
  <c r="CP46" i="16"/>
  <c r="CO46" i="16"/>
  <c r="CN46" i="16"/>
  <c r="CM46" i="16"/>
  <c r="CL46" i="16"/>
  <c r="CK46" i="16"/>
  <c r="CJ46" i="16"/>
  <c r="CI46" i="16"/>
  <c r="CH46" i="16"/>
  <c r="CG46" i="16"/>
  <c r="CF46" i="16"/>
  <c r="CE46" i="16"/>
  <c r="CD46" i="16"/>
  <c r="CC46" i="16"/>
  <c r="CB46" i="16"/>
  <c r="CA46" i="16"/>
  <c r="BZ46" i="16"/>
  <c r="BY46" i="16"/>
  <c r="BX46" i="16"/>
  <c r="BW46" i="16"/>
  <c r="BV46" i="16"/>
  <c r="BU46" i="16"/>
  <c r="BT46" i="16"/>
  <c r="BS46" i="16"/>
  <c r="BR46" i="16"/>
  <c r="BQ46" i="16"/>
  <c r="BP46" i="16"/>
  <c r="BO46" i="16"/>
  <c r="BN46" i="16"/>
  <c r="BM46" i="16"/>
  <c r="BL46" i="16"/>
  <c r="BK46" i="16"/>
  <c r="BJ46" i="16"/>
  <c r="BI46" i="16"/>
  <c r="BH46" i="16"/>
  <c r="BG46" i="16"/>
  <c r="BF46" i="16"/>
  <c r="BE46" i="16"/>
  <c r="BD46" i="16"/>
  <c r="BC46" i="16"/>
  <c r="BB46" i="16"/>
  <c r="BA46" i="16"/>
  <c r="AZ46" i="16"/>
  <c r="AY46" i="16"/>
  <c r="AX46" i="16"/>
  <c r="AW46" i="16"/>
  <c r="AV46" i="16"/>
  <c r="AU46" i="16"/>
  <c r="AT46" i="16"/>
  <c r="AS46" i="16"/>
  <c r="AR46" i="16"/>
  <c r="AQ46" i="16"/>
  <c r="AP46" i="16"/>
  <c r="AO46" i="16"/>
  <c r="AN46" i="16"/>
  <c r="AM46" i="16"/>
  <c r="AL46" i="16"/>
  <c r="AK46" i="16"/>
  <c r="AJ46" i="16"/>
  <c r="AI46" i="16"/>
  <c r="AH46" i="16"/>
  <c r="AG46" i="16"/>
  <c r="AF46" i="16"/>
  <c r="AE46" i="16"/>
  <c r="AD46" i="16"/>
  <c r="AC46" i="16"/>
  <c r="AB46" i="16"/>
  <c r="AA46" i="16"/>
  <c r="Z46" i="16"/>
  <c r="Y46" i="16"/>
  <c r="X46" i="16"/>
  <c r="W46" i="16"/>
  <c r="V46" i="16"/>
  <c r="U46" i="16"/>
  <c r="T46" i="16"/>
  <c r="S46" i="16"/>
  <c r="R46" i="16"/>
  <c r="Q46" i="16"/>
  <c r="P46" i="16"/>
  <c r="O46" i="16"/>
  <c r="N46" i="16"/>
  <c r="M46" i="16"/>
  <c r="L46" i="16"/>
  <c r="K46" i="16"/>
  <c r="J46" i="16"/>
  <c r="I46" i="16"/>
  <c r="G20" i="16" s="1"/>
  <c r="ALU45" i="16"/>
  <c r="ALT45" i="16"/>
  <c r="ALS45" i="16"/>
  <c r="ALR45" i="16"/>
  <c r="ALQ45" i="16"/>
  <c r="ALP45" i="16"/>
  <c r="ALO45" i="16"/>
  <c r="ALN45" i="16"/>
  <c r="ALM45" i="16"/>
  <c r="ALL45" i="16"/>
  <c r="ALK45" i="16"/>
  <c r="ALJ45" i="16"/>
  <c r="ALI45" i="16"/>
  <c r="ALH45" i="16"/>
  <c r="ALG45" i="16"/>
  <c r="ALF45" i="16"/>
  <c r="ALE45" i="16"/>
  <c r="ALD45" i="16"/>
  <c r="ALC45" i="16"/>
  <c r="ALB45" i="16"/>
  <c r="ALA45" i="16"/>
  <c r="AKZ45" i="16"/>
  <c r="AKY45" i="16"/>
  <c r="AKX45" i="16"/>
  <c r="AKW45" i="16"/>
  <c r="AKV45" i="16"/>
  <c r="AKU45" i="16"/>
  <c r="AKT45" i="16"/>
  <c r="AKS45" i="16"/>
  <c r="AKR45" i="16"/>
  <c r="AKQ45" i="16"/>
  <c r="AKP45" i="16"/>
  <c r="AKO45" i="16"/>
  <c r="AKN45" i="16"/>
  <c r="AKM45" i="16"/>
  <c r="AKL45" i="16"/>
  <c r="AKK45" i="16"/>
  <c r="AKJ45" i="16"/>
  <c r="AKI45" i="16"/>
  <c r="AKH45" i="16"/>
  <c r="AKG45" i="16"/>
  <c r="AKF45" i="16"/>
  <c r="AKE45" i="16"/>
  <c r="AKD45" i="16"/>
  <c r="AKC45" i="16"/>
  <c r="AKB45" i="16"/>
  <c r="AKA45" i="16"/>
  <c r="AJZ45" i="16"/>
  <c r="AJY45" i="16"/>
  <c r="AJX45" i="16"/>
  <c r="AJW45" i="16"/>
  <c r="AJV45" i="16"/>
  <c r="AJU45" i="16"/>
  <c r="AJT45" i="16"/>
  <c r="AJS45" i="16"/>
  <c r="AJR45" i="16"/>
  <c r="AJQ45" i="16"/>
  <c r="AJP45" i="16"/>
  <c r="AJO45" i="16"/>
  <c r="AJN45" i="16"/>
  <c r="AJM45" i="16"/>
  <c r="AJL45" i="16"/>
  <c r="AJK45" i="16"/>
  <c r="AJJ45" i="16"/>
  <c r="AJI45" i="16"/>
  <c r="AJH45" i="16"/>
  <c r="AJG45" i="16"/>
  <c r="AJF45" i="16"/>
  <c r="AJE45" i="16"/>
  <c r="AJD45" i="16"/>
  <c r="AJC45" i="16"/>
  <c r="AJB45" i="16"/>
  <c r="AJA45" i="16"/>
  <c r="AIZ45" i="16"/>
  <c r="AIY45" i="16"/>
  <c r="AIX45" i="16"/>
  <c r="AIW45" i="16"/>
  <c r="AIV45" i="16"/>
  <c r="AIU45" i="16"/>
  <c r="AIT45" i="16"/>
  <c r="AIS45" i="16"/>
  <c r="AIR45" i="16"/>
  <c r="AIQ45" i="16"/>
  <c r="AIP45" i="16"/>
  <c r="AIO45" i="16"/>
  <c r="AIN45" i="16"/>
  <c r="AIM45" i="16"/>
  <c r="AIL45" i="16"/>
  <c r="AIK45" i="16"/>
  <c r="AIJ45" i="16"/>
  <c r="AII45" i="16"/>
  <c r="AIH45" i="16"/>
  <c r="AIG45" i="16"/>
  <c r="AIF45" i="16"/>
  <c r="AIE45" i="16"/>
  <c r="AID45" i="16"/>
  <c r="AIC45" i="16"/>
  <c r="AIB45" i="16"/>
  <c r="AIA45" i="16"/>
  <c r="AHZ45" i="16"/>
  <c r="AHY45" i="16"/>
  <c r="AHX45" i="16"/>
  <c r="AHW45" i="16"/>
  <c r="AHV45" i="16"/>
  <c r="AHU45" i="16"/>
  <c r="AHT45" i="16"/>
  <c r="AHS45" i="16"/>
  <c r="AHR45" i="16"/>
  <c r="AHQ45" i="16"/>
  <c r="AHP45" i="16"/>
  <c r="AHO45" i="16"/>
  <c r="AHN45" i="16"/>
  <c r="AHM45" i="16"/>
  <c r="AHL45" i="16"/>
  <c r="AHK45" i="16"/>
  <c r="AHJ45" i="16"/>
  <c r="AHI45" i="16"/>
  <c r="AHH45" i="16"/>
  <c r="AHG45" i="16"/>
  <c r="AHF45" i="16"/>
  <c r="AHE45" i="16"/>
  <c r="AHD45" i="16"/>
  <c r="AHC45" i="16"/>
  <c r="AHB45" i="16"/>
  <c r="AHA45" i="16"/>
  <c r="AGZ45" i="16"/>
  <c r="AGY45" i="16"/>
  <c r="AGX45" i="16"/>
  <c r="AGW45" i="16"/>
  <c r="AGV45" i="16"/>
  <c r="AGU45" i="16"/>
  <c r="AGT45" i="16"/>
  <c r="AGS45" i="16"/>
  <c r="AGR45" i="16"/>
  <c r="AGQ45" i="16"/>
  <c r="AGP45" i="16"/>
  <c r="AGO45" i="16"/>
  <c r="AGN45" i="16"/>
  <c r="AGM45" i="16"/>
  <c r="AGL45" i="16"/>
  <c r="AGK45" i="16"/>
  <c r="AGJ45" i="16"/>
  <c r="AGI45" i="16"/>
  <c r="AGH45" i="16"/>
  <c r="AGG45" i="16"/>
  <c r="AGF45" i="16"/>
  <c r="AGE45" i="16"/>
  <c r="AGD45" i="16"/>
  <c r="AGC45" i="16"/>
  <c r="AGB45" i="16"/>
  <c r="AGA45" i="16"/>
  <c r="AFZ45" i="16"/>
  <c r="AFY45" i="16"/>
  <c r="AFX45" i="16"/>
  <c r="AFW45" i="16"/>
  <c r="AFV45" i="16"/>
  <c r="AFU45" i="16"/>
  <c r="AFT45" i="16"/>
  <c r="AFS45" i="16"/>
  <c r="AFR45" i="16"/>
  <c r="AFQ45" i="16"/>
  <c r="AFP45" i="16"/>
  <c r="AFO45" i="16"/>
  <c r="AFN45" i="16"/>
  <c r="AFM45" i="16"/>
  <c r="AFL45" i="16"/>
  <c r="AFK45" i="16"/>
  <c r="AFJ45" i="16"/>
  <c r="AFI45" i="16"/>
  <c r="AFH45" i="16"/>
  <c r="AFG45" i="16"/>
  <c r="AFF45" i="16"/>
  <c r="AFE45" i="16"/>
  <c r="AFD45" i="16"/>
  <c r="AFC45" i="16"/>
  <c r="AFB45" i="16"/>
  <c r="AFA45" i="16"/>
  <c r="AEZ45" i="16"/>
  <c r="AEY45" i="16"/>
  <c r="AEX45" i="16"/>
  <c r="AEW45" i="16"/>
  <c r="AEV45" i="16"/>
  <c r="AEU45" i="16"/>
  <c r="AET45" i="16"/>
  <c r="AES45" i="16"/>
  <c r="AER45" i="16"/>
  <c r="AEQ45" i="16"/>
  <c r="AEP45" i="16"/>
  <c r="AEO45" i="16"/>
  <c r="AEN45" i="16"/>
  <c r="AEM45" i="16"/>
  <c r="AEL45" i="16"/>
  <c r="AEK45" i="16"/>
  <c r="AEJ45" i="16"/>
  <c r="AEI45" i="16"/>
  <c r="AEH45" i="16"/>
  <c r="AEG45" i="16"/>
  <c r="AEF45" i="16"/>
  <c r="AEE45" i="16"/>
  <c r="AED45" i="16"/>
  <c r="AEC45" i="16"/>
  <c r="AEB45" i="16"/>
  <c r="AEA45" i="16"/>
  <c r="ADZ45" i="16"/>
  <c r="ADY45" i="16"/>
  <c r="ADX45" i="16"/>
  <c r="ADW45" i="16"/>
  <c r="ADV45" i="16"/>
  <c r="ADU45" i="16"/>
  <c r="ADT45" i="16"/>
  <c r="ADS45" i="16"/>
  <c r="ADR45" i="16"/>
  <c r="ADQ45" i="16"/>
  <c r="ADP45" i="16"/>
  <c r="ADO45" i="16"/>
  <c r="ADN45" i="16"/>
  <c r="ADM45" i="16"/>
  <c r="ADL45" i="16"/>
  <c r="ADK45" i="16"/>
  <c r="ADJ45" i="16"/>
  <c r="ADI45" i="16"/>
  <c r="ADH45" i="16"/>
  <c r="ADG45" i="16"/>
  <c r="ADF45" i="16"/>
  <c r="ADE45" i="16"/>
  <c r="ADD45" i="16"/>
  <c r="ADC45" i="16"/>
  <c r="ADB45" i="16"/>
  <c r="ADA45" i="16"/>
  <c r="ACZ45" i="16"/>
  <c r="ACY45" i="16"/>
  <c r="ACX45" i="16"/>
  <c r="ACW45" i="16"/>
  <c r="ACV45" i="16"/>
  <c r="ACU45" i="16"/>
  <c r="ACT45" i="16"/>
  <c r="ACS45" i="16"/>
  <c r="ACR45" i="16"/>
  <c r="ACQ45" i="16"/>
  <c r="ACP45" i="16"/>
  <c r="ACO45" i="16"/>
  <c r="ACN45" i="16"/>
  <c r="ACM45" i="16"/>
  <c r="ACL45" i="16"/>
  <c r="ACK45" i="16"/>
  <c r="ACJ45" i="16"/>
  <c r="ACI45" i="16"/>
  <c r="ACH45" i="16"/>
  <c r="ACG45" i="16"/>
  <c r="ACF45" i="16"/>
  <c r="ACE45" i="16"/>
  <c r="ACD45" i="16"/>
  <c r="ACC45" i="16"/>
  <c r="ACB45" i="16"/>
  <c r="ACA45" i="16"/>
  <c r="ABZ45" i="16"/>
  <c r="ABY45" i="16"/>
  <c r="ABX45" i="16"/>
  <c r="ABW45" i="16"/>
  <c r="ABV45" i="16"/>
  <c r="ABU45" i="16"/>
  <c r="ABT45" i="16"/>
  <c r="ABS45" i="16"/>
  <c r="ABR45" i="16"/>
  <c r="ABQ45" i="16"/>
  <c r="ABP45" i="16"/>
  <c r="ABO45" i="16"/>
  <c r="ABN45" i="16"/>
  <c r="ABM45" i="16"/>
  <c r="ABL45" i="16"/>
  <c r="ABK45" i="16"/>
  <c r="ABJ45" i="16"/>
  <c r="ABI45" i="16"/>
  <c r="ABH45" i="16"/>
  <c r="ABG45" i="16"/>
  <c r="ABF45" i="16"/>
  <c r="ABE45" i="16"/>
  <c r="ABD45" i="16"/>
  <c r="ABC45" i="16"/>
  <c r="ABB45" i="16"/>
  <c r="ABA45" i="16"/>
  <c r="AAZ45" i="16"/>
  <c r="AAY45" i="16"/>
  <c r="AAX45" i="16"/>
  <c r="AAW45" i="16"/>
  <c r="AAV45" i="16"/>
  <c r="AAU45" i="16"/>
  <c r="AAT45" i="16"/>
  <c r="AAS45" i="16"/>
  <c r="AAR45" i="16"/>
  <c r="AAQ45" i="16"/>
  <c r="AAP45" i="16"/>
  <c r="AAO45" i="16"/>
  <c r="AAN45" i="16"/>
  <c r="AAM45" i="16"/>
  <c r="AAL45" i="16"/>
  <c r="AAK45" i="16"/>
  <c r="AAJ45" i="16"/>
  <c r="AAI45" i="16"/>
  <c r="AAH45" i="16"/>
  <c r="AAG45" i="16"/>
  <c r="AAF45" i="16"/>
  <c r="AAE45" i="16"/>
  <c r="AAD45" i="16"/>
  <c r="AAC45" i="16"/>
  <c r="AAB45" i="16"/>
  <c r="AAA45" i="16"/>
  <c r="ZZ45" i="16"/>
  <c r="ZY45" i="16"/>
  <c r="ZX45" i="16"/>
  <c r="ZW45" i="16"/>
  <c r="ZV45" i="16"/>
  <c r="ZU45" i="16"/>
  <c r="ZT45" i="16"/>
  <c r="ZS45" i="16"/>
  <c r="ZR45" i="16"/>
  <c r="ZQ45" i="16"/>
  <c r="ZP45" i="16"/>
  <c r="ZO45" i="16"/>
  <c r="ZN45" i="16"/>
  <c r="ZM45" i="16"/>
  <c r="ZL45" i="16"/>
  <c r="ZK45" i="16"/>
  <c r="ZJ45" i="16"/>
  <c r="ZI45" i="16"/>
  <c r="ZH45" i="16"/>
  <c r="ZG45" i="16"/>
  <c r="ZF45" i="16"/>
  <c r="ZE45" i="16"/>
  <c r="ZD45" i="16"/>
  <c r="ZC45" i="16"/>
  <c r="ZB45" i="16"/>
  <c r="ZA45" i="16"/>
  <c r="YZ45" i="16"/>
  <c r="YY45" i="16"/>
  <c r="YX45" i="16"/>
  <c r="YW45" i="16"/>
  <c r="YV45" i="16"/>
  <c r="YU45" i="16"/>
  <c r="YT45" i="16"/>
  <c r="YS45" i="16"/>
  <c r="YR45" i="16"/>
  <c r="YQ45" i="16"/>
  <c r="YP45" i="16"/>
  <c r="YO45" i="16"/>
  <c r="YN45" i="16"/>
  <c r="YM45" i="16"/>
  <c r="YL45" i="16"/>
  <c r="YK45" i="16"/>
  <c r="YJ45" i="16"/>
  <c r="YI45" i="16"/>
  <c r="YH45" i="16"/>
  <c r="YG45" i="16"/>
  <c r="YF45" i="16"/>
  <c r="YE45" i="16"/>
  <c r="YD45" i="16"/>
  <c r="YC45" i="16"/>
  <c r="YB45" i="16"/>
  <c r="YA45" i="16"/>
  <c r="XZ45" i="16"/>
  <c r="XY45" i="16"/>
  <c r="XX45" i="16"/>
  <c r="XW45" i="16"/>
  <c r="XV45" i="16"/>
  <c r="XU45" i="16"/>
  <c r="XT45" i="16"/>
  <c r="XS45" i="16"/>
  <c r="XR45" i="16"/>
  <c r="XQ45" i="16"/>
  <c r="XP45" i="16"/>
  <c r="XO45" i="16"/>
  <c r="XN45" i="16"/>
  <c r="XM45" i="16"/>
  <c r="XL45" i="16"/>
  <c r="XK45" i="16"/>
  <c r="XJ45" i="16"/>
  <c r="XI45" i="16"/>
  <c r="XH45" i="16"/>
  <c r="XG45" i="16"/>
  <c r="XF45" i="16"/>
  <c r="XE45" i="16"/>
  <c r="XD45" i="16"/>
  <c r="XC45" i="16"/>
  <c r="XB45" i="16"/>
  <c r="XA45" i="16"/>
  <c r="WZ45" i="16"/>
  <c r="WY45" i="16"/>
  <c r="WX45" i="16"/>
  <c r="WW45" i="16"/>
  <c r="WV45" i="16"/>
  <c r="WU45" i="16"/>
  <c r="WT45" i="16"/>
  <c r="WS45" i="16"/>
  <c r="WR45" i="16"/>
  <c r="WQ45" i="16"/>
  <c r="WP45" i="16"/>
  <c r="WO45" i="16"/>
  <c r="WN45" i="16"/>
  <c r="WM45" i="16"/>
  <c r="WL45" i="16"/>
  <c r="WK45" i="16"/>
  <c r="WJ45" i="16"/>
  <c r="WI45" i="16"/>
  <c r="WH45" i="16"/>
  <c r="WG45" i="16"/>
  <c r="WF45" i="16"/>
  <c r="WE45" i="16"/>
  <c r="WD45" i="16"/>
  <c r="WC45" i="16"/>
  <c r="WB45" i="16"/>
  <c r="WA45" i="16"/>
  <c r="VZ45" i="16"/>
  <c r="VY45" i="16"/>
  <c r="VX45" i="16"/>
  <c r="VW45" i="16"/>
  <c r="VV45" i="16"/>
  <c r="VU45" i="16"/>
  <c r="VT45" i="16"/>
  <c r="VS45" i="16"/>
  <c r="VR45" i="16"/>
  <c r="VQ45" i="16"/>
  <c r="VP45" i="16"/>
  <c r="VO45" i="16"/>
  <c r="VN45" i="16"/>
  <c r="VM45" i="16"/>
  <c r="VL45" i="16"/>
  <c r="VK45" i="16"/>
  <c r="VJ45" i="16"/>
  <c r="VI45" i="16"/>
  <c r="VH45" i="16"/>
  <c r="VG45" i="16"/>
  <c r="VF45" i="16"/>
  <c r="VE45" i="16"/>
  <c r="VD45" i="16"/>
  <c r="VC45" i="16"/>
  <c r="VB45" i="16"/>
  <c r="VA45" i="16"/>
  <c r="UZ45" i="16"/>
  <c r="UY45" i="16"/>
  <c r="UX45" i="16"/>
  <c r="UW45" i="16"/>
  <c r="UV45" i="16"/>
  <c r="UU45" i="16"/>
  <c r="UT45" i="16"/>
  <c r="US45" i="16"/>
  <c r="UR45" i="16"/>
  <c r="UQ45" i="16"/>
  <c r="UP45" i="16"/>
  <c r="UO45" i="16"/>
  <c r="UN45" i="16"/>
  <c r="UM45" i="16"/>
  <c r="UL45" i="16"/>
  <c r="UK45" i="16"/>
  <c r="UJ45" i="16"/>
  <c r="UI45" i="16"/>
  <c r="UH45" i="16"/>
  <c r="UG45" i="16"/>
  <c r="UF45" i="16"/>
  <c r="UE45" i="16"/>
  <c r="UD45" i="16"/>
  <c r="UC45" i="16"/>
  <c r="UB45" i="16"/>
  <c r="UA45" i="16"/>
  <c r="TZ45" i="16"/>
  <c r="TY45" i="16"/>
  <c r="TX45" i="16"/>
  <c r="TW45" i="16"/>
  <c r="TV45" i="16"/>
  <c r="TU45" i="16"/>
  <c r="TT45" i="16"/>
  <c r="TS45" i="16"/>
  <c r="TR45" i="16"/>
  <c r="TQ45" i="16"/>
  <c r="TP45" i="16"/>
  <c r="TO45" i="16"/>
  <c r="TN45" i="16"/>
  <c r="TM45" i="16"/>
  <c r="TL45" i="16"/>
  <c r="TK45" i="16"/>
  <c r="TJ45" i="16"/>
  <c r="TI45" i="16"/>
  <c r="TH45" i="16"/>
  <c r="TG45" i="16"/>
  <c r="TF45" i="16"/>
  <c r="TE45" i="16"/>
  <c r="TD45" i="16"/>
  <c r="TC45" i="16"/>
  <c r="TB45" i="16"/>
  <c r="TA45" i="16"/>
  <c r="SZ45" i="16"/>
  <c r="SY45" i="16"/>
  <c r="SX45" i="16"/>
  <c r="SW45" i="16"/>
  <c r="SV45" i="16"/>
  <c r="SU45" i="16"/>
  <c r="ST45" i="16"/>
  <c r="SS45" i="16"/>
  <c r="SR45" i="16"/>
  <c r="SQ45" i="16"/>
  <c r="SP45" i="16"/>
  <c r="SO45" i="16"/>
  <c r="SN45" i="16"/>
  <c r="SM45" i="16"/>
  <c r="SL45" i="16"/>
  <c r="SK45" i="16"/>
  <c r="SJ45" i="16"/>
  <c r="SI45" i="16"/>
  <c r="SH45" i="16"/>
  <c r="SG45" i="16"/>
  <c r="SF45" i="16"/>
  <c r="SE45" i="16"/>
  <c r="SD45" i="16"/>
  <c r="SC45" i="16"/>
  <c r="SB45" i="16"/>
  <c r="SA45" i="16"/>
  <c r="RZ45" i="16"/>
  <c r="RY45" i="16"/>
  <c r="RX45" i="16"/>
  <c r="RW45" i="16"/>
  <c r="RV45" i="16"/>
  <c r="RU45" i="16"/>
  <c r="RT45" i="16"/>
  <c r="RS45" i="16"/>
  <c r="RR45" i="16"/>
  <c r="RQ45" i="16"/>
  <c r="RP45" i="16"/>
  <c r="RO45" i="16"/>
  <c r="RN45" i="16"/>
  <c r="RM45" i="16"/>
  <c r="RL45" i="16"/>
  <c r="RK45" i="16"/>
  <c r="RJ45" i="16"/>
  <c r="RI45" i="16"/>
  <c r="RH45" i="16"/>
  <c r="RG45" i="16"/>
  <c r="RF45" i="16"/>
  <c r="RE45" i="16"/>
  <c r="RD45" i="16"/>
  <c r="RC45" i="16"/>
  <c r="RB45" i="16"/>
  <c r="RA45" i="16"/>
  <c r="QZ45" i="16"/>
  <c r="QY45" i="16"/>
  <c r="QX45" i="16"/>
  <c r="QW45" i="16"/>
  <c r="QV45" i="16"/>
  <c r="QU45" i="16"/>
  <c r="QT45" i="16"/>
  <c r="QS45" i="16"/>
  <c r="QR45" i="16"/>
  <c r="QQ45" i="16"/>
  <c r="QP45" i="16"/>
  <c r="QO45" i="16"/>
  <c r="QN45" i="16"/>
  <c r="QM45" i="16"/>
  <c r="QL45" i="16"/>
  <c r="QK45" i="16"/>
  <c r="QJ45" i="16"/>
  <c r="QI45" i="16"/>
  <c r="QH45" i="16"/>
  <c r="QG45" i="16"/>
  <c r="QF45" i="16"/>
  <c r="QE45" i="16"/>
  <c r="QD45" i="16"/>
  <c r="QC45" i="16"/>
  <c r="QB45" i="16"/>
  <c r="QA45" i="16"/>
  <c r="PZ45" i="16"/>
  <c r="PY45" i="16"/>
  <c r="PX45" i="16"/>
  <c r="PW45" i="16"/>
  <c r="PV45" i="16"/>
  <c r="PU45" i="16"/>
  <c r="PT45" i="16"/>
  <c r="PS45" i="16"/>
  <c r="PR45" i="16"/>
  <c r="PQ45" i="16"/>
  <c r="PP45" i="16"/>
  <c r="PO45" i="16"/>
  <c r="PN45" i="16"/>
  <c r="PM45" i="16"/>
  <c r="PL45" i="16"/>
  <c r="PK45" i="16"/>
  <c r="PJ45" i="16"/>
  <c r="PI45" i="16"/>
  <c r="PH45" i="16"/>
  <c r="PG45" i="16"/>
  <c r="PF45" i="16"/>
  <c r="PE45" i="16"/>
  <c r="PD45" i="16"/>
  <c r="PC45" i="16"/>
  <c r="PB45" i="16"/>
  <c r="PA45" i="16"/>
  <c r="OZ45" i="16"/>
  <c r="OY45" i="16"/>
  <c r="OX45" i="16"/>
  <c r="OW45" i="16"/>
  <c r="OV45" i="16"/>
  <c r="OU45" i="16"/>
  <c r="OT45" i="16"/>
  <c r="OS45" i="16"/>
  <c r="OR45" i="16"/>
  <c r="OQ45" i="16"/>
  <c r="OP45" i="16"/>
  <c r="OO45" i="16"/>
  <c r="ON45" i="16"/>
  <c r="OM45" i="16"/>
  <c r="OL45" i="16"/>
  <c r="OK45" i="16"/>
  <c r="OJ45" i="16"/>
  <c r="OI45" i="16"/>
  <c r="OH45" i="16"/>
  <c r="OG45" i="16"/>
  <c r="OF45" i="16"/>
  <c r="OE45" i="16"/>
  <c r="OD45" i="16"/>
  <c r="OC45" i="16"/>
  <c r="OB45" i="16"/>
  <c r="OA45" i="16"/>
  <c r="NZ45" i="16"/>
  <c r="NY45" i="16"/>
  <c r="NX45" i="16"/>
  <c r="NW45" i="16"/>
  <c r="NV45" i="16"/>
  <c r="NU45" i="16"/>
  <c r="NT45" i="16"/>
  <c r="NS45" i="16"/>
  <c r="NR45" i="16"/>
  <c r="NQ45" i="16"/>
  <c r="NP45" i="16"/>
  <c r="NO45" i="16"/>
  <c r="NN45" i="16"/>
  <c r="NM45" i="16"/>
  <c r="NL45" i="16"/>
  <c r="NK45" i="16"/>
  <c r="NJ45" i="16"/>
  <c r="NI45" i="16"/>
  <c r="NH45" i="16"/>
  <c r="NG45" i="16"/>
  <c r="NF45" i="16"/>
  <c r="NE45" i="16"/>
  <c r="ND45" i="16"/>
  <c r="NC45" i="16"/>
  <c r="NB45" i="16"/>
  <c r="NA45" i="16"/>
  <c r="MZ45" i="16"/>
  <c r="MY45" i="16"/>
  <c r="MX45" i="16"/>
  <c r="MW45" i="16"/>
  <c r="MV45" i="16"/>
  <c r="MU45" i="16"/>
  <c r="MT45" i="16"/>
  <c r="MS45" i="16"/>
  <c r="MR45" i="16"/>
  <c r="MQ45" i="16"/>
  <c r="MP45" i="16"/>
  <c r="MO45" i="16"/>
  <c r="MN45" i="16"/>
  <c r="MM45" i="16"/>
  <c r="ML45" i="16"/>
  <c r="MK45" i="16"/>
  <c r="MJ45" i="16"/>
  <c r="MI45" i="16"/>
  <c r="MH45" i="16"/>
  <c r="MG45" i="16"/>
  <c r="MF45" i="16"/>
  <c r="ME45" i="16"/>
  <c r="MD45" i="16"/>
  <c r="MC45" i="16"/>
  <c r="MB45" i="16"/>
  <c r="MA45" i="16"/>
  <c r="LZ45" i="16"/>
  <c r="LY45" i="16"/>
  <c r="LX45" i="16"/>
  <c r="LW45" i="16"/>
  <c r="LV45" i="16"/>
  <c r="LU45" i="16"/>
  <c r="LT45" i="16"/>
  <c r="LS45" i="16"/>
  <c r="LR45" i="16"/>
  <c r="LQ45" i="16"/>
  <c r="LP45" i="16"/>
  <c r="LO45" i="16"/>
  <c r="LN45" i="16"/>
  <c r="LM45" i="16"/>
  <c r="LL45" i="16"/>
  <c r="LK45" i="16"/>
  <c r="LJ45" i="16"/>
  <c r="LI45" i="16"/>
  <c r="LH45" i="16"/>
  <c r="LG45" i="16"/>
  <c r="LF45" i="16"/>
  <c r="LE45" i="16"/>
  <c r="LD45" i="16"/>
  <c r="LC45" i="16"/>
  <c r="LB45" i="16"/>
  <c r="LA45" i="16"/>
  <c r="KZ45" i="16"/>
  <c r="KY45" i="16"/>
  <c r="KX45" i="16"/>
  <c r="KW45" i="16"/>
  <c r="KV45" i="16"/>
  <c r="KU45" i="16"/>
  <c r="KT45" i="16"/>
  <c r="KS45" i="16"/>
  <c r="KR45" i="16"/>
  <c r="KQ45" i="16"/>
  <c r="KP45" i="16"/>
  <c r="KO45" i="16"/>
  <c r="KN45" i="16"/>
  <c r="KM45" i="16"/>
  <c r="KL45" i="16"/>
  <c r="KK45" i="16"/>
  <c r="KJ45" i="16"/>
  <c r="KI45" i="16"/>
  <c r="KH45" i="16"/>
  <c r="KG45" i="16"/>
  <c r="KF45" i="16"/>
  <c r="KE45" i="16"/>
  <c r="KD45" i="16"/>
  <c r="KC45" i="16"/>
  <c r="KB45" i="16"/>
  <c r="KA45" i="16"/>
  <c r="JZ45" i="16"/>
  <c r="JY45" i="16"/>
  <c r="JX45" i="16"/>
  <c r="JW45" i="16"/>
  <c r="JV45" i="16"/>
  <c r="JU45" i="16"/>
  <c r="JT45" i="16"/>
  <c r="JS45" i="16"/>
  <c r="JR45" i="16"/>
  <c r="JQ45" i="16"/>
  <c r="JP45" i="16"/>
  <c r="JO45" i="16"/>
  <c r="JN45" i="16"/>
  <c r="JM45" i="16"/>
  <c r="JL45" i="16"/>
  <c r="JK45" i="16"/>
  <c r="JJ45" i="16"/>
  <c r="JI45" i="16"/>
  <c r="JH45" i="16"/>
  <c r="JG45" i="16"/>
  <c r="JF45" i="16"/>
  <c r="JE45" i="16"/>
  <c r="JD45" i="16"/>
  <c r="JC45" i="16"/>
  <c r="JB45" i="16"/>
  <c r="JA45" i="16"/>
  <c r="IZ45" i="16"/>
  <c r="IY45" i="16"/>
  <c r="IX45" i="16"/>
  <c r="IW45" i="16"/>
  <c r="IV45" i="16"/>
  <c r="IU45" i="16"/>
  <c r="IT45" i="16"/>
  <c r="IS45" i="16"/>
  <c r="IR45" i="16"/>
  <c r="IQ45" i="16"/>
  <c r="IP45" i="16"/>
  <c r="IO45" i="16"/>
  <c r="IN45" i="16"/>
  <c r="IM45" i="16"/>
  <c r="IL45" i="16"/>
  <c r="IK45" i="16"/>
  <c r="IJ45" i="16"/>
  <c r="II45" i="16"/>
  <c r="IH45" i="16"/>
  <c r="IG45" i="16"/>
  <c r="IF45" i="16"/>
  <c r="IE45" i="16"/>
  <c r="ID45" i="16"/>
  <c r="IC45" i="16"/>
  <c r="IB45" i="16"/>
  <c r="IA45" i="16"/>
  <c r="HZ45" i="16"/>
  <c r="HY45" i="16"/>
  <c r="HX45" i="16"/>
  <c r="HW45" i="16"/>
  <c r="HV45" i="16"/>
  <c r="HU45" i="16"/>
  <c r="HT45" i="16"/>
  <c r="HS45" i="16"/>
  <c r="HR45" i="16"/>
  <c r="HQ45" i="16"/>
  <c r="HP45" i="16"/>
  <c r="HO45" i="16"/>
  <c r="HN45" i="16"/>
  <c r="HM45" i="16"/>
  <c r="HL45" i="16"/>
  <c r="HK45" i="16"/>
  <c r="HJ45" i="16"/>
  <c r="HI45" i="16"/>
  <c r="HH45" i="16"/>
  <c r="HG45" i="16"/>
  <c r="HF45" i="16"/>
  <c r="HE45" i="16"/>
  <c r="HD45" i="16"/>
  <c r="HC45" i="16"/>
  <c r="HB45" i="16"/>
  <c r="HA45" i="16"/>
  <c r="GZ45" i="16"/>
  <c r="GY45" i="16"/>
  <c r="GX45" i="16"/>
  <c r="GW45" i="16"/>
  <c r="GV45" i="16"/>
  <c r="GU45" i="16"/>
  <c r="GT45" i="16"/>
  <c r="GS45" i="16"/>
  <c r="GR45" i="16"/>
  <c r="GQ45" i="16"/>
  <c r="GP45" i="16"/>
  <c r="GO45" i="16"/>
  <c r="GN45" i="16"/>
  <c r="GM45" i="16"/>
  <c r="GL45" i="16"/>
  <c r="GK45" i="16"/>
  <c r="GJ45" i="16"/>
  <c r="GI45" i="16"/>
  <c r="GH45" i="16"/>
  <c r="GG45" i="16"/>
  <c r="GF45" i="16"/>
  <c r="GE45" i="16"/>
  <c r="GD45" i="16"/>
  <c r="GC45" i="16"/>
  <c r="GB45" i="16"/>
  <c r="GA45" i="16"/>
  <c r="FZ45" i="16"/>
  <c r="FY45" i="16"/>
  <c r="FX45" i="16"/>
  <c r="FW45" i="16"/>
  <c r="FV45" i="16"/>
  <c r="FU45" i="16"/>
  <c r="FT45" i="16"/>
  <c r="FS45" i="16"/>
  <c r="FR45" i="16"/>
  <c r="FQ45" i="16"/>
  <c r="FP45" i="16"/>
  <c r="FO45" i="16"/>
  <c r="FN45" i="16"/>
  <c r="FM45" i="16"/>
  <c r="FL45" i="16"/>
  <c r="FK45" i="16"/>
  <c r="FJ45" i="16"/>
  <c r="FI45" i="16"/>
  <c r="FH45" i="16"/>
  <c r="FG45" i="16"/>
  <c r="FF45" i="16"/>
  <c r="FE45" i="16"/>
  <c r="FD45" i="16"/>
  <c r="FC45" i="16"/>
  <c r="FB45" i="16"/>
  <c r="FA45" i="16"/>
  <c r="EZ45" i="16"/>
  <c r="EY45" i="16"/>
  <c r="EX45" i="16"/>
  <c r="EW45" i="16"/>
  <c r="EV45" i="16"/>
  <c r="EU45" i="16"/>
  <c r="ET45" i="16"/>
  <c r="ES45" i="16"/>
  <c r="ER45" i="16"/>
  <c r="EQ45" i="16"/>
  <c r="EP45" i="16"/>
  <c r="EO45" i="16"/>
  <c r="EN45" i="16"/>
  <c r="EM45" i="16"/>
  <c r="EL45" i="16"/>
  <c r="EK45" i="16"/>
  <c r="EJ45" i="16"/>
  <c r="EI45" i="16"/>
  <c r="EH45" i="16"/>
  <c r="EG45" i="16"/>
  <c r="EF45" i="16"/>
  <c r="EE45" i="16"/>
  <c r="ED45" i="16"/>
  <c r="EC45" i="16"/>
  <c r="EB45" i="16"/>
  <c r="EA45" i="16"/>
  <c r="DZ45" i="16"/>
  <c r="DY45" i="16"/>
  <c r="DX45" i="16"/>
  <c r="DW45" i="16"/>
  <c r="DV45" i="16"/>
  <c r="DU45" i="16"/>
  <c r="DT45" i="16"/>
  <c r="DS45" i="16"/>
  <c r="DR45" i="16"/>
  <c r="DQ45" i="16"/>
  <c r="DP45" i="16"/>
  <c r="DO45" i="16"/>
  <c r="DN45" i="16"/>
  <c r="DM45" i="16"/>
  <c r="DL45" i="16"/>
  <c r="DK45" i="16"/>
  <c r="DJ45" i="16"/>
  <c r="DI45" i="16"/>
  <c r="DH45" i="16"/>
  <c r="DG45" i="16"/>
  <c r="DF45" i="16"/>
  <c r="DE45" i="16"/>
  <c r="DD45" i="16"/>
  <c r="DC45" i="16"/>
  <c r="DB45" i="16"/>
  <c r="DA45" i="16"/>
  <c r="CZ45" i="16"/>
  <c r="CY45" i="16"/>
  <c r="CX45" i="16"/>
  <c r="CW45" i="16"/>
  <c r="CV45" i="16"/>
  <c r="CU45" i="16"/>
  <c r="CT45" i="16"/>
  <c r="CS45" i="16"/>
  <c r="CR45" i="16"/>
  <c r="CQ45" i="16"/>
  <c r="CP45" i="16"/>
  <c r="CO45" i="16"/>
  <c r="CN45" i="16"/>
  <c r="CM45" i="16"/>
  <c r="CL45" i="16"/>
  <c r="CK45" i="16"/>
  <c r="CJ45" i="16"/>
  <c r="CI45" i="16"/>
  <c r="CH45" i="16"/>
  <c r="CG45" i="16"/>
  <c r="CF45" i="16"/>
  <c r="CE45" i="16"/>
  <c r="CD45" i="16"/>
  <c r="CC45" i="16"/>
  <c r="CB45" i="16"/>
  <c r="CA45" i="16"/>
  <c r="BZ45" i="16"/>
  <c r="BY45" i="16"/>
  <c r="BX45" i="16"/>
  <c r="BW45" i="16"/>
  <c r="BV45" i="16"/>
  <c r="BU45" i="16"/>
  <c r="BT45" i="16"/>
  <c r="BS45" i="16"/>
  <c r="BR45" i="16"/>
  <c r="BQ45" i="16"/>
  <c r="BP45" i="16"/>
  <c r="BO45" i="16"/>
  <c r="BN45" i="16"/>
  <c r="BM45" i="16"/>
  <c r="BL45" i="16"/>
  <c r="BK45" i="16"/>
  <c r="BJ45" i="16"/>
  <c r="BI45" i="16"/>
  <c r="BH45" i="16"/>
  <c r="BG45" i="16"/>
  <c r="BF45" i="16"/>
  <c r="BE45" i="16"/>
  <c r="BD45" i="16"/>
  <c r="BC45" i="16"/>
  <c r="BB45" i="16"/>
  <c r="BA45" i="16"/>
  <c r="AZ45" i="16"/>
  <c r="AY45" i="16"/>
  <c r="AX45" i="16"/>
  <c r="AW45" i="16"/>
  <c r="AV45" i="16"/>
  <c r="AU45" i="16"/>
  <c r="AT45" i="16"/>
  <c r="AS45" i="16"/>
  <c r="AR45" i="16"/>
  <c r="AQ45" i="16"/>
  <c r="AP45" i="16"/>
  <c r="AO45" i="16"/>
  <c r="AN45" i="16"/>
  <c r="AM45" i="16"/>
  <c r="AL45" i="16"/>
  <c r="AK45" i="16"/>
  <c r="AJ45" i="16"/>
  <c r="AI45" i="16"/>
  <c r="AH45" i="16"/>
  <c r="AG45" i="16"/>
  <c r="AF45" i="16"/>
  <c r="AE45" i="16"/>
  <c r="AD45" i="16"/>
  <c r="AC45" i="16"/>
  <c r="AB45" i="16"/>
  <c r="AA45" i="16"/>
  <c r="Z45" i="16"/>
  <c r="Y45" i="16"/>
  <c r="X45" i="16"/>
  <c r="W45" i="16"/>
  <c r="V45" i="16"/>
  <c r="U45" i="16"/>
  <c r="T45" i="16"/>
  <c r="S45" i="16"/>
  <c r="R45" i="16"/>
  <c r="Q45" i="16"/>
  <c r="P45" i="16"/>
  <c r="O45" i="16"/>
  <c r="N45" i="16"/>
  <c r="G19" i="16" s="1"/>
  <c r="M45" i="16"/>
  <c r="L45" i="16"/>
  <c r="K45" i="16"/>
  <c r="J45" i="16"/>
  <c r="I45" i="16"/>
  <c r="F42" i="16"/>
  <c r="D42" i="16"/>
  <c r="C42" i="16"/>
  <c r="F41" i="16"/>
  <c r="D41" i="16"/>
  <c r="C41" i="16"/>
  <c r="F40" i="16"/>
  <c r="D40" i="16"/>
  <c r="C40" i="16"/>
  <c r="F39" i="16"/>
  <c r="D39" i="16"/>
  <c r="C39" i="16"/>
  <c r="F38" i="16"/>
  <c r="D38" i="16"/>
  <c r="C38" i="16"/>
  <c r="G37" i="16"/>
  <c r="F37" i="16"/>
  <c r="D37" i="16"/>
  <c r="C37" i="16"/>
  <c r="F36" i="16"/>
  <c r="D36" i="16"/>
  <c r="C36" i="16"/>
  <c r="F35" i="16"/>
  <c r="D35" i="16"/>
  <c r="C35" i="16"/>
  <c r="F34" i="16"/>
  <c r="D34" i="16"/>
  <c r="C34" i="16"/>
  <c r="F33" i="16"/>
  <c r="D33" i="16"/>
  <c r="C33" i="16"/>
  <c r="F32" i="16"/>
  <c r="D32" i="16"/>
  <c r="C32" i="16"/>
  <c r="F31" i="16"/>
  <c r="D31" i="16"/>
  <c r="C31" i="16"/>
  <c r="F30" i="16"/>
  <c r="D30" i="16"/>
  <c r="C30" i="16"/>
  <c r="F29" i="16"/>
  <c r="D29" i="16"/>
  <c r="C29" i="16"/>
  <c r="F28" i="16"/>
  <c r="D28" i="16"/>
  <c r="C28" i="16"/>
  <c r="F27" i="16"/>
  <c r="D27" i="16"/>
  <c r="C27" i="16"/>
  <c r="F26" i="16"/>
  <c r="D26" i="16"/>
  <c r="C26" i="16"/>
  <c r="F25" i="16"/>
  <c r="D25" i="16"/>
  <c r="C25" i="16"/>
  <c r="F24" i="16"/>
  <c r="D24" i="16"/>
  <c r="C24" i="16"/>
  <c r="F23" i="16"/>
  <c r="D23" i="16"/>
  <c r="C23" i="16"/>
  <c r="F22" i="16"/>
  <c r="D22" i="16"/>
  <c r="C22" i="16"/>
  <c r="F21" i="16"/>
  <c r="D21" i="16"/>
  <c r="C21" i="16"/>
  <c r="F20" i="16"/>
  <c r="D20" i="16"/>
  <c r="C20" i="16"/>
  <c r="F19" i="16"/>
  <c r="D19" i="16"/>
  <c r="C19" i="16"/>
  <c r="MT10" i="16"/>
  <c r="MC10" i="16"/>
  <c r="LJ10" i="16"/>
  <c r="KS10" i="16"/>
  <c r="EL10" i="16"/>
  <c r="DU10" i="16"/>
  <c r="DB10" i="16"/>
  <c r="CM10" i="16"/>
  <c r="J10" i="16"/>
  <c r="ALU9" i="16"/>
  <c r="ALT9" i="16"/>
  <c r="ALS9" i="16"/>
  <c r="ALR9" i="16"/>
  <c r="ALQ9" i="16"/>
  <c r="ALP9" i="16"/>
  <c r="ALO9" i="16"/>
  <c r="ALN9" i="16"/>
  <c r="ALM9" i="16"/>
  <c r="ALL9" i="16"/>
  <c r="ALK9" i="16"/>
  <c r="ALJ9" i="16"/>
  <c r="ALI9" i="16"/>
  <c r="ALH9" i="16"/>
  <c r="ALG9" i="16"/>
  <c r="ALF9" i="16"/>
  <c r="ALE9" i="16"/>
  <c r="ALD9" i="16"/>
  <c r="ALC9" i="16"/>
  <c r="ALB9" i="16"/>
  <c r="ALA9" i="16"/>
  <c r="AKZ9" i="16"/>
  <c r="AKY9" i="16"/>
  <c r="AKX9" i="16"/>
  <c r="AKW9" i="16"/>
  <c r="AKV9" i="16"/>
  <c r="AKU9" i="16"/>
  <c r="AKT9" i="16"/>
  <c r="AKS9" i="16"/>
  <c r="AKR9" i="16"/>
  <c r="AKQ9" i="16"/>
  <c r="AKP9" i="16"/>
  <c r="AKO9" i="16"/>
  <c r="AKN9" i="16"/>
  <c r="AKM9" i="16"/>
  <c r="AKL9" i="16"/>
  <c r="AKK9" i="16"/>
  <c r="AKJ9" i="16"/>
  <c r="AKI9" i="16"/>
  <c r="AKH9" i="16"/>
  <c r="AKG9" i="16"/>
  <c r="AKF9" i="16"/>
  <c r="AKE9" i="16"/>
  <c r="AKD9" i="16"/>
  <c r="AKC9" i="16"/>
  <c r="AKB9" i="16"/>
  <c r="AKA9" i="16"/>
  <c r="AJZ9" i="16"/>
  <c r="AJY9" i="16"/>
  <c r="AJX9" i="16"/>
  <c r="AJW9" i="16"/>
  <c r="AJV9" i="16"/>
  <c r="AJU9" i="16"/>
  <c r="AJT9" i="16"/>
  <c r="AJS9" i="16"/>
  <c r="AJR9" i="16"/>
  <c r="AJQ9" i="16"/>
  <c r="AJP9" i="16"/>
  <c r="AJO9" i="16"/>
  <c r="AJN9" i="16"/>
  <c r="AJM9" i="16"/>
  <c r="AJL9" i="16"/>
  <c r="AJK9" i="16"/>
  <c r="AJJ9" i="16"/>
  <c r="AJI9" i="16"/>
  <c r="AJH9" i="16"/>
  <c r="AJG9" i="16"/>
  <c r="AJF9" i="16"/>
  <c r="AJE9" i="16"/>
  <c r="AJD9" i="16"/>
  <c r="AJC9" i="16"/>
  <c r="AJB9" i="16"/>
  <c r="AJA9" i="16"/>
  <c r="AIZ9" i="16"/>
  <c r="AIY9" i="16"/>
  <c r="AIX9" i="16"/>
  <c r="AIW9" i="16"/>
  <c r="AIV9" i="16"/>
  <c r="AIU9" i="16"/>
  <c r="AIT9" i="16"/>
  <c r="AIS9" i="16"/>
  <c r="AIR9" i="16"/>
  <c r="AIQ9" i="16"/>
  <c r="AIP9" i="16"/>
  <c r="AIO9" i="16"/>
  <c r="AIN9" i="16"/>
  <c r="AIM9" i="16"/>
  <c r="AIL9" i="16"/>
  <c r="AIK9" i="16"/>
  <c r="AIJ9" i="16"/>
  <c r="AII9" i="16"/>
  <c r="AIH9" i="16"/>
  <c r="AIG9" i="16"/>
  <c r="AIF9" i="16"/>
  <c r="AIE9" i="16"/>
  <c r="AID9" i="16"/>
  <c r="AIC9" i="16"/>
  <c r="AIB9" i="16"/>
  <c r="AIA9" i="16"/>
  <c r="AHZ9" i="16"/>
  <c r="AHY9" i="16"/>
  <c r="AHX9" i="16"/>
  <c r="AHW9" i="16"/>
  <c r="AHV9" i="16"/>
  <c r="AHU9" i="16"/>
  <c r="AHT9" i="16"/>
  <c r="AHS9" i="16"/>
  <c r="AHR9" i="16"/>
  <c r="AHQ9" i="16"/>
  <c r="AHP9" i="16"/>
  <c r="AHO9" i="16"/>
  <c r="AHN9" i="16"/>
  <c r="AHM9" i="16"/>
  <c r="AHL9" i="16"/>
  <c r="AHK9" i="16"/>
  <c r="AHJ9" i="16"/>
  <c r="AHI9" i="16"/>
  <c r="AHH9" i="16"/>
  <c r="AHG9" i="16"/>
  <c r="AHF9" i="16"/>
  <c r="AHE9" i="16"/>
  <c r="AHD9" i="16"/>
  <c r="AHC9" i="16"/>
  <c r="AHB9" i="16"/>
  <c r="AHA9" i="16"/>
  <c r="AGZ9" i="16"/>
  <c r="AGY9" i="16"/>
  <c r="AGX9" i="16"/>
  <c r="AGW9" i="16"/>
  <c r="AGV9" i="16"/>
  <c r="AGU9" i="16"/>
  <c r="AGT9" i="16"/>
  <c r="AGS9" i="16"/>
  <c r="AGR9" i="16"/>
  <c r="AGQ9" i="16"/>
  <c r="AGP9" i="16"/>
  <c r="AGO9" i="16"/>
  <c r="AGN9" i="16"/>
  <c r="AGM9" i="16"/>
  <c r="AGL9" i="16"/>
  <c r="AGK9" i="16"/>
  <c r="AGJ9" i="16"/>
  <c r="AGI9" i="16"/>
  <c r="AGH9" i="16"/>
  <c r="AGG9" i="16"/>
  <c r="AGF9" i="16"/>
  <c r="AGE9" i="16"/>
  <c r="AGD9" i="16"/>
  <c r="AGC9" i="16"/>
  <c r="AGB9" i="16"/>
  <c r="AGA9" i="16"/>
  <c r="AFZ9" i="16"/>
  <c r="AFY9" i="16"/>
  <c r="AFX9" i="16"/>
  <c r="AFW9" i="16"/>
  <c r="AFV9" i="16"/>
  <c r="AFU9" i="16"/>
  <c r="AFT9" i="16"/>
  <c r="AFS9" i="16"/>
  <c r="AFR9" i="16"/>
  <c r="AFQ9" i="16"/>
  <c r="AFP9" i="16"/>
  <c r="AFO9" i="16"/>
  <c r="AFN9" i="16"/>
  <c r="AFM9" i="16"/>
  <c r="AFL9" i="16"/>
  <c r="AFK9" i="16"/>
  <c r="AFJ9" i="16"/>
  <c r="AFI9" i="16"/>
  <c r="AFH9" i="16"/>
  <c r="AFG9" i="16"/>
  <c r="AFF9" i="16"/>
  <c r="AFE9" i="16"/>
  <c r="AFD9" i="16"/>
  <c r="AFC9" i="16"/>
  <c r="AFB9" i="16"/>
  <c r="AFA9" i="16"/>
  <c r="AEZ9" i="16"/>
  <c r="AEY9" i="16"/>
  <c r="AEX9" i="16"/>
  <c r="AEW9" i="16"/>
  <c r="AEV9" i="16"/>
  <c r="AEU9" i="16"/>
  <c r="AET9" i="16"/>
  <c r="AES9" i="16"/>
  <c r="AER9" i="16"/>
  <c r="AEQ9" i="16"/>
  <c r="AEP9" i="16"/>
  <c r="AEO9" i="16"/>
  <c r="AEN9" i="16"/>
  <c r="AEM9" i="16"/>
  <c r="AEL9" i="16"/>
  <c r="AEK9" i="16"/>
  <c r="AEJ9" i="16"/>
  <c r="AEI9" i="16"/>
  <c r="AEH9" i="16"/>
  <c r="AEG9" i="16"/>
  <c r="AEF9" i="16"/>
  <c r="AEE9" i="16"/>
  <c r="AED9" i="16"/>
  <c r="AEC9" i="16"/>
  <c r="AEB9" i="16"/>
  <c r="AEA9" i="16"/>
  <c r="ADZ9" i="16"/>
  <c r="ADY9" i="16"/>
  <c r="ADX9" i="16"/>
  <c r="ADW9" i="16"/>
  <c r="ADV9" i="16"/>
  <c r="ADU9" i="16"/>
  <c r="ADT9" i="16"/>
  <c r="ADS9" i="16"/>
  <c r="ADR9" i="16"/>
  <c r="ADQ9" i="16"/>
  <c r="ADP9" i="16"/>
  <c r="ADO9" i="16"/>
  <c r="ADN9" i="16"/>
  <c r="ADM9" i="16"/>
  <c r="ADL9" i="16"/>
  <c r="ADK9" i="16"/>
  <c r="ADJ9" i="16"/>
  <c r="ADI9" i="16"/>
  <c r="ADH9" i="16"/>
  <c r="ADG9" i="16"/>
  <c r="ADF9" i="16"/>
  <c r="ADE9" i="16"/>
  <c r="ADD9" i="16"/>
  <c r="ADC9" i="16"/>
  <c r="ADB9" i="16"/>
  <c r="ADA9" i="16"/>
  <c r="ACZ9" i="16"/>
  <c r="ACY9" i="16"/>
  <c r="ACX9" i="16"/>
  <c r="ACW9" i="16"/>
  <c r="ACV9" i="16"/>
  <c r="ACU9" i="16"/>
  <c r="ACT9" i="16"/>
  <c r="ACS9" i="16"/>
  <c r="ACR9" i="16"/>
  <c r="ACQ9" i="16"/>
  <c r="ACP9" i="16"/>
  <c r="ACO9" i="16"/>
  <c r="ACN9" i="16"/>
  <c r="ACM9" i="16"/>
  <c r="ACL9" i="16"/>
  <c r="ACK9" i="16"/>
  <c r="ACJ9" i="16"/>
  <c r="ACI9" i="16"/>
  <c r="ACH9" i="16"/>
  <c r="ACG9" i="16"/>
  <c r="ACF9" i="16"/>
  <c r="ACE9" i="16"/>
  <c r="ACD9" i="16"/>
  <c r="ACC9" i="16"/>
  <c r="ACB9" i="16"/>
  <c r="ACA9" i="16"/>
  <c r="ABZ9" i="16"/>
  <c r="ABY9" i="16"/>
  <c r="ABX9" i="16"/>
  <c r="ABW9" i="16"/>
  <c r="ABV9" i="16"/>
  <c r="ABU9" i="16"/>
  <c r="ABT9" i="16"/>
  <c r="ABS9" i="16"/>
  <c r="ABR9" i="16"/>
  <c r="ABQ9" i="16"/>
  <c r="ABP9" i="16"/>
  <c r="ABO9" i="16"/>
  <c r="ABN9" i="16"/>
  <c r="ABM9" i="16"/>
  <c r="ABL9" i="16"/>
  <c r="ABK9" i="16"/>
  <c r="ABJ9" i="16"/>
  <c r="ABI9" i="16"/>
  <c r="ABH9" i="16"/>
  <c r="ABG9" i="16"/>
  <c r="ABF9" i="16"/>
  <c r="ABE9" i="16"/>
  <c r="ABD9" i="16"/>
  <c r="ABC9" i="16"/>
  <c r="ABB9" i="16"/>
  <c r="ABA9" i="16"/>
  <c r="AAZ9" i="16"/>
  <c r="AAY9" i="16"/>
  <c r="AAX9" i="16"/>
  <c r="AAW9" i="16"/>
  <c r="AAV9" i="16"/>
  <c r="AAU9" i="16"/>
  <c r="AAT9" i="16"/>
  <c r="AAS9" i="16"/>
  <c r="AAR9" i="16"/>
  <c r="AAQ9" i="16"/>
  <c r="AAP9" i="16"/>
  <c r="AAO9" i="16"/>
  <c r="AAN9" i="16"/>
  <c r="AAM9" i="16"/>
  <c r="AAL9" i="16"/>
  <c r="AAK9" i="16"/>
  <c r="AAJ9" i="16"/>
  <c r="AAI9" i="16"/>
  <c r="AAH9" i="16"/>
  <c r="AAG9" i="16"/>
  <c r="AAF9" i="16"/>
  <c r="AAE9" i="16"/>
  <c r="AAD9" i="16"/>
  <c r="AAC9" i="16"/>
  <c r="AAB9" i="16"/>
  <c r="AAA9" i="16"/>
  <c r="ZZ9" i="16"/>
  <c r="ZY9" i="16"/>
  <c r="ZX9" i="16"/>
  <c r="ZW9" i="16"/>
  <c r="ZV9" i="16"/>
  <c r="ZU9" i="16"/>
  <c r="ZT9" i="16"/>
  <c r="ZS9" i="16"/>
  <c r="ZR9" i="16"/>
  <c r="ZQ9" i="16"/>
  <c r="ZP9" i="16"/>
  <c r="ZO9" i="16"/>
  <c r="ZN9" i="16"/>
  <c r="ZM9" i="16"/>
  <c r="ZL9" i="16"/>
  <c r="ZK9" i="16"/>
  <c r="ZJ9" i="16"/>
  <c r="ZI9" i="16"/>
  <c r="ZH9" i="16"/>
  <c r="ZG9" i="16"/>
  <c r="ZF9" i="16"/>
  <c r="ZE9" i="16"/>
  <c r="ZD9" i="16"/>
  <c r="ZC9" i="16"/>
  <c r="ZB9" i="16"/>
  <c r="ZA9" i="16"/>
  <c r="YZ9" i="16"/>
  <c r="YY9" i="16"/>
  <c r="YX9" i="16"/>
  <c r="YW9" i="16"/>
  <c r="YV9" i="16"/>
  <c r="YU9" i="16"/>
  <c r="YT9" i="16"/>
  <c r="YS9" i="16"/>
  <c r="YR9" i="16"/>
  <c r="YQ9" i="16"/>
  <c r="YP9" i="16"/>
  <c r="YO9" i="16"/>
  <c r="YN9" i="16"/>
  <c r="YM9" i="16"/>
  <c r="YL9" i="16"/>
  <c r="YK9" i="16"/>
  <c r="YJ9" i="16"/>
  <c r="YI9" i="16"/>
  <c r="YH9" i="16"/>
  <c r="YG9" i="16"/>
  <c r="YF9" i="16"/>
  <c r="YE9" i="16"/>
  <c r="YD9" i="16"/>
  <c r="YC9" i="16"/>
  <c r="YB9" i="16"/>
  <c r="YA9" i="16"/>
  <c r="XZ9" i="16"/>
  <c r="XY9" i="16"/>
  <c r="XX9" i="16"/>
  <c r="XW9" i="16"/>
  <c r="XV9" i="16"/>
  <c r="XU9" i="16"/>
  <c r="XT9" i="16"/>
  <c r="XS9" i="16"/>
  <c r="XR9" i="16"/>
  <c r="XQ9" i="16"/>
  <c r="XP9" i="16"/>
  <c r="XO9" i="16"/>
  <c r="XN9" i="16"/>
  <c r="XM9" i="16"/>
  <c r="XL9" i="16"/>
  <c r="XK9" i="16"/>
  <c r="XJ9" i="16"/>
  <c r="XI9" i="16"/>
  <c r="XH9" i="16"/>
  <c r="XG9" i="16"/>
  <c r="XF9" i="16"/>
  <c r="XE9" i="16"/>
  <c r="XD9" i="16"/>
  <c r="XC9" i="16"/>
  <c r="XB9" i="16"/>
  <c r="XA9" i="16"/>
  <c r="WZ9" i="16"/>
  <c r="WY9" i="16"/>
  <c r="WX9" i="16"/>
  <c r="WW9" i="16"/>
  <c r="WV9" i="16"/>
  <c r="WU9" i="16"/>
  <c r="WT9" i="16"/>
  <c r="WS9" i="16"/>
  <c r="WR9" i="16"/>
  <c r="WQ9" i="16"/>
  <c r="WP9" i="16"/>
  <c r="WO9" i="16"/>
  <c r="WN9" i="16"/>
  <c r="WM9" i="16"/>
  <c r="WL9" i="16"/>
  <c r="WK9" i="16"/>
  <c r="WJ9" i="16"/>
  <c r="WI9" i="16"/>
  <c r="WH9" i="16"/>
  <c r="WG9" i="16"/>
  <c r="WF9" i="16"/>
  <c r="WE9" i="16"/>
  <c r="WD9" i="16"/>
  <c r="WC9" i="16"/>
  <c r="WB9" i="16"/>
  <c r="WA9" i="16"/>
  <c r="VZ9" i="16"/>
  <c r="VY9" i="16"/>
  <c r="VX9" i="16"/>
  <c r="VW9" i="16"/>
  <c r="VV9" i="16"/>
  <c r="VU9" i="16"/>
  <c r="VT9" i="16"/>
  <c r="VS9" i="16"/>
  <c r="VR9" i="16"/>
  <c r="VQ9" i="16"/>
  <c r="VP9" i="16"/>
  <c r="VO9" i="16"/>
  <c r="VN9" i="16"/>
  <c r="VM9" i="16"/>
  <c r="VL9" i="16"/>
  <c r="VK9" i="16"/>
  <c r="VJ9" i="16"/>
  <c r="VI9" i="16"/>
  <c r="VH9" i="16"/>
  <c r="VG9" i="16"/>
  <c r="VF9" i="16"/>
  <c r="VE9" i="16"/>
  <c r="VD9" i="16"/>
  <c r="VC9" i="16"/>
  <c r="VB9" i="16"/>
  <c r="VA9" i="16"/>
  <c r="UZ9" i="16"/>
  <c r="UY9" i="16"/>
  <c r="UX9" i="16"/>
  <c r="UW9" i="16"/>
  <c r="UV9" i="16"/>
  <c r="UU9" i="16"/>
  <c r="UT9" i="16"/>
  <c r="US9" i="16"/>
  <c r="UR9" i="16"/>
  <c r="UQ9" i="16"/>
  <c r="UP9" i="16"/>
  <c r="UO9" i="16"/>
  <c r="UN9" i="16"/>
  <c r="UM9" i="16"/>
  <c r="UL9" i="16"/>
  <c r="UK9" i="16"/>
  <c r="UJ9" i="16"/>
  <c r="UI9" i="16"/>
  <c r="UH9" i="16"/>
  <c r="UG9" i="16"/>
  <c r="UF9" i="16"/>
  <c r="UE9" i="16"/>
  <c r="UD9" i="16"/>
  <c r="UC9" i="16"/>
  <c r="UB9" i="16"/>
  <c r="UA9" i="16"/>
  <c r="TZ9" i="16"/>
  <c r="TY9" i="16"/>
  <c r="TX9" i="16"/>
  <c r="TW9" i="16"/>
  <c r="TV9" i="16"/>
  <c r="TU9" i="16"/>
  <c r="TT9" i="16"/>
  <c r="TS9" i="16"/>
  <c r="TR9" i="16"/>
  <c r="TQ9" i="16"/>
  <c r="TP9" i="16"/>
  <c r="TO9" i="16"/>
  <c r="TN9" i="16"/>
  <c r="TM9" i="16"/>
  <c r="TL9" i="16"/>
  <c r="TK9" i="16"/>
  <c r="TJ9" i="16"/>
  <c r="TI9" i="16"/>
  <c r="TH9" i="16"/>
  <c r="TG9" i="16"/>
  <c r="TF9" i="16"/>
  <c r="TE9" i="16"/>
  <c r="TD9" i="16"/>
  <c r="TC9" i="16"/>
  <c r="TB9" i="16"/>
  <c r="TA9" i="16"/>
  <c r="SZ9" i="16"/>
  <c r="SY9" i="16"/>
  <c r="SX9" i="16"/>
  <c r="SW9" i="16"/>
  <c r="SV9" i="16"/>
  <c r="SU9" i="16"/>
  <c r="ST9" i="16"/>
  <c r="SS9" i="16"/>
  <c r="SR9" i="16"/>
  <c r="SQ9" i="16"/>
  <c r="SP9" i="16"/>
  <c r="SO9" i="16"/>
  <c r="SN9" i="16"/>
  <c r="SM9" i="16"/>
  <c r="SL9" i="16"/>
  <c r="SK9" i="16"/>
  <c r="SJ9" i="16"/>
  <c r="SI9" i="16"/>
  <c r="SH9" i="16"/>
  <c r="SG9" i="16"/>
  <c r="SF9" i="16"/>
  <c r="SE9" i="16"/>
  <c r="SD9" i="16"/>
  <c r="SC9" i="16"/>
  <c r="SB9" i="16"/>
  <c r="SA9" i="16"/>
  <c r="RZ9" i="16"/>
  <c r="RY9" i="16"/>
  <c r="RX9" i="16"/>
  <c r="RW9" i="16"/>
  <c r="RV9" i="16"/>
  <c r="RU9" i="16"/>
  <c r="RT9" i="16"/>
  <c r="RS9" i="16"/>
  <c r="RR9" i="16"/>
  <c r="RQ9" i="16"/>
  <c r="RP9" i="16"/>
  <c r="RO9" i="16"/>
  <c r="RN9" i="16"/>
  <c r="RM9" i="16"/>
  <c r="RL9" i="16"/>
  <c r="RK9" i="16"/>
  <c r="RJ9" i="16"/>
  <c r="RI9" i="16"/>
  <c r="RH9" i="16"/>
  <c r="RG9" i="16"/>
  <c r="RF9" i="16"/>
  <c r="RE9" i="16"/>
  <c r="RD9" i="16"/>
  <c r="RC9" i="16"/>
  <c r="RB9" i="16"/>
  <c r="RA9" i="16"/>
  <c r="QZ9" i="16"/>
  <c r="QY9" i="16"/>
  <c r="QX9" i="16"/>
  <c r="QW9" i="16"/>
  <c r="QV9" i="16"/>
  <c r="QU9" i="16"/>
  <c r="QT9" i="16"/>
  <c r="QS9" i="16"/>
  <c r="QR9" i="16"/>
  <c r="QQ9" i="16"/>
  <c r="QP9" i="16"/>
  <c r="QO9" i="16"/>
  <c r="QN9" i="16"/>
  <c r="QM9" i="16"/>
  <c r="QL9" i="16"/>
  <c r="QK9" i="16"/>
  <c r="QJ9" i="16"/>
  <c r="QI9" i="16"/>
  <c r="QH9" i="16"/>
  <c r="QG9" i="16"/>
  <c r="QF9" i="16"/>
  <c r="QE9" i="16"/>
  <c r="QD9" i="16"/>
  <c r="QC9" i="16"/>
  <c r="QB9" i="16"/>
  <c r="QA9" i="16"/>
  <c r="PZ9" i="16"/>
  <c r="PY9" i="16"/>
  <c r="PX9" i="16"/>
  <c r="PW9" i="16"/>
  <c r="PV9" i="16"/>
  <c r="PU9" i="16"/>
  <c r="PT9" i="16"/>
  <c r="PS9" i="16"/>
  <c r="PR9" i="16"/>
  <c r="PQ9" i="16"/>
  <c r="PP9" i="16"/>
  <c r="PO9" i="16"/>
  <c r="PN9" i="16"/>
  <c r="PM9" i="16"/>
  <c r="PL9" i="16"/>
  <c r="PK9" i="16"/>
  <c r="PJ9" i="16"/>
  <c r="PI9" i="16"/>
  <c r="PH9" i="16"/>
  <c r="PG9" i="16"/>
  <c r="PF9" i="16"/>
  <c r="PE9" i="16"/>
  <c r="PD9" i="16"/>
  <c r="PC9" i="16"/>
  <c r="PB9" i="16"/>
  <c r="PA9" i="16"/>
  <c r="OZ9" i="16"/>
  <c r="OY9" i="16"/>
  <c r="OX9" i="16"/>
  <c r="OW9" i="16"/>
  <c r="OV9" i="16"/>
  <c r="OU9" i="16"/>
  <c r="OT9" i="16"/>
  <c r="OS9" i="16"/>
  <c r="OR9" i="16"/>
  <c r="OQ9" i="16"/>
  <c r="OP9" i="16"/>
  <c r="OO9" i="16"/>
  <c r="ON9" i="16"/>
  <c r="OM9" i="16"/>
  <c r="OL9" i="16"/>
  <c r="OK9" i="16"/>
  <c r="OJ9" i="16"/>
  <c r="OI9" i="16"/>
  <c r="OH9" i="16"/>
  <c r="OG9" i="16"/>
  <c r="OF9" i="16"/>
  <c r="OE9" i="16"/>
  <c r="OD9" i="16"/>
  <c r="OC9" i="16"/>
  <c r="OB9" i="16"/>
  <c r="OA9" i="16"/>
  <c r="NZ9" i="16"/>
  <c r="NY9" i="16"/>
  <c r="NX9" i="16"/>
  <c r="NW9" i="16"/>
  <c r="NV9" i="16"/>
  <c r="NU9" i="16"/>
  <c r="NT9" i="16"/>
  <c r="NS9" i="16"/>
  <c r="NR9" i="16"/>
  <c r="NQ9" i="16"/>
  <c r="NP9" i="16"/>
  <c r="NO9" i="16"/>
  <c r="NN9" i="16"/>
  <c r="NM9" i="16"/>
  <c r="NL9" i="16"/>
  <c r="NK9" i="16"/>
  <c r="NJ9" i="16"/>
  <c r="NI9" i="16"/>
  <c r="NH9" i="16"/>
  <c r="NG9" i="16"/>
  <c r="NF9" i="16"/>
  <c r="NE9" i="16"/>
  <c r="ND9" i="16"/>
  <c r="NC9" i="16"/>
  <c r="NB9" i="16"/>
  <c r="NA9" i="16"/>
  <c r="MZ9" i="16"/>
  <c r="MY9" i="16"/>
  <c r="MX9" i="16"/>
  <c r="MW9" i="16"/>
  <c r="MV9" i="16"/>
  <c r="MU9" i="16"/>
  <c r="MT9" i="16"/>
  <c r="MS9" i="16"/>
  <c r="MR9" i="16"/>
  <c r="MQ9" i="16"/>
  <c r="MP9" i="16"/>
  <c r="MO9" i="16"/>
  <c r="MN9" i="16"/>
  <c r="MM9" i="16"/>
  <c r="ML9" i="16"/>
  <c r="MK9" i="16"/>
  <c r="MJ9" i="16"/>
  <c r="MI9" i="16"/>
  <c r="MH9" i="16"/>
  <c r="MG9" i="16"/>
  <c r="MF9" i="16"/>
  <c r="ME9" i="16"/>
  <c r="MD9" i="16"/>
  <c r="MC9" i="16"/>
  <c r="MB9" i="16"/>
  <c r="MA9" i="16"/>
  <c r="LZ9" i="16"/>
  <c r="LY9" i="16"/>
  <c r="LX9" i="16"/>
  <c r="LW9" i="16"/>
  <c r="LV9" i="16"/>
  <c r="LU9" i="16"/>
  <c r="LT9" i="16"/>
  <c r="LS9" i="16"/>
  <c r="LR9" i="16"/>
  <c r="LQ9" i="16"/>
  <c r="LP9" i="16"/>
  <c r="LO9" i="16"/>
  <c r="LN9" i="16"/>
  <c r="LM9" i="16"/>
  <c r="LL9" i="16"/>
  <c r="LK9" i="16"/>
  <c r="LJ9" i="16"/>
  <c r="LI9" i="16"/>
  <c r="LH9" i="16"/>
  <c r="LG9" i="16"/>
  <c r="LF9" i="16"/>
  <c r="LE9" i="16"/>
  <c r="LD9" i="16"/>
  <c r="LC9" i="16"/>
  <c r="LB9" i="16"/>
  <c r="LA9" i="16"/>
  <c r="KZ9" i="16"/>
  <c r="KY9" i="16"/>
  <c r="KX9" i="16"/>
  <c r="KW9" i="16"/>
  <c r="KV9" i="16"/>
  <c r="KU9" i="16"/>
  <c r="KT9" i="16"/>
  <c r="KS9" i="16"/>
  <c r="KR9" i="16"/>
  <c r="KQ9" i="16"/>
  <c r="KP9" i="16"/>
  <c r="KO9" i="16"/>
  <c r="KN9" i="16"/>
  <c r="KM9" i="16"/>
  <c r="KL9" i="16"/>
  <c r="KK9" i="16"/>
  <c r="KJ9" i="16"/>
  <c r="KI9" i="16"/>
  <c r="KH9" i="16"/>
  <c r="KG9" i="16"/>
  <c r="KF9" i="16"/>
  <c r="KE9" i="16"/>
  <c r="KD9" i="16"/>
  <c r="KC9" i="16"/>
  <c r="KB9" i="16"/>
  <c r="KA9" i="16"/>
  <c r="JZ9" i="16"/>
  <c r="JY9" i="16"/>
  <c r="JX9" i="16"/>
  <c r="JW9" i="16"/>
  <c r="JV9" i="16"/>
  <c r="JU9" i="16"/>
  <c r="JT9" i="16"/>
  <c r="JS9" i="16"/>
  <c r="JR9" i="16"/>
  <c r="JQ9" i="16"/>
  <c r="JP9" i="16"/>
  <c r="JO9" i="16"/>
  <c r="JN9" i="16"/>
  <c r="JM9" i="16"/>
  <c r="JL9" i="16"/>
  <c r="JK9" i="16"/>
  <c r="JJ9" i="16"/>
  <c r="JI9" i="16"/>
  <c r="JH9" i="16"/>
  <c r="JG9" i="16"/>
  <c r="JF9" i="16"/>
  <c r="JE9" i="16"/>
  <c r="JD9" i="16"/>
  <c r="JC9" i="16"/>
  <c r="JB9" i="16"/>
  <c r="JA9" i="16"/>
  <c r="IZ9" i="16"/>
  <c r="IY9" i="16"/>
  <c r="IX9" i="16"/>
  <c r="IW9" i="16"/>
  <c r="IV9" i="16"/>
  <c r="IU9" i="16"/>
  <c r="IT9" i="16"/>
  <c r="IS9" i="16"/>
  <c r="IR9" i="16"/>
  <c r="IQ9" i="16"/>
  <c r="IP9" i="16"/>
  <c r="IO9" i="16"/>
  <c r="IN9" i="16"/>
  <c r="IM9" i="16"/>
  <c r="IL9" i="16"/>
  <c r="IK9" i="16"/>
  <c r="IJ9" i="16"/>
  <c r="II9" i="16"/>
  <c r="IH9" i="16"/>
  <c r="IG9" i="16"/>
  <c r="IF9" i="16"/>
  <c r="IE9" i="16"/>
  <c r="ID9" i="16"/>
  <c r="IC9" i="16"/>
  <c r="IB9" i="16"/>
  <c r="IA9" i="16"/>
  <c r="HZ9" i="16"/>
  <c r="HY9" i="16"/>
  <c r="HX9" i="16"/>
  <c r="HW9" i="16"/>
  <c r="HV9" i="16"/>
  <c r="HU9" i="16"/>
  <c r="HT9" i="16"/>
  <c r="HS9" i="16"/>
  <c r="HR9" i="16"/>
  <c r="HQ9" i="16"/>
  <c r="HP9" i="16"/>
  <c r="HO9" i="16"/>
  <c r="HN9" i="16"/>
  <c r="HM9" i="16"/>
  <c r="HL9" i="16"/>
  <c r="HK9" i="16"/>
  <c r="HJ9" i="16"/>
  <c r="HI9" i="16"/>
  <c r="HH9" i="16"/>
  <c r="HG9" i="16"/>
  <c r="HF9" i="16"/>
  <c r="HE9" i="16"/>
  <c r="HD9" i="16"/>
  <c r="HC9" i="16"/>
  <c r="HB9" i="16"/>
  <c r="HA9" i="16"/>
  <c r="GZ9" i="16"/>
  <c r="GY9" i="16"/>
  <c r="GX9" i="16"/>
  <c r="GW9" i="16"/>
  <c r="GV9" i="16"/>
  <c r="GU9" i="16"/>
  <c r="GT9" i="16"/>
  <c r="GS9" i="16"/>
  <c r="GR9" i="16"/>
  <c r="GQ9" i="16"/>
  <c r="GP9" i="16"/>
  <c r="GO9" i="16"/>
  <c r="GN9" i="16"/>
  <c r="GM9" i="16"/>
  <c r="GL9" i="16"/>
  <c r="GK9" i="16"/>
  <c r="GJ9" i="16"/>
  <c r="GI9" i="16"/>
  <c r="GH9" i="16"/>
  <c r="GG9" i="16"/>
  <c r="GF9" i="16"/>
  <c r="GE9" i="16"/>
  <c r="GD9" i="16"/>
  <c r="GC9" i="16"/>
  <c r="GB9" i="16"/>
  <c r="GA9" i="16"/>
  <c r="FZ9" i="16"/>
  <c r="FY9" i="16"/>
  <c r="FX9" i="16"/>
  <c r="FW9" i="16"/>
  <c r="FV9" i="16"/>
  <c r="FU9" i="16"/>
  <c r="FT9" i="16"/>
  <c r="FS9" i="16"/>
  <c r="FR9" i="16"/>
  <c r="FQ9" i="16"/>
  <c r="FP9" i="16"/>
  <c r="FO9" i="16"/>
  <c r="FN9" i="16"/>
  <c r="FM9" i="16"/>
  <c r="FL9" i="16"/>
  <c r="FK9" i="16"/>
  <c r="FJ9" i="16"/>
  <c r="FI9" i="16"/>
  <c r="FH9" i="16"/>
  <c r="FG9" i="16"/>
  <c r="FF9" i="16"/>
  <c r="FE9" i="16"/>
  <c r="FD9" i="16"/>
  <c r="FC9" i="16"/>
  <c r="FB9" i="16"/>
  <c r="FA9" i="16"/>
  <c r="EZ9" i="16"/>
  <c r="EY9" i="16"/>
  <c r="EX9" i="16"/>
  <c r="EW9" i="16"/>
  <c r="EV9" i="16"/>
  <c r="EU9" i="16"/>
  <c r="ET9" i="16"/>
  <c r="ES9" i="16"/>
  <c r="ER9" i="16"/>
  <c r="EQ9" i="16"/>
  <c r="EP9" i="16"/>
  <c r="EO9" i="16"/>
  <c r="EN9" i="16"/>
  <c r="EM9" i="16"/>
  <c r="EL9" i="16"/>
  <c r="EK9" i="16"/>
  <c r="EJ9" i="16"/>
  <c r="EI9" i="16"/>
  <c r="EH9" i="16"/>
  <c r="EG9" i="16"/>
  <c r="EF9" i="16"/>
  <c r="EE9" i="16"/>
  <c r="ED9" i="16"/>
  <c r="EC9" i="16"/>
  <c r="EB9" i="16"/>
  <c r="EA9" i="16"/>
  <c r="DZ9" i="16"/>
  <c r="DY9" i="16"/>
  <c r="DX9" i="16"/>
  <c r="DW9" i="16"/>
  <c r="DV9" i="16"/>
  <c r="DU9" i="16"/>
  <c r="DT9" i="16"/>
  <c r="DS9" i="16"/>
  <c r="DR9" i="16"/>
  <c r="DQ9" i="16"/>
  <c r="DP9" i="16"/>
  <c r="DO9" i="16"/>
  <c r="DN9" i="16"/>
  <c r="DM9" i="16"/>
  <c r="DL9" i="16"/>
  <c r="DK9" i="16"/>
  <c r="DJ9" i="16"/>
  <c r="DI9" i="16"/>
  <c r="DH9" i="16"/>
  <c r="DG9" i="16"/>
  <c r="DF9" i="16"/>
  <c r="DE9" i="16"/>
  <c r="DD9" i="16"/>
  <c r="DC9" i="16"/>
  <c r="DB9" i="16"/>
  <c r="DA9" i="16"/>
  <c r="CZ9" i="16"/>
  <c r="CY9" i="16"/>
  <c r="CX9" i="16"/>
  <c r="CW9" i="16"/>
  <c r="CV9" i="16"/>
  <c r="CU9" i="16"/>
  <c r="CT9" i="16"/>
  <c r="CS9" i="16"/>
  <c r="CR9" i="16"/>
  <c r="CQ9" i="16"/>
  <c r="CP9" i="16"/>
  <c r="CO9" i="16"/>
  <c r="CN9" i="16"/>
  <c r="CM9" i="16"/>
  <c r="CL9" i="16"/>
  <c r="CK9" i="16"/>
  <c r="CJ9" i="16"/>
  <c r="CI9" i="16"/>
  <c r="CH9" i="16"/>
  <c r="CG9" i="16"/>
  <c r="CF9" i="16"/>
  <c r="CE9" i="16"/>
  <c r="CD9" i="16"/>
  <c r="CC9" i="16"/>
  <c r="CB9" i="16"/>
  <c r="CA9" i="16"/>
  <c r="BZ9" i="16"/>
  <c r="BY9" i="16"/>
  <c r="BX9" i="16"/>
  <c r="BW9" i="16"/>
  <c r="BV9" i="16"/>
  <c r="BU9" i="16"/>
  <c r="BT9" i="16"/>
  <c r="BS9" i="16"/>
  <c r="BR9" i="16"/>
  <c r="BQ9" i="16"/>
  <c r="BP9" i="16"/>
  <c r="BO9" i="16"/>
  <c r="BN9" i="16"/>
  <c r="BM9" i="16"/>
  <c r="BL9" i="16"/>
  <c r="BK9" i="16"/>
  <c r="BJ9" i="16"/>
  <c r="BI9" i="16"/>
  <c r="BH9" i="16"/>
  <c r="BG9" i="16"/>
  <c r="BF9" i="16"/>
  <c r="BE9" i="16"/>
  <c r="BD9" i="16"/>
  <c r="BC9" i="16"/>
  <c r="BB9" i="16"/>
  <c r="BA9" i="16"/>
  <c r="AZ9" i="16"/>
  <c r="AY9" i="16"/>
  <c r="AX9" i="16"/>
  <c r="AW9" i="16"/>
  <c r="AV9" i="16"/>
  <c r="AU9" i="16"/>
  <c r="AT9" i="16"/>
  <c r="AS9" i="16"/>
  <c r="AR9" i="16"/>
  <c r="AQ9" i="16"/>
  <c r="AP9" i="16"/>
  <c r="AO9" i="16"/>
  <c r="AN9" i="16"/>
  <c r="AM9" i="16"/>
  <c r="AL9" i="16"/>
  <c r="AK9" i="16"/>
  <c r="AJ9" i="16"/>
  <c r="AI9" i="16"/>
  <c r="AH9" i="16"/>
  <c r="AG9" i="16"/>
  <c r="AF9" i="16"/>
  <c r="AE9" i="16"/>
  <c r="AD9" i="16"/>
  <c r="AC9" i="16"/>
  <c r="AB9" i="16"/>
  <c r="AA9" i="16"/>
  <c r="Z9" i="16"/>
  <c r="Y9" i="16"/>
  <c r="X9" i="16"/>
  <c r="W9" i="16"/>
  <c r="V9" i="16"/>
  <c r="U9" i="16"/>
  <c r="T9" i="16"/>
  <c r="S9" i="16"/>
  <c r="R9" i="16"/>
  <c r="Q9" i="16"/>
  <c r="P9" i="16"/>
  <c r="O9" i="16"/>
  <c r="N9" i="16"/>
  <c r="M9" i="16"/>
  <c r="L9" i="16"/>
  <c r="K9" i="16"/>
  <c r="J9" i="16"/>
  <c r="ALU8" i="16"/>
  <c r="ALT8" i="16"/>
  <c r="ALS8" i="16"/>
  <c r="ALR8" i="16"/>
  <c r="ALQ8" i="16"/>
  <c r="ALP8" i="16"/>
  <c r="ALO8" i="16"/>
  <c r="ALN8" i="16"/>
  <c r="ALM8" i="16"/>
  <c r="ALL8" i="16"/>
  <c r="ALK8" i="16"/>
  <c r="ALJ8" i="16"/>
  <c r="ALI8" i="16"/>
  <c r="ALH8" i="16"/>
  <c r="ALG8" i="16"/>
  <c r="ALF8" i="16"/>
  <c r="ALE8" i="16"/>
  <c r="ALD8" i="16"/>
  <c r="ALC8" i="16"/>
  <c r="ALB8" i="16"/>
  <c r="ALA8" i="16"/>
  <c r="AKZ8" i="16"/>
  <c r="AKY8" i="16"/>
  <c r="AKX8" i="16"/>
  <c r="AKW8" i="16"/>
  <c r="AKV8" i="16"/>
  <c r="AKU8" i="16"/>
  <c r="AKT8" i="16"/>
  <c r="AKS8" i="16"/>
  <c r="AKR8" i="16"/>
  <c r="AKQ8" i="16"/>
  <c r="AKP8" i="16"/>
  <c r="AKO8" i="16"/>
  <c r="AKN8" i="16"/>
  <c r="AKM8" i="16"/>
  <c r="AKL8" i="16"/>
  <c r="AKK8" i="16"/>
  <c r="AKJ8" i="16"/>
  <c r="AKI8" i="16"/>
  <c r="AKH8" i="16"/>
  <c r="AKG8" i="16"/>
  <c r="AKF8" i="16"/>
  <c r="AKE8" i="16"/>
  <c r="AKD8" i="16"/>
  <c r="AKC8" i="16"/>
  <c r="AKB8" i="16"/>
  <c r="AKA8" i="16"/>
  <c r="AJZ8" i="16"/>
  <c r="AJY8" i="16"/>
  <c r="AJX8" i="16"/>
  <c r="AJW8" i="16"/>
  <c r="AJV8" i="16"/>
  <c r="AJU8" i="16"/>
  <c r="AJT8" i="16"/>
  <c r="AJS8" i="16"/>
  <c r="AJR8" i="16"/>
  <c r="AJQ8" i="16"/>
  <c r="AJP8" i="16"/>
  <c r="AJO8" i="16"/>
  <c r="AJN8" i="16"/>
  <c r="AJM8" i="16"/>
  <c r="AJL8" i="16"/>
  <c r="AJK8" i="16"/>
  <c r="AJJ8" i="16"/>
  <c r="AJI8" i="16"/>
  <c r="AJH8" i="16"/>
  <c r="AJG8" i="16"/>
  <c r="AJF8" i="16"/>
  <c r="AJE8" i="16"/>
  <c r="AJD8" i="16"/>
  <c r="AJC8" i="16"/>
  <c r="AJB8" i="16"/>
  <c r="AJA8" i="16"/>
  <c r="AIZ8" i="16"/>
  <c r="AIY8" i="16"/>
  <c r="AIX8" i="16"/>
  <c r="AIW8" i="16"/>
  <c r="AIV8" i="16"/>
  <c r="AIU8" i="16"/>
  <c r="AIT8" i="16"/>
  <c r="AIS8" i="16"/>
  <c r="AIR8" i="16"/>
  <c r="AIQ8" i="16"/>
  <c r="AIP8" i="16"/>
  <c r="AIO8" i="16"/>
  <c r="AIN8" i="16"/>
  <c r="AIM8" i="16"/>
  <c r="AIL8" i="16"/>
  <c r="AIK8" i="16"/>
  <c r="AIJ8" i="16"/>
  <c r="AII8" i="16"/>
  <c r="AIH8" i="16"/>
  <c r="AIG8" i="16"/>
  <c r="AIF8" i="16"/>
  <c r="AIE8" i="16"/>
  <c r="AID8" i="16"/>
  <c r="AIC8" i="16"/>
  <c r="AIB8" i="16"/>
  <c r="AIA8" i="16"/>
  <c r="AHZ8" i="16"/>
  <c r="AHY8" i="16"/>
  <c r="AHX8" i="16"/>
  <c r="AHW8" i="16"/>
  <c r="AHV8" i="16"/>
  <c r="AHU8" i="16"/>
  <c r="AHT8" i="16"/>
  <c r="AHS8" i="16"/>
  <c r="AHR8" i="16"/>
  <c r="AHQ8" i="16"/>
  <c r="AHP8" i="16"/>
  <c r="AHO8" i="16"/>
  <c r="AHN8" i="16"/>
  <c r="AHM8" i="16"/>
  <c r="AHL8" i="16"/>
  <c r="AHK8" i="16"/>
  <c r="AHJ8" i="16"/>
  <c r="AHI8" i="16"/>
  <c r="AHH8" i="16"/>
  <c r="AHG8" i="16"/>
  <c r="AHF8" i="16"/>
  <c r="AHE8" i="16"/>
  <c r="AHD8" i="16"/>
  <c r="AHC8" i="16"/>
  <c r="AHB8" i="16"/>
  <c r="AHA8" i="16"/>
  <c r="AGZ8" i="16"/>
  <c r="AGY8" i="16"/>
  <c r="AGX8" i="16"/>
  <c r="AGW8" i="16"/>
  <c r="AGV8" i="16"/>
  <c r="AGU8" i="16"/>
  <c r="AGT8" i="16"/>
  <c r="AGS8" i="16"/>
  <c r="AGR8" i="16"/>
  <c r="AGQ8" i="16"/>
  <c r="AGP8" i="16"/>
  <c r="AGO8" i="16"/>
  <c r="AGN8" i="16"/>
  <c r="AGM8" i="16"/>
  <c r="AGL8" i="16"/>
  <c r="AGK8" i="16"/>
  <c r="AGJ8" i="16"/>
  <c r="AGI8" i="16"/>
  <c r="AGH8" i="16"/>
  <c r="AGG8" i="16"/>
  <c r="AGF8" i="16"/>
  <c r="AGE8" i="16"/>
  <c r="AGD8" i="16"/>
  <c r="AGC8" i="16"/>
  <c r="AGB8" i="16"/>
  <c r="AGA8" i="16"/>
  <c r="AFZ8" i="16"/>
  <c r="AFY8" i="16"/>
  <c r="AFX8" i="16"/>
  <c r="AFW8" i="16"/>
  <c r="AFV8" i="16"/>
  <c r="AFU8" i="16"/>
  <c r="AFT8" i="16"/>
  <c r="AFS8" i="16"/>
  <c r="AFR8" i="16"/>
  <c r="AFQ8" i="16"/>
  <c r="AFP8" i="16"/>
  <c r="AFO8" i="16"/>
  <c r="AFN8" i="16"/>
  <c r="AFM8" i="16"/>
  <c r="AFL8" i="16"/>
  <c r="AFK8" i="16"/>
  <c r="AFJ8" i="16"/>
  <c r="AFI8" i="16"/>
  <c r="AFH8" i="16"/>
  <c r="AFG8" i="16"/>
  <c r="AFF8" i="16"/>
  <c r="AFE8" i="16"/>
  <c r="AFD8" i="16"/>
  <c r="AFC8" i="16"/>
  <c r="AFB8" i="16"/>
  <c r="AFA8" i="16"/>
  <c r="AEZ8" i="16"/>
  <c r="AEY8" i="16"/>
  <c r="AEX8" i="16"/>
  <c r="AEW8" i="16"/>
  <c r="AEV8" i="16"/>
  <c r="AEU8" i="16"/>
  <c r="AET8" i="16"/>
  <c r="AES8" i="16"/>
  <c r="AER8" i="16"/>
  <c r="AEQ8" i="16"/>
  <c r="AEP8" i="16"/>
  <c r="AEO8" i="16"/>
  <c r="AEN8" i="16"/>
  <c r="AEM8" i="16"/>
  <c r="AEL8" i="16"/>
  <c r="AEK8" i="16"/>
  <c r="AEJ8" i="16"/>
  <c r="AEI8" i="16"/>
  <c r="AEH8" i="16"/>
  <c r="AEG8" i="16"/>
  <c r="AEF8" i="16"/>
  <c r="AEE8" i="16"/>
  <c r="AED8" i="16"/>
  <c r="AEC8" i="16"/>
  <c r="AEB8" i="16"/>
  <c r="AEA8" i="16"/>
  <c r="ADZ8" i="16"/>
  <c r="ADY8" i="16"/>
  <c r="ADX8" i="16"/>
  <c r="ADW8" i="16"/>
  <c r="ADV8" i="16"/>
  <c r="ADU8" i="16"/>
  <c r="ADT8" i="16"/>
  <c r="ADS8" i="16"/>
  <c r="ADR8" i="16"/>
  <c r="ADQ8" i="16"/>
  <c r="ADP8" i="16"/>
  <c r="ADO8" i="16"/>
  <c r="ADN8" i="16"/>
  <c r="ADM8" i="16"/>
  <c r="ADL8" i="16"/>
  <c r="ADK8" i="16"/>
  <c r="ADJ8" i="16"/>
  <c r="ADI8" i="16"/>
  <c r="ADH8" i="16"/>
  <c r="ADG8" i="16"/>
  <c r="ADF8" i="16"/>
  <c r="ADE8" i="16"/>
  <c r="ADD8" i="16"/>
  <c r="ADC8" i="16"/>
  <c r="ADB8" i="16"/>
  <c r="ADA8" i="16"/>
  <c r="ACZ8" i="16"/>
  <c r="ACY8" i="16"/>
  <c r="ACX8" i="16"/>
  <c r="ACW8" i="16"/>
  <c r="ACV8" i="16"/>
  <c r="ACU8" i="16"/>
  <c r="ACT8" i="16"/>
  <c r="ACS8" i="16"/>
  <c r="ACR8" i="16"/>
  <c r="ACQ8" i="16"/>
  <c r="ACP8" i="16"/>
  <c r="ACO8" i="16"/>
  <c r="ACN8" i="16"/>
  <c r="ACM8" i="16"/>
  <c r="ACL8" i="16"/>
  <c r="ACK8" i="16"/>
  <c r="ACJ8" i="16"/>
  <c r="ACI8" i="16"/>
  <c r="ACH8" i="16"/>
  <c r="ACG8" i="16"/>
  <c r="ACF8" i="16"/>
  <c r="ACE8" i="16"/>
  <c r="ACD8" i="16"/>
  <c r="ACC8" i="16"/>
  <c r="ACB8" i="16"/>
  <c r="ACA8" i="16"/>
  <c r="ABZ8" i="16"/>
  <c r="ABY8" i="16"/>
  <c r="ABX8" i="16"/>
  <c r="ABW8" i="16"/>
  <c r="ABV8" i="16"/>
  <c r="ABU8" i="16"/>
  <c r="ABT8" i="16"/>
  <c r="ABS8" i="16"/>
  <c r="ABR8" i="16"/>
  <c r="ABQ8" i="16"/>
  <c r="ABP8" i="16"/>
  <c r="ABO8" i="16"/>
  <c r="ABN8" i="16"/>
  <c r="ABM8" i="16"/>
  <c r="ABL8" i="16"/>
  <c r="ABK8" i="16"/>
  <c r="ABJ8" i="16"/>
  <c r="ABI8" i="16"/>
  <c r="ABH8" i="16"/>
  <c r="ABG8" i="16"/>
  <c r="ABF8" i="16"/>
  <c r="ABE8" i="16"/>
  <c r="ABD8" i="16"/>
  <c r="ABC8" i="16"/>
  <c r="ABB8" i="16"/>
  <c r="ABA8" i="16"/>
  <c r="AAZ8" i="16"/>
  <c r="AAY8" i="16"/>
  <c r="AAX8" i="16"/>
  <c r="AAW8" i="16"/>
  <c r="AAV8" i="16"/>
  <c r="AAU8" i="16"/>
  <c r="AAT8" i="16"/>
  <c r="AAS8" i="16"/>
  <c r="AAR8" i="16"/>
  <c r="AAQ8" i="16"/>
  <c r="AAP8" i="16"/>
  <c r="AAO8" i="16"/>
  <c r="AAN8" i="16"/>
  <c r="AAM8" i="16"/>
  <c r="AAL8" i="16"/>
  <c r="AAK8" i="16"/>
  <c r="AAJ8" i="16"/>
  <c r="AAI8" i="16"/>
  <c r="AAH8" i="16"/>
  <c r="AAG8" i="16"/>
  <c r="AAF8" i="16"/>
  <c r="AAE8" i="16"/>
  <c r="AAD8" i="16"/>
  <c r="AAC8" i="16"/>
  <c r="AAB8" i="16"/>
  <c r="AAA8" i="16"/>
  <c r="ZZ8" i="16"/>
  <c r="ZY8" i="16"/>
  <c r="ZX8" i="16"/>
  <c r="ZW8" i="16"/>
  <c r="ZV8" i="16"/>
  <c r="ZU8" i="16"/>
  <c r="ZT8" i="16"/>
  <c r="ZS8" i="16"/>
  <c r="ZR8" i="16"/>
  <c r="ZQ8" i="16"/>
  <c r="ZP8" i="16"/>
  <c r="ZO8" i="16"/>
  <c r="ZN8" i="16"/>
  <c r="ZM8" i="16"/>
  <c r="ZL8" i="16"/>
  <c r="ZK8" i="16"/>
  <c r="ZJ8" i="16"/>
  <c r="ZI8" i="16"/>
  <c r="ZH8" i="16"/>
  <c r="ZG8" i="16"/>
  <c r="ZF8" i="16"/>
  <c r="ZE8" i="16"/>
  <c r="ZD8" i="16"/>
  <c r="ZC8" i="16"/>
  <c r="ZB8" i="16"/>
  <c r="ZA8" i="16"/>
  <c r="YZ8" i="16"/>
  <c r="YY8" i="16"/>
  <c r="YX8" i="16"/>
  <c r="YW8" i="16"/>
  <c r="YV8" i="16"/>
  <c r="YU8" i="16"/>
  <c r="YT8" i="16"/>
  <c r="YS8" i="16"/>
  <c r="YR8" i="16"/>
  <c r="YQ8" i="16"/>
  <c r="YP8" i="16"/>
  <c r="YO8" i="16"/>
  <c r="YN8" i="16"/>
  <c r="YM8" i="16"/>
  <c r="YL8" i="16"/>
  <c r="YK8" i="16"/>
  <c r="YJ8" i="16"/>
  <c r="YI8" i="16"/>
  <c r="YH8" i="16"/>
  <c r="YG8" i="16"/>
  <c r="YF8" i="16"/>
  <c r="YE8" i="16"/>
  <c r="YD8" i="16"/>
  <c r="YC8" i="16"/>
  <c r="YB8" i="16"/>
  <c r="YA8" i="16"/>
  <c r="XZ8" i="16"/>
  <c r="XY8" i="16"/>
  <c r="XX8" i="16"/>
  <c r="XW8" i="16"/>
  <c r="XV8" i="16"/>
  <c r="XU8" i="16"/>
  <c r="XT8" i="16"/>
  <c r="XS8" i="16"/>
  <c r="XR8" i="16"/>
  <c r="XQ8" i="16"/>
  <c r="XP8" i="16"/>
  <c r="XO8" i="16"/>
  <c r="XN8" i="16"/>
  <c r="XM8" i="16"/>
  <c r="XL8" i="16"/>
  <c r="XK8" i="16"/>
  <c r="XJ8" i="16"/>
  <c r="XI8" i="16"/>
  <c r="XH8" i="16"/>
  <c r="XG8" i="16"/>
  <c r="XF8" i="16"/>
  <c r="XE8" i="16"/>
  <c r="XD8" i="16"/>
  <c r="XC8" i="16"/>
  <c r="XB8" i="16"/>
  <c r="XA8" i="16"/>
  <c r="WZ8" i="16"/>
  <c r="WY8" i="16"/>
  <c r="WX8" i="16"/>
  <c r="WW8" i="16"/>
  <c r="WV8" i="16"/>
  <c r="WU8" i="16"/>
  <c r="WT8" i="16"/>
  <c r="WS8" i="16"/>
  <c r="WR8" i="16"/>
  <c r="WQ8" i="16"/>
  <c r="WP8" i="16"/>
  <c r="WO8" i="16"/>
  <c r="WN8" i="16"/>
  <c r="WM8" i="16"/>
  <c r="WL8" i="16"/>
  <c r="WK8" i="16"/>
  <c r="WJ8" i="16"/>
  <c r="WI8" i="16"/>
  <c r="WH8" i="16"/>
  <c r="WG8" i="16"/>
  <c r="WF8" i="16"/>
  <c r="WE8" i="16"/>
  <c r="WD8" i="16"/>
  <c r="WC8" i="16"/>
  <c r="WB8" i="16"/>
  <c r="WA8" i="16"/>
  <c r="VZ8" i="16"/>
  <c r="VY8" i="16"/>
  <c r="VX8" i="16"/>
  <c r="VW8" i="16"/>
  <c r="VV8" i="16"/>
  <c r="VU8" i="16"/>
  <c r="VT8" i="16"/>
  <c r="VS8" i="16"/>
  <c r="VR8" i="16"/>
  <c r="VQ8" i="16"/>
  <c r="VP8" i="16"/>
  <c r="VO8" i="16"/>
  <c r="VN8" i="16"/>
  <c r="VM8" i="16"/>
  <c r="VL8" i="16"/>
  <c r="VK8" i="16"/>
  <c r="VJ8" i="16"/>
  <c r="VI8" i="16"/>
  <c r="VH8" i="16"/>
  <c r="VG8" i="16"/>
  <c r="VF8" i="16"/>
  <c r="VE8" i="16"/>
  <c r="VD8" i="16"/>
  <c r="VC8" i="16"/>
  <c r="VB8" i="16"/>
  <c r="VA8" i="16"/>
  <c r="UZ8" i="16"/>
  <c r="UY8" i="16"/>
  <c r="UX8" i="16"/>
  <c r="UW8" i="16"/>
  <c r="UV8" i="16"/>
  <c r="UU8" i="16"/>
  <c r="UT8" i="16"/>
  <c r="US8" i="16"/>
  <c r="UR8" i="16"/>
  <c r="UQ8" i="16"/>
  <c r="UP8" i="16"/>
  <c r="UO8" i="16"/>
  <c r="UN8" i="16"/>
  <c r="UM8" i="16"/>
  <c r="UL8" i="16"/>
  <c r="UK8" i="16"/>
  <c r="UJ8" i="16"/>
  <c r="UI8" i="16"/>
  <c r="UH8" i="16"/>
  <c r="UG8" i="16"/>
  <c r="UF8" i="16"/>
  <c r="UE8" i="16"/>
  <c r="UD8" i="16"/>
  <c r="UC8" i="16"/>
  <c r="UB8" i="16"/>
  <c r="UA8" i="16"/>
  <c r="TZ8" i="16"/>
  <c r="TY8" i="16"/>
  <c r="TX8" i="16"/>
  <c r="TW8" i="16"/>
  <c r="TV8" i="16"/>
  <c r="TU8" i="16"/>
  <c r="TT8" i="16"/>
  <c r="TS8" i="16"/>
  <c r="TR8" i="16"/>
  <c r="TQ8" i="16"/>
  <c r="TP8" i="16"/>
  <c r="TO8" i="16"/>
  <c r="TN8" i="16"/>
  <c r="TM8" i="16"/>
  <c r="TL8" i="16"/>
  <c r="TK8" i="16"/>
  <c r="TJ8" i="16"/>
  <c r="TI8" i="16"/>
  <c r="TH8" i="16"/>
  <c r="TG8" i="16"/>
  <c r="TF8" i="16"/>
  <c r="TE8" i="16"/>
  <c r="TD8" i="16"/>
  <c r="TC8" i="16"/>
  <c r="TB8" i="16"/>
  <c r="TA8" i="16"/>
  <c r="SZ8" i="16"/>
  <c r="SY8" i="16"/>
  <c r="SX8" i="16"/>
  <c r="SW8" i="16"/>
  <c r="SV8" i="16"/>
  <c r="SU8" i="16"/>
  <c r="ST8" i="16"/>
  <c r="SS8" i="16"/>
  <c r="SR8" i="16"/>
  <c r="SQ8" i="16"/>
  <c r="SP8" i="16"/>
  <c r="SO8" i="16"/>
  <c r="SN8" i="16"/>
  <c r="SM8" i="16"/>
  <c r="SL8" i="16"/>
  <c r="SK8" i="16"/>
  <c r="SJ8" i="16"/>
  <c r="SI8" i="16"/>
  <c r="SH8" i="16"/>
  <c r="SG8" i="16"/>
  <c r="SF8" i="16"/>
  <c r="SE8" i="16"/>
  <c r="SD8" i="16"/>
  <c r="SC8" i="16"/>
  <c r="SB8" i="16"/>
  <c r="SA8" i="16"/>
  <c r="RZ8" i="16"/>
  <c r="RY8" i="16"/>
  <c r="RX8" i="16"/>
  <c r="RW8" i="16"/>
  <c r="RV8" i="16"/>
  <c r="RU8" i="16"/>
  <c r="RT8" i="16"/>
  <c r="RS8" i="16"/>
  <c r="RR8" i="16"/>
  <c r="RQ8" i="16"/>
  <c r="RP8" i="16"/>
  <c r="RO8" i="16"/>
  <c r="RN8" i="16"/>
  <c r="RM8" i="16"/>
  <c r="RL8" i="16"/>
  <c r="RK8" i="16"/>
  <c r="RJ8" i="16"/>
  <c r="RI8" i="16"/>
  <c r="RH8" i="16"/>
  <c r="RG8" i="16"/>
  <c r="RF8" i="16"/>
  <c r="RE8" i="16"/>
  <c r="RD8" i="16"/>
  <c r="RC8" i="16"/>
  <c r="RB8" i="16"/>
  <c r="RA8" i="16"/>
  <c r="QZ8" i="16"/>
  <c r="QY8" i="16"/>
  <c r="QX8" i="16"/>
  <c r="QW8" i="16"/>
  <c r="QV8" i="16"/>
  <c r="QU8" i="16"/>
  <c r="QT8" i="16"/>
  <c r="QS8" i="16"/>
  <c r="QR8" i="16"/>
  <c r="QQ8" i="16"/>
  <c r="QP8" i="16"/>
  <c r="QO8" i="16"/>
  <c r="QN8" i="16"/>
  <c r="QM8" i="16"/>
  <c r="QL8" i="16"/>
  <c r="QK8" i="16"/>
  <c r="QJ8" i="16"/>
  <c r="QI8" i="16"/>
  <c r="QH8" i="16"/>
  <c r="QG8" i="16"/>
  <c r="QF8" i="16"/>
  <c r="QE8" i="16"/>
  <c r="QD8" i="16"/>
  <c r="QC8" i="16"/>
  <c r="QB8" i="16"/>
  <c r="QA8" i="16"/>
  <c r="PZ8" i="16"/>
  <c r="PY8" i="16"/>
  <c r="PX8" i="16"/>
  <c r="PW8" i="16"/>
  <c r="PV8" i="16"/>
  <c r="PU8" i="16"/>
  <c r="PT8" i="16"/>
  <c r="PS8" i="16"/>
  <c r="PR8" i="16"/>
  <c r="PQ8" i="16"/>
  <c r="PP8" i="16"/>
  <c r="PO8" i="16"/>
  <c r="PN8" i="16"/>
  <c r="PM8" i="16"/>
  <c r="PL8" i="16"/>
  <c r="PK8" i="16"/>
  <c r="PJ8" i="16"/>
  <c r="PI8" i="16"/>
  <c r="PH8" i="16"/>
  <c r="PG8" i="16"/>
  <c r="PF8" i="16"/>
  <c r="PE8" i="16"/>
  <c r="PD8" i="16"/>
  <c r="PC8" i="16"/>
  <c r="PB8" i="16"/>
  <c r="PA8" i="16"/>
  <c r="OZ8" i="16"/>
  <c r="OY8" i="16"/>
  <c r="OX8" i="16"/>
  <c r="OW8" i="16"/>
  <c r="OV8" i="16"/>
  <c r="OU8" i="16"/>
  <c r="OT8" i="16"/>
  <c r="OS8" i="16"/>
  <c r="OR8" i="16"/>
  <c r="OQ8" i="16"/>
  <c r="OP8" i="16"/>
  <c r="OO8" i="16"/>
  <c r="ON8" i="16"/>
  <c r="OM8" i="16"/>
  <c r="OL8" i="16"/>
  <c r="OK8" i="16"/>
  <c r="OJ8" i="16"/>
  <c r="OI8" i="16"/>
  <c r="OH8" i="16"/>
  <c r="OG8" i="16"/>
  <c r="OF8" i="16"/>
  <c r="OE8" i="16"/>
  <c r="OD8" i="16"/>
  <c r="OC8" i="16"/>
  <c r="OB8" i="16"/>
  <c r="OA8" i="16"/>
  <c r="NZ8" i="16"/>
  <c r="NY8" i="16"/>
  <c r="NX8" i="16"/>
  <c r="NW8" i="16"/>
  <c r="NV8" i="16"/>
  <c r="NU8" i="16"/>
  <c r="NT8" i="16"/>
  <c r="NS8" i="16"/>
  <c r="NR8" i="16"/>
  <c r="NQ8" i="16"/>
  <c r="NP8" i="16"/>
  <c r="NO8" i="16"/>
  <c r="NN8" i="16"/>
  <c r="NM8" i="16"/>
  <c r="NL8" i="16"/>
  <c r="NK8" i="16"/>
  <c r="NJ8" i="16"/>
  <c r="NI8" i="16"/>
  <c r="NH8" i="16"/>
  <c r="NG8" i="16"/>
  <c r="NF8" i="16"/>
  <c r="NE8" i="16"/>
  <c r="ND8" i="16"/>
  <c r="NC8" i="16"/>
  <c r="NB8" i="16"/>
  <c r="NA8" i="16"/>
  <c r="MZ8" i="16"/>
  <c r="MY8" i="16"/>
  <c r="MX8" i="16"/>
  <c r="MW8" i="16"/>
  <c r="MV8" i="16"/>
  <c r="MU8" i="16"/>
  <c r="MT8" i="16"/>
  <c r="MS8" i="16"/>
  <c r="MR8" i="16"/>
  <c r="MQ8" i="16"/>
  <c r="MP8" i="16"/>
  <c r="MO8" i="16"/>
  <c r="MN8" i="16"/>
  <c r="MM8" i="16"/>
  <c r="ML8" i="16"/>
  <c r="MK8" i="16"/>
  <c r="MJ8" i="16"/>
  <c r="MI8" i="16"/>
  <c r="MH8" i="16"/>
  <c r="MG8" i="16"/>
  <c r="MF8" i="16"/>
  <c r="ME8" i="16"/>
  <c r="MD8" i="16"/>
  <c r="MC8" i="16"/>
  <c r="MB8" i="16"/>
  <c r="MA8" i="16"/>
  <c r="LZ8" i="16"/>
  <c r="LY8" i="16"/>
  <c r="LX8" i="16"/>
  <c r="LW8" i="16"/>
  <c r="LV8" i="16"/>
  <c r="LU8" i="16"/>
  <c r="LT8" i="16"/>
  <c r="LS8" i="16"/>
  <c r="LR8" i="16"/>
  <c r="LQ8" i="16"/>
  <c r="LP8" i="16"/>
  <c r="LO8" i="16"/>
  <c r="LN8" i="16"/>
  <c r="LM8" i="16"/>
  <c r="LL8" i="16"/>
  <c r="LK8" i="16"/>
  <c r="LJ8" i="16"/>
  <c r="LI8" i="16"/>
  <c r="LH8" i="16"/>
  <c r="LG8" i="16"/>
  <c r="LF8" i="16"/>
  <c r="LE8" i="16"/>
  <c r="LD8" i="16"/>
  <c r="LC8" i="16"/>
  <c r="LB8" i="16"/>
  <c r="LA8" i="16"/>
  <c r="KZ8" i="16"/>
  <c r="KY8" i="16"/>
  <c r="KX8" i="16"/>
  <c r="KW8" i="16"/>
  <c r="KV8" i="16"/>
  <c r="KU8" i="16"/>
  <c r="KT8" i="16"/>
  <c r="KS8" i="16"/>
  <c r="KR8" i="16"/>
  <c r="KQ8" i="16"/>
  <c r="KP8" i="16"/>
  <c r="KO8" i="16"/>
  <c r="KN8" i="16"/>
  <c r="KM8" i="16"/>
  <c r="KL8" i="16"/>
  <c r="KK8" i="16"/>
  <c r="KJ8" i="16"/>
  <c r="KI8" i="16"/>
  <c r="KH8" i="16"/>
  <c r="KG8" i="16"/>
  <c r="KF8" i="16"/>
  <c r="KE8" i="16"/>
  <c r="KD8" i="16"/>
  <c r="KC8" i="16"/>
  <c r="KB8" i="16"/>
  <c r="KA8" i="16"/>
  <c r="JZ8" i="16"/>
  <c r="JY8" i="16"/>
  <c r="JX8" i="16"/>
  <c r="JW8" i="16"/>
  <c r="JV8" i="16"/>
  <c r="JU8" i="16"/>
  <c r="JT8" i="16"/>
  <c r="JS8" i="16"/>
  <c r="JR8" i="16"/>
  <c r="JQ8" i="16"/>
  <c r="JP8" i="16"/>
  <c r="JO8" i="16"/>
  <c r="JN8" i="16"/>
  <c r="JM8" i="16"/>
  <c r="JL8" i="16"/>
  <c r="JK8" i="16"/>
  <c r="JJ8" i="16"/>
  <c r="JI8" i="16"/>
  <c r="JH8" i="16"/>
  <c r="JG8" i="16"/>
  <c r="JF8" i="16"/>
  <c r="JE8" i="16"/>
  <c r="JD8" i="16"/>
  <c r="JC8" i="16"/>
  <c r="JB8" i="16"/>
  <c r="JA8" i="16"/>
  <c r="IZ8" i="16"/>
  <c r="IY8" i="16"/>
  <c r="IX8" i="16"/>
  <c r="IW8" i="16"/>
  <c r="IV8" i="16"/>
  <c r="IU8" i="16"/>
  <c r="IT8" i="16"/>
  <c r="IS8" i="16"/>
  <c r="IR8" i="16"/>
  <c r="IQ8" i="16"/>
  <c r="IP8" i="16"/>
  <c r="IO8" i="16"/>
  <c r="IN8" i="16"/>
  <c r="IM8" i="16"/>
  <c r="IL8" i="16"/>
  <c r="IK8" i="16"/>
  <c r="IJ8" i="16"/>
  <c r="II8" i="16"/>
  <c r="IH8" i="16"/>
  <c r="IG8" i="16"/>
  <c r="IF8" i="16"/>
  <c r="IE8" i="16"/>
  <c r="ID8" i="16"/>
  <c r="IC8" i="16"/>
  <c r="IB8" i="16"/>
  <c r="IA8" i="16"/>
  <c r="HZ8" i="16"/>
  <c r="HY8" i="16"/>
  <c r="HX8" i="16"/>
  <c r="HW8" i="16"/>
  <c r="HV8" i="16"/>
  <c r="HU8" i="16"/>
  <c r="HT8" i="16"/>
  <c r="HS8" i="16"/>
  <c r="HR8" i="16"/>
  <c r="HQ8" i="16"/>
  <c r="HP8" i="16"/>
  <c r="HO8" i="16"/>
  <c r="HN8" i="16"/>
  <c r="HM8" i="16"/>
  <c r="HL8" i="16"/>
  <c r="HK8" i="16"/>
  <c r="HJ8" i="16"/>
  <c r="HI8" i="16"/>
  <c r="HH8" i="16"/>
  <c r="HG8" i="16"/>
  <c r="HF8" i="16"/>
  <c r="HE8" i="16"/>
  <c r="HD8" i="16"/>
  <c r="HC8" i="16"/>
  <c r="HB8" i="16"/>
  <c r="HA8" i="16"/>
  <c r="GZ8" i="16"/>
  <c r="GY8" i="16"/>
  <c r="GX8" i="16"/>
  <c r="GW8" i="16"/>
  <c r="GV8" i="16"/>
  <c r="GU8" i="16"/>
  <c r="GT8" i="16"/>
  <c r="GS8" i="16"/>
  <c r="GR8" i="16"/>
  <c r="GQ8" i="16"/>
  <c r="GP8" i="16"/>
  <c r="GO8" i="16"/>
  <c r="GN8" i="16"/>
  <c r="GM8" i="16"/>
  <c r="GL8" i="16"/>
  <c r="GK8" i="16"/>
  <c r="GJ8" i="16"/>
  <c r="GI8" i="16"/>
  <c r="GH8" i="16"/>
  <c r="GG8" i="16"/>
  <c r="GF8" i="16"/>
  <c r="GE8" i="16"/>
  <c r="GD8" i="16"/>
  <c r="GC8" i="16"/>
  <c r="GB8" i="16"/>
  <c r="GA8" i="16"/>
  <c r="FZ8" i="16"/>
  <c r="FY8" i="16"/>
  <c r="FX8" i="16"/>
  <c r="FW8" i="16"/>
  <c r="FV8" i="16"/>
  <c r="FU8" i="16"/>
  <c r="FT8" i="16"/>
  <c r="FS8" i="16"/>
  <c r="FR8" i="16"/>
  <c r="FQ8" i="16"/>
  <c r="FP8" i="16"/>
  <c r="FO8" i="16"/>
  <c r="FN8" i="16"/>
  <c r="FM8" i="16"/>
  <c r="FL8" i="16"/>
  <c r="FK8" i="16"/>
  <c r="FJ8" i="16"/>
  <c r="FI8" i="16"/>
  <c r="FH8" i="16"/>
  <c r="FG8" i="16"/>
  <c r="FF8" i="16"/>
  <c r="FE8" i="16"/>
  <c r="FD8" i="16"/>
  <c r="FC8" i="16"/>
  <c r="FB8" i="16"/>
  <c r="FA8" i="16"/>
  <c r="EZ8" i="16"/>
  <c r="EY8" i="16"/>
  <c r="EX8" i="16"/>
  <c r="EW8" i="16"/>
  <c r="EV8" i="16"/>
  <c r="EU8" i="16"/>
  <c r="ET8" i="16"/>
  <c r="ES8" i="16"/>
  <c r="ER8" i="16"/>
  <c r="EQ8" i="16"/>
  <c r="EP8" i="16"/>
  <c r="EO8" i="16"/>
  <c r="EN8" i="16"/>
  <c r="EM8" i="16"/>
  <c r="EL8" i="16"/>
  <c r="EK8" i="16"/>
  <c r="EJ8" i="16"/>
  <c r="EI8" i="16"/>
  <c r="EH8" i="16"/>
  <c r="EG8" i="16"/>
  <c r="EF8" i="16"/>
  <c r="EE8" i="16"/>
  <c r="ED8" i="16"/>
  <c r="EC8" i="16"/>
  <c r="EB8" i="16"/>
  <c r="EA8" i="16"/>
  <c r="DZ8" i="16"/>
  <c r="DY8" i="16"/>
  <c r="DX8" i="16"/>
  <c r="DW8" i="16"/>
  <c r="DV8" i="16"/>
  <c r="DU8" i="16"/>
  <c r="DT8" i="16"/>
  <c r="DS8" i="16"/>
  <c r="DR8" i="16"/>
  <c r="DQ8" i="16"/>
  <c r="DP8" i="16"/>
  <c r="DO8" i="16"/>
  <c r="DN8" i="16"/>
  <c r="DM8" i="16"/>
  <c r="DL8" i="16"/>
  <c r="DK8" i="16"/>
  <c r="DJ8" i="16"/>
  <c r="DI8" i="16"/>
  <c r="DH8" i="16"/>
  <c r="DG8" i="16"/>
  <c r="DF8" i="16"/>
  <c r="DE8" i="16"/>
  <c r="DD8" i="16"/>
  <c r="DC8" i="16"/>
  <c r="DB8" i="16"/>
  <c r="DA8" i="16"/>
  <c r="CZ8" i="16"/>
  <c r="CY8" i="16"/>
  <c r="CX8" i="16"/>
  <c r="CW8" i="16"/>
  <c r="CV8" i="16"/>
  <c r="CU8" i="16"/>
  <c r="CT8" i="16"/>
  <c r="CS8" i="16"/>
  <c r="CR8" i="16"/>
  <c r="CQ8" i="16"/>
  <c r="CP8" i="16"/>
  <c r="CO8" i="16"/>
  <c r="CN8" i="16"/>
  <c r="CM8" i="16"/>
  <c r="CL8" i="16"/>
  <c r="CK8" i="16"/>
  <c r="CJ8" i="16"/>
  <c r="CI8" i="16"/>
  <c r="CH8" i="16"/>
  <c r="CG8" i="16"/>
  <c r="CF8" i="16"/>
  <c r="CE8" i="16"/>
  <c r="CD8" i="16"/>
  <c r="CC8" i="16"/>
  <c r="CB8" i="16"/>
  <c r="CA8" i="16"/>
  <c r="BZ8" i="16"/>
  <c r="BY8" i="16"/>
  <c r="BX8" i="16"/>
  <c r="BW8" i="16"/>
  <c r="BV8" i="16"/>
  <c r="BU8" i="16"/>
  <c r="BT8" i="16"/>
  <c r="BS8" i="16"/>
  <c r="BR8" i="16"/>
  <c r="BQ8" i="16"/>
  <c r="BP8" i="16"/>
  <c r="BO8" i="16"/>
  <c r="BN8" i="16"/>
  <c r="BM8" i="16"/>
  <c r="BL8" i="16"/>
  <c r="BK8" i="16"/>
  <c r="BJ8" i="16"/>
  <c r="BI8" i="16"/>
  <c r="BH8" i="16"/>
  <c r="BG8" i="16"/>
  <c r="BF8" i="16"/>
  <c r="BE8" i="16"/>
  <c r="BD8" i="16"/>
  <c r="BC8" i="16"/>
  <c r="BB8" i="16"/>
  <c r="BA8" i="16"/>
  <c r="AZ8" i="16"/>
  <c r="AY8" i="16"/>
  <c r="AX8" i="16"/>
  <c r="AW8" i="16"/>
  <c r="AV8" i="16"/>
  <c r="AU8" i="16"/>
  <c r="AT8" i="16"/>
  <c r="AS8" i="16"/>
  <c r="AR8" i="16"/>
  <c r="AQ8" i="16"/>
  <c r="AP8" i="16"/>
  <c r="AO8" i="16"/>
  <c r="AN8" i="16"/>
  <c r="AM8" i="16"/>
  <c r="AL8" i="16"/>
  <c r="AK8" i="16"/>
  <c r="AJ8" i="16"/>
  <c r="AI8" i="16"/>
  <c r="AH8" i="16"/>
  <c r="AG8" i="16"/>
  <c r="AF8" i="16"/>
  <c r="AE8" i="16"/>
  <c r="AD8" i="16"/>
  <c r="AC8" i="16"/>
  <c r="AB8" i="16"/>
  <c r="AA8" i="16"/>
  <c r="Z8" i="16"/>
  <c r="Y8" i="16"/>
  <c r="X8" i="16"/>
  <c r="W8" i="16"/>
  <c r="V8" i="16"/>
  <c r="U8" i="16"/>
  <c r="T8" i="16"/>
  <c r="S8" i="16"/>
  <c r="R8" i="16"/>
  <c r="Q8" i="16"/>
  <c r="P8" i="16"/>
  <c r="HF10" i="16" s="1"/>
  <c r="O8" i="16"/>
  <c r="N8" i="16"/>
  <c r="M8" i="16"/>
  <c r="L8" i="16"/>
  <c r="K8" i="16"/>
  <c r="J8" i="16"/>
  <c r="I7" i="16"/>
  <c r="I8" i="16" s="1"/>
  <c r="D7" i="16"/>
  <c r="C7" i="16"/>
  <c r="D6" i="16"/>
  <c r="C6" i="16"/>
  <c r="NM10" i="16" l="1"/>
  <c r="FE10" i="16"/>
  <c r="FV10" i="16"/>
  <c r="OW10" i="16"/>
  <c r="GO10" i="16"/>
  <c r="QG10" i="16"/>
  <c r="T10" i="16"/>
  <c r="AJT10" i="16"/>
  <c r="AGZ10" i="16"/>
  <c r="ACV10" i="16"/>
  <c r="YR10" i="16"/>
  <c r="VD10" i="16"/>
  <c r="RT10" i="16"/>
  <c r="OF10" i="16"/>
  <c r="HH10" i="16"/>
  <c r="EN10" i="16"/>
  <c r="AW10" i="16"/>
  <c r="LK10" i="16"/>
  <c r="BY10" i="16"/>
  <c r="AKH10" i="16"/>
  <c r="AET10" i="16"/>
  <c r="ABI10" i="16"/>
  <c r="YO10" i="16"/>
  <c r="UK10" i="16"/>
  <c r="MV10" i="16"/>
  <c r="V10" i="16"/>
  <c r="AHO10" i="16"/>
  <c r="ACU10" i="16"/>
  <c r="XG10" i="16"/>
  <c r="TC10" i="16"/>
  <c r="OY10" i="16"/>
  <c r="IA10" i="16"/>
  <c r="DW10" i="16"/>
  <c r="AHP10" i="16"/>
  <c r="AAR10" i="16"/>
  <c r="VX10" i="16"/>
  <c r="SJ10" i="16"/>
  <c r="NP10" i="16"/>
  <c r="IB10" i="16"/>
  <c r="FX10" i="16"/>
  <c r="CA10" i="16"/>
  <c r="AJS10" i="16"/>
  <c r="AGY10" i="16"/>
  <c r="ACA10" i="16"/>
  <c r="XW10" i="16"/>
  <c r="SI10" i="16"/>
  <c r="ME10" i="16"/>
  <c r="FW10" i="16"/>
  <c r="BJ10" i="16"/>
  <c r="AIX10" i="16"/>
  <c r="AFM10" i="16"/>
  <c r="ADJ10" i="16"/>
  <c r="ZF10" i="16"/>
  <c r="VU10" i="16"/>
  <c r="TR10" i="16"/>
  <c r="QX10" i="16"/>
  <c r="ALT10" i="16"/>
  <c r="AFP10" i="16"/>
  <c r="ZH10" i="16"/>
  <c r="QZ10" i="16"/>
  <c r="KB10" i="16"/>
  <c r="DD10" i="16"/>
  <c r="AII10" i="16"/>
  <c r="AEU10" i="16"/>
  <c r="AAA10" i="16"/>
  <c r="VC10" i="16"/>
  <c r="QI10" i="16"/>
  <c r="KU10" i="16"/>
  <c r="CN10" i="16"/>
  <c r="AGD10" i="16"/>
  <c r="AAP10" i="16"/>
  <c r="VB10" i="16"/>
  <c r="OD10" i="16"/>
  <c r="AIZ10" i="16"/>
  <c r="AEF10" i="16"/>
  <c r="ACB10" i="16"/>
  <c r="WN10" i="16"/>
  <c r="TD10" i="16"/>
  <c r="OZ10" i="16"/>
  <c r="MF10" i="16"/>
  <c r="GR10" i="16"/>
  <c r="AI10" i="16"/>
  <c r="ALS10" i="16"/>
  <c r="AGE10" i="16"/>
  <c r="AAQ10" i="16"/>
  <c r="VW10" i="16"/>
  <c r="QY10" i="16"/>
  <c r="OE10" i="16"/>
  <c r="IQ10" i="16"/>
  <c r="EM10" i="16"/>
  <c r="U10" i="16"/>
  <c r="AJQ10" i="16"/>
  <c r="AIG10" i="16"/>
  <c r="AEC10" i="16"/>
  <c r="ZY10" i="16"/>
  <c r="WL10" i="16"/>
  <c r="TA10" i="16"/>
  <c r="PN10" i="16"/>
  <c r="AGF10" i="16"/>
  <c r="XX10" i="16"/>
  <c r="QJ10" i="16"/>
  <c r="KV10" i="16"/>
  <c r="DX10" i="16"/>
  <c r="AIY10" i="16"/>
  <c r="AEE10" i="16"/>
  <c r="ZG10" i="16"/>
  <c r="UM10" i="16"/>
  <c r="PO10" i="16"/>
  <c r="KA10" i="16"/>
  <c r="DC10" i="16"/>
  <c r="ALA10" i="16"/>
  <c r="AHN10" i="16"/>
  <c r="ACS10" i="16"/>
  <c r="XV10" i="16"/>
  <c r="SH10" i="16"/>
  <c r="ALD10" i="16"/>
  <c r="AEV10" i="16"/>
  <c r="AAB10" i="16"/>
  <c r="TT10" i="16"/>
  <c r="LL10" i="16"/>
  <c r="CO10" i="16"/>
  <c r="HG10" i="16"/>
  <c r="ALR10" i="16"/>
  <c r="AGW10" i="16"/>
  <c r="ABZ10" i="16"/>
  <c r="XE10" i="16"/>
  <c r="RQ10" i="16"/>
  <c r="JL10" i="16"/>
  <c r="ALC10" i="16"/>
  <c r="AFO10" i="16"/>
  <c r="ABK10" i="16"/>
  <c r="WM10" i="16"/>
  <c r="RS10" i="16"/>
  <c r="MU10" i="16"/>
  <c r="JK10" i="16"/>
  <c r="FG10" i="16"/>
  <c r="AH10" i="16"/>
  <c r="AKJ10" i="16"/>
  <c r="AIJ10" i="16"/>
  <c r="ADL10" i="16"/>
  <c r="ABL10" i="16"/>
  <c r="XH10" i="16"/>
  <c r="UN10" i="16"/>
  <c r="PP10" i="16"/>
  <c r="IR10" i="16"/>
  <c r="FH10" i="16"/>
  <c r="BL10" i="16"/>
  <c r="AKI10" i="16"/>
  <c r="ADK10" i="16"/>
  <c r="YQ10" i="16"/>
  <c r="TS10" i="16"/>
  <c r="NO10" i="16"/>
  <c r="GQ10" i="16"/>
  <c r="AV10" i="16"/>
  <c r="HY10" i="16"/>
  <c r="AU10" i="16"/>
  <c r="IP10" i="16"/>
  <c r="AG10" i="16"/>
  <c r="ALP10" i="16"/>
  <c r="BI10" i="16"/>
  <c r="JI10" i="16"/>
  <c r="BX10" i="16"/>
  <c r="JZ10" i="16"/>
  <c r="K10" i="16"/>
  <c r="W10" i="16"/>
  <c r="AJ10" i="16"/>
  <c r="AX10" i="16"/>
  <c r="BM10" i="16"/>
  <c r="CB10" i="16"/>
  <c r="CP10" i="16"/>
  <c r="DH10" i="16"/>
  <c r="DY10" i="16"/>
  <c r="ER10" i="16"/>
  <c r="FI10" i="16"/>
  <c r="GB10" i="16"/>
  <c r="GS10" i="16"/>
  <c r="HL10" i="16"/>
  <c r="IC10" i="16"/>
  <c r="IV10" i="16"/>
  <c r="JM10" i="16"/>
  <c r="KF10" i="16"/>
  <c r="KW10" i="16"/>
  <c r="LP10" i="16"/>
  <c r="MG10" i="16"/>
  <c r="MZ10" i="16"/>
  <c r="NQ10" i="16"/>
  <c r="OJ10" i="16"/>
  <c r="PA10" i="16"/>
  <c r="PT10" i="16"/>
  <c r="QK10" i="16"/>
  <c r="RD10" i="16"/>
  <c r="RU10" i="16"/>
  <c r="SN10" i="16"/>
  <c r="TE10" i="16"/>
  <c r="TX10" i="16"/>
  <c r="UO10" i="16"/>
  <c r="VH10" i="16"/>
  <c r="VY10" i="16"/>
  <c r="WR10" i="16"/>
  <c r="XI10" i="16"/>
  <c r="YB10" i="16"/>
  <c r="YS10" i="16"/>
  <c r="ZL10" i="16"/>
  <c r="AAC10" i="16"/>
  <c r="AAV10" i="16"/>
  <c r="ABM10" i="16"/>
  <c r="ACF10" i="16"/>
  <c r="ACW10" i="16"/>
  <c r="ADP10" i="16"/>
  <c r="AEG10" i="16"/>
  <c r="AEZ10" i="16"/>
  <c r="AFQ10" i="16"/>
  <c r="AGJ10" i="16"/>
  <c r="AHA10" i="16"/>
  <c r="AHT10" i="16"/>
  <c r="AIK10" i="16"/>
  <c r="AJD10" i="16"/>
  <c r="AJU10" i="16"/>
  <c r="AKN10" i="16"/>
  <c r="ALE10" i="16"/>
  <c r="L10" i="16"/>
  <c r="X10" i="16"/>
  <c r="AK10" i="16"/>
  <c r="AZ10" i="16"/>
  <c r="BO10" i="16"/>
  <c r="CC10" i="16"/>
  <c r="CQ10" i="16"/>
  <c r="DI10" i="16"/>
  <c r="DZ10" i="16"/>
  <c r="ES10" i="16"/>
  <c r="FJ10" i="16"/>
  <c r="GC10" i="16"/>
  <c r="GT10" i="16"/>
  <c r="HM10" i="16"/>
  <c r="ID10" i="16"/>
  <c r="IW10" i="16"/>
  <c r="JN10" i="16"/>
  <c r="KG10" i="16"/>
  <c r="KX10" i="16"/>
  <c r="LQ10" i="16"/>
  <c r="MH10" i="16"/>
  <c r="NA10" i="16"/>
  <c r="NR10" i="16"/>
  <c r="OK10" i="16"/>
  <c r="PB10" i="16"/>
  <c r="PU10" i="16"/>
  <c r="QL10" i="16"/>
  <c r="RE10" i="16"/>
  <c r="RV10" i="16"/>
  <c r="SO10" i="16"/>
  <c r="TF10" i="16"/>
  <c r="TY10" i="16"/>
  <c r="UP10" i="16"/>
  <c r="VI10" i="16"/>
  <c r="VZ10" i="16"/>
  <c r="WS10" i="16"/>
  <c r="XJ10" i="16"/>
  <c r="YC10" i="16"/>
  <c r="YT10" i="16"/>
  <c r="ZM10" i="16"/>
  <c r="AAD10" i="16"/>
  <c r="AAW10" i="16"/>
  <c r="ABN10" i="16"/>
  <c r="ACG10" i="16"/>
  <c r="ACX10" i="16"/>
  <c r="ADQ10" i="16"/>
  <c r="AEH10" i="16"/>
  <c r="AFA10" i="16"/>
  <c r="AFR10" i="16"/>
  <c r="AGK10" i="16"/>
  <c r="AHB10" i="16"/>
  <c r="AHU10" i="16"/>
  <c r="AIL10" i="16"/>
  <c r="AJE10" i="16"/>
  <c r="AJV10" i="16"/>
  <c r="AKO10" i="16"/>
  <c r="ALF10" i="16"/>
  <c r="M10" i="16"/>
  <c r="Y10" i="16"/>
  <c r="AL10" i="16"/>
  <c r="BA10" i="16"/>
  <c r="BP10" i="16"/>
  <c r="CD10" i="16"/>
  <c r="CR10" i="16"/>
  <c r="DK10" i="16"/>
  <c r="EA10" i="16"/>
  <c r="EU10" i="16"/>
  <c r="FK10" i="16"/>
  <c r="GE10" i="16"/>
  <c r="GU10" i="16"/>
  <c r="HO10" i="16"/>
  <c r="IE10" i="16"/>
  <c r="IY10" i="16"/>
  <c r="JO10" i="16"/>
  <c r="KI10" i="16"/>
  <c r="KY10" i="16"/>
  <c r="LS10" i="16"/>
  <c r="MI10" i="16"/>
  <c r="NC10" i="16"/>
  <c r="NS10" i="16"/>
  <c r="OM10" i="16"/>
  <c r="PC10" i="16"/>
  <c r="PW10" i="16"/>
  <c r="QM10" i="16"/>
  <c r="RG10" i="16"/>
  <c r="RW10" i="16"/>
  <c r="SQ10" i="16"/>
  <c r="TG10" i="16"/>
  <c r="UA10" i="16"/>
  <c r="UQ10" i="16"/>
  <c r="VK10" i="16"/>
  <c r="WA10" i="16"/>
  <c r="WU10" i="16"/>
  <c r="XK10" i="16"/>
  <c r="YE10" i="16"/>
  <c r="YU10" i="16"/>
  <c r="ZO10" i="16"/>
  <c r="AAE10" i="16"/>
  <c r="AAY10" i="16"/>
  <c r="ABO10" i="16"/>
  <c r="ACI10" i="16"/>
  <c r="ACY10" i="16"/>
  <c r="ADS10" i="16"/>
  <c r="AEI10" i="16"/>
  <c r="AFC10" i="16"/>
  <c r="AFS10" i="16"/>
  <c r="AGM10" i="16"/>
  <c r="AHC10" i="16"/>
  <c r="AHW10" i="16"/>
  <c r="AIM10" i="16"/>
  <c r="AJG10" i="16"/>
  <c r="AJW10" i="16"/>
  <c r="AKQ10" i="16"/>
  <c r="ALG10" i="16"/>
  <c r="G21" i="16"/>
  <c r="G30" i="16"/>
  <c r="N10" i="16"/>
  <c r="Z10" i="16"/>
  <c r="AN10" i="16"/>
  <c r="BC10" i="16"/>
  <c r="BQ10" i="16"/>
  <c r="CE10" i="16"/>
  <c r="CS10" i="16"/>
  <c r="DL10" i="16"/>
  <c r="EB10" i="16"/>
  <c r="EV10" i="16"/>
  <c r="FL10" i="16"/>
  <c r="GF10" i="16"/>
  <c r="GV10" i="16"/>
  <c r="HP10" i="16"/>
  <c r="IF10" i="16"/>
  <c r="IZ10" i="16"/>
  <c r="JP10" i="16"/>
  <c r="KJ10" i="16"/>
  <c r="KZ10" i="16"/>
  <c r="LT10" i="16"/>
  <c r="MJ10" i="16"/>
  <c r="ND10" i="16"/>
  <c r="NT10" i="16"/>
  <c r="ON10" i="16"/>
  <c r="PD10" i="16"/>
  <c r="PX10" i="16"/>
  <c r="QN10" i="16"/>
  <c r="RH10" i="16"/>
  <c r="RX10" i="16"/>
  <c r="SR10" i="16"/>
  <c r="TH10" i="16"/>
  <c r="UB10" i="16"/>
  <c r="UR10" i="16"/>
  <c r="VL10" i="16"/>
  <c r="WB10" i="16"/>
  <c r="WV10" i="16"/>
  <c r="XL10" i="16"/>
  <c r="YF10" i="16"/>
  <c r="YV10" i="16"/>
  <c r="ZP10" i="16"/>
  <c r="AAF10" i="16"/>
  <c r="AAZ10" i="16"/>
  <c r="ABP10" i="16"/>
  <c r="ACJ10" i="16"/>
  <c r="ACZ10" i="16"/>
  <c r="ADT10" i="16"/>
  <c r="AEJ10" i="16"/>
  <c r="AFD10" i="16"/>
  <c r="AFT10" i="16"/>
  <c r="AGN10" i="16"/>
  <c r="AHD10" i="16"/>
  <c r="AHX10" i="16"/>
  <c r="AIN10" i="16"/>
  <c r="AJH10" i="16"/>
  <c r="AJX10" i="16"/>
  <c r="AKR10" i="16"/>
  <c r="ALH10" i="16"/>
  <c r="O10" i="16"/>
  <c r="AB10" i="16"/>
  <c r="AO10" i="16"/>
  <c r="BD10" i="16"/>
  <c r="BR10" i="16"/>
  <c r="CF10" i="16"/>
  <c r="CV10" i="16"/>
  <c r="DM10" i="16"/>
  <c r="EF10" i="16"/>
  <c r="EW10" i="16"/>
  <c r="FP10" i="16"/>
  <c r="GG10" i="16"/>
  <c r="GZ10" i="16"/>
  <c r="HQ10" i="16"/>
  <c r="IJ10" i="16"/>
  <c r="JA10" i="16"/>
  <c r="JT10" i="16"/>
  <c r="KK10" i="16"/>
  <c r="LD10" i="16"/>
  <c r="LU10" i="16"/>
  <c r="MN10" i="16"/>
  <c r="NE10" i="16"/>
  <c r="NX10" i="16"/>
  <c r="OO10" i="16"/>
  <c r="PH10" i="16"/>
  <c r="PY10" i="16"/>
  <c r="QR10" i="16"/>
  <c r="RI10" i="16"/>
  <c r="SB10" i="16"/>
  <c r="SS10" i="16"/>
  <c r="TL10" i="16"/>
  <c r="UC10" i="16"/>
  <c r="UV10" i="16"/>
  <c r="VM10" i="16"/>
  <c r="WF10" i="16"/>
  <c r="WW10" i="16"/>
  <c r="XP10" i="16"/>
  <c r="YG10" i="16"/>
  <c r="YZ10" i="16"/>
  <c r="ZQ10" i="16"/>
  <c r="AAJ10" i="16"/>
  <c r="ABA10" i="16"/>
  <c r="ABT10" i="16"/>
  <c r="ACK10" i="16"/>
  <c r="ADD10" i="16"/>
  <c r="ADU10" i="16"/>
  <c r="AEN10" i="16"/>
  <c r="AFE10" i="16"/>
  <c r="AFX10" i="16"/>
  <c r="AGO10" i="16"/>
  <c r="AHH10" i="16"/>
  <c r="AHY10" i="16"/>
  <c r="AIR10" i="16"/>
  <c r="AJI10" i="16"/>
  <c r="AKB10" i="16"/>
  <c r="AKS10" i="16"/>
  <c r="ALL10" i="16"/>
  <c r="P10" i="16"/>
  <c r="AC10" i="16"/>
  <c r="AQ10" i="16"/>
  <c r="BE10" i="16"/>
  <c r="BS10" i="16"/>
  <c r="CG10" i="16"/>
  <c r="CW10" i="16"/>
  <c r="DN10" i="16"/>
  <c r="EG10" i="16"/>
  <c r="EX10" i="16"/>
  <c r="FQ10" i="16"/>
  <c r="GH10" i="16"/>
  <c r="HA10" i="16"/>
  <c r="HR10" i="16"/>
  <c r="IK10" i="16"/>
  <c r="JB10" i="16"/>
  <c r="JU10" i="16"/>
  <c r="KL10" i="16"/>
  <c r="LE10" i="16"/>
  <c r="LV10" i="16"/>
  <c r="MO10" i="16"/>
  <c r="NF10" i="16"/>
  <c r="NY10" i="16"/>
  <c r="OP10" i="16"/>
  <c r="PI10" i="16"/>
  <c r="PZ10" i="16"/>
  <c r="QS10" i="16"/>
  <c r="RJ10" i="16"/>
  <c r="SC10" i="16"/>
  <c r="ST10" i="16"/>
  <c r="TM10" i="16"/>
  <c r="UD10" i="16"/>
  <c r="UW10" i="16"/>
  <c r="VN10" i="16"/>
  <c r="WG10" i="16"/>
  <c r="WX10" i="16"/>
  <c r="XQ10" i="16"/>
  <c r="YH10" i="16"/>
  <c r="ZA10" i="16"/>
  <c r="ZR10" i="16"/>
  <c r="AAK10" i="16"/>
  <c r="ABB10" i="16"/>
  <c r="ABU10" i="16"/>
  <c r="ACL10" i="16"/>
  <c r="ADE10" i="16"/>
  <c r="ADV10" i="16"/>
  <c r="AEO10" i="16"/>
  <c r="AFF10" i="16"/>
  <c r="AFY10" i="16"/>
  <c r="AGP10" i="16"/>
  <c r="AHI10" i="16"/>
  <c r="AHZ10" i="16"/>
  <c r="AIS10" i="16"/>
  <c r="AJJ10" i="16"/>
  <c r="AKC10" i="16"/>
  <c r="AKT10" i="16"/>
  <c r="ALM10" i="16"/>
  <c r="Q10" i="16"/>
  <c r="AD10" i="16"/>
  <c r="AR10" i="16"/>
  <c r="BF10" i="16"/>
  <c r="BT10" i="16"/>
  <c r="CH10" i="16"/>
  <c r="CY10" i="16"/>
  <c r="DO10" i="16"/>
  <c r="EI10" i="16"/>
  <c r="EY10" i="16"/>
  <c r="FS10" i="16"/>
  <c r="GI10" i="16"/>
  <c r="HC10" i="16"/>
  <c r="HS10" i="16"/>
  <c r="IM10" i="16"/>
  <c r="JC10" i="16"/>
  <c r="JW10" i="16"/>
  <c r="KM10" i="16"/>
  <c r="LG10" i="16"/>
  <c r="LW10" i="16"/>
  <c r="MQ10" i="16"/>
  <c r="NG10" i="16"/>
  <c r="OA10" i="16"/>
  <c r="OQ10" i="16"/>
  <c r="PK10" i="16"/>
  <c r="QA10" i="16"/>
  <c r="QU10" i="16"/>
  <c r="RK10" i="16"/>
  <c r="SE10" i="16"/>
  <c r="SU10" i="16"/>
  <c r="TO10" i="16"/>
  <c r="UE10" i="16"/>
  <c r="UY10" i="16"/>
  <c r="VO10" i="16"/>
  <c r="WI10" i="16"/>
  <c r="WY10" i="16"/>
  <c r="XS10" i="16"/>
  <c r="YI10" i="16"/>
  <c r="ZC10" i="16"/>
  <c r="ZS10" i="16"/>
  <c r="AAM10" i="16"/>
  <c r="ABC10" i="16"/>
  <c r="ABW10" i="16"/>
  <c r="ACM10" i="16"/>
  <c r="ADG10" i="16"/>
  <c r="ADW10" i="16"/>
  <c r="AEQ10" i="16"/>
  <c r="AFG10" i="16"/>
  <c r="AGA10" i="16"/>
  <c r="AGQ10" i="16"/>
  <c r="AHK10" i="16"/>
  <c r="AIA10" i="16"/>
  <c r="AIU10" i="16"/>
  <c r="AJK10" i="16"/>
  <c r="AKE10" i="16"/>
  <c r="AKU10" i="16"/>
  <c r="ALO10" i="16"/>
  <c r="R10" i="16"/>
  <c r="AE10" i="16"/>
  <c r="AS10" i="16"/>
  <c r="BG10" i="16"/>
  <c r="BU10" i="16"/>
  <c r="CJ10" i="16"/>
  <c r="CZ10" i="16"/>
  <c r="DP10" i="16"/>
  <c r="EJ10" i="16"/>
  <c r="EZ10" i="16"/>
  <c r="FT10" i="16"/>
  <c r="GJ10" i="16"/>
  <c r="HD10" i="16"/>
  <c r="HT10" i="16"/>
  <c r="IN10" i="16"/>
  <c r="JD10" i="16"/>
  <c r="JX10" i="16"/>
  <c r="KN10" i="16"/>
  <c r="LH10" i="16"/>
  <c r="LX10" i="16"/>
  <c r="MR10" i="16"/>
  <c r="NH10" i="16"/>
  <c r="OB10" i="16"/>
  <c r="OR10" i="16"/>
  <c r="PL10" i="16"/>
  <c r="QB10" i="16"/>
  <c r="QV10" i="16"/>
  <c r="RL10" i="16"/>
  <c r="SF10" i="16"/>
  <c r="SV10" i="16"/>
  <c r="TP10" i="16"/>
  <c r="UF10" i="16"/>
  <c r="UZ10" i="16"/>
  <c r="VP10" i="16"/>
  <c r="WJ10" i="16"/>
  <c r="WZ10" i="16"/>
  <c r="XT10" i="16"/>
  <c r="YJ10" i="16"/>
  <c r="ZD10" i="16"/>
  <c r="ZT10" i="16"/>
  <c r="AAN10" i="16"/>
  <c r="ABD10" i="16"/>
  <c r="ABX10" i="16"/>
  <c r="ACN10" i="16"/>
  <c r="ADH10" i="16"/>
  <c r="ADX10" i="16"/>
  <c r="AER10" i="16"/>
  <c r="AFH10" i="16"/>
  <c r="AGB10" i="16"/>
  <c r="AGR10" i="16"/>
  <c r="AHL10" i="16"/>
  <c r="AIB10" i="16"/>
  <c r="AIV10" i="16"/>
  <c r="AJL10" i="16"/>
  <c r="AKF10" i="16"/>
  <c r="AKV10" i="16"/>
  <c r="G24" i="16"/>
  <c r="ALN10" i="16"/>
  <c r="ALB10" i="16"/>
  <c r="AKP10" i="16"/>
  <c r="AKD10" i="16"/>
  <c r="AJR10" i="16"/>
  <c r="AJF10" i="16"/>
  <c r="AIT10" i="16"/>
  <c r="AIH10" i="16"/>
  <c r="AHV10" i="16"/>
  <c r="AHJ10" i="16"/>
  <c r="AGX10" i="16"/>
  <c r="AGL10" i="16"/>
  <c r="AFZ10" i="16"/>
  <c r="AFN10" i="16"/>
  <c r="AFB10" i="16"/>
  <c r="AEP10" i="16"/>
  <c r="AED10" i="16"/>
  <c r="ADR10" i="16"/>
  <c r="ADF10" i="16"/>
  <c r="ACT10" i="16"/>
  <c r="ACH10" i="16"/>
  <c r="ABV10" i="16"/>
  <c r="ABJ10" i="16"/>
  <c r="AAX10" i="16"/>
  <c r="AAL10" i="16"/>
  <c r="ZZ10" i="16"/>
  <c r="ZN10" i="16"/>
  <c r="ZB10" i="16"/>
  <c r="YP10" i="16"/>
  <c r="YD10" i="16"/>
  <c r="XR10" i="16"/>
  <c r="XF10" i="16"/>
  <c r="WT10" i="16"/>
  <c r="WH10" i="16"/>
  <c r="VV10" i="16"/>
  <c r="VJ10" i="16"/>
  <c r="UX10" i="16"/>
  <c r="UL10" i="16"/>
  <c r="TZ10" i="16"/>
  <c r="TN10" i="16"/>
  <c r="TB10" i="16"/>
  <c r="SP10" i="16"/>
  <c r="SD10" i="16"/>
  <c r="RR10" i="16"/>
  <c r="RF10" i="16"/>
  <c r="QT10" i="16"/>
  <c r="QH10" i="16"/>
  <c r="PV10" i="16"/>
  <c r="PJ10" i="16"/>
  <c r="OX10" i="16"/>
  <c r="OL10" i="16"/>
  <c r="NZ10" i="16"/>
  <c r="NN10" i="16"/>
  <c r="NB10" i="16"/>
  <c r="MP10" i="16"/>
  <c r="MD10" i="16"/>
  <c r="LR10" i="16"/>
  <c r="LF10" i="16"/>
  <c r="KT10" i="16"/>
  <c r="KH10" i="16"/>
  <c r="JV10" i="16"/>
  <c r="JJ10" i="16"/>
  <c r="IX10" i="16"/>
  <c r="IL10" i="16"/>
  <c r="HZ10" i="16"/>
  <c r="HN10" i="16"/>
  <c r="HB10" i="16"/>
  <c r="GP10" i="16"/>
  <c r="GD10" i="16"/>
  <c r="FR10" i="16"/>
  <c r="FF10" i="16"/>
  <c r="ET10" i="16"/>
  <c r="EH10" i="16"/>
  <c r="DV10" i="16"/>
  <c r="DJ10" i="16"/>
  <c r="CX10" i="16"/>
  <c r="CL10" i="16"/>
  <c r="BZ10" i="16"/>
  <c r="BN10" i="16"/>
  <c r="BB10" i="16"/>
  <c r="AP10" i="16"/>
  <c r="ALK10" i="16"/>
  <c r="AKY10" i="16"/>
  <c r="AKM10" i="16"/>
  <c r="AKA10" i="16"/>
  <c r="AJO10" i="16"/>
  <c r="AJC10" i="16"/>
  <c r="AIQ10" i="16"/>
  <c r="AIE10" i="16"/>
  <c r="AHS10" i="16"/>
  <c r="AHG10" i="16"/>
  <c r="AGU10" i="16"/>
  <c r="AGI10" i="16"/>
  <c r="AFW10" i="16"/>
  <c r="AFK10" i="16"/>
  <c r="AEY10" i="16"/>
  <c r="AEM10" i="16"/>
  <c r="AEA10" i="16"/>
  <c r="ADO10" i="16"/>
  <c r="ADC10" i="16"/>
  <c r="ACQ10" i="16"/>
  <c r="ACE10" i="16"/>
  <c r="ABS10" i="16"/>
  <c r="ABG10" i="16"/>
  <c r="AAU10" i="16"/>
  <c r="AAI10" i="16"/>
  <c r="ZW10" i="16"/>
  <c r="ZK10" i="16"/>
  <c r="YY10" i="16"/>
  <c r="YM10" i="16"/>
  <c r="YA10" i="16"/>
  <c r="XO10" i="16"/>
  <c r="XC10" i="16"/>
  <c r="WQ10" i="16"/>
  <c r="WE10" i="16"/>
  <c r="VS10" i="16"/>
  <c r="VG10" i="16"/>
  <c r="UU10" i="16"/>
  <c r="UI10" i="16"/>
  <c r="TW10" i="16"/>
  <c r="TK10" i="16"/>
  <c r="SY10" i="16"/>
  <c r="SM10" i="16"/>
  <c r="SA10" i="16"/>
  <c r="RO10" i="16"/>
  <c r="RC10" i="16"/>
  <c r="QQ10" i="16"/>
  <c r="QE10" i="16"/>
  <c r="PS10" i="16"/>
  <c r="PG10" i="16"/>
  <c r="OU10" i="16"/>
  <c r="OI10" i="16"/>
  <c r="NW10" i="16"/>
  <c r="NK10" i="16"/>
  <c r="MY10" i="16"/>
  <c r="MM10" i="16"/>
  <c r="MA10" i="16"/>
  <c r="LO10" i="16"/>
  <c r="LC10" i="16"/>
  <c r="KQ10" i="16"/>
  <c r="KE10" i="16"/>
  <c r="JS10" i="16"/>
  <c r="JG10" i="16"/>
  <c r="IU10" i="16"/>
  <c r="II10" i="16"/>
  <c r="HW10" i="16"/>
  <c r="HK10" i="16"/>
  <c r="GY10" i="16"/>
  <c r="GM10" i="16"/>
  <c r="GA10" i="16"/>
  <c r="FO10" i="16"/>
  <c r="FC10" i="16"/>
  <c r="EQ10" i="16"/>
  <c r="EE10" i="16"/>
  <c r="DS10" i="16"/>
  <c r="DG10" i="16"/>
  <c r="CU10" i="16"/>
  <c r="CI10" i="16"/>
  <c r="BW10" i="16"/>
  <c r="BK10" i="16"/>
  <c r="AY10" i="16"/>
  <c r="AM10" i="16"/>
  <c r="AA10" i="16"/>
  <c r="ALJ10" i="16"/>
  <c r="AKX10" i="16"/>
  <c r="AKL10" i="16"/>
  <c r="AJZ10" i="16"/>
  <c r="AJN10" i="16"/>
  <c r="AJB10" i="16"/>
  <c r="AIP10" i="16"/>
  <c r="AID10" i="16"/>
  <c r="AHR10" i="16"/>
  <c r="AHF10" i="16"/>
  <c r="AGT10" i="16"/>
  <c r="AGH10" i="16"/>
  <c r="AFV10" i="16"/>
  <c r="AFJ10" i="16"/>
  <c r="AEX10" i="16"/>
  <c r="AEL10" i="16"/>
  <c r="ADZ10" i="16"/>
  <c r="ADN10" i="16"/>
  <c r="ADB10" i="16"/>
  <c r="ACP10" i="16"/>
  <c r="ACD10" i="16"/>
  <c r="ABR10" i="16"/>
  <c r="ABF10" i="16"/>
  <c r="AAT10" i="16"/>
  <c r="AAH10" i="16"/>
  <c r="ZV10" i="16"/>
  <c r="ZJ10" i="16"/>
  <c r="YX10" i="16"/>
  <c r="YL10" i="16"/>
  <c r="XZ10" i="16"/>
  <c r="XN10" i="16"/>
  <c r="XB10" i="16"/>
  <c r="WP10" i="16"/>
  <c r="WD10" i="16"/>
  <c r="VR10" i="16"/>
  <c r="VF10" i="16"/>
  <c r="UT10" i="16"/>
  <c r="UH10" i="16"/>
  <c r="TV10" i="16"/>
  <c r="TJ10" i="16"/>
  <c r="SX10" i="16"/>
  <c r="SL10" i="16"/>
  <c r="RZ10" i="16"/>
  <c r="RN10" i="16"/>
  <c r="RB10" i="16"/>
  <c r="QP10" i="16"/>
  <c r="QD10" i="16"/>
  <c r="PR10" i="16"/>
  <c r="PF10" i="16"/>
  <c r="OT10" i="16"/>
  <c r="OH10" i="16"/>
  <c r="NV10" i="16"/>
  <c r="NJ10" i="16"/>
  <c r="MX10" i="16"/>
  <c r="ML10" i="16"/>
  <c r="LZ10" i="16"/>
  <c r="LN10" i="16"/>
  <c r="LB10" i="16"/>
  <c r="KP10" i="16"/>
  <c r="KD10" i="16"/>
  <c r="JR10" i="16"/>
  <c r="JF10" i="16"/>
  <c r="IT10" i="16"/>
  <c r="IH10" i="16"/>
  <c r="HV10" i="16"/>
  <c r="HJ10" i="16"/>
  <c r="GX10" i="16"/>
  <c r="GL10" i="16"/>
  <c r="FZ10" i="16"/>
  <c r="FN10" i="16"/>
  <c r="FB10" i="16"/>
  <c r="EP10" i="16"/>
  <c r="ED10" i="16"/>
  <c r="DR10" i="16"/>
  <c r="DF10" i="16"/>
  <c r="CT10" i="16"/>
  <c r="ALU10" i="16"/>
  <c r="ALI10" i="16"/>
  <c r="AKW10" i="16"/>
  <c r="AKK10" i="16"/>
  <c r="AJY10" i="16"/>
  <c r="AJM10" i="16"/>
  <c r="AJA10" i="16"/>
  <c r="AIO10" i="16"/>
  <c r="AIC10" i="16"/>
  <c r="AHQ10" i="16"/>
  <c r="AHE10" i="16"/>
  <c r="AGS10" i="16"/>
  <c r="AGG10" i="16"/>
  <c r="AFU10" i="16"/>
  <c r="AFI10" i="16"/>
  <c r="AEW10" i="16"/>
  <c r="AEK10" i="16"/>
  <c r="ADY10" i="16"/>
  <c r="ADM10" i="16"/>
  <c r="ADA10" i="16"/>
  <c r="ACO10" i="16"/>
  <c r="ACC10" i="16"/>
  <c r="ABQ10" i="16"/>
  <c r="ABE10" i="16"/>
  <c r="AAS10" i="16"/>
  <c r="AAG10" i="16"/>
  <c r="ZU10" i="16"/>
  <c r="ZI10" i="16"/>
  <c r="YW10" i="16"/>
  <c r="YK10" i="16"/>
  <c r="XY10" i="16"/>
  <c r="XM10" i="16"/>
  <c r="XA10" i="16"/>
  <c r="WO10" i="16"/>
  <c r="WC10" i="16"/>
  <c r="VQ10" i="16"/>
  <c r="VE10" i="16"/>
  <c r="US10" i="16"/>
  <c r="UG10" i="16"/>
  <c r="TU10" i="16"/>
  <c r="TI10" i="16"/>
  <c r="SW10" i="16"/>
  <c r="SK10" i="16"/>
  <c r="RY10" i="16"/>
  <c r="RM10" i="16"/>
  <c r="RA10" i="16"/>
  <c r="QO10" i="16"/>
  <c r="QC10" i="16"/>
  <c r="PQ10" i="16"/>
  <c r="PE10" i="16"/>
  <c r="OS10" i="16"/>
  <c r="OG10" i="16"/>
  <c r="NU10" i="16"/>
  <c r="NI10" i="16"/>
  <c r="MW10" i="16"/>
  <c r="MK10" i="16"/>
  <c r="LY10" i="16"/>
  <c r="LM10" i="16"/>
  <c r="LA10" i="16"/>
  <c r="KO10" i="16"/>
  <c r="KC10" i="16"/>
  <c r="JQ10" i="16"/>
  <c r="JE10" i="16"/>
  <c r="IS10" i="16"/>
  <c r="IG10" i="16"/>
  <c r="HU10" i="16"/>
  <c r="HI10" i="16"/>
  <c r="GW10" i="16"/>
  <c r="GK10" i="16"/>
  <c r="FY10" i="16"/>
  <c r="FM10" i="16"/>
  <c r="FA10" i="16"/>
  <c r="EO10" i="16"/>
  <c r="EC10" i="16"/>
  <c r="DQ10" i="16"/>
  <c r="DE10" i="16"/>
  <c r="S10" i="16"/>
  <c r="AF10" i="16"/>
  <c r="AT10" i="16"/>
  <c r="BH10" i="16"/>
  <c r="BV10" i="16"/>
  <c r="CK10" i="16"/>
  <c r="DA10" i="16"/>
  <c r="DT10" i="16"/>
  <c r="EK10" i="16"/>
  <c r="FD10" i="16"/>
  <c r="FU10" i="16"/>
  <c r="GN10" i="16"/>
  <c r="HE10" i="16"/>
  <c r="HX10" i="16"/>
  <c r="IO10" i="16"/>
  <c r="JH10" i="16"/>
  <c r="JY10" i="16"/>
  <c r="KR10" i="16"/>
  <c r="LI10" i="16"/>
  <c r="MB10" i="16"/>
  <c r="MS10" i="16"/>
  <c r="NL10" i="16"/>
  <c r="OC10" i="16"/>
  <c r="OV10" i="16"/>
  <c r="PM10" i="16"/>
  <c r="QF10" i="16"/>
  <c r="QW10" i="16"/>
  <c r="RP10" i="16"/>
  <c r="SG10" i="16"/>
  <c r="SZ10" i="16"/>
  <c r="TQ10" i="16"/>
  <c r="UJ10" i="16"/>
  <c r="VA10" i="16"/>
  <c r="VT10" i="16"/>
  <c r="WK10" i="16"/>
  <c r="XD10" i="16"/>
  <c r="XU10" i="16"/>
  <c r="YN10" i="16"/>
  <c r="ZE10" i="16"/>
  <c r="ZX10" i="16"/>
  <c r="AAO10" i="16"/>
  <c r="ABH10" i="16"/>
  <c r="ABY10" i="16"/>
  <c r="ACR10" i="16"/>
  <c r="ADI10" i="16"/>
  <c r="AEB10" i="16"/>
  <c r="AES10" i="16"/>
  <c r="AFL10" i="16"/>
  <c r="AGC10" i="16"/>
  <c r="AGV10" i="16"/>
  <c r="AHM10" i="16"/>
  <c r="AIF10" i="16"/>
  <c r="AIW10" i="16"/>
  <c r="AJP10" i="16"/>
  <c r="AKG10" i="16"/>
  <c r="AKZ10" i="16"/>
  <c r="ALQ10" i="16"/>
  <c r="D74" i="12" l="1"/>
  <c r="C74" i="12"/>
  <c r="E74" i="12" s="1"/>
  <c r="D73" i="12"/>
  <c r="C73" i="12"/>
  <c r="D72" i="12"/>
  <c r="C72" i="12"/>
  <c r="D47" i="12"/>
  <c r="C47" i="12"/>
  <c r="D46" i="12"/>
  <c r="C46" i="12"/>
  <c r="D45" i="12"/>
  <c r="C45" i="12"/>
  <c r="D44" i="12"/>
  <c r="C44" i="12"/>
  <c r="D43" i="12"/>
  <c r="C43" i="12"/>
  <c r="D42" i="12"/>
  <c r="C42" i="12"/>
  <c r="D41" i="12"/>
  <c r="C41" i="12"/>
  <c r="D40" i="12"/>
  <c r="C40" i="12"/>
  <c r="D39" i="12"/>
  <c r="C39" i="12"/>
  <c r="D38" i="12"/>
  <c r="C38" i="12"/>
  <c r="D37" i="12"/>
  <c r="C37" i="12"/>
  <c r="D36" i="12"/>
  <c r="C36" i="12"/>
  <c r="D35" i="12"/>
  <c r="C35" i="12"/>
  <c r="D34" i="12"/>
  <c r="C34" i="12"/>
  <c r="D33" i="12"/>
  <c r="C33" i="12"/>
  <c r="D32" i="12"/>
  <c r="C32" i="12"/>
  <c r="D31" i="12"/>
  <c r="C31" i="12"/>
  <c r="D30" i="12"/>
  <c r="C30" i="12"/>
  <c r="D29" i="12"/>
  <c r="C29" i="12"/>
  <c r="B50" i="12" s="1" a="1"/>
  <c r="B50" i="12" s="1"/>
  <c r="D28" i="12"/>
  <c r="C28" i="12"/>
  <c r="D27" i="12"/>
  <c r="C27" i="12"/>
  <c r="E19" i="1"/>
  <c r="C52" i="15"/>
  <c r="D52" i="15"/>
  <c r="E52" i="15"/>
  <c r="F18" i="15"/>
  <c r="B29" i="15"/>
  <c r="E40" i="15"/>
  <c r="E41" i="15"/>
  <c r="E42" i="15"/>
  <c r="E43" i="15"/>
  <c r="E44" i="15"/>
  <c r="E45" i="15"/>
  <c r="E46" i="15"/>
  <c r="E47" i="15"/>
  <c r="E48" i="15"/>
  <c r="E39" i="15"/>
  <c r="C36" i="15"/>
  <c r="D40" i="15"/>
  <c r="D41" i="15"/>
  <c r="D42" i="15"/>
  <c r="D43" i="15"/>
  <c r="D44" i="15"/>
  <c r="D45" i="15"/>
  <c r="D46" i="15"/>
  <c r="D47" i="15"/>
  <c r="D48" i="15"/>
  <c r="C40" i="15"/>
  <c r="C41" i="15"/>
  <c r="C42" i="15"/>
  <c r="C43" i="15"/>
  <c r="C44" i="15"/>
  <c r="C45" i="15"/>
  <c r="C46" i="15"/>
  <c r="C47" i="15"/>
  <c r="C48" i="15"/>
  <c r="D39" i="15"/>
  <c r="C39" i="15"/>
  <c r="C35" i="15"/>
  <c r="B6" i="13"/>
  <c r="C34" i="15"/>
  <c r="B5" i="13"/>
  <c r="C21" i="15"/>
  <c r="C14" i="15"/>
  <c r="B14" i="15"/>
  <c r="B13" i="15"/>
  <c r="D13" i="15"/>
  <c r="D12" i="15"/>
  <c r="C12" i="15"/>
  <c r="D18" i="15" s="1"/>
  <c r="D16" i="13"/>
  <c r="C16" i="13"/>
  <c r="D17" i="13"/>
  <c r="D18" i="13"/>
  <c r="D19" i="13"/>
  <c r="D20" i="13"/>
  <c r="D21" i="13"/>
  <c r="D22" i="13"/>
  <c r="D23" i="13"/>
  <c r="D24" i="13"/>
  <c r="D25" i="13"/>
  <c r="D26" i="13"/>
  <c r="D27" i="13"/>
  <c r="D28" i="13"/>
  <c r="D29" i="13"/>
  <c r="D30" i="13"/>
  <c r="D31" i="13"/>
  <c r="D32" i="13"/>
  <c r="D33" i="13"/>
  <c r="F33" i="13" s="1"/>
  <c r="D34" i="13"/>
  <c r="F34" i="13" s="1"/>
  <c r="D35" i="13"/>
  <c r="F35" i="13" s="1"/>
  <c r="D36" i="13"/>
  <c r="F36" i="13" s="1"/>
  <c r="D37" i="13"/>
  <c r="F37" i="13" s="1"/>
  <c r="D38" i="13"/>
  <c r="F38" i="13" s="1"/>
  <c r="D39" i="13"/>
  <c r="F39" i="13" s="1"/>
  <c r="D40" i="13"/>
  <c r="F40" i="13" s="1"/>
  <c r="D41" i="13"/>
  <c r="F41" i="13" s="1"/>
  <c r="D42" i="13"/>
  <c r="F42" i="13" s="1"/>
  <c r="D43" i="13"/>
  <c r="F43" i="13" s="1"/>
  <c r="D44" i="13"/>
  <c r="F44" i="13" s="1"/>
  <c r="D45" i="13"/>
  <c r="F45" i="13" s="1"/>
  <c r="D46" i="13"/>
  <c r="F46" i="13" s="1"/>
  <c r="D47" i="13"/>
  <c r="F47" i="13" s="1"/>
  <c r="D48" i="13"/>
  <c r="F48" i="13" s="1"/>
  <c r="D49" i="13"/>
  <c r="F49" i="13" s="1"/>
  <c r="D50" i="13"/>
  <c r="F50" i="13" s="1"/>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E43" i="13" s="1"/>
  <c r="G43" i="13" s="1"/>
  <c r="C44" i="13"/>
  <c r="E44" i="13" s="1"/>
  <c r="C45" i="13"/>
  <c r="E45" i="13" s="1"/>
  <c r="C46" i="13"/>
  <c r="E46" i="13" s="1"/>
  <c r="C47" i="13"/>
  <c r="E47" i="13" s="1"/>
  <c r="C48" i="13"/>
  <c r="E48" i="13" s="1"/>
  <c r="C49" i="13"/>
  <c r="E49" i="13" s="1"/>
  <c r="C50" i="13"/>
  <c r="E50" i="13" s="1"/>
  <c r="C2" i="2" a="1"/>
  <c r="C2" i="2" s="1"/>
  <c r="F52" i="15" l="1"/>
  <c r="B28" i="15"/>
  <c r="B30" i="15"/>
  <c r="D20" i="15"/>
  <c r="D19" i="15"/>
  <c r="D21" i="15" s="1"/>
  <c r="E18" i="15" s="1"/>
  <c r="G45" i="13"/>
  <c r="G47" i="13"/>
  <c r="G44" i="13"/>
  <c r="G48" i="13"/>
  <c r="G49" i="13"/>
  <c r="G50" i="13"/>
  <c r="G46" i="13"/>
  <c r="F16" i="13"/>
  <c r="E19" i="15" l="1"/>
  <c r="E20" i="15"/>
  <c r="C11" i="11" a="1"/>
  <c r="C11" i="11" s="1"/>
  <c r="J6" i="13" a="1"/>
  <c r="J6" i="13" s="1"/>
  <c r="J5" i="13" a="1"/>
  <c r="J5" i="13" s="1"/>
  <c r="C6" i="13"/>
  <c r="C8" i="13" s="1"/>
  <c r="C5" i="13"/>
  <c r="E20" i="1"/>
  <c r="D2" i="2"/>
  <c r="H19" i="1"/>
  <c r="F4" i="12" a="1"/>
  <c r="F4" i="12" s="1"/>
  <c r="E4" i="12" s="1"/>
  <c r="Q11" i="12"/>
  <c r="R11" i="12" s="1" a="1"/>
  <c r="R11" i="12" s="1"/>
  <c r="P11" i="12"/>
  <c r="O11" i="12"/>
  <c r="L11" i="12"/>
  <c r="K11" i="12"/>
  <c r="J11" i="12"/>
  <c r="Q10" i="12"/>
  <c r="R10" i="12" s="1" a="1"/>
  <c r="R10" i="12" s="1"/>
  <c r="P10" i="12"/>
  <c r="O10" i="12"/>
  <c r="L10" i="12"/>
  <c r="K10" i="12"/>
  <c r="J10" i="12"/>
  <c r="Q9" i="12"/>
  <c r="R9" i="12" s="1" a="1"/>
  <c r="R9" i="12" s="1"/>
  <c r="P9" i="12"/>
  <c r="O9" i="12"/>
  <c r="L9" i="12"/>
  <c r="K9" i="12"/>
  <c r="J9" i="12"/>
  <c r="Q8" i="12"/>
  <c r="P8" i="12"/>
  <c r="O8" i="12"/>
  <c r="E9" i="12"/>
  <c r="C10" i="10" a="1"/>
  <c r="C10" i="10" s="1"/>
  <c r="E18" i="3"/>
  <c r="C17" i="4"/>
  <c r="C11" i="4"/>
  <c r="D27" i="4"/>
  <c r="C27" i="4"/>
  <c r="D22" i="4"/>
  <c r="C22" i="4"/>
  <c r="D17" i="4"/>
  <c r="D11" i="4"/>
  <c r="E8" i="4"/>
  <c r="D10" i="4"/>
  <c r="C10" i="4"/>
  <c r="C6" i="4"/>
  <c r="E6" i="4"/>
  <c r="E7" i="4"/>
  <c r="E9" i="4"/>
  <c r="E10" i="4"/>
  <c r="E5" i="4"/>
  <c r="E21" i="15" l="1"/>
  <c r="F20" i="15" s="1"/>
  <c r="B8" i="13"/>
  <c r="B7" i="13"/>
  <c r="F31" i="13"/>
  <c r="F17" i="13"/>
  <c r="F26" i="13"/>
  <c r="F19" i="13"/>
  <c r="F22" i="13"/>
  <c r="F27" i="13"/>
  <c r="F21" i="13"/>
  <c r="F23" i="13"/>
  <c r="F28" i="13"/>
  <c r="F25" i="13"/>
  <c r="F29" i="13"/>
  <c r="F30" i="13"/>
  <c r="F24" i="13"/>
  <c r="F32" i="13"/>
  <c r="F18" i="13"/>
  <c r="F20" i="13"/>
  <c r="C7" i="13"/>
  <c r="E16" i="13"/>
  <c r="G16" i="13" s="1"/>
  <c r="E28" i="13"/>
  <c r="E41" i="13"/>
  <c r="G41" i="13" s="1"/>
  <c r="E33" i="13"/>
  <c r="G33" i="13" s="1"/>
  <c r="E23" i="13"/>
  <c r="E37" i="13"/>
  <c r="G37" i="13" s="1"/>
  <c r="E36" i="13"/>
  <c r="G36" i="13" s="1"/>
  <c r="E30" i="13"/>
  <c r="G30" i="13" s="1"/>
  <c r="E39" i="13"/>
  <c r="G39" i="13" s="1"/>
  <c r="E38" i="13"/>
  <c r="G38" i="13" s="1"/>
  <c r="E35" i="13"/>
  <c r="G35" i="13" s="1"/>
  <c r="E25" i="13"/>
  <c r="E18" i="13"/>
  <c r="G18" i="13" s="1"/>
  <c r="E27" i="13"/>
  <c r="G27" i="13" s="1"/>
  <c r="E32" i="13"/>
  <c r="G32" i="13" s="1"/>
  <c r="E31" i="13"/>
  <c r="G31" i="13" s="1"/>
  <c r="E34" i="13"/>
  <c r="G34" i="13" s="1"/>
  <c r="E20" i="13"/>
  <c r="E22" i="13"/>
  <c r="E29" i="13"/>
  <c r="G29" i="13" s="1"/>
  <c r="E26" i="13"/>
  <c r="G26" i="13" s="1"/>
  <c r="E19" i="13"/>
  <c r="E17" i="13"/>
  <c r="G17" i="13" s="1"/>
  <c r="E40" i="13"/>
  <c r="G40" i="13" s="1"/>
  <c r="E24" i="13"/>
  <c r="G24" i="13" s="1"/>
  <c r="E42" i="13"/>
  <c r="G42" i="13" s="1"/>
  <c r="E21" i="13"/>
  <c r="G21" i="13" s="1"/>
  <c r="C9" i="13"/>
  <c r="E6" i="12"/>
  <c r="E7" i="12"/>
  <c r="E8" i="12"/>
  <c r="G8" i="12"/>
  <c r="E5" i="12"/>
  <c r="E10" i="12"/>
  <c r="E11" i="12"/>
  <c r="G9" i="12"/>
  <c r="G10" i="12"/>
  <c r="G11" i="12"/>
  <c r="G5" i="12"/>
  <c r="G6" i="12"/>
  <c r="G7" i="12"/>
  <c r="E11" i="4"/>
  <c r="F19" i="15" l="1"/>
  <c r="G19" i="13"/>
  <c r="G23" i="13"/>
  <c r="G25" i="13"/>
  <c r="G28" i="13"/>
  <c r="G22" i="13"/>
  <c r="G20" i="13"/>
  <c r="B9" i="13"/>
  <c r="G4" i="12"/>
  <c r="H5" i="12" s="1" a="1"/>
  <c r="H5" i="12" s="1"/>
  <c r="F21" i="15" l="1"/>
  <c r="F48" i="15"/>
  <c r="F39" i="15"/>
  <c r="F42" i="15"/>
  <c r="F46" i="15"/>
  <c r="F47" i="15"/>
  <c r="F41" i="15"/>
  <c r="F45" i="15"/>
  <c r="F44" i="15"/>
  <c r="H6" i="12" a="1"/>
  <c r="H6" i="12" s="1"/>
  <c r="H7" i="12" s="1" a="1"/>
  <c r="H7" i="12" s="1"/>
  <c r="H8" i="12" s="1" a="1"/>
  <c r="H8" i="12" s="1"/>
  <c r="H9" i="12" s="1" a="1"/>
  <c r="H9" i="12" s="1"/>
  <c r="H10" i="12" s="1" a="1"/>
  <c r="H10" i="12" s="1"/>
  <c r="H11" i="12" s="1" a="1"/>
  <c r="H11" i="12" s="1"/>
  <c r="F43" i="15" l="1"/>
  <c r="F40" i="15"/>
  <c r="E15" i="12" a="1"/>
  <c r="K8" i="12" l="1"/>
  <c r="J8" i="12"/>
  <c r="L7" i="12"/>
  <c r="L6" i="12"/>
  <c r="K5" i="12"/>
  <c r="L8" i="12"/>
  <c r="E15" i="12"/>
  <c r="J4" i="12" s="1"/>
  <c r="K7" i="12"/>
  <c r="J7" i="12"/>
  <c r="L4" i="12"/>
  <c r="K6" i="12"/>
  <c r="K4" i="12"/>
  <c r="J6" i="12"/>
  <c r="L5" i="12"/>
  <c r="J5" i="12"/>
  <c r="M5" i="12" l="1" a="1"/>
  <c r="M5" i="12" s="1"/>
  <c r="M6" i="12" l="1" a="1"/>
  <c r="M6" i="12" s="1"/>
  <c r="M7" i="12" s="1" a="1"/>
  <c r="M7" i="12" s="1"/>
  <c r="M8" i="12" s="1" a="1"/>
  <c r="M8" i="12" s="1"/>
  <c r="J15" i="12" l="1" a="1"/>
  <c r="J15" i="12" l="1"/>
  <c r="O4" i="12" s="1"/>
  <c r="O6" i="12"/>
  <c r="Q5" i="12"/>
  <c r="Q4" i="12"/>
  <c r="P4" i="12"/>
  <c r="P5" i="12"/>
  <c r="O7" i="12"/>
  <c r="O5" i="12"/>
  <c r="P6" i="12"/>
  <c r="Q7" i="12"/>
  <c r="P7" i="12"/>
  <c r="Q6" i="12"/>
  <c r="R6" i="12" s="1" a="1"/>
  <c r="R6" i="12" s="1"/>
  <c r="R5" i="12" l="1" a="1"/>
  <c r="R5" i="12" s="1"/>
  <c r="R7" i="12" a="1"/>
  <c r="R7" i="12" s="1"/>
  <c r="R8" i="12" a="1"/>
  <c r="R8" i="12" s="1"/>
  <c r="H11" i="11" l="1"/>
  <c r="F11" i="11"/>
  <c r="D3" i="11"/>
  <c r="I15" i="10"/>
  <c r="C15" i="10" a="1"/>
  <c r="C15" i="10" s="1"/>
  <c r="H15" i="10" s="1"/>
  <c r="H10" i="10"/>
  <c r="F15" i="10"/>
  <c r="F10" i="10"/>
  <c r="G35" i="4"/>
  <c r="G47" i="4" s="1"/>
  <c r="I26" i="9"/>
  <c r="E40" i="3"/>
  <c r="I25" i="9"/>
  <c r="I24" i="9"/>
  <c r="D23" i="9"/>
  <c r="J15" i="10" l="1"/>
  <c r="E10" i="9"/>
  <c r="G10" i="9"/>
  <c r="E11" i="9"/>
  <c r="F11" i="9"/>
  <c r="G11" i="9" s="1"/>
  <c r="H10" i="9"/>
  <c r="I10" i="9" s="1"/>
  <c r="F10" i="9"/>
  <c r="G29" i="8"/>
  <c r="D35" i="4"/>
  <c r="K23" i="9" l="1"/>
  <c r="K24" i="9"/>
  <c r="I11" i="9"/>
  <c r="D36" i="4"/>
  <c r="H40" i="3"/>
  <c r="M41" i="3"/>
  <c r="Q41" i="3" s="1"/>
  <c r="C42" i="3" s="1"/>
  <c r="Q40" i="3"/>
  <c r="C41" i="3"/>
  <c r="H10" i="3"/>
  <c r="C31" i="8"/>
  <c r="D31" i="8" s="1"/>
  <c r="F30" i="8"/>
  <c r="D30" i="8"/>
  <c r="E30" i="8"/>
  <c r="G30" i="8"/>
  <c r="F29" i="8"/>
  <c r="E29" i="8"/>
  <c r="D29" i="8"/>
  <c r="E21" i="8"/>
  <c r="G22" i="8"/>
  <c r="F22" i="8"/>
  <c r="F21" i="8"/>
  <c r="E22" i="8"/>
  <c r="I11" i="8"/>
  <c r="H11" i="8"/>
  <c r="G11" i="8"/>
  <c r="K11" i="8"/>
  <c r="F11" i="8"/>
  <c r="L11" i="8"/>
  <c r="J11" i="8"/>
  <c r="D14" i="7"/>
  <c r="AA4" i="7" s="1"/>
  <c r="D15" i="7"/>
  <c r="AA5" i="7" s="1"/>
  <c r="D16" i="7"/>
  <c r="AA6" i="7" s="1"/>
  <c r="D17" i="7"/>
  <c r="AA7" i="7" s="1"/>
  <c r="D18" i="7"/>
  <c r="AA8" i="7" s="1"/>
  <c r="D19" i="7"/>
  <c r="AA9" i="7" s="1"/>
  <c r="D20" i="7"/>
  <c r="AA10" i="7" s="1"/>
  <c r="D21" i="7"/>
  <c r="AA11" i="7" s="1"/>
  <c r="D22" i="7"/>
  <c r="AA12" i="7" s="1"/>
  <c r="D13" i="7"/>
  <c r="AA3" i="7" s="1"/>
  <c r="C14" i="7"/>
  <c r="H14" i="7" s="1"/>
  <c r="C15" i="7"/>
  <c r="H15" i="7" s="1"/>
  <c r="C16" i="7"/>
  <c r="Z6" i="7" s="1"/>
  <c r="C17" i="7"/>
  <c r="Z7" i="7" s="1"/>
  <c r="C18" i="7"/>
  <c r="Z8" i="7" s="1"/>
  <c r="C19" i="7"/>
  <c r="Z9" i="7" s="1"/>
  <c r="C20" i="7"/>
  <c r="H20" i="7" s="1"/>
  <c r="C21" i="7"/>
  <c r="Z11" i="7" s="1"/>
  <c r="C22" i="7"/>
  <c r="Z12" i="7" s="1"/>
  <c r="C13" i="7"/>
  <c r="Z3" i="7" s="1"/>
  <c r="B11" i="7"/>
  <c r="AC474" i="7"/>
  <c r="AC473" i="7"/>
  <c r="AC472" i="7"/>
  <c r="AC471" i="7"/>
  <c r="AC470" i="7"/>
  <c r="AC469" i="7"/>
  <c r="AC461" i="7"/>
  <c r="AC460" i="7"/>
  <c r="AC459" i="7"/>
  <c r="AC458" i="7"/>
  <c r="AC457" i="7"/>
  <c r="AC456" i="7"/>
  <c r="AC448" i="7"/>
  <c r="AC447" i="7"/>
  <c r="AC446" i="7"/>
  <c r="AC445" i="7"/>
  <c r="AC444" i="7"/>
  <c r="AC443" i="7"/>
  <c r="AF440" i="7"/>
  <c r="AF465" i="7" s="1"/>
  <c r="AE440" i="7"/>
  <c r="AE465" i="7" s="1"/>
  <c r="AD440" i="7"/>
  <c r="AD452" i="7" s="1"/>
  <c r="Z438" i="7"/>
  <c r="AC431" i="7"/>
  <c r="AC430" i="7"/>
  <c r="AC429" i="7"/>
  <c r="AC428" i="7"/>
  <c r="AC427" i="7"/>
  <c r="AC426" i="7"/>
  <c r="AC418" i="7"/>
  <c r="AC417" i="7"/>
  <c r="AC416" i="7"/>
  <c r="AC415" i="7"/>
  <c r="AC414" i="7"/>
  <c r="AC413" i="7"/>
  <c r="AC405" i="7"/>
  <c r="AC404" i="7"/>
  <c r="AC403" i="7"/>
  <c r="AC402" i="7"/>
  <c r="AC401" i="7"/>
  <c r="AC400" i="7"/>
  <c r="AF397" i="7"/>
  <c r="AF422" i="7" s="1"/>
  <c r="AE397" i="7"/>
  <c r="AE422" i="7" s="1"/>
  <c r="AD397" i="7"/>
  <c r="AD409" i="7" s="1"/>
  <c r="Z395" i="7"/>
  <c r="AC388" i="7"/>
  <c r="AC387" i="7"/>
  <c r="AC386" i="7"/>
  <c r="AC385" i="7"/>
  <c r="AC384" i="7"/>
  <c r="AC383" i="7"/>
  <c r="AC375" i="7"/>
  <c r="AC374" i="7"/>
  <c r="AC373" i="7"/>
  <c r="AC372" i="7"/>
  <c r="AC371" i="7"/>
  <c r="AC370" i="7"/>
  <c r="AC362" i="7"/>
  <c r="AC361" i="7"/>
  <c r="AC360" i="7"/>
  <c r="AC359" i="7"/>
  <c r="AC358" i="7"/>
  <c r="AC357" i="7"/>
  <c r="AF354" i="7"/>
  <c r="AF379" i="7" s="1"/>
  <c r="AE354" i="7"/>
  <c r="AE379" i="7" s="1"/>
  <c r="AD354" i="7"/>
  <c r="AD366" i="7" s="1"/>
  <c r="Z352" i="7"/>
  <c r="AC345" i="7"/>
  <c r="AC344" i="7"/>
  <c r="AC343" i="7"/>
  <c r="AC342" i="7"/>
  <c r="AC341" i="7"/>
  <c r="AC340" i="7"/>
  <c r="AC332" i="7"/>
  <c r="AC331" i="7"/>
  <c r="AC330" i="7"/>
  <c r="AC329" i="7"/>
  <c r="AC328" i="7"/>
  <c r="AC327" i="7"/>
  <c r="AC319" i="7"/>
  <c r="AC318" i="7"/>
  <c r="AC317" i="7"/>
  <c r="AC316" i="7"/>
  <c r="AC315" i="7"/>
  <c r="AC314" i="7"/>
  <c r="AF311" i="7"/>
  <c r="AF336" i="7" s="1"/>
  <c r="AE311" i="7"/>
  <c r="AE336" i="7" s="1"/>
  <c r="AD311" i="7"/>
  <c r="AD323" i="7" s="1"/>
  <c r="Z309" i="7"/>
  <c r="AC302" i="7"/>
  <c r="AC301" i="7"/>
  <c r="AC300" i="7"/>
  <c r="AC299" i="7"/>
  <c r="AC298" i="7"/>
  <c r="AC297" i="7"/>
  <c r="AC289" i="7"/>
  <c r="AC288" i="7"/>
  <c r="AC287" i="7"/>
  <c r="AC286" i="7"/>
  <c r="AC285" i="7"/>
  <c r="AC284" i="7"/>
  <c r="AC276" i="7"/>
  <c r="AC275" i="7"/>
  <c r="AC274" i="7"/>
  <c r="AC273" i="7"/>
  <c r="AC272" i="7"/>
  <c r="AC271" i="7"/>
  <c r="AF268" i="7"/>
  <c r="AF293" i="7" s="1"/>
  <c r="AE268" i="7"/>
  <c r="AE293" i="7" s="1"/>
  <c r="AD268" i="7"/>
  <c r="AD280" i="7" s="1"/>
  <c r="Z266" i="7"/>
  <c r="AC259" i="7"/>
  <c r="AC258" i="7"/>
  <c r="AC257" i="7"/>
  <c r="AC256" i="7"/>
  <c r="AC255" i="7"/>
  <c r="AC254" i="7"/>
  <c r="AC246" i="7"/>
  <c r="AC245" i="7"/>
  <c r="AC244" i="7"/>
  <c r="AC243" i="7"/>
  <c r="AC242" i="7"/>
  <c r="AC241" i="7"/>
  <c r="AC233" i="7"/>
  <c r="AC232" i="7"/>
  <c r="AC231" i="7"/>
  <c r="AC230" i="7"/>
  <c r="AC229" i="7"/>
  <c r="AC228" i="7"/>
  <c r="AF225" i="7"/>
  <c r="AF250" i="7" s="1"/>
  <c r="AE225" i="7"/>
  <c r="AE250" i="7" s="1"/>
  <c r="AD225" i="7"/>
  <c r="AD237" i="7" s="1"/>
  <c r="Z223" i="7"/>
  <c r="AC216" i="7"/>
  <c r="AC215" i="7"/>
  <c r="AC214" i="7"/>
  <c r="AC213" i="7"/>
  <c r="AC212" i="7"/>
  <c r="AC211" i="7"/>
  <c r="AC203" i="7"/>
  <c r="AC202" i="7"/>
  <c r="AC201" i="7"/>
  <c r="AC200" i="7"/>
  <c r="AC199" i="7"/>
  <c r="AC198" i="7"/>
  <c r="AC190" i="7"/>
  <c r="AC189" i="7"/>
  <c r="AC188" i="7"/>
  <c r="AC187" i="7"/>
  <c r="AC186" i="7"/>
  <c r="AC185" i="7"/>
  <c r="AF182" i="7"/>
  <c r="AF207" i="7" s="1"/>
  <c r="AE182" i="7"/>
  <c r="AE207" i="7" s="1"/>
  <c r="AD182" i="7"/>
  <c r="AD194" i="7" s="1"/>
  <c r="Z180" i="7"/>
  <c r="AC173" i="7"/>
  <c r="AC172" i="7"/>
  <c r="AC171" i="7"/>
  <c r="AC170" i="7"/>
  <c r="AC169" i="7"/>
  <c r="AC168" i="7"/>
  <c r="AC160" i="7"/>
  <c r="AC159" i="7"/>
  <c r="AC158" i="7"/>
  <c r="AC157" i="7"/>
  <c r="AC156" i="7"/>
  <c r="AC155" i="7"/>
  <c r="AC147" i="7"/>
  <c r="AC146" i="7"/>
  <c r="AC145" i="7"/>
  <c r="AC144" i="7"/>
  <c r="AC143" i="7"/>
  <c r="AC142" i="7"/>
  <c r="AF139" i="7"/>
  <c r="AF164" i="7" s="1"/>
  <c r="AE139" i="7"/>
  <c r="AE164" i="7" s="1"/>
  <c r="AD139" i="7"/>
  <c r="AD151" i="7" s="1"/>
  <c r="Z137" i="7"/>
  <c r="AC130" i="7"/>
  <c r="AC129" i="7"/>
  <c r="AC128" i="7"/>
  <c r="AC127" i="7"/>
  <c r="AC126" i="7"/>
  <c r="AC125" i="7"/>
  <c r="AC117" i="7"/>
  <c r="AC116" i="7"/>
  <c r="AC115" i="7"/>
  <c r="AC114" i="7"/>
  <c r="AC113" i="7"/>
  <c r="AC112" i="7"/>
  <c r="AC104" i="7"/>
  <c r="AC103" i="7"/>
  <c r="AC102" i="7"/>
  <c r="AC101" i="7"/>
  <c r="AC100" i="7"/>
  <c r="AC99" i="7"/>
  <c r="AF96" i="7"/>
  <c r="AF121" i="7" s="1"/>
  <c r="AE96" i="7"/>
  <c r="AE121" i="7" s="1"/>
  <c r="AD96" i="7"/>
  <c r="AD108" i="7" s="1"/>
  <c r="Z94" i="7"/>
  <c r="AC87" i="7"/>
  <c r="AC86" i="7"/>
  <c r="AC85" i="7"/>
  <c r="AC84" i="7"/>
  <c r="AC83" i="7"/>
  <c r="AC82" i="7"/>
  <c r="AC74" i="7"/>
  <c r="AC73" i="7"/>
  <c r="AC72" i="7"/>
  <c r="AC71" i="7"/>
  <c r="AC70" i="7"/>
  <c r="AC69" i="7"/>
  <c r="AC61" i="7"/>
  <c r="AC60" i="7"/>
  <c r="AC59" i="7"/>
  <c r="AC58" i="7"/>
  <c r="AC57" i="7"/>
  <c r="AC56" i="7"/>
  <c r="AF53" i="7"/>
  <c r="AF78" i="7" s="1"/>
  <c r="AE53" i="7"/>
  <c r="AE78" i="7" s="1"/>
  <c r="AD53" i="7"/>
  <c r="AD65" i="7" s="1"/>
  <c r="Z51" i="7"/>
  <c r="B88" i="7"/>
  <c r="C88" i="7" s="1"/>
  <c r="B87" i="7"/>
  <c r="C87" i="7" s="1"/>
  <c r="B86" i="7"/>
  <c r="C86" i="7" s="1"/>
  <c r="B85" i="7"/>
  <c r="C85" i="7" s="1"/>
  <c r="B84" i="7"/>
  <c r="C84" i="7" s="1"/>
  <c r="B83" i="7"/>
  <c r="C83" i="7" s="1"/>
  <c r="B82" i="7"/>
  <c r="C82" i="7" s="1"/>
  <c r="B81" i="7"/>
  <c r="C81" i="7" s="1"/>
  <c r="B80" i="7"/>
  <c r="C80" i="7" s="1"/>
  <c r="B79" i="7"/>
  <c r="C79" i="7" s="1"/>
  <c r="B51" i="7"/>
  <c r="S474" i="7"/>
  <c r="S473" i="7"/>
  <c r="S472" i="7"/>
  <c r="S471" i="7"/>
  <c r="S470" i="7"/>
  <c r="S469" i="7"/>
  <c r="S461" i="7"/>
  <c r="S460" i="7"/>
  <c r="S459" i="7"/>
  <c r="S458" i="7"/>
  <c r="S457" i="7"/>
  <c r="S456" i="7"/>
  <c r="S448" i="7"/>
  <c r="S447" i="7"/>
  <c r="S446" i="7"/>
  <c r="S445" i="7"/>
  <c r="S444" i="7"/>
  <c r="S443" i="7"/>
  <c r="V440" i="7"/>
  <c r="V465" i="7" s="1"/>
  <c r="U440" i="7"/>
  <c r="U465" i="7" s="1"/>
  <c r="T440" i="7"/>
  <c r="T452" i="7" s="1"/>
  <c r="P438" i="7"/>
  <c r="S431" i="7"/>
  <c r="S430" i="7"/>
  <c r="S429" i="7"/>
  <c r="S428" i="7"/>
  <c r="S427" i="7"/>
  <c r="S426" i="7"/>
  <c r="S418" i="7"/>
  <c r="S417" i="7"/>
  <c r="S416" i="7"/>
  <c r="S415" i="7"/>
  <c r="S414" i="7"/>
  <c r="S413" i="7"/>
  <c r="S405" i="7"/>
  <c r="S404" i="7"/>
  <c r="S403" i="7"/>
  <c r="S402" i="7"/>
  <c r="S401" i="7"/>
  <c r="S400" i="7"/>
  <c r="V397" i="7"/>
  <c r="V422" i="7" s="1"/>
  <c r="U397" i="7"/>
  <c r="U422" i="7" s="1"/>
  <c r="T397" i="7"/>
  <c r="T409" i="7" s="1"/>
  <c r="P395" i="7"/>
  <c r="S388" i="7"/>
  <c r="S387" i="7"/>
  <c r="S386" i="7"/>
  <c r="S385" i="7"/>
  <c r="S384" i="7"/>
  <c r="S383" i="7"/>
  <c r="S375" i="7"/>
  <c r="S374" i="7"/>
  <c r="S373" i="7"/>
  <c r="S372" i="7"/>
  <c r="S371" i="7"/>
  <c r="S370" i="7"/>
  <c r="S362" i="7"/>
  <c r="S361" i="7"/>
  <c r="S360" i="7"/>
  <c r="S359" i="7"/>
  <c r="S358" i="7"/>
  <c r="S357" i="7"/>
  <c r="V354" i="7"/>
  <c r="V379" i="7" s="1"/>
  <c r="U354" i="7"/>
  <c r="U379" i="7" s="1"/>
  <c r="T354" i="7"/>
  <c r="T366" i="7" s="1"/>
  <c r="P352" i="7"/>
  <c r="S345" i="7"/>
  <c r="S344" i="7"/>
  <c r="S343" i="7"/>
  <c r="S342" i="7"/>
  <c r="S341" i="7"/>
  <c r="S340" i="7"/>
  <c r="S332" i="7"/>
  <c r="S331" i="7"/>
  <c r="S330" i="7"/>
  <c r="S329" i="7"/>
  <c r="S328" i="7"/>
  <c r="S327" i="7"/>
  <c r="S319" i="7"/>
  <c r="S318" i="7"/>
  <c r="S317" i="7"/>
  <c r="S316" i="7"/>
  <c r="S315" i="7"/>
  <c r="S314" i="7"/>
  <c r="V311" i="7"/>
  <c r="V336" i="7" s="1"/>
  <c r="U311" i="7"/>
  <c r="U336" i="7" s="1"/>
  <c r="T311" i="7"/>
  <c r="T323" i="7" s="1"/>
  <c r="P309" i="7"/>
  <c r="S302" i="7"/>
  <c r="S301" i="7"/>
  <c r="S300" i="7"/>
  <c r="S299" i="7"/>
  <c r="S298" i="7"/>
  <c r="S297" i="7"/>
  <c r="S289" i="7"/>
  <c r="S288" i="7"/>
  <c r="S287" i="7"/>
  <c r="S286" i="7"/>
  <c r="S285" i="7"/>
  <c r="S284" i="7"/>
  <c r="S276" i="7"/>
  <c r="S275" i="7"/>
  <c r="S274" i="7"/>
  <c r="S273" i="7"/>
  <c r="S272" i="7"/>
  <c r="S271" i="7"/>
  <c r="V268" i="7"/>
  <c r="V293" i="7" s="1"/>
  <c r="U268" i="7"/>
  <c r="U293" i="7" s="1"/>
  <c r="T268" i="7"/>
  <c r="T280" i="7" s="1"/>
  <c r="P266" i="7"/>
  <c r="S259" i="7"/>
  <c r="S258" i="7"/>
  <c r="S257" i="7"/>
  <c r="S256" i="7"/>
  <c r="S255" i="7"/>
  <c r="S254" i="7"/>
  <c r="S246" i="7"/>
  <c r="S245" i="7"/>
  <c r="S244" i="7"/>
  <c r="S243" i="7"/>
  <c r="S242" i="7"/>
  <c r="S241" i="7"/>
  <c r="S233" i="7"/>
  <c r="S232" i="7"/>
  <c r="S231" i="7"/>
  <c r="S230" i="7"/>
  <c r="S229" i="7"/>
  <c r="S228" i="7"/>
  <c r="V225" i="7"/>
  <c r="V250" i="7" s="1"/>
  <c r="U225" i="7"/>
  <c r="U250" i="7" s="1"/>
  <c r="T225" i="7"/>
  <c r="T237" i="7" s="1"/>
  <c r="P223" i="7"/>
  <c r="S216" i="7"/>
  <c r="S215" i="7"/>
  <c r="S214" i="7"/>
  <c r="S213" i="7"/>
  <c r="S212" i="7"/>
  <c r="S211" i="7"/>
  <c r="S203" i="7"/>
  <c r="S202" i="7"/>
  <c r="S201" i="7"/>
  <c r="S200" i="7"/>
  <c r="S199" i="7"/>
  <c r="S198" i="7"/>
  <c r="S190" i="7"/>
  <c r="S189" i="7"/>
  <c r="S188" i="7"/>
  <c r="S187" i="7"/>
  <c r="S186" i="7"/>
  <c r="S185" i="7"/>
  <c r="V182" i="7"/>
  <c r="V207" i="7" s="1"/>
  <c r="U182" i="7"/>
  <c r="U207" i="7" s="1"/>
  <c r="T182" i="7"/>
  <c r="T194" i="7" s="1"/>
  <c r="P180" i="7"/>
  <c r="S173" i="7"/>
  <c r="S172" i="7"/>
  <c r="S171" i="7"/>
  <c r="S170" i="7"/>
  <c r="S169" i="7"/>
  <c r="S168" i="7"/>
  <c r="S160" i="7"/>
  <c r="S159" i="7"/>
  <c r="S158" i="7"/>
  <c r="S157" i="7"/>
  <c r="S156" i="7"/>
  <c r="S155" i="7"/>
  <c r="S147" i="7"/>
  <c r="S146" i="7"/>
  <c r="S145" i="7"/>
  <c r="S144" i="7"/>
  <c r="S143" i="7"/>
  <c r="S142" i="7"/>
  <c r="V139" i="7"/>
  <c r="V164" i="7" s="1"/>
  <c r="U139" i="7"/>
  <c r="U164" i="7" s="1"/>
  <c r="T139" i="7"/>
  <c r="T151" i="7" s="1"/>
  <c r="P137" i="7"/>
  <c r="S130" i="7"/>
  <c r="S129" i="7"/>
  <c r="S128" i="7"/>
  <c r="S127" i="7"/>
  <c r="S126" i="7"/>
  <c r="S125" i="7"/>
  <c r="S117" i="7"/>
  <c r="S116" i="7"/>
  <c r="S115" i="7"/>
  <c r="S114" i="7"/>
  <c r="S113" i="7"/>
  <c r="S112" i="7"/>
  <c r="S104" i="7"/>
  <c r="S103" i="7"/>
  <c r="S102" i="7"/>
  <c r="S101" i="7"/>
  <c r="S100" i="7"/>
  <c r="S99" i="7"/>
  <c r="V96" i="7"/>
  <c r="V121" i="7" s="1"/>
  <c r="U96" i="7"/>
  <c r="U121" i="7" s="1"/>
  <c r="T96" i="7"/>
  <c r="T108" i="7" s="1"/>
  <c r="P94" i="7"/>
  <c r="S87" i="7"/>
  <c r="S86" i="7"/>
  <c r="S85" i="7"/>
  <c r="S84" i="7"/>
  <c r="S83" i="7"/>
  <c r="S82" i="7"/>
  <c r="S74" i="7"/>
  <c r="S73" i="7"/>
  <c r="S72" i="7"/>
  <c r="S71" i="7"/>
  <c r="S70" i="7"/>
  <c r="S69" i="7"/>
  <c r="S61" i="7"/>
  <c r="S60" i="7"/>
  <c r="S59" i="7"/>
  <c r="S58" i="7"/>
  <c r="S57" i="7"/>
  <c r="S56" i="7"/>
  <c r="V53" i="7"/>
  <c r="V78" i="7" s="1"/>
  <c r="U53" i="7"/>
  <c r="U78" i="7" s="1"/>
  <c r="T53" i="7"/>
  <c r="T65" i="7" s="1"/>
  <c r="P51" i="7"/>
  <c r="B48" i="7"/>
  <c r="C48" i="7" s="1"/>
  <c r="B47" i="7"/>
  <c r="C47" i="7" s="1"/>
  <c r="B46" i="7"/>
  <c r="C46" i="7" s="1"/>
  <c r="B45" i="7"/>
  <c r="C45" i="7" s="1"/>
  <c r="B44" i="7"/>
  <c r="C44" i="7" s="1"/>
  <c r="B43" i="7"/>
  <c r="C43" i="7" s="1"/>
  <c r="B42" i="7"/>
  <c r="C42" i="7" s="1"/>
  <c r="B41" i="7"/>
  <c r="C41" i="7" s="1"/>
  <c r="D9" i="7"/>
  <c r="B40" i="7"/>
  <c r="C40" i="7" s="1"/>
  <c r="B39" i="7"/>
  <c r="C39" i="7" s="1"/>
  <c r="C29" i="6"/>
  <c r="D29" i="6" s="1"/>
  <c r="E29" i="6" s="1"/>
  <c r="D2" i="6"/>
  <c r="B13" i="6" s="1"/>
  <c r="E6" i="6" s="1"/>
  <c r="F2" i="6"/>
  <c r="B22" i="6"/>
  <c r="B16" i="6"/>
  <c r="F3" i="6"/>
  <c r="F4" i="6"/>
  <c r="F5" i="6"/>
  <c r="F6" i="6"/>
  <c r="F7" i="6"/>
  <c r="F8" i="6"/>
  <c r="F9" i="6"/>
  <c r="F10" i="6"/>
  <c r="F11" i="6"/>
  <c r="D13" i="6"/>
  <c r="D3" i="6"/>
  <c r="C20" i="6" s="1"/>
  <c r="F20" i="6" s="1"/>
  <c r="D4" i="6"/>
  <c r="D5" i="6"/>
  <c r="C24" i="6" s="1"/>
  <c r="F24" i="6" s="1"/>
  <c r="D6" i="6"/>
  <c r="D7" i="6"/>
  <c r="D8" i="6"/>
  <c r="D9" i="6"/>
  <c r="D10" i="6"/>
  <c r="D11" i="6"/>
  <c r="F69" i="4"/>
  <c r="F68" i="4"/>
  <c r="F67" i="4"/>
  <c r="F66" i="4"/>
  <c r="F65" i="4"/>
  <c r="F64" i="4"/>
  <c r="H35" i="4"/>
  <c r="H60" i="4" s="1"/>
  <c r="I35" i="4"/>
  <c r="I60" i="4" s="1"/>
  <c r="F56" i="4"/>
  <c r="F55" i="4"/>
  <c r="F54" i="4"/>
  <c r="F53" i="4"/>
  <c r="F52" i="4"/>
  <c r="F51" i="4"/>
  <c r="F39" i="4"/>
  <c r="F40" i="4"/>
  <c r="F41" i="4"/>
  <c r="F42" i="4"/>
  <c r="F43" i="4"/>
  <c r="F38" i="4"/>
  <c r="C33" i="4"/>
  <c r="D3" i="4"/>
  <c r="D9" i="4"/>
  <c r="C9" i="4"/>
  <c r="C13" i="4" s="1"/>
  <c r="D8" i="4"/>
  <c r="C8" i="4"/>
  <c r="D7" i="4"/>
  <c r="D6" i="4"/>
  <c r="C7" i="4"/>
  <c r="D7" i="3"/>
  <c r="I52" i="3"/>
  <c r="K52" i="3"/>
  <c r="I53" i="3"/>
  <c r="K53" i="3"/>
  <c r="I54" i="3"/>
  <c r="K54" i="3"/>
  <c r="I55" i="3"/>
  <c r="K55" i="3"/>
  <c r="I56" i="3"/>
  <c r="K56" i="3"/>
  <c r="I57" i="3"/>
  <c r="K57" i="3"/>
  <c r="I58" i="3"/>
  <c r="K58" i="3"/>
  <c r="I59" i="3"/>
  <c r="K59" i="3"/>
  <c r="I51" i="3"/>
  <c r="K51" i="3"/>
  <c r="I42" i="3"/>
  <c r="K42" i="3"/>
  <c r="I43" i="3"/>
  <c r="K43" i="3"/>
  <c r="I44" i="3"/>
  <c r="K44" i="3"/>
  <c r="I45" i="3"/>
  <c r="K45" i="3"/>
  <c r="I46" i="3"/>
  <c r="K46" i="3"/>
  <c r="I47" i="3"/>
  <c r="K47" i="3"/>
  <c r="I48" i="3"/>
  <c r="K48" i="3"/>
  <c r="I49" i="3"/>
  <c r="K49" i="3"/>
  <c r="I50" i="3"/>
  <c r="K50" i="3"/>
  <c r="K41" i="3"/>
  <c r="I41" i="3"/>
  <c r="K40" i="3"/>
  <c r="I40" i="3"/>
  <c r="G40" i="3"/>
  <c r="R40" i="3" s="1"/>
  <c r="D41" i="3" s="1"/>
  <c r="F40" i="3"/>
  <c r="H25" i="9" l="1"/>
  <c r="D38" i="4"/>
  <c r="D39" i="4" s="1"/>
  <c r="F31" i="8"/>
  <c r="E31" i="8"/>
  <c r="G31" i="8" s="1"/>
  <c r="C32" i="8" s="1"/>
  <c r="C30" i="8"/>
  <c r="H18" i="7"/>
  <c r="H19" i="7"/>
  <c r="H22" i="7"/>
  <c r="H17" i="7"/>
  <c r="H21" i="7"/>
  <c r="AB12" i="7"/>
  <c r="AB3" i="7"/>
  <c r="AB11" i="7"/>
  <c r="AB8" i="7"/>
  <c r="AB7" i="7"/>
  <c r="AB6" i="7"/>
  <c r="AB9" i="7"/>
  <c r="Z5" i="7"/>
  <c r="AB5" i="7" s="1"/>
  <c r="Z10" i="7"/>
  <c r="AB10" i="7" s="1"/>
  <c r="Z4" i="7"/>
  <c r="AB4" i="7" s="1"/>
  <c r="E13" i="7"/>
  <c r="E16" i="7"/>
  <c r="E22" i="7"/>
  <c r="E21" i="7"/>
  <c r="H16" i="7"/>
  <c r="E20" i="7"/>
  <c r="E19" i="7"/>
  <c r="E18" i="7"/>
  <c r="E17" i="7"/>
  <c r="E15" i="7"/>
  <c r="E14" i="7"/>
  <c r="H13" i="7"/>
  <c r="C23" i="6"/>
  <c r="F23" i="6" s="1"/>
  <c r="B21" i="6"/>
  <c r="C22" i="6"/>
  <c r="F22" i="6" s="1"/>
  <c r="B20" i="6"/>
  <c r="C21" i="6"/>
  <c r="F21" i="6" s="1"/>
  <c r="B19" i="6"/>
  <c r="B18" i="6"/>
  <c r="C19" i="6"/>
  <c r="F19" i="6" s="1"/>
  <c r="B17" i="6"/>
  <c r="C18" i="6"/>
  <c r="F18" i="6" s="1"/>
  <c r="C17" i="6"/>
  <c r="F17" i="6" s="1"/>
  <c r="B25" i="6"/>
  <c r="C16" i="6"/>
  <c r="F16" i="6" s="1"/>
  <c r="B24" i="6"/>
  <c r="C25" i="6"/>
  <c r="F25" i="6" s="1"/>
  <c r="B23" i="6"/>
  <c r="F28" i="6"/>
  <c r="E19" i="6"/>
  <c r="E16" i="6"/>
  <c r="G16" i="6" s="1"/>
  <c r="F29" i="6"/>
  <c r="E7" i="6"/>
  <c r="E18" i="6"/>
  <c r="E5" i="6"/>
  <c r="E20" i="6"/>
  <c r="E4" i="6"/>
  <c r="E21" i="6"/>
  <c r="E3" i="6"/>
  <c r="E22" i="6"/>
  <c r="E23" i="6"/>
  <c r="E24" i="6"/>
  <c r="E25" i="6"/>
  <c r="E17" i="6"/>
  <c r="G17" i="6" s="1"/>
  <c r="E10" i="6"/>
  <c r="E9" i="6"/>
  <c r="E11" i="6"/>
  <c r="E8" i="6"/>
  <c r="E36" i="4"/>
  <c r="E38" i="4" s="1"/>
  <c r="C12" i="4"/>
  <c r="C14" i="4"/>
  <c r="F6" i="4"/>
  <c r="G6" i="4" s="1"/>
  <c r="N40" i="3"/>
  <c r="M40" i="3"/>
  <c r="G41" i="3"/>
  <c r="E41" i="3"/>
  <c r="S40" i="3"/>
  <c r="F41" i="3"/>
  <c r="I37" i="3"/>
  <c r="K37" i="3"/>
  <c r="I34" i="3"/>
  <c r="K34" i="3"/>
  <c r="I35" i="3"/>
  <c r="K35" i="3"/>
  <c r="I36" i="3"/>
  <c r="K36" i="3"/>
  <c r="I28" i="3"/>
  <c r="K28" i="3"/>
  <c r="I29" i="3"/>
  <c r="K29" i="3"/>
  <c r="I30" i="3"/>
  <c r="K30" i="3"/>
  <c r="I31" i="3"/>
  <c r="K31" i="3"/>
  <c r="I32" i="3"/>
  <c r="K32" i="3"/>
  <c r="I33" i="3"/>
  <c r="K33" i="3"/>
  <c r="I10" i="3"/>
  <c r="F10" i="3"/>
  <c r="Q10" i="3" s="1"/>
  <c r="G55" i="1"/>
  <c r="F55" i="1"/>
  <c r="E55" i="1"/>
  <c r="I44" i="1"/>
  <c r="G44" i="1"/>
  <c r="E44" i="1"/>
  <c r="G32" i="1"/>
  <c r="G33" i="1"/>
  <c r="E32" i="1"/>
  <c r="I23" i="3"/>
  <c r="K23" i="3"/>
  <c r="I24" i="3"/>
  <c r="K24" i="3"/>
  <c r="I25" i="3"/>
  <c r="K25" i="3"/>
  <c r="I26" i="3"/>
  <c r="K26" i="3"/>
  <c r="I27" i="3"/>
  <c r="K27" i="3"/>
  <c r="I20" i="3"/>
  <c r="K20" i="3"/>
  <c r="I21" i="3"/>
  <c r="K21" i="3"/>
  <c r="I22" i="3"/>
  <c r="K22" i="3"/>
  <c r="F18" i="3"/>
  <c r="G18" i="3"/>
  <c r="R18" i="3" s="1"/>
  <c r="D19" i="3" s="1"/>
  <c r="I18" i="3"/>
  <c r="K18" i="3"/>
  <c r="I19" i="3"/>
  <c r="K19" i="3"/>
  <c r="H26" i="9" l="1"/>
  <c r="K26" i="9" s="1"/>
  <c r="K25" i="9"/>
  <c r="C15" i="4"/>
  <c r="D40" i="4"/>
  <c r="D41" i="4"/>
  <c r="F13" i="7"/>
  <c r="D32" i="8"/>
  <c r="E32" i="8"/>
  <c r="G32" i="8" s="1"/>
  <c r="C33" i="8" s="1"/>
  <c r="F32" i="8"/>
  <c r="AH3" i="7" a="1"/>
  <c r="AH3" i="7" s="1"/>
  <c r="AD3" i="7" a="1"/>
  <c r="AD3" i="7" s="1"/>
  <c r="F14" i="7"/>
  <c r="F16" i="7"/>
  <c r="F15" i="7"/>
  <c r="F17" i="7"/>
  <c r="F18" i="7"/>
  <c r="F19" i="7"/>
  <c r="F20" i="7"/>
  <c r="F21" i="7"/>
  <c r="F22" i="7"/>
  <c r="E28" i="6"/>
  <c r="G18" i="6"/>
  <c r="G19" i="6" s="1"/>
  <c r="G20" i="6" s="1"/>
  <c r="G21" i="6" s="1"/>
  <c r="G22" i="6" s="1"/>
  <c r="G23" i="6" s="1"/>
  <c r="G24" i="6" s="1"/>
  <c r="G25" i="6" s="1"/>
  <c r="E51" i="4"/>
  <c r="E64" i="4" s="1"/>
  <c r="E39" i="4"/>
  <c r="E52" i="4" s="1"/>
  <c r="E65" i="4" s="1"/>
  <c r="F9" i="4"/>
  <c r="G9" i="4" s="1"/>
  <c r="F11" i="4"/>
  <c r="G11" i="4" s="1"/>
  <c r="F7" i="4"/>
  <c r="G7" i="4" s="1"/>
  <c r="F8" i="4"/>
  <c r="G8" i="4" s="1"/>
  <c r="H18" i="3"/>
  <c r="Q18" i="3"/>
  <c r="C16" i="4" l="1"/>
  <c r="S18" i="3"/>
  <c r="C19" i="3"/>
  <c r="E33" i="8"/>
  <c r="F33" i="8"/>
  <c r="G33" i="8" s="1"/>
  <c r="C34" i="8" s="1"/>
  <c r="D33" i="8"/>
  <c r="B72" i="7"/>
  <c r="B71" i="7"/>
  <c r="B76" i="7"/>
  <c r="B70" i="7"/>
  <c r="B75" i="7"/>
  <c r="B69" i="7"/>
  <c r="B74" i="7"/>
  <c r="B68" i="7"/>
  <c r="B73" i="7"/>
  <c r="B67" i="7"/>
  <c r="B27" i="7"/>
  <c r="D28" i="7"/>
  <c r="D29" i="7"/>
  <c r="D33" i="7"/>
  <c r="D36" i="7"/>
  <c r="D30" i="7"/>
  <c r="D31" i="7"/>
  <c r="D32" i="7"/>
  <c r="D34" i="7"/>
  <c r="D35" i="7"/>
  <c r="D27" i="7"/>
  <c r="C27" i="7"/>
  <c r="C28" i="7"/>
  <c r="C29" i="7"/>
  <c r="C30" i="7"/>
  <c r="C31" i="7"/>
  <c r="C32" i="7"/>
  <c r="C33" i="7"/>
  <c r="C34" i="7"/>
  <c r="C35" i="7"/>
  <c r="C36" i="7"/>
  <c r="E27" i="7"/>
  <c r="H27" i="7" s="1"/>
  <c r="E28" i="7"/>
  <c r="E29" i="7"/>
  <c r="E30" i="7"/>
  <c r="H30" i="7" s="1"/>
  <c r="E31" i="7"/>
  <c r="H31" i="7" s="1"/>
  <c r="E32" i="7"/>
  <c r="H32" i="7" s="1"/>
  <c r="E33" i="7"/>
  <c r="E34" i="7"/>
  <c r="E35" i="7"/>
  <c r="E36" i="7"/>
  <c r="B30" i="7"/>
  <c r="B32" i="7"/>
  <c r="B31" i="7"/>
  <c r="D52" i="4"/>
  <c r="D65" i="4" s="1"/>
  <c r="D51" i="4"/>
  <c r="D64" i="4" s="1"/>
  <c r="E40" i="4"/>
  <c r="E53" i="4" s="1"/>
  <c r="E66" i="4" s="1"/>
  <c r="D54" i="4"/>
  <c r="D67" i="4" s="1"/>
  <c r="D13" i="4"/>
  <c r="E13" i="4" s="1"/>
  <c r="D12" i="4"/>
  <c r="E12" i="4" s="1"/>
  <c r="D15" i="4"/>
  <c r="E15" i="4" s="1"/>
  <c r="D14" i="4"/>
  <c r="R41" i="3"/>
  <c r="D42" i="3" s="1"/>
  <c r="E19" i="3"/>
  <c r="G19" i="3"/>
  <c r="R19" i="3" s="1"/>
  <c r="D20" i="3" s="1"/>
  <c r="F19" i="3"/>
  <c r="I15" i="3"/>
  <c r="K15" i="3"/>
  <c r="I16" i="3"/>
  <c r="K16" i="3"/>
  <c r="G10" i="3"/>
  <c r="I12" i="3"/>
  <c r="K12" i="3"/>
  <c r="I13" i="3"/>
  <c r="K13" i="3"/>
  <c r="I14" i="3"/>
  <c r="K14" i="3"/>
  <c r="K11" i="3"/>
  <c r="I11" i="3"/>
  <c r="G11" i="3"/>
  <c r="R11" i="3" s="1"/>
  <c r="F11" i="3"/>
  <c r="Q11" i="3" s="1"/>
  <c r="E11" i="3"/>
  <c r="K10" i="3"/>
  <c r="E10" i="3"/>
  <c r="G59" i="1"/>
  <c r="G60" i="1"/>
  <c r="G56" i="1"/>
  <c r="G57" i="1"/>
  <c r="G58" i="1"/>
  <c r="G61" i="1"/>
  <c r="G62" i="1"/>
  <c r="G63" i="1"/>
  <c r="G64" i="1"/>
  <c r="F56" i="1"/>
  <c r="F57" i="1"/>
  <c r="F58" i="1"/>
  <c r="F59" i="1"/>
  <c r="F60" i="1"/>
  <c r="F61" i="1"/>
  <c r="F62" i="1"/>
  <c r="F63" i="1"/>
  <c r="F64" i="1"/>
  <c r="E56" i="1"/>
  <c r="E57" i="1"/>
  <c r="E58" i="1"/>
  <c r="E59" i="1"/>
  <c r="E60" i="1"/>
  <c r="E61" i="1"/>
  <c r="E62" i="1"/>
  <c r="E63" i="1"/>
  <c r="E64" i="1"/>
  <c r="D57" i="1"/>
  <c r="C57" i="1"/>
  <c r="C58" i="1"/>
  <c r="D58" i="1" s="1"/>
  <c r="C59" i="1" s="1"/>
  <c r="D59" i="1" s="1"/>
  <c r="C60" i="1" s="1"/>
  <c r="D60" i="1" s="1"/>
  <c r="C61" i="1" s="1"/>
  <c r="D61" i="1" s="1"/>
  <c r="C62" i="1" s="1"/>
  <c r="D62" i="1" s="1"/>
  <c r="C63" i="1" s="1"/>
  <c r="D63" i="1" s="1"/>
  <c r="C64" i="1" s="1"/>
  <c r="D64" i="1" s="1"/>
  <c r="C56" i="1"/>
  <c r="D56" i="1" s="1"/>
  <c r="H43" i="1"/>
  <c r="D43" i="1"/>
  <c r="D36" i="1"/>
  <c r="D37" i="1"/>
  <c r="D38" i="1"/>
  <c r="D39" i="1"/>
  <c r="D40" i="1"/>
  <c r="E31" i="1"/>
  <c r="H32" i="1" s="1"/>
  <c r="D33" i="1"/>
  <c r="D34" i="1"/>
  <c r="D35" i="1"/>
  <c r="D32" i="1"/>
  <c r="H31" i="1"/>
  <c r="D31" i="1"/>
  <c r="D16" i="4" l="1"/>
  <c r="E14" i="4"/>
  <c r="F12" i="4"/>
  <c r="G12" i="4" s="1"/>
  <c r="F15" i="4"/>
  <c r="G15" i="4" s="1"/>
  <c r="D53" i="4"/>
  <c r="D66" i="4" s="1"/>
  <c r="D34" i="8"/>
  <c r="E34" i="8"/>
  <c r="G34" i="8" s="1"/>
  <c r="C35" i="8" s="1"/>
  <c r="F34" i="8"/>
  <c r="D42" i="4"/>
  <c r="D55" i="4" s="1"/>
  <c r="D68" i="4" s="1"/>
  <c r="E41" i="4"/>
  <c r="E54" i="4" s="1"/>
  <c r="E67" i="4" s="1"/>
  <c r="S41" i="3"/>
  <c r="R10" i="3"/>
  <c r="E42" i="3"/>
  <c r="G42" i="3"/>
  <c r="F42" i="3"/>
  <c r="H19" i="3"/>
  <c r="Q19" i="3"/>
  <c r="S10" i="3"/>
  <c r="H11" i="3"/>
  <c r="F12" i="3"/>
  <c r="Q12" i="3" s="1"/>
  <c r="E12" i="3"/>
  <c r="G12" i="3"/>
  <c r="R12" i="3" s="1"/>
  <c r="S11" i="3"/>
  <c r="F31" i="1"/>
  <c r="I31" i="1"/>
  <c r="E17" i="4" l="1"/>
  <c r="E16" i="4"/>
  <c r="C18" i="4"/>
  <c r="F35" i="8"/>
  <c r="D35" i="8"/>
  <c r="E35" i="8"/>
  <c r="G35" i="8" s="1"/>
  <c r="C36" i="8" s="1"/>
  <c r="D43" i="4"/>
  <c r="E42" i="4"/>
  <c r="E55" i="4" s="1"/>
  <c r="E68" i="4" s="1"/>
  <c r="F14" i="4"/>
  <c r="G14" i="4" s="1"/>
  <c r="F13" i="4"/>
  <c r="G13" i="4" s="1"/>
  <c r="H42" i="3"/>
  <c r="R42" i="3" s="1"/>
  <c r="D43" i="3" s="1"/>
  <c r="C20" i="3"/>
  <c r="S19" i="3"/>
  <c r="S12" i="3"/>
  <c r="H12" i="3"/>
  <c r="J31" i="1"/>
  <c r="F32" i="1"/>
  <c r="I32" i="1" s="1"/>
  <c r="H33" i="1"/>
  <c r="L31" i="1"/>
  <c r="K31" i="1"/>
  <c r="M31" i="1" s="1"/>
  <c r="C19" i="4" l="1"/>
  <c r="E43" i="4"/>
  <c r="E56" i="4" s="1"/>
  <c r="E69" i="4" s="1"/>
  <c r="E71" i="4" s="1"/>
  <c r="E73" i="4" s="1"/>
  <c r="D36" i="8"/>
  <c r="E36" i="8"/>
  <c r="F36" i="8"/>
  <c r="G36" i="8" s="1"/>
  <c r="D56" i="4"/>
  <c r="D45" i="4"/>
  <c r="E45" i="4"/>
  <c r="D20" i="4"/>
  <c r="D21" i="4" s="1"/>
  <c r="D19" i="4"/>
  <c r="D18" i="4"/>
  <c r="E18" i="4" s="1"/>
  <c r="F17" i="4"/>
  <c r="G17" i="4" s="1"/>
  <c r="M42" i="3"/>
  <c r="Q42" i="3" s="1"/>
  <c r="S42" i="3" s="1"/>
  <c r="E20" i="3"/>
  <c r="G20" i="3"/>
  <c r="R20" i="3" s="1"/>
  <c r="D21" i="3" s="1"/>
  <c r="F20" i="3"/>
  <c r="E13" i="3"/>
  <c r="G13" i="3"/>
  <c r="R13" i="3" s="1"/>
  <c r="F13" i="3"/>
  <c r="J32" i="1"/>
  <c r="K32" i="1"/>
  <c r="L32" i="1"/>
  <c r="M32" i="1" s="1"/>
  <c r="E33" i="1"/>
  <c r="G19" i="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6" i="1"/>
  <c r="D5" i="1"/>
  <c r="D7" i="1"/>
  <c r="D12" i="1"/>
  <c r="D13" i="1"/>
  <c r="D14" i="1"/>
  <c r="D15" i="1"/>
  <c r="D10" i="1"/>
  <c r="D11" i="1"/>
  <c r="C19" i="1"/>
  <c r="D8" i="1"/>
  <c r="T20" i="1"/>
  <c r="E43" i="1" s="1"/>
  <c r="D9" i="1"/>
  <c r="D19" i="1" l="1"/>
  <c r="F19" i="1"/>
  <c r="I19" i="1" s="1"/>
  <c r="E19" i="4"/>
  <c r="E58" i="4"/>
  <c r="E59" i="4" s="1"/>
  <c r="C20" i="4"/>
  <c r="D69" i="4"/>
  <c r="D71" i="4" s="1"/>
  <c r="D73" i="4" s="1"/>
  <c r="D58" i="4"/>
  <c r="D59" i="4" s="1"/>
  <c r="F19" i="4"/>
  <c r="G19" i="4" s="1"/>
  <c r="F18" i="4"/>
  <c r="G18" i="4" s="1"/>
  <c r="C43" i="3"/>
  <c r="E43" i="3" s="1"/>
  <c r="H13" i="3"/>
  <c r="H20" i="3"/>
  <c r="Q20" i="3"/>
  <c r="Q13" i="3"/>
  <c r="H44" i="1"/>
  <c r="F43" i="1"/>
  <c r="I43" i="1" s="1"/>
  <c r="F33" i="1"/>
  <c r="I33" i="1" s="1"/>
  <c r="G34" i="1"/>
  <c r="H34" i="1" s="1"/>
  <c r="K19" i="1"/>
  <c r="G20" i="1" s="1"/>
  <c r="E20" i="4" l="1"/>
  <c r="C21" i="4"/>
  <c r="F20" i="4"/>
  <c r="G20" i="4" s="1"/>
  <c r="F43" i="3"/>
  <c r="G43" i="3"/>
  <c r="C21" i="3"/>
  <c r="S20" i="3"/>
  <c r="S13" i="3"/>
  <c r="M19" i="1"/>
  <c r="N19" i="1"/>
  <c r="O19" i="1" s="1"/>
  <c r="J19" i="1"/>
  <c r="C20" i="1" s="1"/>
  <c r="J33" i="1"/>
  <c r="K33" i="1"/>
  <c r="L33" i="1"/>
  <c r="E34" i="1"/>
  <c r="C44" i="1"/>
  <c r="J43" i="1"/>
  <c r="K43" i="1"/>
  <c r="L43" i="1"/>
  <c r="L19" i="1"/>
  <c r="E21" i="4" l="1"/>
  <c r="E22" i="4"/>
  <c r="D23" i="4"/>
  <c r="D25" i="4"/>
  <c r="H43" i="3"/>
  <c r="M43" i="3" s="1"/>
  <c r="Q43" i="3" s="1"/>
  <c r="C44" i="3" s="1"/>
  <c r="G21" i="3"/>
  <c r="R21" i="3" s="1"/>
  <c r="D22" i="3" s="1"/>
  <c r="E21" i="3"/>
  <c r="F21" i="3"/>
  <c r="G14" i="3"/>
  <c r="R14" i="3" s="1"/>
  <c r="E14" i="3"/>
  <c r="F14" i="3"/>
  <c r="D44" i="1"/>
  <c r="D20" i="1"/>
  <c r="P19" i="1"/>
  <c r="M43" i="1"/>
  <c r="M33" i="1"/>
  <c r="G35" i="1"/>
  <c r="H35" i="1" s="1"/>
  <c r="F34" i="1"/>
  <c r="I34" i="1" s="1"/>
  <c r="H20" i="1"/>
  <c r="M20" i="1"/>
  <c r="F20" i="1"/>
  <c r="N20" i="1"/>
  <c r="O20" i="1" l="1"/>
  <c r="D26" i="4"/>
  <c r="F22" i="4"/>
  <c r="G22" i="4" s="1"/>
  <c r="C23" i="4"/>
  <c r="E23" i="4" s="1"/>
  <c r="D24" i="4"/>
  <c r="N43" i="3"/>
  <c r="R43" i="3" s="1"/>
  <c r="D44" i="3" s="1"/>
  <c r="E44" i="3" s="1"/>
  <c r="Q21" i="3"/>
  <c r="H21" i="3"/>
  <c r="Q14" i="3"/>
  <c r="H14" i="3"/>
  <c r="E35" i="1"/>
  <c r="K34" i="1"/>
  <c r="L34" i="1"/>
  <c r="M34" i="1" s="1"/>
  <c r="J34" i="1"/>
  <c r="Q19" i="1"/>
  <c r="R19" i="1" s="1"/>
  <c r="F44" i="1"/>
  <c r="G45" i="1"/>
  <c r="H45" i="1" s="1"/>
  <c r="L20" i="1"/>
  <c r="J20" i="1"/>
  <c r="C21" i="1" s="1"/>
  <c r="K20" i="1"/>
  <c r="I20" i="1"/>
  <c r="F23" i="4" l="1"/>
  <c r="G23" i="4" s="1"/>
  <c r="C24" i="4"/>
  <c r="E24" i="4" s="1"/>
  <c r="F44" i="3"/>
  <c r="G44" i="3"/>
  <c r="S43" i="3"/>
  <c r="C22" i="3"/>
  <c r="S21" i="3"/>
  <c r="F15" i="3"/>
  <c r="Q15" i="3" s="1"/>
  <c r="S14" i="3"/>
  <c r="E15" i="3"/>
  <c r="G15" i="3"/>
  <c r="R15" i="3" s="1"/>
  <c r="C45" i="1"/>
  <c r="K44" i="1"/>
  <c r="L44" i="1"/>
  <c r="M44" i="1" s="1"/>
  <c r="J44" i="1"/>
  <c r="G21" i="1"/>
  <c r="H21" i="1" s="1"/>
  <c r="G36" i="1"/>
  <c r="H36" i="1" s="1"/>
  <c r="F35" i="1"/>
  <c r="I35" i="1" s="1"/>
  <c r="D21" i="1"/>
  <c r="F24" i="4" l="1"/>
  <c r="G24" i="4" s="1"/>
  <c r="C25" i="4"/>
  <c r="H44" i="3"/>
  <c r="N44" i="3" s="1"/>
  <c r="R44" i="3" s="1"/>
  <c r="D45" i="3" s="1"/>
  <c r="G22" i="3"/>
  <c r="R22" i="3" s="1"/>
  <c r="D23" i="3" s="1"/>
  <c r="E22" i="3"/>
  <c r="F22" i="3"/>
  <c r="S15" i="3"/>
  <c r="H15" i="3"/>
  <c r="E21" i="1"/>
  <c r="P20" i="1" s="1"/>
  <c r="J35" i="1"/>
  <c r="K35" i="1"/>
  <c r="L35" i="1"/>
  <c r="M35" i="1" s="1"/>
  <c r="E36" i="1"/>
  <c r="D45" i="1"/>
  <c r="E45" i="1"/>
  <c r="M21" i="1" l="1"/>
  <c r="N21" i="1"/>
  <c r="F21" i="1"/>
  <c r="Q20" i="1"/>
  <c r="R20" i="1" s="1"/>
  <c r="E25" i="4"/>
  <c r="F25" i="4" s="1"/>
  <c r="G25" i="4" s="1"/>
  <c r="C26" i="4"/>
  <c r="M44" i="3"/>
  <c r="S44" i="3" s="1"/>
  <c r="H22" i="3"/>
  <c r="Q22" i="3"/>
  <c r="S22" i="3" s="1"/>
  <c r="G16" i="3"/>
  <c r="R16" i="3" s="1"/>
  <c r="E16" i="3"/>
  <c r="F16" i="3"/>
  <c r="F36" i="1"/>
  <c r="I36" i="1" s="1"/>
  <c r="G37" i="1"/>
  <c r="H37" i="1" s="1"/>
  <c r="G46" i="1"/>
  <c r="H46" i="1" s="1"/>
  <c r="F45" i="1"/>
  <c r="I45" i="1" s="1"/>
  <c r="K21" i="1"/>
  <c r="G22" i="1" s="1"/>
  <c r="H22" i="1" s="1"/>
  <c r="I21" i="1"/>
  <c r="L21" i="1"/>
  <c r="J21" i="1"/>
  <c r="C22" i="1" s="1"/>
  <c r="O21" i="1" l="1"/>
  <c r="E26" i="4"/>
  <c r="E27" i="4"/>
  <c r="F27" i="4" s="1"/>
  <c r="G27" i="4" s="1"/>
  <c r="C45" i="3"/>
  <c r="G45" i="3" s="1"/>
  <c r="C23" i="3"/>
  <c r="F23" i="3" s="1"/>
  <c r="Q23" i="3" s="1"/>
  <c r="Q16" i="3"/>
  <c r="H16" i="3"/>
  <c r="C46" i="1"/>
  <c r="J45" i="1"/>
  <c r="L45" i="1"/>
  <c r="K45" i="1"/>
  <c r="L36" i="1"/>
  <c r="K36" i="1"/>
  <c r="J36" i="1"/>
  <c r="E37" i="1"/>
  <c r="D22" i="1"/>
  <c r="E22" i="1"/>
  <c r="F22" i="1" s="1"/>
  <c r="E45" i="3" l="1"/>
  <c r="F45" i="3"/>
  <c r="H45" i="3" s="1"/>
  <c r="M45" i="3" s="1"/>
  <c r="Q45" i="3" s="1"/>
  <c r="C46" i="3" s="1"/>
  <c r="G23" i="3"/>
  <c r="R23" i="3" s="1"/>
  <c r="D24" i="3" s="1"/>
  <c r="E23" i="3"/>
  <c r="C24" i="3"/>
  <c r="S16" i="3"/>
  <c r="G38" i="1"/>
  <c r="H38" i="1" s="1"/>
  <c r="F37" i="1"/>
  <c r="I37" i="1" s="1"/>
  <c r="M36" i="1"/>
  <c r="M45" i="1"/>
  <c r="D46" i="1"/>
  <c r="E46" i="1"/>
  <c r="P21" i="1"/>
  <c r="Q21" i="1"/>
  <c r="M22" i="1"/>
  <c r="N22" i="1"/>
  <c r="O22" i="1" s="1"/>
  <c r="N45" i="3" l="1"/>
  <c r="R45" i="3" s="1"/>
  <c r="D46" i="3" s="1"/>
  <c r="G46" i="3" s="1"/>
  <c r="H23" i="3"/>
  <c r="S23" i="3"/>
  <c r="G24" i="3"/>
  <c r="R24" i="3" s="1"/>
  <c r="D25" i="3" s="1"/>
  <c r="E24" i="3"/>
  <c r="F24" i="3"/>
  <c r="E38" i="1"/>
  <c r="L37" i="1"/>
  <c r="K37" i="1"/>
  <c r="J37" i="1"/>
  <c r="F46" i="1"/>
  <c r="I46" i="1" s="1"/>
  <c r="G47" i="1"/>
  <c r="H47" i="1" s="1"/>
  <c r="R21" i="1"/>
  <c r="L22" i="1"/>
  <c r="I22" i="1"/>
  <c r="J22" i="1"/>
  <c r="C23" i="1" s="1"/>
  <c r="K22" i="1"/>
  <c r="G23" i="1" s="1"/>
  <c r="H23" i="1" s="1"/>
  <c r="F46" i="3" l="1"/>
  <c r="H46" i="3" s="1"/>
  <c r="M46" i="3" s="1"/>
  <c r="Q46" i="3" s="1"/>
  <c r="E46" i="3"/>
  <c r="S45" i="3"/>
  <c r="Q24" i="3"/>
  <c r="H24" i="3"/>
  <c r="M37" i="1"/>
  <c r="C47" i="1"/>
  <c r="K46" i="1"/>
  <c r="J46" i="1"/>
  <c r="L46" i="1"/>
  <c r="M46" i="1" s="1"/>
  <c r="G39" i="1"/>
  <c r="H39" i="1" s="1"/>
  <c r="F38" i="1"/>
  <c r="I38" i="1" s="1"/>
  <c r="E23" i="1"/>
  <c r="D23" i="1"/>
  <c r="N46" i="3" l="1"/>
  <c r="R46" i="3" s="1"/>
  <c r="D47" i="3" s="1"/>
  <c r="C47" i="3"/>
  <c r="S24" i="3"/>
  <c r="C25" i="3"/>
  <c r="E39" i="1"/>
  <c r="J38" i="1"/>
  <c r="L38" i="1"/>
  <c r="K38" i="1"/>
  <c r="E47" i="1"/>
  <c r="D47" i="1"/>
  <c r="Q22" i="1"/>
  <c r="P22" i="1"/>
  <c r="N23" i="1"/>
  <c r="F23" i="1"/>
  <c r="M23" i="1"/>
  <c r="S46" i="3" l="1"/>
  <c r="G47" i="3"/>
  <c r="E47" i="3"/>
  <c r="F47" i="3"/>
  <c r="E25" i="3"/>
  <c r="G25" i="3"/>
  <c r="R25" i="3" s="1"/>
  <c r="D26" i="3" s="1"/>
  <c r="F25" i="3"/>
  <c r="G48" i="1"/>
  <c r="H48" i="1" s="1"/>
  <c r="F47" i="1"/>
  <c r="I47" i="1" s="1"/>
  <c r="M38" i="1"/>
  <c r="O23" i="1"/>
  <c r="G40" i="1"/>
  <c r="H40" i="1" s="1"/>
  <c r="F39" i="1"/>
  <c r="I39" i="1" s="1"/>
  <c r="R22" i="1"/>
  <c r="K23" i="1"/>
  <c r="G24" i="1" s="1"/>
  <c r="H24" i="1" s="1"/>
  <c r="I23" i="1"/>
  <c r="L23" i="1"/>
  <c r="J23" i="1"/>
  <c r="C24" i="1" s="1"/>
  <c r="H47" i="3" l="1"/>
  <c r="N47" i="3" s="1"/>
  <c r="R47" i="3" s="1"/>
  <c r="D48" i="3" s="1"/>
  <c r="H25" i="3"/>
  <c r="Q25" i="3"/>
  <c r="E40" i="1"/>
  <c r="F40" i="1" s="1"/>
  <c r="J39" i="1"/>
  <c r="L39" i="1"/>
  <c r="K39" i="1"/>
  <c r="I40" i="1"/>
  <c r="C48" i="1"/>
  <c r="J47" i="1"/>
  <c r="K47" i="1"/>
  <c r="L47" i="1"/>
  <c r="E24" i="1"/>
  <c r="D24" i="1"/>
  <c r="M47" i="3" l="1"/>
  <c r="Q47" i="3" s="1"/>
  <c r="S47" i="3" s="1"/>
  <c r="C26" i="3"/>
  <c r="S25" i="3"/>
  <c r="M47" i="1"/>
  <c r="E48" i="1"/>
  <c r="D48" i="1"/>
  <c r="L40" i="1"/>
  <c r="K40" i="1"/>
  <c r="J40" i="1"/>
  <c r="M39" i="1"/>
  <c r="P23" i="1"/>
  <c r="Q23" i="1"/>
  <c r="F24" i="1"/>
  <c r="L24" i="1" s="1"/>
  <c r="M24" i="1"/>
  <c r="N24" i="1"/>
  <c r="O24" i="1" l="1"/>
  <c r="C48" i="3"/>
  <c r="E48" i="3" s="1"/>
  <c r="G26" i="3"/>
  <c r="R26" i="3" s="1"/>
  <c r="D27" i="3" s="1"/>
  <c r="E26" i="3"/>
  <c r="F26" i="3"/>
  <c r="M40" i="1"/>
  <c r="G49" i="1"/>
  <c r="H49" i="1" s="1"/>
  <c r="F48" i="1"/>
  <c r="I48" i="1" s="1"/>
  <c r="R23" i="1"/>
  <c r="I24" i="1"/>
  <c r="K24" i="1"/>
  <c r="G25" i="1" s="1"/>
  <c r="H25" i="1" s="1"/>
  <c r="J24" i="1"/>
  <c r="C25" i="1" s="1"/>
  <c r="F48" i="3" l="1"/>
  <c r="G48" i="3"/>
  <c r="Q26" i="3"/>
  <c r="H26" i="3"/>
  <c r="C49" i="1"/>
  <c r="K48" i="1"/>
  <c r="L48" i="1"/>
  <c r="M48" i="1" s="1"/>
  <c r="J48" i="1"/>
  <c r="D25" i="1"/>
  <c r="E25" i="1"/>
  <c r="H48" i="3" l="1"/>
  <c r="N48" i="3" s="1"/>
  <c r="R48" i="3" s="1"/>
  <c r="D49" i="3" s="1"/>
  <c r="S26" i="3"/>
  <c r="C27" i="3"/>
  <c r="D49" i="1"/>
  <c r="E49" i="1"/>
  <c r="P24" i="1"/>
  <c r="Q24" i="1"/>
  <c r="M25" i="1"/>
  <c r="N25" i="1"/>
  <c r="F25" i="1"/>
  <c r="M48" i="3" l="1"/>
  <c r="Q48" i="3" s="1"/>
  <c r="S48" i="3" s="1"/>
  <c r="E27" i="3"/>
  <c r="G27" i="3"/>
  <c r="R27" i="3" s="1"/>
  <c r="D28" i="3" s="1"/>
  <c r="F27" i="3"/>
  <c r="G50" i="1"/>
  <c r="H50" i="1" s="1"/>
  <c r="F49" i="1"/>
  <c r="I49" i="1" s="1"/>
  <c r="O25" i="1"/>
  <c r="R24" i="1"/>
  <c r="J25" i="1"/>
  <c r="C26" i="1" s="1"/>
  <c r="L25" i="1"/>
  <c r="K25" i="1"/>
  <c r="G26" i="1" s="1"/>
  <c r="H26" i="1" s="1"/>
  <c r="I25" i="1"/>
  <c r="C49" i="3" l="1"/>
  <c r="E49" i="3" s="1"/>
  <c r="H27" i="3"/>
  <c r="Q27" i="3"/>
  <c r="C50" i="1"/>
  <c r="L49" i="1"/>
  <c r="J49" i="1"/>
  <c r="K49" i="1"/>
  <c r="D26" i="1"/>
  <c r="E26" i="1"/>
  <c r="G49" i="3" l="1"/>
  <c r="F49" i="3"/>
  <c r="S27" i="3"/>
  <c r="C28" i="3"/>
  <c r="M49" i="1"/>
  <c r="E50" i="1"/>
  <c r="D50" i="1"/>
  <c r="Q25" i="1"/>
  <c r="P25" i="1"/>
  <c r="F26" i="1"/>
  <c r="N26" i="1"/>
  <c r="M26" i="1"/>
  <c r="H49" i="3" l="1"/>
  <c r="N49" i="3" s="1"/>
  <c r="R49" i="3" s="1"/>
  <c r="D50" i="3" s="1"/>
  <c r="E28" i="3"/>
  <c r="G28" i="3"/>
  <c r="F28" i="3"/>
  <c r="Q28" i="3" s="1"/>
  <c r="O26" i="1"/>
  <c r="F50" i="1"/>
  <c r="I50" i="1" s="1"/>
  <c r="G51" i="1"/>
  <c r="H51" i="1" s="1"/>
  <c r="R25" i="1"/>
  <c r="L26" i="1"/>
  <c r="J26" i="1"/>
  <c r="C27" i="1" s="1"/>
  <c r="I26" i="1"/>
  <c r="K26" i="1"/>
  <c r="G27" i="1" s="1"/>
  <c r="H27" i="1" s="1"/>
  <c r="M49" i="3" l="1"/>
  <c r="Q49" i="3" s="1"/>
  <c r="C50" i="3" s="1"/>
  <c r="E50" i="3" s="1"/>
  <c r="C29" i="3"/>
  <c r="H28" i="3"/>
  <c r="R28" i="3"/>
  <c r="D29" i="3" s="1"/>
  <c r="F29" i="3" s="1"/>
  <c r="C51" i="1"/>
  <c r="J50" i="1"/>
  <c r="L50" i="1"/>
  <c r="M50" i="1" s="1"/>
  <c r="K50" i="1"/>
  <c r="E27" i="1"/>
  <c r="D27" i="1"/>
  <c r="S49" i="3" l="1"/>
  <c r="G50" i="3"/>
  <c r="F50" i="3"/>
  <c r="S28" i="3"/>
  <c r="E29" i="3"/>
  <c r="G29" i="3"/>
  <c r="R29" i="3" s="1"/>
  <c r="D30" i="3" s="1"/>
  <c r="Q29" i="3"/>
  <c r="E51" i="1"/>
  <c r="D51" i="1"/>
  <c r="P26" i="1"/>
  <c r="Q26" i="1"/>
  <c r="M27" i="1"/>
  <c r="N27" i="1"/>
  <c r="F27" i="1"/>
  <c r="O27" i="1" l="1"/>
  <c r="H50" i="3"/>
  <c r="N50" i="3" s="1"/>
  <c r="R50" i="3" s="1"/>
  <c r="D51" i="3" s="1"/>
  <c r="S29" i="3"/>
  <c r="C30" i="3"/>
  <c r="F30" i="3" s="1"/>
  <c r="H29" i="3"/>
  <c r="G52" i="1"/>
  <c r="H52" i="1" s="1"/>
  <c r="F51" i="1"/>
  <c r="I51" i="1" s="1"/>
  <c r="R26" i="1"/>
  <c r="L27" i="1"/>
  <c r="K27" i="1"/>
  <c r="G28" i="1" s="1"/>
  <c r="H28" i="1" s="1"/>
  <c r="I27" i="1"/>
  <c r="J27" i="1"/>
  <c r="C28" i="1" s="1"/>
  <c r="M50" i="3" l="1"/>
  <c r="Q50" i="3" s="1"/>
  <c r="C51" i="3" s="1"/>
  <c r="E51" i="3" s="1"/>
  <c r="E30" i="3"/>
  <c r="G30" i="3"/>
  <c r="R30" i="3" s="1"/>
  <c r="D31" i="3" s="1"/>
  <c r="Q30" i="3"/>
  <c r="C52" i="1"/>
  <c r="L51" i="1"/>
  <c r="K51" i="1"/>
  <c r="J51" i="1"/>
  <c r="E28" i="1"/>
  <c r="D28" i="1"/>
  <c r="S50" i="3" l="1"/>
  <c r="G51" i="3"/>
  <c r="F51" i="3"/>
  <c r="H30" i="3"/>
  <c r="S30" i="3"/>
  <c r="C31" i="3"/>
  <c r="F31" i="3" s="1"/>
  <c r="M51" i="1"/>
  <c r="D52" i="1"/>
  <c r="E52" i="1"/>
  <c r="F52" i="1" s="1"/>
  <c r="I52" i="1" s="1"/>
  <c r="P27" i="1"/>
  <c r="Q27" i="1"/>
  <c r="F28" i="1"/>
  <c r="M28" i="1"/>
  <c r="N28" i="1"/>
  <c r="H51" i="3" l="1"/>
  <c r="M51" i="3" s="1"/>
  <c r="Q51" i="3" s="1"/>
  <c r="C52" i="3" s="1"/>
  <c r="G31" i="3"/>
  <c r="R31" i="3" s="1"/>
  <c r="D32" i="3" s="1"/>
  <c r="E31" i="3"/>
  <c r="Q31" i="3"/>
  <c r="O28" i="1"/>
  <c r="L52" i="1"/>
  <c r="J52" i="1"/>
  <c r="K52" i="1"/>
  <c r="P28" i="1"/>
  <c r="Q28" i="1"/>
  <c r="R27" i="1"/>
  <c r="L28" i="1"/>
  <c r="I28" i="1"/>
  <c r="J28" i="1"/>
  <c r="K28" i="1"/>
  <c r="N51" i="3" l="1"/>
  <c r="R51" i="3" s="1"/>
  <c r="D52" i="3" s="1"/>
  <c r="E52" i="3" s="1"/>
  <c r="S31" i="3"/>
  <c r="C32" i="3"/>
  <c r="F32" i="3" s="1"/>
  <c r="H31" i="3"/>
  <c r="M52" i="1"/>
  <c r="R28" i="1"/>
  <c r="S51" i="3" l="1"/>
  <c r="G52" i="3"/>
  <c r="F52" i="3"/>
  <c r="G32" i="3"/>
  <c r="R32" i="3" s="1"/>
  <c r="D33" i="3" s="1"/>
  <c r="E32" i="3"/>
  <c r="Q32" i="3"/>
  <c r="H52" i="3" l="1"/>
  <c r="M52" i="3" s="1"/>
  <c r="Q52" i="3" s="1"/>
  <c r="C53" i="3" s="1"/>
  <c r="H32" i="3"/>
  <c r="S32" i="3"/>
  <c r="C33" i="3"/>
  <c r="F33" i="3" s="1"/>
  <c r="N52" i="3" l="1"/>
  <c r="R52" i="3" s="1"/>
  <c r="D53" i="3" s="1"/>
  <c r="E53" i="3" s="1"/>
  <c r="E33" i="3"/>
  <c r="G33" i="3"/>
  <c r="R33" i="3" s="1"/>
  <c r="D34" i="3" s="1"/>
  <c r="Q33" i="3"/>
  <c r="C34" i="3" s="1"/>
  <c r="S52" i="3" l="1"/>
  <c r="G53" i="3"/>
  <c r="F53" i="3"/>
  <c r="G34" i="3"/>
  <c r="R34" i="3" s="1"/>
  <c r="D35" i="3" s="1"/>
  <c r="E34" i="3"/>
  <c r="F34" i="3"/>
  <c r="H34" i="3" s="1"/>
  <c r="S33" i="3"/>
  <c r="H33" i="3"/>
  <c r="H53" i="3" l="1"/>
  <c r="M53" i="3" s="1"/>
  <c r="Q53" i="3" s="1"/>
  <c r="C54" i="3" s="1"/>
  <c r="Q34" i="3"/>
  <c r="N53" i="3" l="1"/>
  <c r="R53" i="3" s="1"/>
  <c r="D54" i="3" s="1"/>
  <c r="E54" i="3" s="1"/>
  <c r="S34" i="3"/>
  <c r="C35" i="3"/>
  <c r="G54" i="3" l="1"/>
  <c r="S53" i="3"/>
  <c r="F54" i="3"/>
  <c r="E35" i="3"/>
  <c r="G35" i="3"/>
  <c r="R35" i="3" s="1"/>
  <c r="D36" i="3" s="1"/>
  <c r="F35" i="3"/>
  <c r="H54" i="3" l="1"/>
  <c r="N54" i="3" s="1"/>
  <c r="R54" i="3" s="1"/>
  <c r="D55" i="3" s="1"/>
  <c r="H35" i="3"/>
  <c r="Q35" i="3"/>
  <c r="M54" i="3" l="1"/>
  <c r="Q54" i="3" s="1"/>
  <c r="C55" i="3" s="1"/>
  <c r="F55" i="3" s="1"/>
  <c r="S35" i="3"/>
  <c r="C36" i="3"/>
  <c r="S54" i="3" l="1"/>
  <c r="E55" i="3"/>
  <c r="G55" i="3"/>
  <c r="H55" i="3" s="1"/>
  <c r="M55" i="3" s="1"/>
  <c r="Q55" i="3" s="1"/>
  <c r="C56" i="3" s="1"/>
  <c r="E36" i="3"/>
  <c r="G36" i="3"/>
  <c r="R36" i="3" s="1"/>
  <c r="D37" i="3" s="1"/>
  <c r="F36" i="3"/>
  <c r="N55" i="3" l="1"/>
  <c r="R55" i="3" s="1"/>
  <c r="D56" i="3" s="1"/>
  <c r="G56" i="3" s="1"/>
  <c r="H36" i="3"/>
  <c r="Q36" i="3"/>
  <c r="F56" i="3" l="1"/>
  <c r="H56" i="3" s="1"/>
  <c r="N56" i="3" s="1"/>
  <c r="R56" i="3" s="1"/>
  <c r="D57" i="3" s="1"/>
  <c r="E56" i="3"/>
  <c r="S55" i="3"/>
  <c r="S36" i="3"/>
  <c r="C37" i="3"/>
  <c r="M56" i="3" l="1"/>
  <c r="Q56" i="3" s="1"/>
  <c r="S56" i="3" s="1"/>
  <c r="E37" i="3"/>
  <c r="G37" i="3"/>
  <c r="R37" i="3" s="1"/>
  <c r="F37" i="3"/>
  <c r="H37" i="3" s="1"/>
  <c r="C57" i="3" l="1"/>
  <c r="E57" i="3" s="1"/>
  <c r="Q37" i="3"/>
  <c r="S37" i="3" s="1"/>
  <c r="F57" i="3" l="1"/>
  <c r="G57" i="3"/>
  <c r="H57" i="3" l="1"/>
  <c r="N57" i="3" s="1"/>
  <c r="R57" i="3" s="1"/>
  <c r="D58" i="3" s="1"/>
  <c r="M57" i="3" l="1"/>
  <c r="Q57" i="3" s="1"/>
  <c r="S57" i="3" s="1"/>
  <c r="C58" i="3" l="1"/>
  <c r="G58" i="3" s="1"/>
  <c r="E58" i="3" l="1"/>
  <c r="F58" i="3"/>
  <c r="H58" i="3" s="1"/>
  <c r="M58" i="3" s="1"/>
  <c r="Q58" i="3" s="1"/>
  <c r="C59" i="3" s="1"/>
  <c r="N58" i="3" l="1"/>
  <c r="R58" i="3" s="1"/>
  <c r="D59" i="3" s="1"/>
  <c r="G59" i="3" s="1"/>
  <c r="E59" i="3" l="1"/>
  <c r="F59" i="3"/>
  <c r="H59" i="3" s="1"/>
  <c r="N59" i="3" s="1"/>
  <c r="R59" i="3" s="1"/>
  <c r="S58" i="3"/>
  <c r="M59" i="3" l="1"/>
  <c r="Q59" i="3" s="1"/>
  <c r="S59" i="3" s="1"/>
  <c r="D24" i="7" l="1"/>
  <c r="H36" i="7"/>
  <c r="H35" i="7"/>
  <c r="H29" i="7"/>
  <c r="H34" i="7"/>
  <c r="B33" i="7"/>
  <c r="B28" i="7"/>
  <c r="H33" i="7"/>
  <c r="B29" i="7"/>
  <c r="B34" i="7"/>
  <c r="B35" i="7"/>
  <c r="B36" i="7"/>
  <c r="B24" i="7"/>
  <c r="H28" i="7"/>
  <c r="G21" i="7" l="1"/>
  <c r="G72" i="7"/>
  <c r="G71" i="7"/>
  <c r="G67" i="7"/>
  <c r="G76" i="7"/>
  <c r="G70" i="7"/>
  <c r="G75" i="7"/>
  <c r="G69" i="7"/>
  <c r="G74" i="7"/>
  <c r="G68" i="7"/>
  <c r="G73" i="7"/>
  <c r="G20" i="7"/>
  <c r="G32" i="7"/>
  <c r="G28" i="7"/>
  <c r="G31" i="7"/>
  <c r="G33" i="7"/>
  <c r="G36" i="7"/>
  <c r="G30" i="7"/>
  <c r="G16" i="7"/>
  <c r="G27" i="7"/>
  <c r="J27" i="7" s="1"/>
  <c r="G18" i="7"/>
  <c r="G14" i="7"/>
  <c r="G35" i="7"/>
  <c r="G29" i="7"/>
  <c r="G34" i="7"/>
  <c r="G17" i="7"/>
  <c r="G13" i="7"/>
  <c r="G15" i="7"/>
  <c r="G19" i="7"/>
  <c r="G22" i="7"/>
  <c r="J67" i="7" l="1"/>
  <c r="J68" i="7" s="1"/>
  <c r="J69" i="7" s="1"/>
  <c r="J70" i="7" s="1"/>
  <c r="J71" i="7" s="1"/>
  <c r="J72" i="7" s="1"/>
  <c r="J73" i="7" s="1"/>
  <c r="J74" i="7" s="1"/>
  <c r="J75" i="7" s="1"/>
  <c r="J76" i="7" s="1"/>
  <c r="I67" i="7"/>
  <c r="I68" i="7" s="1"/>
  <c r="I69" i="7" s="1"/>
  <c r="I70" i="7" s="1"/>
  <c r="I71" i="7" s="1"/>
  <c r="I72" i="7" s="1"/>
  <c r="I73" i="7" s="1"/>
  <c r="I74" i="7" s="1"/>
  <c r="I75" i="7" s="1"/>
  <c r="I76" i="7" s="1"/>
  <c r="J28" i="7"/>
  <c r="J29" i="7" s="1"/>
  <c r="J30" i="7" s="1"/>
  <c r="J31" i="7" s="1"/>
  <c r="J32" i="7" s="1"/>
  <c r="J33" i="7" s="1"/>
  <c r="J34" i="7" s="1"/>
  <c r="J35" i="7" s="1"/>
  <c r="J36" i="7" s="1"/>
  <c r="I27" i="7"/>
  <c r="I28" i="7" s="1"/>
  <c r="I29" i="7" s="1"/>
  <c r="I30" i="7" s="1"/>
  <c r="I31" i="7" s="1"/>
  <c r="I32" i="7" s="1"/>
  <c r="I33" i="7" s="1"/>
  <c r="I34" i="7" s="1"/>
  <c r="I35" i="7" s="1"/>
  <c r="I36" i="7" s="1"/>
  <c r="D39" i="7" l="1"/>
  <c r="E39" i="7" s="1"/>
  <c r="D81" i="7"/>
  <c r="H81" i="7" s="1"/>
  <c r="D88" i="7"/>
  <c r="H88" i="7" s="1"/>
  <c r="D87" i="7"/>
  <c r="H87" i="7" s="1"/>
  <c r="D80" i="7"/>
  <c r="H80" i="7" s="1"/>
  <c r="D85" i="7"/>
  <c r="H85" i="7" s="1"/>
  <c r="D83" i="7"/>
  <c r="H83" i="7" s="1"/>
  <c r="D86" i="7"/>
  <c r="H86" i="7" s="1"/>
  <c r="D79" i="7"/>
  <c r="H79" i="7" s="1"/>
  <c r="D84" i="7"/>
  <c r="H84" i="7" s="1"/>
  <c r="D82" i="7"/>
  <c r="H82" i="7" s="1"/>
  <c r="D48" i="7"/>
  <c r="D47" i="7"/>
  <c r="D46" i="7"/>
  <c r="D45" i="7"/>
  <c r="D43" i="7"/>
  <c r="D44" i="7"/>
  <c r="D42" i="7"/>
  <c r="D41" i="7"/>
  <c r="D40" i="7"/>
  <c r="E40" i="7" s="1"/>
  <c r="F39" i="7" l="1"/>
  <c r="R53" i="7" s="1"/>
  <c r="Q96" i="7"/>
  <c r="F40" i="7"/>
  <c r="R96" i="7" s="1"/>
  <c r="E42" i="7"/>
  <c r="Q182" i="7" s="1"/>
  <c r="F42" i="7"/>
  <c r="R182" i="7" s="1"/>
  <c r="E43" i="7"/>
  <c r="Q225" i="7" s="1"/>
  <c r="F43" i="7"/>
  <c r="R225" i="7" s="1"/>
  <c r="E41" i="7"/>
  <c r="Q139" i="7" s="1"/>
  <c r="F41" i="7"/>
  <c r="R139" i="7" s="1"/>
  <c r="E47" i="7"/>
  <c r="Q397" i="7" s="1"/>
  <c r="F47" i="7"/>
  <c r="R397" i="7" s="1"/>
  <c r="R398" i="7" s="1"/>
  <c r="E44" i="7"/>
  <c r="Q268" i="7" s="1"/>
  <c r="Q269" i="7" s="1"/>
  <c r="F44" i="7"/>
  <c r="R268" i="7" s="1"/>
  <c r="R269" i="7" s="1"/>
  <c r="E45" i="7"/>
  <c r="Q311" i="7" s="1"/>
  <c r="F45" i="7"/>
  <c r="R311" i="7" s="1"/>
  <c r="R312" i="7" s="1"/>
  <c r="E46" i="7"/>
  <c r="Q354" i="7" s="1"/>
  <c r="F46" i="7"/>
  <c r="R354" i="7" s="1"/>
  <c r="R355" i="7" s="1"/>
  <c r="E48" i="7"/>
  <c r="Q440" i="7" s="1"/>
  <c r="F48" i="7"/>
  <c r="R440" i="7" s="1"/>
  <c r="R441" i="7" s="1"/>
  <c r="G39" i="7"/>
  <c r="Q53" i="7"/>
  <c r="G42" i="7"/>
  <c r="H42" i="7"/>
  <c r="G44" i="7"/>
  <c r="H44" i="7"/>
  <c r="G43" i="7"/>
  <c r="H43" i="7"/>
  <c r="G40" i="7"/>
  <c r="H40" i="7"/>
  <c r="G41" i="7"/>
  <c r="H41" i="7"/>
  <c r="G45" i="7"/>
  <c r="H45" i="7"/>
  <c r="G46" i="7"/>
  <c r="H46" i="7"/>
  <c r="G47" i="7"/>
  <c r="H47" i="7"/>
  <c r="G48" i="7"/>
  <c r="H48" i="7"/>
  <c r="H39" i="7"/>
  <c r="R54" i="7" l="1"/>
  <c r="R56" i="7" s="1"/>
  <c r="Q183" i="7"/>
  <c r="Q185" i="7" s="1"/>
  <c r="Q226" i="7"/>
  <c r="Q228" i="7" s="1"/>
  <c r="R443" i="7"/>
  <c r="R400" i="7"/>
  <c r="R357" i="7"/>
  <c r="R314" i="7"/>
  <c r="R271" i="7"/>
  <c r="Q271" i="7"/>
  <c r="Q272" i="7" s="1"/>
  <c r="R140" i="7"/>
  <c r="R142" i="7" s="1"/>
  <c r="R183" i="7"/>
  <c r="R185" i="7" s="1"/>
  <c r="Q97" i="7"/>
  <c r="Q99" i="7" s="1"/>
  <c r="R226" i="7"/>
  <c r="R228" i="7" s="1"/>
  <c r="Q140" i="7"/>
  <c r="Q142" i="7" s="1"/>
  <c r="Q54" i="7"/>
  <c r="Q56" i="7" s="1"/>
  <c r="R97" i="7"/>
  <c r="R99" i="7" s="1"/>
  <c r="R100" i="7" s="1"/>
  <c r="R186" i="7" l="1"/>
  <c r="R187" i="7" s="1"/>
  <c r="R272" i="7"/>
  <c r="Q285" i="7" s="1"/>
  <c r="Q298" i="7" s="1"/>
  <c r="R358" i="7"/>
  <c r="R359" i="7" s="1"/>
  <c r="R360" i="7" s="1"/>
  <c r="R361" i="7" s="1"/>
  <c r="R362" i="7" s="1"/>
  <c r="R375" i="7" s="1"/>
  <c r="R388" i="7" s="1"/>
  <c r="R143" i="7"/>
  <c r="R144" i="7" s="1"/>
  <c r="R315" i="7"/>
  <c r="R316" i="7" s="1"/>
  <c r="R317" i="7" s="1"/>
  <c r="R318" i="7" s="1"/>
  <c r="R401" i="7"/>
  <c r="R402" i="7" s="1"/>
  <c r="R403" i="7" s="1"/>
  <c r="R444" i="7"/>
  <c r="R445" i="7" s="1"/>
  <c r="R446" i="7" s="1"/>
  <c r="R447" i="7" s="1"/>
  <c r="R448" i="7" s="1"/>
  <c r="R461" i="7" s="1"/>
  <c r="R474" i="7" s="1"/>
  <c r="Q284" i="7"/>
  <c r="Q297" i="7" s="1"/>
  <c r="Q273" i="7"/>
  <c r="Q274" i="7" s="1"/>
  <c r="R284" i="7"/>
  <c r="Q100" i="7"/>
  <c r="Q101" i="7" s="1"/>
  <c r="Q102" i="7" s="1"/>
  <c r="Q229" i="7"/>
  <c r="Q230" i="7" s="1"/>
  <c r="Q241" i="7"/>
  <c r="Q254" i="7" s="1"/>
  <c r="R229" i="7"/>
  <c r="R241" i="7"/>
  <c r="Q198" i="7"/>
  <c r="Q211" i="7" s="1"/>
  <c r="R198" i="7"/>
  <c r="Q186" i="7"/>
  <c r="Q155" i="7"/>
  <c r="Q168" i="7" s="1"/>
  <c r="R155" i="7"/>
  <c r="Q143" i="7"/>
  <c r="R101" i="7"/>
  <c r="R102" i="7" s="1"/>
  <c r="R103" i="7" s="1"/>
  <c r="Q112" i="7"/>
  <c r="Q125" i="7" s="1"/>
  <c r="R112" i="7"/>
  <c r="R57" i="7"/>
  <c r="R58" i="7" s="1"/>
  <c r="Q69" i="7"/>
  <c r="Q82" i="7" s="1"/>
  <c r="Q57" i="7"/>
  <c r="R69" i="7"/>
  <c r="R82" i="7" s="1"/>
  <c r="R285" i="7" l="1"/>
  <c r="R298" i="7" s="1"/>
  <c r="R273" i="7"/>
  <c r="R274" i="7" s="1"/>
  <c r="Q287" i="7" s="1"/>
  <c r="Q300" i="7" s="1"/>
  <c r="Q199" i="7"/>
  <c r="Q212" i="7" s="1"/>
  <c r="Q156" i="7"/>
  <c r="Q169" i="7" s="1"/>
  <c r="R450" i="7"/>
  <c r="R404" i="7"/>
  <c r="R405" i="7" s="1"/>
  <c r="R418" i="7" s="1"/>
  <c r="R431" i="7" s="1"/>
  <c r="R364" i="7"/>
  <c r="R319" i="7"/>
  <c r="R332" i="7" s="1"/>
  <c r="R345" i="7" s="1"/>
  <c r="Q113" i="7"/>
  <c r="Q126" i="7" s="1"/>
  <c r="R297" i="7"/>
  <c r="Q275" i="7"/>
  <c r="R113" i="7"/>
  <c r="R126" i="7" s="1"/>
  <c r="Q242" i="7"/>
  <c r="Q255" i="7" s="1"/>
  <c r="R242" i="7"/>
  <c r="R255" i="7" s="1"/>
  <c r="Q355" i="7" s="1"/>
  <c r="R230" i="7"/>
  <c r="R243" i="7" s="1"/>
  <c r="R256" i="7" s="1"/>
  <c r="Q398" i="7" s="1"/>
  <c r="Q231" i="7"/>
  <c r="Q232" i="7" s="1"/>
  <c r="R254" i="7"/>
  <c r="Q312" i="7" s="1"/>
  <c r="R188" i="7"/>
  <c r="R145" i="7"/>
  <c r="Q187" i="7"/>
  <c r="R200" i="7" s="1"/>
  <c r="R213" i="7" s="1"/>
  <c r="R199" i="7"/>
  <c r="R212" i="7" s="1"/>
  <c r="R211" i="7"/>
  <c r="Q144" i="7"/>
  <c r="Q157" i="7" s="1"/>
  <c r="R156" i="7"/>
  <c r="R169" i="7" s="1"/>
  <c r="R168" i="7"/>
  <c r="Q114" i="7"/>
  <c r="Q127" i="7" s="1"/>
  <c r="R104" i="7"/>
  <c r="R117" i="7" s="1"/>
  <c r="R130" i="7" s="1"/>
  <c r="R125" i="7"/>
  <c r="Q115" i="7"/>
  <c r="R115" i="7"/>
  <c r="R128" i="7" s="1"/>
  <c r="R114" i="7"/>
  <c r="R127" i="7" s="1"/>
  <c r="Q103" i="7"/>
  <c r="Q70" i="7"/>
  <c r="Q83" i="7" s="1"/>
  <c r="Q58" i="7"/>
  <c r="Q71" i="7" s="1"/>
  <c r="Q84" i="7" s="1"/>
  <c r="R70" i="7"/>
  <c r="R83" i="7" s="1"/>
  <c r="R59" i="7"/>
  <c r="R275" i="7" l="1"/>
  <c r="R288" i="7" s="1"/>
  <c r="R301" i="7" s="1"/>
  <c r="R287" i="7"/>
  <c r="R300" i="7" s="1"/>
  <c r="Q286" i="7"/>
  <c r="Q299" i="7" s="1"/>
  <c r="R286" i="7"/>
  <c r="R299" i="7" s="1"/>
  <c r="R407" i="7"/>
  <c r="R321" i="7"/>
  <c r="Q276" i="7"/>
  <c r="Q289" i="7" s="1"/>
  <c r="Q302" i="7" s="1"/>
  <c r="Q314" i="7"/>
  <c r="Q327" i="7" s="1"/>
  <c r="Q340" i="7" s="1"/>
  <c r="Q400" i="7"/>
  <c r="Q413" i="7" s="1"/>
  <c r="Q426" i="7" s="1"/>
  <c r="Q357" i="7"/>
  <c r="Q370" i="7" s="1"/>
  <c r="Q383" i="7" s="1"/>
  <c r="Q200" i="7"/>
  <c r="Q213" i="7" s="1"/>
  <c r="Q188" i="7"/>
  <c r="R201" i="7" s="1"/>
  <c r="R214" i="7" s="1"/>
  <c r="Q243" i="7"/>
  <c r="Q256" i="7" s="1"/>
  <c r="R231" i="7"/>
  <c r="Q244" i="7" s="1"/>
  <c r="R146" i="7"/>
  <c r="R147" i="7" s="1"/>
  <c r="R160" i="7" s="1"/>
  <c r="R173" i="7" s="1"/>
  <c r="Q233" i="7"/>
  <c r="Q246" i="7" s="1"/>
  <c r="Q259" i="7" s="1"/>
  <c r="R189" i="7"/>
  <c r="R157" i="7"/>
  <c r="R170" i="7" s="1"/>
  <c r="Q145" i="7"/>
  <c r="Q146" i="7" s="1"/>
  <c r="Q170" i="7"/>
  <c r="R106" i="7"/>
  <c r="Q116" i="7"/>
  <c r="Q129" i="7" s="1"/>
  <c r="R116" i="7"/>
  <c r="R129" i="7" s="1"/>
  <c r="R132" i="7" s="1"/>
  <c r="R134" i="7" s="1"/>
  <c r="K40" i="7" s="1"/>
  <c r="Q104" i="7"/>
  <c r="Q117" i="7" s="1"/>
  <c r="Q130" i="7" s="1"/>
  <c r="Q128" i="7"/>
  <c r="R60" i="7"/>
  <c r="R71" i="7"/>
  <c r="R84" i="7" s="1"/>
  <c r="Q59" i="7"/>
  <c r="Q72" i="7" s="1"/>
  <c r="Q85" i="7" s="1"/>
  <c r="Q288" i="7" l="1"/>
  <c r="Q301" i="7" s="1"/>
  <c r="Q304" i="7" s="1"/>
  <c r="Q306" i="7" s="1"/>
  <c r="J44" i="7" s="1"/>
  <c r="Z19" i="7" s="1"/>
  <c r="R276" i="7"/>
  <c r="R289" i="7" s="1"/>
  <c r="R302" i="7" s="1"/>
  <c r="R304" i="7" s="1"/>
  <c r="R306" i="7" s="1"/>
  <c r="K44" i="7" s="1"/>
  <c r="D54" i="7"/>
  <c r="AA15" i="7"/>
  <c r="Q278" i="7"/>
  <c r="R413" i="7"/>
  <c r="R327" i="7"/>
  <c r="R370" i="7"/>
  <c r="Q315" i="7"/>
  <c r="Q401" i="7"/>
  <c r="Q358" i="7"/>
  <c r="Q201" i="7"/>
  <c r="Q214" i="7" s="1"/>
  <c r="Q189" i="7"/>
  <c r="Q190" i="7" s="1"/>
  <c r="Q158" i="7"/>
  <c r="Q171" i="7" s="1"/>
  <c r="R244" i="7"/>
  <c r="R232" i="7"/>
  <c r="Q235" i="7"/>
  <c r="Q257" i="7"/>
  <c r="R158" i="7"/>
  <c r="R171" i="7" s="1"/>
  <c r="R149" i="7"/>
  <c r="R190" i="7"/>
  <c r="R203" i="7" s="1"/>
  <c r="R216" i="7" s="1"/>
  <c r="Q132" i="7"/>
  <c r="Q134" i="7" s="1"/>
  <c r="J40" i="7" s="1"/>
  <c r="Z15" i="7" s="1"/>
  <c r="R159" i="7"/>
  <c r="R172" i="7" s="1"/>
  <c r="Q159" i="7"/>
  <c r="R119" i="7"/>
  <c r="Q147" i="7"/>
  <c r="Q160" i="7" s="1"/>
  <c r="Q173" i="7" s="1"/>
  <c r="Q106" i="7"/>
  <c r="Q119" i="7"/>
  <c r="Q60" i="7"/>
  <c r="R73" i="7" s="1"/>
  <c r="R86" i="7" s="1"/>
  <c r="R72" i="7"/>
  <c r="R85" i="7" s="1"/>
  <c r="R61" i="7"/>
  <c r="Q291" i="7" l="1"/>
  <c r="R278" i="7"/>
  <c r="R291" i="7"/>
  <c r="D58" i="7"/>
  <c r="AA19" i="7"/>
  <c r="L40" i="7"/>
  <c r="AB15" i="7" s="1"/>
  <c r="C54" i="7"/>
  <c r="L44" i="7"/>
  <c r="AB19" i="7" s="1"/>
  <c r="C58" i="7"/>
  <c r="R328" i="7"/>
  <c r="R341" i="7" s="1"/>
  <c r="Q328" i="7"/>
  <c r="Q341" i="7" s="1"/>
  <c r="R371" i="7"/>
  <c r="R384" i="7" s="1"/>
  <c r="Q371" i="7"/>
  <c r="Q384" i="7" s="1"/>
  <c r="R414" i="7"/>
  <c r="R427" i="7" s="1"/>
  <c r="Q414" i="7"/>
  <c r="Q427" i="7" s="1"/>
  <c r="R383" i="7"/>
  <c r="R340" i="7"/>
  <c r="Q402" i="7"/>
  <c r="Q316" i="7"/>
  <c r="Q359" i="7"/>
  <c r="R426" i="7"/>
  <c r="R202" i="7"/>
  <c r="R205" i="7" s="1"/>
  <c r="R175" i="7"/>
  <c r="R177" i="7" s="1"/>
  <c r="K41" i="7" s="1"/>
  <c r="Q202" i="7"/>
  <c r="Q215" i="7" s="1"/>
  <c r="Q203" i="7"/>
  <c r="Q216" i="7" s="1"/>
  <c r="Q192" i="7"/>
  <c r="R245" i="7"/>
  <c r="R258" i="7" s="1"/>
  <c r="Q245" i="7"/>
  <c r="R257" i="7"/>
  <c r="Q441" i="7" s="1"/>
  <c r="R233" i="7"/>
  <c r="R162" i="7"/>
  <c r="R192" i="7"/>
  <c r="Q172" i="7"/>
  <c r="Q175" i="7" s="1"/>
  <c r="Q177" i="7" s="1"/>
  <c r="J41" i="7" s="1"/>
  <c r="Q162" i="7"/>
  <c r="Q149" i="7"/>
  <c r="R63" i="7"/>
  <c r="R74" i="7"/>
  <c r="Q61" i="7"/>
  <c r="Q74" i="7" s="1"/>
  <c r="Q87" i="7" s="1"/>
  <c r="Q73" i="7"/>
  <c r="C55" i="7" l="1"/>
  <c r="H55" i="7" s="1"/>
  <c r="Z16" i="7"/>
  <c r="D55" i="7"/>
  <c r="AA16" i="7"/>
  <c r="H58" i="7"/>
  <c r="E58" i="7"/>
  <c r="H54" i="7"/>
  <c r="E54" i="7"/>
  <c r="R372" i="7"/>
  <c r="R385" i="7" s="1"/>
  <c r="Q372" i="7"/>
  <c r="Q385" i="7" s="1"/>
  <c r="Q360" i="7"/>
  <c r="Q361" i="7" s="1"/>
  <c r="Q218" i="7"/>
  <c r="Q220" i="7" s="1"/>
  <c r="J42" i="7" s="1"/>
  <c r="Q329" i="7"/>
  <c r="Q342" i="7" s="1"/>
  <c r="R329" i="7"/>
  <c r="R415" i="7"/>
  <c r="R428" i="7" s="1"/>
  <c r="Q415" i="7"/>
  <c r="Q428" i="7" s="1"/>
  <c r="Q403" i="7"/>
  <c r="R215" i="7"/>
  <c r="R218" i="7" s="1"/>
  <c r="R220" i="7" s="1"/>
  <c r="K42" i="7" s="1"/>
  <c r="Q443" i="7"/>
  <c r="Q317" i="7"/>
  <c r="Q205" i="7"/>
  <c r="L41" i="7"/>
  <c r="AB16" i="7" s="1"/>
  <c r="Q258" i="7"/>
  <c r="Q261" i="7" s="1"/>
  <c r="Q263" i="7" s="1"/>
  <c r="J43" i="7" s="1"/>
  <c r="Q248" i="7"/>
  <c r="R246" i="7"/>
  <c r="R235" i="7"/>
  <c r="R76" i="7"/>
  <c r="R87" i="7"/>
  <c r="R89" i="7" s="1"/>
  <c r="R91" i="7" s="1"/>
  <c r="K39" i="7" s="1"/>
  <c r="Q76" i="7"/>
  <c r="Q86" i="7"/>
  <c r="Q89" i="7" s="1"/>
  <c r="Q91" i="7" s="1"/>
  <c r="J39" i="7" s="1"/>
  <c r="Q63" i="7"/>
  <c r="E55" i="7" l="1"/>
  <c r="D56" i="7"/>
  <c r="AA17" i="7"/>
  <c r="C56" i="7"/>
  <c r="H56" i="7" s="1"/>
  <c r="Z17" i="7"/>
  <c r="C57" i="7"/>
  <c r="H57" i="7" s="1"/>
  <c r="Z18" i="7"/>
  <c r="D53" i="7"/>
  <c r="AA14" i="7"/>
  <c r="C53" i="7"/>
  <c r="H53" i="7" s="1"/>
  <c r="Z14" i="7"/>
  <c r="L42" i="7"/>
  <c r="AB17" i="7" s="1"/>
  <c r="Q330" i="7"/>
  <c r="Q343" i="7" s="1"/>
  <c r="R330" i="7"/>
  <c r="R343" i="7" s="1"/>
  <c r="R373" i="7"/>
  <c r="R386" i="7" s="1"/>
  <c r="Q373" i="7"/>
  <c r="Q386" i="7" s="1"/>
  <c r="Q404" i="7"/>
  <c r="Q405" i="7" s="1"/>
  <c r="Q418" i="7" s="1"/>
  <c r="Q431" i="7" s="1"/>
  <c r="R416" i="7"/>
  <c r="R342" i="7"/>
  <c r="Q374" i="7"/>
  <c r="Q387" i="7" s="1"/>
  <c r="R374" i="7"/>
  <c r="Q444" i="7"/>
  <c r="Q457" i="7" s="1"/>
  <c r="Q470" i="7" s="1"/>
  <c r="Q456" i="7"/>
  <c r="Q469" i="7" s="1"/>
  <c r="Q362" i="7"/>
  <c r="Q375" i="7" s="1"/>
  <c r="Q388" i="7" s="1"/>
  <c r="R456" i="7"/>
  <c r="Q416" i="7"/>
  <c r="Q318" i="7"/>
  <c r="L39" i="7"/>
  <c r="AB14" i="7" s="1"/>
  <c r="R259" i="7"/>
  <c r="R261" i="7" s="1"/>
  <c r="R263" i="7" s="1"/>
  <c r="K43" i="7" s="1"/>
  <c r="AA18" i="7" s="1"/>
  <c r="R248" i="7"/>
  <c r="E56" i="7" l="1"/>
  <c r="E53" i="7"/>
  <c r="L43" i="7"/>
  <c r="AB18" i="7" s="1"/>
  <c r="D57" i="7"/>
  <c r="E57" i="7" s="1"/>
  <c r="Q331" i="7"/>
  <c r="Q344" i="7" s="1"/>
  <c r="R331" i="7"/>
  <c r="Q445" i="7"/>
  <c r="R458" i="7" s="1"/>
  <c r="R471" i="7" s="1"/>
  <c r="R429" i="7"/>
  <c r="R457" i="7"/>
  <c r="R470" i="7" s="1"/>
  <c r="Q417" i="7"/>
  <c r="Q430" i="7" s="1"/>
  <c r="R417" i="7"/>
  <c r="R430" i="7" s="1"/>
  <c r="Q407" i="7"/>
  <c r="R387" i="7"/>
  <c r="R390" i="7" s="1"/>
  <c r="R392" i="7" s="1"/>
  <c r="K46" i="7" s="1"/>
  <c r="R377" i="7"/>
  <c r="R469" i="7"/>
  <c r="Q390" i="7"/>
  <c r="Q392" i="7" s="1"/>
  <c r="J46" i="7" s="1"/>
  <c r="Q319" i="7"/>
  <c r="Q332" i="7" s="1"/>
  <c r="Q345" i="7" s="1"/>
  <c r="Q364" i="7"/>
  <c r="Q377" i="7"/>
  <c r="Q429" i="7"/>
  <c r="Q347" i="7" l="1"/>
  <c r="Q349" i="7" s="1"/>
  <c r="J45" i="7" s="1"/>
  <c r="C59" i="7" s="1"/>
  <c r="H59" i="7" s="1"/>
  <c r="D60" i="7"/>
  <c r="AA21" i="7"/>
  <c r="C60" i="7"/>
  <c r="H60" i="7" s="1"/>
  <c r="Z21" i="7"/>
  <c r="Q446" i="7"/>
  <c r="Q459" i="7" s="1"/>
  <c r="Q472" i="7" s="1"/>
  <c r="Q458" i="7"/>
  <c r="Q471" i="7" s="1"/>
  <c r="Q420" i="7"/>
  <c r="R344" i="7"/>
  <c r="R347" i="7" s="1"/>
  <c r="R349" i="7" s="1"/>
  <c r="K45" i="7" s="1"/>
  <c r="AA20" i="7" s="1"/>
  <c r="R334" i="7"/>
  <c r="Q433" i="7"/>
  <c r="Q435" i="7" s="1"/>
  <c r="J47" i="7" s="1"/>
  <c r="R420" i="7"/>
  <c r="R433" i="7"/>
  <c r="R435" i="7" s="1"/>
  <c r="K47" i="7" s="1"/>
  <c r="L46" i="7"/>
  <c r="AB21" i="7" s="1"/>
  <c r="Q321" i="7"/>
  <c r="Q334" i="7"/>
  <c r="Z20" i="7" l="1"/>
  <c r="E60" i="7"/>
  <c r="D61" i="7"/>
  <c r="AA22" i="7"/>
  <c r="C61" i="7"/>
  <c r="Z22" i="7"/>
  <c r="Q447" i="7"/>
  <c r="Q460" i="7" s="1"/>
  <c r="Q473" i="7" s="1"/>
  <c r="R459" i="7"/>
  <c r="R472" i="7" s="1"/>
  <c r="L45" i="7"/>
  <c r="AB20" i="7" s="1"/>
  <c r="D59" i="7"/>
  <c r="E59" i="7" s="1"/>
  <c r="H61" i="7"/>
  <c r="L47" i="7"/>
  <c r="AB22" i="7" s="1"/>
  <c r="E61" i="7" l="1"/>
  <c r="Q448" i="7"/>
  <c r="Q461" i="7" s="1"/>
  <c r="Q474" i="7" s="1"/>
  <c r="Q476" i="7" s="1"/>
  <c r="Q478" i="7" s="1"/>
  <c r="J48" i="7" s="1"/>
  <c r="R460" i="7"/>
  <c r="R473" i="7" s="1"/>
  <c r="R476" i="7" s="1"/>
  <c r="R478" i="7" s="1"/>
  <c r="K48" i="7" s="1"/>
  <c r="R463" i="7" l="1"/>
  <c r="D62" i="7"/>
  <c r="AA23" i="7"/>
  <c r="C62" i="7"/>
  <c r="H62" i="7" s="1"/>
  <c r="Z23" i="7"/>
  <c r="Q450" i="7"/>
  <c r="Q463" i="7"/>
  <c r="L48" i="7"/>
  <c r="AB23" i="7" s="1"/>
  <c r="AH14" i="7" l="1" a="1"/>
  <c r="AH14" i="7" s="1"/>
  <c r="E62" i="7"/>
  <c r="F54" i="7" s="1"/>
  <c r="AD14" i="7" a="1"/>
  <c r="AD14" i="7" s="1"/>
  <c r="F57" i="7" l="1"/>
  <c r="F53" i="7"/>
  <c r="F56" i="7"/>
  <c r="F58" i="7"/>
  <c r="F61" i="7"/>
  <c r="F60" i="7"/>
  <c r="F59" i="7"/>
  <c r="F55" i="7"/>
  <c r="F62" i="7"/>
  <c r="D71" i="7" l="1"/>
  <c r="E75" i="7"/>
  <c r="H75" i="7" s="1"/>
  <c r="C72" i="7"/>
  <c r="C73" i="7"/>
  <c r="D73" i="7"/>
  <c r="E73" i="7"/>
  <c r="H73" i="7" s="1"/>
  <c r="C68" i="7"/>
  <c r="C74" i="7"/>
  <c r="D74" i="7"/>
  <c r="C67" i="7"/>
  <c r="E67" i="7"/>
  <c r="E72" i="7"/>
  <c r="H72" i="7" s="1"/>
  <c r="D72" i="7"/>
  <c r="E74" i="7"/>
  <c r="H74" i="7" s="1"/>
  <c r="C70" i="7"/>
  <c r="D75" i="7"/>
  <c r="B64" i="7"/>
  <c r="D68" i="7"/>
  <c r="D64" i="7"/>
  <c r="C75" i="7"/>
  <c r="E71" i="7"/>
  <c r="D70" i="7"/>
  <c r="C71" i="7"/>
  <c r="D69" i="7"/>
  <c r="D67" i="7"/>
  <c r="C69" i="7"/>
  <c r="E76" i="7"/>
  <c r="H76" i="7" s="1"/>
  <c r="D76" i="7"/>
  <c r="E69" i="7"/>
  <c r="H69" i="7" s="1"/>
  <c r="E70" i="7"/>
  <c r="H70" i="7" s="1"/>
  <c r="C76" i="7"/>
  <c r="E68" i="7"/>
  <c r="H68" i="7" s="1"/>
  <c r="E82" i="7" l="1"/>
  <c r="AA182" i="7" s="1"/>
  <c r="AA183" i="7" s="1"/>
  <c r="AA185" i="7" s="1"/>
  <c r="AA186" i="7" s="1"/>
  <c r="F85" i="7"/>
  <c r="AB354" i="7" s="1"/>
  <c r="AB355" i="7" s="1"/>
  <c r="AB357" i="7" s="1"/>
  <c r="AB358" i="7" s="1"/>
  <c r="G87" i="7"/>
  <c r="F82" i="7"/>
  <c r="AB182" i="7" s="1"/>
  <c r="AB183" i="7" s="1"/>
  <c r="AB185" i="7" s="1"/>
  <c r="F88" i="7"/>
  <c r="E86" i="7"/>
  <c r="AA397" i="7" s="1"/>
  <c r="AA398" i="7" s="1"/>
  <c r="AA400" i="7" s="1"/>
  <c r="AA401" i="7" s="1"/>
  <c r="G80" i="7"/>
  <c r="E88" i="7"/>
  <c r="E79" i="7"/>
  <c r="AA53" i="7" s="1"/>
  <c r="AA54" i="7" s="1"/>
  <c r="AA56" i="7" s="1"/>
  <c r="AA57" i="7" s="1"/>
  <c r="AA58" i="7" s="1"/>
  <c r="F79" i="7"/>
  <c r="AB53" i="7" s="1"/>
  <c r="AB54" i="7" s="1"/>
  <c r="AB56" i="7" s="1"/>
  <c r="AB57" i="7" s="1"/>
  <c r="G54" i="7"/>
  <c r="H67" i="7"/>
  <c r="E84" i="7"/>
  <c r="AA311" i="7" s="1"/>
  <c r="AA312" i="7" s="1"/>
  <c r="AA314" i="7" s="1"/>
  <c r="AA315" i="7" s="1"/>
  <c r="F87" i="7"/>
  <c r="AB440" i="7" s="1"/>
  <c r="AB441" i="7" s="1"/>
  <c r="AB443" i="7" s="1"/>
  <c r="AB444" i="7" s="1"/>
  <c r="E80" i="7"/>
  <c r="AA96" i="7" s="1"/>
  <c r="AA97" i="7" s="1"/>
  <c r="AA99" i="7" s="1"/>
  <c r="G82" i="7"/>
  <c r="E81" i="7"/>
  <c r="AA139" i="7" s="1"/>
  <c r="AA140" i="7" s="1"/>
  <c r="AA142" i="7" s="1"/>
  <c r="F81" i="7"/>
  <c r="AB139" i="7" s="1"/>
  <c r="AB140" i="7" s="1"/>
  <c r="AB142" i="7" s="1"/>
  <c r="AB143" i="7" s="1"/>
  <c r="AB144" i="7" s="1"/>
  <c r="F86" i="7"/>
  <c r="AB397" i="7" s="1"/>
  <c r="AB398" i="7" s="1"/>
  <c r="AB400" i="7" s="1"/>
  <c r="E87" i="7"/>
  <c r="AA440" i="7" s="1"/>
  <c r="AA441" i="7" s="1"/>
  <c r="AA443" i="7" s="1"/>
  <c r="AA444" i="7" s="1"/>
  <c r="E83" i="7"/>
  <c r="AA268" i="7" s="1"/>
  <c r="AA269" i="7" s="1"/>
  <c r="AA271" i="7" s="1"/>
  <c r="E85" i="7"/>
  <c r="AA354" i="7" s="1"/>
  <c r="AA355" i="7" s="1"/>
  <c r="AA357" i="7" s="1"/>
  <c r="AA358" i="7" s="1"/>
  <c r="F84" i="7"/>
  <c r="AB311" i="7" s="1"/>
  <c r="AB312" i="7" s="1"/>
  <c r="AB314" i="7" s="1"/>
  <c r="G53" i="7"/>
  <c r="G60" i="7"/>
  <c r="G61" i="7"/>
  <c r="F80" i="7"/>
  <c r="AB96" i="7" s="1"/>
  <c r="AB97" i="7" s="1"/>
  <c r="AB99" i="7" s="1"/>
  <c r="AB100" i="7" s="1"/>
  <c r="G62" i="7"/>
  <c r="G58" i="7"/>
  <c r="F83" i="7"/>
  <c r="AB268" i="7" s="1"/>
  <c r="AB269" i="7" s="1"/>
  <c r="AB271" i="7" s="1"/>
  <c r="AB272" i="7" s="1"/>
  <c r="AB273" i="7" s="1"/>
  <c r="AB274" i="7" s="1"/>
  <c r="G57" i="7"/>
  <c r="G56" i="7"/>
  <c r="G55" i="7"/>
  <c r="G59" i="7"/>
  <c r="G81" i="7"/>
  <c r="H71" i="7"/>
  <c r="G79" i="7"/>
  <c r="G83" i="7"/>
  <c r="G88" i="7"/>
  <c r="G84" i="7"/>
  <c r="G86" i="7"/>
  <c r="G85" i="7"/>
  <c r="AB225" i="7" l="1"/>
  <c r="AB226" i="7" s="1"/>
  <c r="AB228" i="7" s="1"/>
  <c r="AB229" i="7" s="1"/>
  <c r="AA225" i="7"/>
  <c r="AA226" i="7" s="1"/>
  <c r="AA228" i="7" s="1"/>
  <c r="AA229" i="7" s="1"/>
  <c r="AB70" i="7"/>
  <c r="AB83" i="7" s="1"/>
  <c r="AA371" i="7"/>
  <c r="AA384" i="7" s="1"/>
  <c r="AA457" i="7"/>
  <c r="AA470" i="7" s="1"/>
  <c r="AB445" i="7"/>
  <c r="AB446" i="7" s="1"/>
  <c r="AA456" i="7"/>
  <c r="AA469" i="7" s="1"/>
  <c r="AB457" i="7"/>
  <c r="AB470" i="7" s="1"/>
  <c r="AA445" i="7"/>
  <c r="AB456" i="7"/>
  <c r="AA402" i="7"/>
  <c r="AA403" i="7" s="1"/>
  <c r="AA413" i="7"/>
  <c r="AA426" i="7" s="1"/>
  <c r="AB401" i="7"/>
  <c r="AB413" i="7"/>
  <c r="AB359" i="7"/>
  <c r="AB360" i="7" s="1"/>
  <c r="AB361" i="7" s="1"/>
  <c r="AA370" i="7"/>
  <c r="AA383" i="7" s="1"/>
  <c r="AB371" i="7"/>
  <c r="AB384" i="7" s="1"/>
  <c r="AA359" i="7"/>
  <c r="AB370" i="7"/>
  <c r="AA327" i="7"/>
  <c r="AA340" i="7" s="1"/>
  <c r="AB315" i="7"/>
  <c r="AB328" i="7" s="1"/>
  <c r="AB341" i="7" s="1"/>
  <c r="AA316" i="7"/>
  <c r="AB327" i="7"/>
  <c r="AB275" i="7"/>
  <c r="AA284" i="7"/>
  <c r="AA297" i="7" s="1"/>
  <c r="AB284" i="7"/>
  <c r="AA272" i="7"/>
  <c r="AA187" i="7"/>
  <c r="AA188" i="7" s="1"/>
  <c r="AA198" i="7"/>
  <c r="AA211" i="7" s="1"/>
  <c r="AB186" i="7"/>
  <c r="AB187" i="7" s="1"/>
  <c r="AB69" i="7"/>
  <c r="AB82" i="7" s="1"/>
  <c r="AB198" i="7"/>
  <c r="AB145" i="7"/>
  <c r="AA143" i="7"/>
  <c r="AA144" i="7" s="1"/>
  <c r="AA145" i="7" s="1"/>
  <c r="AA146" i="7" s="1"/>
  <c r="AA155" i="7"/>
  <c r="AA168" i="7" s="1"/>
  <c r="AB155" i="7"/>
  <c r="AB101" i="7"/>
  <c r="AA100" i="7"/>
  <c r="AA113" i="7" s="1"/>
  <c r="AA126" i="7" s="1"/>
  <c r="AA112" i="7"/>
  <c r="AA125" i="7" s="1"/>
  <c r="AB112" i="7"/>
  <c r="AB58" i="7"/>
  <c r="AB71" i="7" s="1"/>
  <c r="AB84" i="7" s="1"/>
  <c r="AA70" i="7"/>
  <c r="AA83" i="7" s="1"/>
  <c r="AA69" i="7"/>
  <c r="AA82" i="7" s="1"/>
  <c r="AA59" i="7"/>
  <c r="AA60" i="7" s="1"/>
  <c r="AA242" i="7" l="1"/>
  <c r="AA255" i="7" s="1"/>
  <c r="AB372" i="7"/>
  <c r="AB385" i="7" s="1"/>
  <c r="AB447" i="7"/>
  <c r="AB458" i="7"/>
  <c r="AB471" i="7" s="1"/>
  <c r="AA458" i="7"/>
  <c r="AA471" i="7" s="1"/>
  <c r="AB469" i="7"/>
  <c r="AA446" i="7"/>
  <c r="AA414" i="7"/>
  <c r="AA427" i="7" s="1"/>
  <c r="AB402" i="7"/>
  <c r="AB403" i="7" s="1"/>
  <c r="AB416" i="7" s="1"/>
  <c r="AB429" i="7" s="1"/>
  <c r="AB414" i="7"/>
  <c r="AB427" i="7" s="1"/>
  <c r="AB362" i="7"/>
  <c r="AB375" i="7" s="1"/>
  <c r="AB388" i="7" s="1"/>
  <c r="AB426" i="7"/>
  <c r="AA404" i="7"/>
  <c r="AA405" i="7" s="1"/>
  <c r="AA418" i="7" s="1"/>
  <c r="AA431" i="7" s="1"/>
  <c r="AA372" i="7"/>
  <c r="AA385" i="7" s="1"/>
  <c r="AB383" i="7"/>
  <c r="AA360" i="7"/>
  <c r="AA328" i="7"/>
  <c r="AA341" i="7" s="1"/>
  <c r="AB316" i="7"/>
  <c r="AA329" i="7" s="1"/>
  <c r="AA342" i="7" s="1"/>
  <c r="AB340" i="7"/>
  <c r="AA317" i="7"/>
  <c r="AB276" i="7"/>
  <c r="AA285" i="7"/>
  <c r="AB285" i="7"/>
  <c r="AB298" i="7" s="1"/>
  <c r="AB199" i="7"/>
  <c r="AB212" i="7" s="1"/>
  <c r="AB297" i="7"/>
  <c r="AA273" i="7"/>
  <c r="AB230" i="7"/>
  <c r="AA241" i="7"/>
  <c r="AA254" i="7" s="1"/>
  <c r="AB242" i="7"/>
  <c r="AB255" i="7" s="1"/>
  <c r="AA230" i="7"/>
  <c r="AA199" i="7"/>
  <c r="AA212" i="7" s="1"/>
  <c r="AB241" i="7"/>
  <c r="AB188" i="7"/>
  <c r="AB201" i="7" s="1"/>
  <c r="AB214" i="7" s="1"/>
  <c r="AA200" i="7"/>
  <c r="AA213" i="7" s="1"/>
  <c r="AB200" i="7"/>
  <c r="AB213" i="7" s="1"/>
  <c r="AB211" i="7"/>
  <c r="AA189" i="7"/>
  <c r="AB156" i="7"/>
  <c r="AB169" i="7" s="1"/>
  <c r="AA156" i="7"/>
  <c r="AA169" i="7" s="1"/>
  <c r="AB146" i="7"/>
  <c r="AB159" i="7" s="1"/>
  <c r="AB172" i="7" s="1"/>
  <c r="AB157" i="7"/>
  <c r="AB170" i="7" s="1"/>
  <c r="AA157" i="7"/>
  <c r="AA170" i="7" s="1"/>
  <c r="AA101" i="7"/>
  <c r="AA114" i="7" s="1"/>
  <c r="AB113" i="7"/>
  <c r="AB126" i="7" s="1"/>
  <c r="AA158" i="7"/>
  <c r="AB158" i="7"/>
  <c r="AB171" i="7" s="1"/>
  <c r="AB168" i="7"/>
  <c r="AA147" i="7"/>
  <c r="AA160" i="7" s="1"/>
  <c r="AA173" i="7" s="1"/>
  <c r="AB102" i="7"/>
  <c r="AB103" i="7" s="1"/>
  <c r="AA71" i="7"/>
  <c r="AA84" i="7" s="1"/>
  <c r="AB59" i="7"/>
  <c r="AA72" i="7" s="1"/>
  <c r="AB125" i="7"/>
  <c r="AA61" i="7"/>
  <c r="AA74" i="7" s="1"/>
  <c r="AA87" i="7" s="1"/>
  <c r="AB448" i="7" l="1"/>
  <c r="AB461" i="7" s="1"/>
  <c r="AB474" i="7" s="1"/>
  <c r="AA415" i="7"/>
  <c r="AA428" i="7" s="1"/>
  <c r="AA416" i="7"/>
  <c r="AA429" i="7" s="1"/>
  <c r="AB415" i="7"/>
  <c r="AB428" i="7" s="1"/>
  <c r="AB404" i="7"/>
  <c r="AB417" i="7" s="1"/>
  <c r="AB430" i="7" s="1"/>
  <c r="AA459" i="7"/>
  <c r="AB459" i="7"/>
  <c r="AA447" i="7"/>
  <c r="AA460" i="7" s="1"/>
  <c r="AA473" i="7" s="1"/>
  <c r="AB364" i="7"/>
  <c r="AB329" i="7"/>
  <c r="AB342" i="7" s="1"/>
  <c r="AA407" i="7"/>
  <c r="AB317" i="7"/>
  <c r="AA330" i="7" s="1"/>
  <c r="AB373" i="7"/>
  <c r="AA373" i="7"/>
  <c r="AA361" i="7"/>
  <c r="AA201" i="7"/>
  <c r="AA214" i="7" s="1"/>
  <c r="AA318" i="7"/>
  <c r="AB286" i="7"/>
  <c r="AB299" i="7" s="1"/>
  <c r="AA286" i="7"/>
  <c r="AA299" i="7" s="1"/>
  <c r="AA159" i="7"/>
  <c r="AA172" i="7" s="1"/>
  <c r="AB289" i="7"/>
  <c r="AB302" i="7" s="1"/>
  <c r="AB278" i="7"/>
  <c r="AA274" i="7"/>
  <c r="AA298" i="7"/>
  <c r="AB243" i="7"/>
  <c r="AB256" i="7" s="1"/>
  <c r="AA243" i="7"/>
  <c r="AA256" i="7" s="1"/>
  <c r="AB231" i="7"/>
  <c r="AA102" i="7"/>
  <c r="AA115" i="7" s="1"/>
  <c r="AA128" i="7" s="1"/>
  <c r="AB114" i="7"/>
  <c r="AB127" i="7" s="1"/>
  <c r="AB254" i="7"/>
  <c r="AA231" i="7"/>
  <c r="AB189" i="7"/>
  <c r="AB202" i="7" s="1"/>
  <c r="AB72" i="7"/>
  <c r="AB85" i="7" s="1"/>
  <c r="AA190" i="7"/>
  <c r="AA203" i="7" s="1"/>
  <c r="AA216" i="7" s="1"/>
  <c r="AB147" i="7"/>
  <c r="AB160" i="7" s="1"/>
  <c r="AB173" i="7" s="1"/>
  <c r="AB175" i="7" s="1"/>
  <c r="AB177" i="7" s="1"/>
  <c r="K81" i="7" s="1"/>
  <c r="AA27" i="7" s="1"/>
  <c r="AB60" i="7"/>
  <c r="AB73" i="7" s="1"/>
  <c r="AB86" i="7" s="1"/>
  <c r="AA149" i="7"/>
  <c r="AA171" i="7"/>
  <c r="AB104" i="7"/>
  <c r="AB117" i="7" s="1"/>
  <c r="AB130" i="7" s="1"/>
  <c r="AA127" i="7"/>
  <c r="AA63" i="7"/>
  <c r="AA85" i="7"/>
  <c r="AB405" i="7" l="1"/>
  <c r="AB418" i="7" s="1"/>
  <c r="AB431" i="7" s="1"/>
  <c r="AB433" i="7" s="1"/>
  <c r="AB435" i="7" s="1"/>
  <c r="K87" i="7" s="1"/>
  <c r="AA33" i="7" s="1"/>
  <c r="AB450" i="7"/>
  <c r="AA417" i="7"/>
  <c r="AA430" i="7" s="1"/>
  <c r="AA433" i="7" s="1"/>
  <c r="AA435" i="7" s="1"/>
  <c r="J87" i="7" s="1"/>
  <c r="AB460" i="7"/>
  <c r="AB473" i="7" s="1"/>
  <c r="AA448" i="7"/>
  <c r="AA461" i="7" s="1"/>
  <c r="AA474" i="7" s="1"/>
  <c r="AA374" i="7"/>
  <c r="AA387" i="7" s="1"/>
  <c r="AB374" i="7"/>
  <c r="AB387" i="7" s="1"/>
  <c r="AA202" i="7"/>
  <c r="AA215" i="7" s="1"/>
  <c r="AA218" i="7" s="1"/>
  <c r="AA220" i="7" s="1"/>
  <c r="J82" i="7" s="1"/>
  <c r="Z28" i="7" s="1"/>
  <c r="AB472" i="7"/>
  <c r="AA472" i="7"/>
  <c r="AB330" i="7"/>
  <c r="AB343" i="7" s="1"/>
  <c r="AB318" i="7"/>
  <c r="AB331" i="7" s="1"/>
  <c r="AB344" i="7" s="1"/>
  <c r="AA362" i="7"/>
  <c r="AA375" i="7" s="1"/>
  <c r="AA388" i="7" s="1"/>
  <c r="AA287" i="7"/>
  <c r="AA300" i="7" s="1"/>
  <c r="AB287" i="7"/>
  <c r="AB300" i="7" s="1"/>
  <c r="AB115" i="7"/>
  <c r="AB128" i="7" s="1"/>
  <c r="AA386" i="7"/>
  <c r="AB386" i="7"/>
  <c r="AA162" i="7"/>
  <c r="AA175" i="7"/>
  <c r="AA177" i="7" s="1"/>
  <c r="J81" i="7" s="1"/>
  <c r="AA319" i="7"/>
  <c r="AA332" i="7" s="1"/>
  <c r="AA345" i="7" s="1"/>
  <c r="AA343" i="7"/>
  <c r="AA244" i="7"/>
  <c r="AA257" i="7" s="1"/>
  <c r="AA275" i="7"/>
  <c r="AA103" i="7"/>
  <c r="AA104" i="7" s="1"/>
  <c r="AA117" i="7" s="1"/>
  <c r="AA130" i="7" s="1"/>
  <c r="AB232" i="7"/>
  <c r="AB244" i="7"/>
  <c r="AA232" i="7"/>
  <c r="AB215" i="7"/>
  <c r="AB190" i="7"/>
  <c r="AB203" i="7" s="1"/>
  <c r="AB216" i="7" s="1"/>
  <c r="AA192" i="7"/>
  <c r="AA73" i="7"/>
  <c r="AA86" i="7" s="1"/>
  <c r="AA89" i="7" s="1"/>
  <c r="AA91" i="7" s="1"/>
  <c r="J79" i="7" s="1"/>
  <c r="Z25" i="7" s="1"/>
  <c r="AB162" i="7"/>
  <c r="AB61" i="7"/>
  <c r="AB74" i="7" s="1"/>
  <c r="AB87" i="7" s="1"/>
  <c r="AB89" i="7" s="1"/>
  <c r="AB91" i="7" s="1"/>
  <c r="K79" i="7" s="1"/>
  <c r="AA25" i="7" s="1"/>
  <c r="AB149" i="7"/>
  <c r="AB106" i="7"/>
  <c r="AA420" i="7" l="1"/>
  <c r="AB407" i="7"/>
  <c r="AA205" i="7"/>
  <c r="AB390" i="7"/>
  <c r="AB392" i="7" s="1"/>
  <c r="K86" i="7" s="1"/>
  <c r="AA32" i="7" s="1"/>
  <c r="AB463" i="7"/>
  <c r="AB476" i="7"/>
  <c r="AB478" i="7" s="1"/>
  <c r="K88" i="7" s="1"/>
  <c r="AA34" i="7" s="1"/>
  <c r="AA450" i="7"/>
  <c r="AB420" i="7"/>
  <c r="AA245" i="7"/>
  <c r="AA258" i="7" s="1"/>
  <c r="L81" i="7"/>
  <c r="AB27" i="7" s="1"/>
  <c r="Z27" i="7"/>
  <c r="L87" i="7"/>
  <c r="AB33" i="7" s="1"/>
  <c r="Z33" i="7"/>
  <c r="AA476" i="7"/>
  <c r="AA478" i="7" s="1"/>
  <c r="J88" i="7" s="1"/>
  <c r="Z34" i="7" s="1"/>
  <c r="AA331" i="7"/>
  <c r="AA344" i="7" s="1"/>
  <c r="AA347" i="7" s="1"/>
  <c r="AA349" i="7" s="1"/>
  <c r="AB377" i="7"/>
  <c r="AA463" i="7"/>
  <c r="AB116" i="7"/>
  <c r="AB129" i="7" s="1"/>
  <c r="AB132" i="7" s="1"/>
  <c r="AB134" i="7" s="1"/>
  <c r="K80" i="7" s="1"/>
  <c r="AA26" i="7" s="1"/>
  <c r="L79" i="7"/>
  <c r="AB25" i="7" s="1"/>
  <c r="AA377" i="7"/>
  <c r="AA390" i="7"/>
  <c r="AA392" i="7" s="1"/>
  <c r="J86" i="7" s="1"/>
  <c r="AA364" i="7"/>
  <c r="AB319" i="7"/>
  <c r="AB332" i="7" s="1"/>
  <c r="AB345" i="7" s="1"/>
  <c r="AB347" i="7" s="1"/>
  <c r="AB349" i="7" s="1"/>
  <c r="K85" i="7" s="1"/>
  <c r="AA31" i="7" s="1"/>
  <c r="AA288" i="7"/>
  <c r="AA301" i="7" s="1"/>
  <c r="AB288" i="7"/>
  <c r="AA106" i="7"/>
  <c r="AA116" i="7"/>
  <c r="AA321" i="7"/>
  <c r="AB245" i="7"/>
  <c r="AB258" i="7" s="1"/>
  <c r="AA276" i="7"/>
  <c r="AA289" i="7" s="1"/>
  <c r="AA302" i="7" s="1"/>
  <c r="AB233" i="7"/>
  <c r="AB246" i="7" s="1"/>
  <c r="AB259" i="7" s="1"/>
  <c r="AA233" i="7"/>
  <c r="AB257" i="7"/>
  <c r="AB205" i="7"/>
  <c r="AB63" i="7"/>
  <c r="AB218" i="7"/>
  <c r="AB220" i="7" s="1"/>
  <c r="K82" i="7" s="1"/>
  <c r="AB192" i="7"/>
  <c r="AA76" i="7"/>
  <c r="AB76" i="7"/>
  <c r="L88" i="7" l="1"/>
  <c r="AB34" i="7" s="1"/>
  <c r="L82" i="7"/>
  <c r="AB28" i="7" s="1"/>
  <c r="AA28" i="7"/>
  <c r="L86" i="7"/>
  <c r="AB32" i="7" s="1"/>
  <c r="Z32" i="7"/>
  <c r="AB119" i="7"/>
  <c r="AA334" i="7"/>
  <c r="J85" i="7"/>
  <c r="AB321" i="7"/>
  <c r="AB334" i="7"/>
  <c r="AB301" i="7"/>
  <c r="AB304" i="7" s="1"/>
  <c r="AB306" i="7" s="1"/>
  <c r="K84" i="7" s="1"/>
  <c r="AA30" i="7" s="1"/>
  <c r="AB291" i="7"/>
  <c r="AB248" i="7"/>
  <c r="AA129" i="7"/>
  <c r="AA132" i="7" s="1"/>
  <c r="AA134" i="7" s="1"/>
  <c r="AA119" i="7"/>
  <c r="AA291" i="7"/>
  <c r="AB261" i="7"/>
  <c r="AB263" i="7" s="1"/>
  <c r="K83" i="7" s="1"/>
  <c r="AA29" i="7" s="1"/>
  <c r="AA304" i="7"/>
  <c r="AA306" i="7" s="1"/>
  <c r="J84" i="7" s="1"/>
  <c r="Z30" i="7" s="1"/>
  <c r="AA278" i="7"/>
  <c r="AB235" i="7"/>
  <c r="AA246" i="7"/>
  <c r="AA235" i="7"/>
  <c r="L85" i="7" l="1"/>
  <c r="AB31" i="7" s="1"/>
  <c r="Z31" i="7"/>
  <c r="L84" i="7"/>
  <c r="AB30" i="7" s="1"/>
  <c r="J80" i="7"/>
  <c r="AA259" i="7"/>
  <c r="AA261" i="7" s="1"/>
  <c r="AA263" i="7" s="1"/>
  <c r="J83" i="7" s="1"/>
  <c r="AA248" i="7"/>
  <c r="L83" i="7" l="1"/>
  <c r="AB29" i="7" s="1"/>
  <c r="Z29" i="7"/>
  <c r="L80" i="7"/>
  <c r="AB26" i="7" s="1"/>
  <c r="Z26" i="7"/>
  <c r="AH25" i="7" l="1" a="1"/>
  <c r="AH25" i="7" s="1"/>
  <c r="AD25" i="7" a="1"/>
  <c r="AD25" i="7" s="1"/>
  <c r="G72" i="16" l="1" a="1"/>
  <c r="Q73" i="16"/>
  <c r="Q74" i="16"/>
  <c r="Q75" i="16"/>
  <c r="Q76" i="16"/>
  <c r="Q77" i="16"/>
  <c r="G72" i="16"/>
  <c r="Q72" i="16"/>
  <c r="Q78" i="16"/>
  <c r="J73"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tc={C35ADC39-26B0-4943-883A-8507CCFF7923}</author>
    <author>tc={9E3F651F-D3D1-4EA6-BE93-AF925EED7FF9}</author>
  </authors>
  <commentList>
    <comment ref="C72" authorId="0" shapeId="0" xr:uid="{C35ADC39-26B0-4943-883A-8507CCFF7923}">
      <text>
        <t>[Threaded comment]
Your version of Excel allows you to read this threaded comment; however, any edits to it will get removed if the file is opened in a newer version of Excel. Learn more: https://go.microsoft.com/fwlink/?linkid=870924
Comment:
    Minimum value</t>
      </text>
    </comment>
    <comment ref="J73" authorId="1" shapeId="0" xr:uid="{9E3F651F-D3D1-4EA6-BE93-AF925EED7FF9}">
      <text>
        <t>[Threaded comment]
Your version of Excel allows you to read this threaded comment; however, any edits to it will get removed if the file is opened in a newer version of Excel. Learn more: https://go.microsoft.com/fwlink/?linkid=870924
Comment:
    Value annomalies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<sst xmlns="http://schemas.openxmlformats.org/spreadsheetml/2006/main" count="1441" uniqueCount="351">
  <si>
    <t>f(x) = Ax^4 +Bx^3 + C</t>
  </si>
  <si>
    <t>Data</t>
  </si>
  <si>
    <t>x</t>
  </si>
  <si>
    <t>f(x)</t>
  </si>
  <si>
    <t>Constants</t>
  </si>
  <si>
    <t>A</t>
  </si>
  <si>
    <t>B</t>
  </si>
  <si>
    <t>C</t>
  </si>
  <si>
    <t>df/dx</t>
  </si>
  <si>
    <t>df2/dx2</t>
  </si>
  <si>
    <t>Problem:</t>
  </si>
  <si>
    <t>Interval:</t>
  </si>
  <si>
    <t>Ratio big interval:</t>
  </si>
  <si>
    <t>Ratio small interval:</t>
  </si>
  <si>
    <t>Golden Ratio</t>
  </si>
  <si>
    <t>Type</t>
  </si>
  <si>
    <t>f(x+0.001)</t>
  </si>
  <si>
    <t>f(x-0.001)</t>
  </si>
  <si>
    <t>step</t>
  </si>
  <si>
    <t>Action</t>
  </si>
  <si>
    <t>Steps:</t>
  </si>
  <si>
    <t>1. Guess two values of $ x $ and get the $ f(x) $ for these</t>
  </si>
  <si>
    <t>2. If $ f(x_{2}) $ is greater than  $ f(x_{3}) $ , add a new (extended) $ x_{3} $ and delete $ x_{1} $</t>
  </si>
  <si>
    <t>3. If $ f(x_{2}) $ is greater than  $ f(x_{1}) $ , add a new (extended) $ x_{1} $ and delete $ x_{3} $</t>
  </si>
  <si>
    <t>4. A bracket will be found if the conditions above are met</t>
  </si>
  <si>
    <t>x_1</t>
  </si>
  <si>
    <t>x_3</t>
  </si>
  <si>
    <t>f(x_1)</t>
  </si>
  <si>
    <t>f(x_3)</t>
  </si>
  <si>
    <t>x_2</t>
  </si>
  <si>
    <t>f(x_2)</t>
  </si>
  <si>
    <t>New X1</t>
  </si>
  <si>
    <t>New x2</t>
  </si>
  <si>
    <t>New X3</t>
  </si>
  <si>
    <t>f'(x-0.001)</t>
  </si>
  <si>
    <t>f'(x+0.001)</t>
  </si>
  <si>
    <t>Inverse Parabolic Interpolation</t>
  </si>
  <si>
    <t>iter</t>
  </si>
  <si>
    <t>x*</t>
  </si>
  <si>
    <t>f(x*)</t>
  </si>
  <si>
    <t>Inverse Parabolic Interpolation (with golden section)</t>
  </si>
  <si>
    <t>x* = turning point of parabola = minimum point</t>
  </si>
  <si>
    <t>Used to improve results from bracketing</t>
  </si>
  <si>
    <t>NOTE: X* converges to minimum faster if golden sectioning is appplied!</t>
  </si>
  <si>
    <t>Newton's Method (Analytical)</t>
  </si>
  <si>
    <t>f'(x)</t>
  </si>
  <si>
    <t>f''(x)</t>
  </si>
  <si>
    <t>x_i+1</t>
  </si>
  <si>
    <t>x_i</t>
  </si>
  <si>
    <t>Almost never have 2nd differential</t>
  </si>
  <si>
    <t>Numerically unstable</t>
  </si>
  <si>
    <t>Problem: f(x) = A*x1 + B*x2 + C*x1x2 + D*x1^2 +E*x2^2</t>
  </si>
  <si>
    <t>x1</t>
  </si>
  <si>
    <t>x2</t>
  </si>
  <si>
    <t>D</t>
  </si>
  <si>
    <t>E</t>
  </si>
  <si>
    <t>df/dx1</t>
  </si>
  <si>
    <t>df/dx2</t>
  </si>
  <si>
    <t>d2f/dx12</t>
  </si>
  <si>
    <t>d2f/dx22</t>
  </si>
  <si>
    <t>S2_1</t>
  </si>
  <si>
    <t>S2_2</t>
  </si>
  <si>
    <t>d2f/dx1dx</t>
  </si>
  <si>
    <t>determinant</t>
  </si>
  <si>
    <t>|df/dx|^2</t>
  </si>
  <si>
    <t>lambda</t>
  </si>
  <si>
    <t>f(xi-λⱯf(xi))</t>
  </si>
  <si>
    <t>Solver solution</t>
  </si>
  <si>
    <t>Ɐf(xi)</t>
  </si>
  <si>
    <t>A+C*x2+2*D*x1</t>
  </si>
  <si>
    <t>B+C*x1+2*E*x2</t>
  </si>
  <si>
    <r>
      <t>xi2-</t>
    </r>
    <r>
      <rPr>
        <sz val="11"/>
        <color theme="1"/>
        <rFont val="Calibri"/>
        <family val="2"/>
      </rPr>
      <t>λⱯf(xi2)</t>
    </r>
  </si>
  <si>
    <t>Description</t>
  </si>
  <si>
    <t>Iter</t>
  </si>
  <si>
    <t>Here we have optimum lambdas at 0.29412 and 0.38462</t>
  </si>
  <si>
    <t>Conjugate Gradient</t>
  </si>
  <si>
    <r>
      <rPr>
        <b/>
        <u/>
        <sz val="9"/>
        <color theme="1"/>
        <rFont val="Calibri"/>
        <family val="2"/>
        <scheme val="minor"/>
      </rPr>
      <t>Steepest Descent</t>
    </r>
    <r>
      <rPr>
        <b/>
        <sz val="9"/>
        <color theme="1"/>
        <rFont val="Calibri"/>
        <family val="2"/>
        <scheme val="minor"/>
      </rPr>
      <t xml:space="preserve"> 
1) Start from arbitrary starting point x1 and x2.
2) Put in a range of lambda and see roughly if a minima of f(xi-λⱯf(xi)) can be found
3) Use solver to identify the minima of f(xi-λⱯf(xi)), this will be the points when we change direction
4) Obtain optimum lambda 1 and 2, iterate until solution converges</t>
    </r>
  </si>
  <si>
    <t>Conjugate have different lambdas for each iteration!</t>
  </si>
  <si>
    <t>Solver Solution</t>
  </si>
  <si>
    <t>f(x) Minima</t>
  </si>
  <si>
    <t>Hooke &amp; Jeeves</t>
  </si>
  <si>
    <t>change</t>
  </si>
  <si>
    <t>decision</t>
  </si>
  <si>
    <t>Step Length</t>
  </si>
  <si>
    <t>Base Point</t>
  </si>
  <si>
    <t>explore x1</t>
  </si>
  <si>
    <t>explore x2</t>
  </si>
  <si>
    <t>New Base Point</t>
  </si>
  <si>
    <t>Pattern Move</t>
  </si>
  <si>
    <t>Note pattern move is based on vetor from last base point to new base point</t>
  </si>
  <si>
    <t>Design a representation
Decide how to initialise a population
Design a way of mapping a genotype to a phenotype
Design a way of evaluating an individual
Design suitable mutation operators
Design suitable recombination operators
Decide how to manage population
Decide how to select individuals to be parents
Decide how to select individuals to be replaced
Decide when to stop the algorithm
Scale integers to get float
Mutation is important and should be controllable
Ranked based parents selection is used, where the "grades" always have the same proportions
Recombination : Exploitation operator
Mutation : Exploration operator
Stopping criterion
Never draw any conclusion from a single run
Exploration vs Explotation:
1. Too much exploration = sample unknown regions: random search no convergence
2. Too much exploitation = Try to improve the best-so-far individuals:  local search only, convergence to a local optimum</t>
  </si>
  <si>
    <t>lb</t>
  </si>
  <si>
    <t>P1</t>
  </si>
  <si>
    <t>P2</t>
  </si>
  <si>
    <t>UB</t>
  </si>
  <si>
    <t>Random no. 1</t>
  </si>
  <si>
    <t>Random no. 2</t>
  </si>
  <si>
    <t>Random no. 3</t>
  </si>
  <si>
    <t xml:space="preserve">Genetic Algorithm:
6 BIT BINARY, SINGLE VARIABLE, POPULATION OF DESIGNS </t>
  </si>
  <si>
    <t>GA Parameters</t>
  </si>
  <si>
    <t>Bits</t>
  </si>
  <si>
    <t>Min/max ADC</t>
  </si>
  <si>
    <t>Parent Bit String (la DNA)</t>
  </si>
  <si>
    <t>Power</t>
  </si>
  <si>
    <t>Bit Dec Val</t>
  </si>
  <si>
    <t>Converts ADC to proper Bin</t>
  </si>
  <si>
    <t>idk how to describe</t>
  </si>
  <si>
    <t>lol</t>
  </si>
  <si>
    <t>P1 ADC</t>
  </si>
  <si>
    <t>P2 ADC</t>
  </si>
  <si>
    <t>Float to 'Bit'</t>
  </si>
  <si>
    <t>Cross Over Point</t>
  </si>
  <si>
    <t>i.e. Bit to start splicing DNA</t>
  </si>
  <si>
    <t>Children Bit String</t>
  </si>
  <si>
    <t>Total Bit</t>
  </si>
  <si>
    <t>Mutation point</t>
  </si>
  <si>
    <t>Scaled Results</t>
  </si>
  <si>
    <t xml:space="preserve">Genetic Algorithm </t>
  </si>
  <si>
    <t>Genetic Algorithm 
(roulette wheel, minimization)</t>
  </si>
  <si>
    <t>Parent Number</t>
  </si>
  <si>
    <t>Parent Value (given)</t>
  </si>
  <si>
    <t>Rank</t>
  </si>
  <si>
    <t>Roulette Wheel Angle</t>
  </si>
  <si>
    <t>Counts of rank</t>
  </si>
  <si>
    <t>Sum of rank</t>
  </si>
  <si>
    <t>Fitness(=1-parent value) for minimization</t>
  </si>
  <si>
    <t>Rank based ordering</t>
  </si>
  <si>
    <t>Population</t>
  </si>
  <si>
    <t>Cumulative angle fractions</t>
  </si>
  <si>
    <t>member selection</t>
  </si>
  <si>
    <t>Random number</t>
  </si>
  <si>
    <t>Selected Rank</t>
  </si>
  <si>
    <t>Selected Parent</t>
  </si>
  <si>
    <t>P3</t>
  </si>
  <si>
    <t>P4</t>
  </si>
  <si>
    <t>P5</t>
  </si>
  <si>
    <t>P6</t>
  </si>
  <si>
    <t>P7</t>
  </si>
  <si>
    <t>P8</t>
  </si>
  <si>
    <t>P9</t>
  </si>
  <si>
    <t>P10</t>
  </si>
  <si>
    <t>Selected Parent Number</t>
  </si>
  <si>
    <t>Stage</t>
  </si>
  <si>
    <t>10 Population</t>
  </si>
  <si>
    <t>Minimisation</t>
  </si>
  <si>
    <t>Bounds</t>
  </si>
  <si>
    <t>LB</t>
  </si>
  <si>
    <t>Populating</t>
  </si>
  <si>
    <t>Random X1</t>
  </si>
  <si>
    <t>Random X2</t>
  </si>
  <si>
    <t>Parent (Randomised)</t>
  </si>
  <si>
    <t>Children Number</t>
  </si>
  <si>
    <t>Child Value</t>
  </si>
  <si>
    <t>Random Angle</t>
  </si>
  <si>
    <t>Cumulative angle</t>
  </si>
  <si>
    <t>C1</t>
  </si>
  <si>
    <t>C2</t>
  </si>
  <si>
    <t>C3</t>
  </si>
  <si>
    <t>C4</t>
  </si>
  <si>
    <t>C5</t>
  </si>
  <si>
    <t>C6</t>
  </si>
  <si>
    <t>C7</t>
  </si>
  <si>
    <t>C8</t>
  </si>
  <si>
    <t>C9</t>
  </si>
  <si>
    <t>C10</t>
  </si>
  <si>
    <t>Selection criteria</t>
  </si>
  <si>
    <t>Parent Selection</t>
  </si>
  <si>
    <t>X1</t>
  </si>
  <si>
    <t>X2</t>
  </si>
  <si>
    <t>Random Formula</t>
  </si>
  <si>
    <t>GEN 2</t>
  </si>
  <si>
    <t>C1 X1</t>
  </si>
  <si>
    <t xml:space="preserve"> C1 X2</t>
  </si>
  <si>
    <t>Plotter</t>
  </si>
  <si>
    <t>G1</t>
  </si>
  <si>
    <t>Random</t>
  </si>
  <si>
    <t>G2</t>
  </si>
  <si>
    <t>G3</t>
  </si>
  <si>
    <t>Sorted</t>
  </si>
  <si>
    <t>Constrained Functions</t>
  </si>
  <si>
    <t>f(x,y,z) = x^2 + y^2 + z^2</t>
  </si>
  <si>
    <t>Function</t>
  </si>
  <si>
    <t>Constraints</t>
  </si>
  <si>
    <t>x&gt;0</t>
  </si>
  <si>
    <t>y&gt;0</t>
  </si>
  <si>
    <t>z&gt;0</t>
  </si>
  <si>
    <t>xy=a</t>
  </si>
  <si>
    <t>kyz&gt;=b</t>
  </si>
  <si>
    <t>cxy&gt;=d</t>
  </si>
  <si>
    <t>y</t>
  </si>
  <si>
    <t>z</t>
  </si>
  <si>
    <t>f(x,y,z)</t>
  </si>
  <si>
    <t>xy-a</t>
  </si>
  <si>
    <t>a</t>
  </si>
  <si>
    <t>b</t>
  </si>
  <si>
    <t>c</t>
  </si>
  <si>
    <t>d</t>
  </si>
  <si>
    <t>k</t>
  </si>
  <si>
    <t>kyz-b</t>
  </si>
  <si>
    <t>cxy-d</t>
  </si>
  <si>
    <t>XY</t>
  </si>
  <si>
    <t>KYZ</t>
  </si>
  <si>
    <t>CXY</t>
  </si>
  <si>
    <t>Constraint Elimination</t>
  </si>
  <si>
    <t>f(x)=a+bx1^2+cx2^2</t>
  </si>
  <si>
    <t>x1&gt;=0</t>
  </si>
  <si>
    <t>x2&gt;=0</t>
  </si>
  <si>
    <t>x1x2&gt;=d</t>
  </si>
  <si>
    <t>constraint g(x)</t>
  </si>
  <si>
    <t>x1_0</t>
  </si>
  <si>
    <t>x2_0</t>
  </si>
  <si>
    <t>Init</t>
  </si>
  <si>
    <t>x1x2</t>
  </si>
  <si>
    <t>newton with second varible eliminated</t>
  </si>
  <si>
    <t>Eliminate second variable and assume active constraint</t>
  </si>
  <si>
    <t>f(x1,x2)</t>
  </si>
  <si>
    <t>d2f/dx1^2</t>
  </si>
  <si>
    <t>Variable Elimination</t>
  </si>
  <si>
    <t>f(x)=a+bx1^2+c(d/x1)^2</t>
  </si>
  <si>
    <t>f'(x)=2bx1-2cd^2/x1^3</t>
  </si>
  <si>
    <t>f''(x)=2b+6cd^2/x1^4</t>
  </si>
  <si>
    <t>x1_new</t>
  </si>
  <si>
    <t>Lagrange Multiplier</t>
  </si>
  <si>
    <t>Formula</t>
  </si>
  <si>
    <t>f(x) = a + bx1^2 + cx2^2</t>
  </si>
  <si>
    <t>2 Gen</t>
  </si>
  <si>
    <t>x1x2=d</t>
  </si>
  <si>
    <t>Starting x1</t>
  </si>
  <si>
    <t>Starting x2</t>
  </si>
  <si>
    <t>Lambda</t>
  </si>
  <si>
    <t>f</t>
  </si>
  <si>
    <t>L(x,lambda)</t>
  </si>
  <si>
    <t>Constraint func</t>
  </si>
  <si>
    <t>Solver</t>
  </si>
  <si>
    <t>Unstable</t>
  </si>
  <si>
    <t>Augmented Lagrange Multiplier</t>
  </si>
  <si>
    <t>r_k</t>
  </si>
  <si>
    <t>A(x,lambda,r_k)</t>
  </si>
  <si>
    <t>Polynomial Regression</t>
  </si>
  <si>
    <t>linest quadratic estimate (4 pts)</t>
  </si>
  <si>
    <t>linest quadratic estimate (5 pts)</t>
  </si>
  <si>
    <t>Minmum X</t>
  </si>
  <si>
    <t>Y</t>
  </si>
  <si>
    <t>Init X</t>
  </si>
  <si>
    <t>Coeff</t>
  </si>
  <si>
    <t>Standard error</t>
  </si>
  <si>
    <t>Col 1: r^2
Col 2: Standard error for y est.</t>
  </si>
  <si>
    <t>Col1: F-statistic
Col2: Degrees of freedom</t>
  </si>
  <si>
    <t>Col1: Regression sum of squares
Col2: Residual sum of squares</t>
  </si>
  <si>
    <t>Change (x)</t>
  </si>
  <si>
    <t>Change (y)</t>
  </si>
  <si>
    <t>Polynomial Regression with Update</t>
  </si>
  <si>
    <t xml:space="preserve">* Important to understand underlying physics! </t>
  </si>
  <si>
    <t xml:space="preserve">* Do not fit a linear trend to a physics phonemena that is non-linear! </t>
  </si>
  <si>
    <t>True Formula</t>
  </si>
  <si>
    <t>f(x) = 1/x + x^3 + 1</t>
  </si>
  <si>
    <t>Known Data</t>
  </si>
  <si>
    <t>True Minimum</t>
  </si>
  <si>
    <t>linest quadratic estimate 1</t>
  </si>
  <si>
    <t>Data comparison</t>
  </si>
  <si>
    <t>Unsorted</t>
  </si>
  <si>
    <t>Number</t>
  </si>
  <si>
    <t>f1</t>
  </si>
  <si>
    <t>f2</t>
  </si>
  <si>
    <t>Problem: f(x) = x1-x2^2+2x1x2^2+x2^3</t>
  </si>
  <si>
    <t xml:space="preserve">RANK 1 </t>
  </si>
  <si>
    <t>RANK</t>
  </si>
  <si>
    <t>RANK 2</t>
  </si>
  <si>
    <t>RANK 3</t>
  </si>
  <si>
    <t>FILTER</t>
  </si>
  <si>
    <t>Fuzzy Logic</t>
  </si>
  <si>
    <t>Member function 1</t>
  </si>
  <si>
    <t>Member function 2</t>
  </si>
  <si>
    <t>Combined</t>
  </si>
  <si>
    <t>Constant A</t>
  </si>
  <si>
    <t>Constant B</t>
  </si>
  <si>
    <t>Solver best design</t>
  </si>
  <si>
    <t>Solver worst design</t>
  </si>
  <si>
    <t>Design objective 1
f1(x)=A/x</t>
  </si>
  <si>
    <t>Design Objective 2
f2(x)=B*x^2</t>
  </si>
  <si>
    <t>Not OK</t>
  </si>
  <si>
    <t>OK</t>
  </si>
  <si>
    <t>Member func slope</t>
  </si>
  <si>
    <t>Member func const</t>
  </si>
  <si>
    <t>Mmber func Not OK</t>
  </si>
  <si>
    <t>Mmber func OK</t>
  </si>
  <si>
    <t>Member function param</t>
  </si>
  <si>
    <t>Make sure to add constraints to solver!</t>
  </si>
  <si>
    <t>MF1</t>
  </si>
  <si>
    <t>MF2</t>
  </si>
  <si>
    <t>Goal functions</t>
  </si>
  <si>
    <t>f3</t>
  </si>
  <si>
    <t>Importance</t>
  </si>
  <si>
    <t>fa</t>
  </si>
  <si>
    <t>fb</t>
  </si>
  <si>
    <t>fc</t>
  </si>
  <si>
    <t>pab</t>
  </si>
  <si>
    <t>fa:fb=3:1</t>
  </si>
  <si>
    <t>pbc</t>
  </si>
  <si>
    <t>fb:fc=2:1</t>
  </si>
  <si>
    <t>fa:fc=6:1</t>
  </si>
  <si>
    <t>pac</t>
  </si>
  <si>
    <t>Goal Matrix</t>
  </si>
  <si>
    <t>Solve iteratively</t>
  </si>
  <si>
    <t>w1</t>
  </si>
  <si>
    <t>w2</t>
  </si>
  <si>
    <t>w3</t>
  </si>
  <si>
    <t>N goals</t>
  </si>
  <si>
    <t>Guess</t>
  </si>
  <si>
    <t>Eigenvalue</t>
  </si>
  <si>
    <t>Normalized Eigenvector</t>
  </si>
  <si>
    <t>Example</t>
  </si>
  <si>
    <t>Using previous importance:</t>
  </si>
  <si>
    <t>cf</t>
  </si>
  <si>
    <t>Result</t>
  </si>
  <si>
    <t>Can then do line search on cf to get best solution</t>
  </si>
  <si>
    <t>Best solution</t>
  </si>
  <si>
    <t>Sorted f1</t>
  </si>
  <si>
    <t>Minimize f1</t>
  </si>
  <si>
    <t>Minimize f2</t>
  </si>
  <si>
    <t>Minimizef1+f2</t>
  </si>
  <si>
    <t>Uncertainty Quantification</t>
  </si>
  <si>
    <t>f(x)=x+a/x with noise +/- b</t>
  </si>
  <si>
    <t>constants</t>
  </si>
  <si>
    <t>Count</t>
  </si>
  <si>
    <t>Monte Carlo Sampling</t>
  </si>
  <si>
    <t>true E[f(x)]</t>
  </si>
  <si>
    <t>typical x value</t>
  </si>
  <si>
    <t>example design</t>
  </si>
  <si>
    <t>random x</t>
  </si>
  <si>
    <t>average(x)</t>
  </si>
  <si>
    <t>average(f(x))</t>
  </si>
  <si>
    <t>Latin hypercube sampling</t>
  </si>
  <si>
    <t>hypercube</t>
  </si>
  <si>
    <t>not necessary</t>
  </si>
  <si>
    <t>sample x</t>
  </si>
  <si>
    <t>H (x)</t>
  </si>
  <si>
    <t>average (f(LH x))</t>
  </si>
  <si>
    <t>average (x)</t>
  </si>
  <si>
    <t>average (f(x))</t>
  </si>
  <si>
    <t>Random Nos</t>
  </si>
  <si>
    <t>range of designs</t>
  </si>
  <si>
    <t>Function Values</t>
  </si>
  <si>
    <t>Robustness</t>
  </si>
  <si>
    <t>polynomial equation coefficients for surrogate to expected value based on MC samples</t>
  </si>
  <si>
    <t>minimum f(x)</t>
  </si>
  <si>
    <t>minimum E[f(x)]</t>
  </si>
  <si>
    <t>est.x*</t>
  </si>
  <si>
    <t>f(est.x*)</t>
  </si>
  <si>
    <t>F</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</si>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</sst>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font>
      <sz val="11"/>
      <color theme="1"/>
      <name val="Calibri"/>
      <family val="2"/>
      <scheme val="minor"/>
    </font>
    <font>
      <b/>
      <sz val="11"/>
      <color theme="1"/>
      <name val="Calibri"/>
      <family val="2"/>
      <scheme val="minor"/>
    </font>
    <font>
      <sz val="11"/>
      <color theme="1"/>
      <name val="Calibri"/>
      <family val="2"/>
    </font>
    <font>
      <b/>
      <sz val="9"/>
      <color theme="1"/>
      <name val="Calibri"/>
      <family val="2"/>
      <scheme val="minor"/>
    </font>
    <font>
      <b/>
      <u/>
      <sz val="9"/>
      <color theme="1"/>
      <name val="Calibri"/>
      <family val="2"/>
      <scheme val="minor"/>
    </font>
    <font>
      <sz val="8"/>
      <name val="Calibri"/>
      <family val="2"/>
      <scheme val="minor"/>
    </font>
    <font>
      <sz val="10"/>
      <color rgb="FF000000"/>
      <name val="Arial"/>
      <family val="2"/>
    </font>
    <font>
      <sz val="9.9"/>
      <color rgb="FFF2F2F2"/>
      <name val="Var(--font-mono)"/>
    </font>
    <font>
      <sz val="11"/>
      <name val="Calibri"/>
      <family val="2"/>
      <scheme val="minor"/>
    </font>
    <font>
      <sz val="11"/>
      <color rgb="FFFF000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2"/>
        <bgColor indexed="64"/>
      </patternFill>
    </fill>
    <fill>
      <patternFill patternType="solid">
        <fgColor rgb="FFFFFFFF"/>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s>
  <borders count="22">
    <border>
      <left/>
      <right/>
      <top/>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4">
    <xf numFmtId="0" fontId="0" fillId="0" borderId="0" xfId="0"/>
    <xf numFmtId="0" fontId="1" fillId="0" borderId="0" xfId="0" applyFont="1"/>
    <xf numFmtId="0" fontId="1" fillId="0" borderId="0" xfId="0" applyFont="1" applyAlignment="1">
      <alignment horizontal="center" vertical="center"/>
    </xf>
    <xf numFmtId="0" fontId="0" fillId="2" borderId="0" xfId="0" applyFill="1"/>
    <xf numFmtId="0" fontId="0" fillId="3" borderId="1" xfId="0" applyFill="1" applyBorder="1"/>
    <xf numFmtId="0" fontId="0" fillId="4" borderId="0" xfId="0" applyFill="1"/>
    <xf numFmtId="0" fontId="0" fillId="5" borderId="0" xfId="0" applyFill="1"/>
    <xf numFmtId="0" fontId="0" fillId="6" borderId="0" xfId="0" applyFill="1"/>
    <xf numFmtId="0" fontId="0" fillId="7" borderId="0" xfId="0" applyFill="1"/>
    <xf numFmtId="0" fontId="0" fillId="3" borderId="3" xfId="0" applyFill="1" applyBorder="1"/>
    <xf numFmtId="0" fontId="0" fillId="3" borderId="4" xfId="0"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0" fillId="0" borderId="0" xfId="0"/>
    <xf numFmtId="0" fontId="0" fillId="0" borderId="0" xfId="0" applyAlignment="1"/>
    <xf numFmtId="0" fontId="0" fillId="0" borderId="0" xfId="0" applyFill="1" applyBorder="1"/>
    <xf numFmtId="0" fontId="0" fillId="0" borderId="0" xfId="0"/>
    <xf numFmtId="0" fontId="1" fillId="0" borderId="0" xfId="0" applyFont="1" applyBorder="1" applyAlignment="1">
      <alignment vertical="top" wrapText="1"/>
    </xf>
    <xf numFmtId="0" fontId="0" fillId="8" borderId="0" xfId="0" applyFill="1"/>
    <xf numFmtId="0" fontId="1" fillId="7" borderId="10" xfId="0" applyFont="1" applyFill="1" applyBorder="1"/>
    <xf numFmtId="0" fontId="0" fillId="7" borderId="1" xfId="0" applyFill="1" applyBorder="1"/>
    <xf numFmtId="0" fontId="0" fillId="7" borderId="11" xfId="0" applyFill="1" applyBorder="1"/>
    <xf numFmtId="0" fontId="0" fillId="7" borderId="12" xfId="0" applyFill="1" applyBorder="1" applyAlignment="1">
      <alignment wrapText="1"/>
    </xf>
    <xf numFmtId="0" fontId="1" fillId="7" borderId="13" xfId="0" applyFont="1" applyFill="1" applyBorder="1"/>
    <xf numFmtId="0" fontId="0" fillId="7" borderId="14" xfId="0" applyFill="1" applyBorder="1"/>
    <xf numFmtId="0" fontId="1" fillId="7" borderId="15" xfId="0" applyFont="1" applyFill="1" applyBorder="1"/>
    <xf numFmtId="0" fontId="0" fillId="7" borderId="16" xfId="0" applyFill="1" applyBorder="1"/>
    <xf numFmtId="0" fontId="1" fillId="7" borderId="17" xfId="0" applyFont="1" applyFill="1" applyBorder="1"/>
    <xf numFmtId="0" fontId="0" fillId="7" borderId="18" xfId="0" applyFill="1" applyBorder="1"/>
    <xf numFmtId="0" fontId="1" fillId="8" borderId="0" xfId="0" applyFont="1" applyFill="1"/>
    <xf numFmtId="0" fontId="1" fillId="7" borderId="12" xfId="0" applyFont="1" applyFill="1" applyBorder="1" applyAlignment="1">
      <alignment wrapText="1"/>
    </xf>
    <xf numFmtId="0" fontId="1" fillId="6" borderId="0" xfId="0" applyFont="1" applyFill="1"/>
    <xf numFmtId="0" fontId="0" fillId="0" borderId="0" xfId="0" applyAlignment="1">
      <alignment horizontal="left" vertical="top" wrapText="1"/>
    </xf>
    <xf numFmtId="0" fontId="0" fillId="3" borderId="0" xfId="0" applyFill="1" applyBorder="1"/>
    <xf numFmtId="0" fontId="1" fillId="0" borderId="0" xfId="0" applyFont="1" applyAlignment="1">
      <alignment horizontal="left" vertical="top" wrapText="1"/>
    </xf>
    <xf numFmtId="0" fontId="0" fillId="9" borderId="0" xfId="0" applyFill="1"/>
    <xf numFmtId="0" fontId="0" fillId="10" borderId="0" xfId="0" applyFill="1"/>
    <xf numFmtId="0" fontId="0" fillId="7" borderId="0" xfId="0" applyFill="1" applyAlignment="1">
      <alignment wrapText="1"/>
    </xf>
    <xf numFmtId="0" fontId="0" fillId="9" borderId="0" xfId="0" applyFill="1" applyBorder="1"/>
    <xf numFmtId="0" fontId="0" fillId="8" borderId="0" xfId="0" applyFill="1" applyBorder="1"/>
    <xf numFmtId="0" fontId="0" fillId="11" borderId="0" xfId="0" applyFill="1" applyBorder="1"/>
    <xf numFmtId="0" fontId="0" fillId="11" borderId="0" xfId="0" applyFill="1"/>
    <xf numFmtId="0" fontId="0" fillId="10" borderId="0" xfId="0" applyFill="1" applyBorder="1"/>
    <xf numFmtId="0" fontId="0" fillId="12" borderId="0" xfId="0" applyFill="1"/>
    <xf numFmtId="0" fontId="0" fillId="13" borderId="0" xfId="0" applyFill="1"/>
    <xf numFmtId="0" fontId="0" fillId="0" borderId="0" xfId="0"/>
    <xf numFmtId="0" fontId="0" fillId="0" borderId="0" xfId="0" applyAlignment="1">
      <alignment wrapText="1"/>
    </xf>
    <xf numFmtId="0" fontId="0" fillId="7" borderId="2" xfId="0" applyFill="1" applyBorder="1"/>
    <xf numFmtId="0" fontId="1" fillId="0" borderId="0" xfId="0" applyFont="1" applyFill="1" applyBorder="1"/>
    <xf numFmtId="0" fontId="0" fillId="0" borderId="0" xfId="0" applyFill="1" applyBorder="1" applyAlignment="1">
      <alignment wrapText="1"/>
    </xf>
    <xf numFmtId="0" fontId="0" fillId="0" borderId="0" xfId="0" applyFill="1" applyBorder="1" applyAlignment="1"/>
    <xf numFmtId="0" fontId="0" fillId="7" borderId="0" xfId="0" applyFill="1" applyBorder="1"/>
    <xf numFmtId="0" fontId="0" fillId="0" borderId="0" xfId="0" applyFill="1"/>
    <xf numFmtId="0" fontId="0" fillId="7" borderId="0" xfId="0" applyFill="1" applyAlignment="1">
      <alignment horizontal="left" vertical="top" wrapText="1"/>
    </xf>
    <xf numFmtId="0" fontId="1" fillId="7" borderId="0" xfId="0" applyFont="1" applyFill="1" applyBorder="1"/>
    <xf numFmtId="0" fontId="0" fillId="7" borderId="0" xfId="0" applyFill="1" applyBorder="1" applyAlignment="1">
      <alignment wrapText="1"/>
    </xf>
    <xf numFmtId="0" fontId="0" fillId="7" borderId="0" xfId="0" applyFill="1" applyBorder="1" applyAlignment="1"/>
    <xf numFmtId="0" fontId="1" fillId="0" borderId="15" xfId="0" applyFont="1" applyBorder="1" applyAlignment="1">
      <alignment horizontal="left" vertical="top" wrapText="1"/>
    </xf>
    <xf numFmtId="0" fontId="0" fillId="0" borderId="0" xfId="0" applyBorder="1"/>
    <xf numFmtId="0" fontId="0" fillId="0" borderId="16" xfId="0" applyBorder="1"/>
    <xf numFmtId="0" fontId="0" fillId="3" borderId="10" xfId="0" applyFill="1" applyBorder="1"/>
    <xf numFmtId="0" fontId="0" fillId="3" borderId="16" xfId="0" applyFill="1" applyBorder="1"/>
    <xf numFmtId="0" fontId="0" fillId="7" borderId="15" xfId="0" applyFill="1" applyBorder="1" applyAlignment="1">
      <alignment wrapText="1"/>
    </xf>
    <xf numFmtId="0" fontId="0" fillId="13" borderId="0" xfId="0" applyFill="1" applyBorder="1"/>
    <xf numFmtId="0" fontId="0" fillId="7" borderId="15" xfId="0" applyFill="1" applyBorder="1"/>
    <xf numFmtId="0" fontId="0" fillId="0" borderId="15" xfId="0" applyBorder="1"/>
    <xf numFmtId="0" fontId="0" fillId="6" borderId="15" xfId="0" applyFill="1" applyBorder="1"/>
    <xf numFmtId="0" fontId="0" fillId="6" borderId="0" xfId="0" applyFill="1" applyBorder="1"/>
    <xf numFmtId="0" fontId="0" fillId="12" borderId="0" xfId="0" applyFill="1" applyBorder="1"/>
    <xf numFmtId="0" fontId="0" fillId="12" borderId="16" xfId="0" applyFill="1" applyBorder="1"/>
    <xf numFmtId="0" fontId="0" fillId="5" borderId="17" xfId="0" applyFill="1" applyBorder="1"/>
    <xf numFmtId="0" fontId="0" fillId="5" borderId="9" xfId="0" applyFill="1" applyBorder="1"/>
    <xf numFmtId="0" fontId="0" fillId="13" borderId="9" xfId="0" applyFill="1" applyBorder="1"/>
    <xf numFmtId="0" fontId="0" fillId="0" borderId="9" xfId="0" applyBorder="1"/>
    <xf numFmtId="0" fontId="0" fillId="0" borderId="18" xfId="0" applyBorder="1"/>
    <xf numFmtId="0" fontId="0" fillId="0" borderId="0" xfId="0"/>
    <xf numFmtId="0" fontId="0" fillId="0" borderId="0" xfId="0"/>
    <xf numFmtId="0" fontId="0" fillId="0" borderId="19" xfId="0" applyBorder="1" applyAlignment="1">
      <alignment horizontal="center"/>
    </xf>
    <xf numFmtId="0" fontId="1" fillId="0" borderId="0" xfId="0" applyFont="1" applyAlignment="1">
      <alignment wrapText="1"/>
    </xf>
    <xf numFmtId="0" fontId="0" fillId="14" borderId="0" xfId="0" applyFill="1"/>
    <xf numFmtId="0" fontId="0" fillId="14" borderId="0" xfId="0" applyFill="1" applyAlignment="1">
      <alignment wrapText="1"/>
    </xf>
    <xf numFmtId="0" fontId="0" fillId="15" borderId="0" xfId="0" applyFill="1" applyBorder="1"/>
    <xf numFmtId="0" fontId="0" fillId="15" borderId="0" xfId="0" applyFill="1"/>
    <xf numFmtId="0" fontId="0" fillId="0" borderId="0" xfId="0"/>
    <xf numFmtId="0" fontId="0" fillId="0" borderId="2" xfId="0" applyBorder="1"/>
    <xf numFmtId="0" fontId="0" fillId="0" borderId="14" xfId="0" applyBorder="1"/>
    <xf numFmtId="0" fontId="0" fillId="0" borderId="0" xfId="0" applyBorder="1" applyAlignment="1">
      <alignment wrapText="1"/>
    </xf>
    <xf numFmtId="0" fontId="0" fillId="3" borderId="0" xfId="0" applyFill="1" applyBorder="1" applyAlignment="1">
      <alignment wrapText="1"/>
    </xf>
    <xf numFmtId="0" fontId="0" fillId="0" borderId="16" xfId="0" applyBorder="1" applyAlignment="1">
      <alignment wrapText="1"/>
    </xf>
    <xf numFmtId="0" fontId="0" fillId="2" borderId="16" xfId="0" applyFill="1" applyBorder="1"/>
    <xf numFmtId="0" fontId="1" fillId="7" borderId="13" xfId="0" applyFont="1" applyFill="1" applyBorder="1" applyAlignment="1">
      <alignment wrapText="1"/>
    </xf>
    <xf numFmtId="0" fontId="1" fillId="7" borderId="15" xfId="0" applyFont="1" applyFill="1" applyBorder="1" applyAlignment="1">
      <alignment wrapText="1"/>
    </xf>
    <xf numFmtId="0" fontId="1" fillId="7" borderId="17" xfId="0" applyFont="1" applyFill="1" applyBorder="1" applyAlignment="1">
      <alignment wrapText="1"/>
    </xf>
    <xf numFmtId="0" fontId="0" fillId="3" borderId="16" xfId="0" applyFill="1" applyBorder="1" applyAlignment="1">
      <alignment wrapText="1"/>
    </xf>
    <xf numFmtId="0" fontId="1" fillId="7" borderId="0" xfId="0" applyFont="1" applyFill="1" applyBorder="1" applyAlignment="1">
      <alignment wrapText="1"/>
    </xf>
    <xf numFmtId="0" fontId="1" fillId="7" borderId="0" xfId="0" applyFont="1" applyFill="1"/>
    <xf numFmtId="0" fontId="0" fillId="0" borderId="2" xfId="0" applyBorder="1" applyAlignment="1">
      <alignment horizontal="left" vertical="top" wrapText="1"/>
    </xf>
    <xf numFmtId="0" fontId="0" fillId="8" borderId="2" xfId="0" applyFill="1" applyBorder="1"/>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9" xfId="0" applyFill="1" applyBorder="1"/>
    <xf numFmtId="0" fontId="0" fillId="0" borderId="20" xfId="0" applyBorder="1"/>
    <xf numFmtId="0" fontId="6" fillId="16" borderId="21" xfId="0" applyFont="1" applyFill="1" applyBorder="1" applyAlignment="1">
      <alignment vertical="center" wrapText="1"/>
    </xf>
    <xf numFmtId="0" fontId="0" fillId="0" borderId="10" xfId="0" applyBorder="1" applyAlignment="1">
      <alignment horizontal="center"/>
    </xf>
    <xf numFmtId="0" fontId="0" fillId="0" borderId="11"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7" fillId="0" borderId="0" xfId="0" applyFont="1" applyAlignment="1">
      <alignment vertical="center"/>
    </xf>
    <xf numFmtId="2" fontId="0" fillId="0" borderId="0" xfId="0" applyNumberFormat="1"/>
    <xf numFmtId="1" fontId="0" fillId="0" borderId="0" xfId="0" applyNumberFormat="1"/>
    <xf numFmtId="0" fontId="8" fillId="0" borderId="0" xfId="0" applyFont="1"/>
    <xf numFmtId="0" fontId="0" fillId="0" borderId="0" xfId="0"/>
    <xf numFmtId="0" fontId="0" fillId="2" borderId="0" xfId="0" applyFill="1" applyAlignment="1">
      <alignment wrapText="1"/>
    </xf>
    <xf numFmtId="0" fontId="0" fillId="0" borderId="0" xfId="0"/>
    <xf numFmtId="0" fontId="0" fillId="0" borderId="0" xfId="0"/>
    <xf numFmtId="0" fontId="9" fillId="0" borderId="0" xfId="0" applyFont="1"/>
    <xf numFmtId="0" fontId="1" fillId="5" borderId="0" xfId="0" applyFont="1" applyFill="1"/>
    <xf numFmtId="0" fontId="0" fillId="19" borderId="0" xfId="0" applyFill="1"/>
    <xf numFmtId="164" fontId="0" fillId="6" borderId="0" xfId="0" applyNumberFormat="1" applyFill="1"/>
    <xf numFmtId="10" fontId="0" fillId="0" borderId="0" xfId="0" applyNumberFormat="1"/>
    <xf numFmtId="0" fontId="0" fillId="0" borderId="2" xfId="0"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Border="1" applyAlignment="1">
      <alignment horizontal="center" vertical="center" wrapText="1"/>
    </xf>
    <xf numFmtId="0" fontId="0" fillId="0" borderId="0" xfId="0"/>
    <xf numFmtId="0" fontId="0" fillId="8" borderId="9" xfId="0" applyFill="1" applyBorder="1" applyAlignment="1">
      <alignment horizontal="center" wrapText="1"/>
    </xf>
    <xf numFmtId="0" fontId="0" fillId="8" borderId="9" xfId="0" applyFill="1" applyBorder="1" applyAlignment="1">
      <alignment horizontal="center"/>
    </xf>
    <xf numFmtId="0" fontId="3" fillId="0" borderId="2" xfId="0" applyFont="1" applyBorder="1" applyAlignment="1">
      <alignment horizontal="left" vertical="top" wrapText="1"/>
    </xf>
    <xf numFmtId="0" fontId="3" fillId="0" borderId="0" xfId="0" applyFont="1" applyBorder="1" applyAlignment="1">
      <alignment horizontal="left" vertical="top" wrapText="1"/>
    </xf>
    <xf numFmtId="0" fontId="1" fillId="0" borderId="13" xfId="0" applyFont="1" applyBorder="1" applyAlignment="1">
      <alignment horizontal="center" vertical="top" wrapText="1"/>
    </xf>
    <xf numFmtId="0" fontId="1" fillId="0" borderId="2" xfId="0" applyFont="1" applyBorder="1" applyAlignment="1">
      <alignment horizontal="center" vertical="top" wrapText="1"/>
    </xf>
    <xf numFmtId="0" fontId="1" fillId="0" borderId="14" xfId="0" applyFont="1" applyBorder="1" applyAlignment="1">
      <alignment horizontal="center" vertical="top" wrapText="1"/>
    </xf>
    <xf numFmtId="0" fontId="0" fillId="0" borderId="16" xfId="0" applyBorder="1" applyAlignment="1">
      <alignment horizontal="center"/>
    </xf>
    <xf numFmtId="0" fontId="0" fillId="0" borderId="19" xfId="0" applyBorder="1" applyAlignment="1">
      <alignment horizontal="center"/>
    </xf>
    <xf numFmtId="0" fontId="0" fillId="0" borderId="0" xfId="0" applyAlignment="1">
      <alignment horizontal="center" vertical="center"/>
    </xf>
    <xf numFmtId="0" fontId="0" fillId="7" borderId="0" xfId="0" applyFill="1" applyAlignment="1">
      <alignment horizontal="center" vertical="center" wrapText="1"/>
    </xf>
    <xf numFmtId="0" fontId="1" fillId="7" borderId="0" xfId="0" applyFont="1" applyFill="1" applyAlignment="1">
      <alignment horizontal="center"/>
    </xf>
    <xf numFmtId="0" fontId="1" fillId="0" borderId="0" xfId="0" applyFont="1" applyAlignment="1">
      <alignment horizontal="center"/>
    </xf>
    <xf numFmtId="0" fontId="0" fillId="0" borderId="10" xfId="0"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0" fillId="2" borderId="10" xfId="0" applyFill="1" applyBorder="1" applyAlignment="1">
      <alignment horizontal="center"/>
    </xf>
    <xf numFmtId="0" fontId="0" fillId="2" borderId="1" xfId="0" applyFill="1" applyBorder="1" applyAlignment="1">
      <alignment horizontal="center"/>
    </xf>
    <xf numFmtId="0" fontId="0" fillId="2" borderId="11" xfId="0" applyFill="1" applyBorder="1" applyAlignment="1">
      <alignment horizontal="center"/>
    </xf>
    <xf numFmtId="0" fontId="0" fillId="0" borderId="20" xfId="0" applyBorder="1" applyAlignment="1">
      <alignment horizontal="center" vertical="center"/>
    </xf>
    <xf numFmtId="0" fontId="0" fillId="17" borderId="10" xfId="0" applyFill="1" applyBorder="1" applyAlignment="1">
      <alignment horizontal="center"/>
    </xf>
    <xf numFmtId="0" fontId="0" fillId="17" borderId="1" xfId="0" applyFill="1" applyBorder="1" applyAlignment="1">
      <alignment horizontal="center"/>
    </xf>
    <xf numFmtId="0" fontId="0" fillId="17" borderId="11" xfId="0" applyFill="1" applyBorder="1" applyAlignment="1">
      <alignment horizontal="center"/>
    </xf>
    <xf numFmtId="0" fontId="0" fillId="0" borderId="15" xfId="0" applyBorder="1" applyAlignment="1">
      <alignment horizontal="center" vertical="center"/>
    </xf>
    <xf numFmtId="0" fontId="0" fillId="18" borderId="10" xfId="0" applyFill="1" applyBorder="1" applyAlignment="1">
      <alignment horizontal="center"/>
    </xf>
    <xf numFmtId="0" fontId="0" fillId="18" borderId="1" xfId="0" applyFill="1" applyBorder="1" applyAlignment="1">
      <alignment horizontal="center"/>
    </xf>
    <xf numFmtId="0" fontId="0" fillId="18" borderId="1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 Search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2513025424060801E-2"/>
          <c:y val="9.2078415125447843E-2"/>
          <c:w val="0.93950381345844969"/>
          <c:h val="0.86490026424927513"/>
        </c:manualLayout>
      </c:layout>
      <c:scatterChart>
        <c:scatterStyle val="lineMarker"/>
        <c:varyColors val="0"/>
        <c:ser>
          <c:idx val="0"/>
          <c:order val="0"/>
          <c:tx>
            <c:v>Golden Ratio</c:v>
          </c:tx>
          <c:spPr>
            <a:ln w="25400" cap="rnd">
              <a:noFill/>
              <a:round/>
            </a:ln>
            <a:effectLst/>
          </c:spPr>
          <c:marker>
            <c:symbol val="circle"/>
            <c:size val="9"/>
            <c:spPr>
              <a:noFill/>
              <a:ln w="19050">
                <a:solidFill>
                  <a:srgbClr val="FFC000"/>
                </a:solidFill>
              </a:ln>
              <a:effectLst/>
            </c:spPr>
          </c:marker>
          <c:xVal>
            <c:numRef>
              <c:f>LineSearch!$E$19:$E$28</c:f>
              <c:numCache>
                <c:formatCode>General</c:formatCode>
                <c:ptCount val="10"/>
                <c:pt idx="0">
                  <c:v>1.3819699999999999</c:v>
                </c:pt>
                <c:pt idx="1">
                  <c:v>1.6180389191</c:v>
                </c:pt>
                <c:pt idx="2">
                  <c:v>1.4721412450286269</c:v>
                </c:pt>
                <c:pt idx="3">
                  <c:v>1.5278697795936693</c:v>
                </c:pt>
                <c:pt idx="4">
                  <c:v>1.4934278733764361</c:v>
                </c:pt>
                <c:pt idx="5">
                  <c:v>1.5065836482942327</c:v>
                </c:pt>
                <c:pt idx="6">
                  <c:v>1.4984529847217869</c:v>
                </c:pt>
                <c:pt idx="7">
                  <c:v>1.501558654286554</c:v>
                </c:pt>
                <c:pt idx="8">
                  <c:v>1.4996392573254409</c:v>
                </c:pt>
                <c:pt idx="9">
                  <c:v>1.5003724093826774</c:v>
                </c:pt>
              </c:numCache>
            </c:numRef>
          </c:xVal>
          <c:yVal>
            <c:numRef>
              <c:f>LineSearch!$F$19:$F$28</c:f>
              <c:numCache>
                <c:formatCode>General</c:formatCode>
                <c:ptCount val="10"/>
                <c:pt idx="0">
                  <c:v>2.3688067971505347</c:v>
                </c:pt>
                <c:pt idx="1">
                  <c:v>2.3819721056438388</c:v>
                </c:pt>
                <c:pt idx="2">
                  <c:v>2.3159066125168319</c:v>
                </c:pt>
                <c:pt idx="3">
                  <c:v>2.3160824526420809</c:v>
                </c:pt>
                <c:pt idx="4">
                  <c:v>2.3126932342077504</c:v>
                </c:pt>
                <c:pt idx="5">
                  <c:v>2.3126961932484136</c:v>
                </c:pt>
                <c:pt idx="6">
                  <c:v>2.3125107548493311</c:v>
                </c:pt>
                <c:pt idx="7">
                  <c:v>2.3125109474666337</c:v>
                </c:pt>
                <c:pt idx="8">
                  <c:v>2.3125005854209828</c:v>
                </c:pt>
                <c:pt idx="9">
                  <c:v>2.312500624305982</c:v>
                </c:pt>
              </c:numCache>
            </c:numRef>
          </c:yVal>
          <c:smooth val="0"/>
          <c:extLst>
            <c:ext xmlns:c16="http://schemas.microsoft.com/office/drawing/2014/chart" uri="{C3380CC4-5D6E-409C-BE32-E72D297353CC}">
              <c16:uniqueId val="{00000000-C61E-49F4-8490-FBA141B08590}"/>
            </c:ext>
          </c:extLst>
        </c:ser>
        <c:ser>
          <c:idx val="1"/>
          <c:order val="1"/>
          <c:tx>
            <c:v>True Data</c:v>
          </c:tx>
          <c:spPr>
            <a:ln w="6350" cap="rnd">
              <a:solidFill>
                <a:srgbClr val="FF0000"/>
              </a:solidFill>
              <a:round/>
            </a:ln>
            <a:effectLst/>
          </c:spPr>
          <c:marker>
            <c:symbol val="dot"/>
            <c:size val="3"/>
            <c:spPr>
              <a:solidFill>
                <a:schemeClr val="accent2"/>
              </a:solidFill>
              <a:ln w="9525">
                <a:solidFill>
                  <a:schemeClr val="accent2"/>
                </a:solidFill>
              </a:ln>
              <a:effectLst/>
            </c:spPr>
          </c:marker>
          <c:xVal>
            <c:numRef>
              <c:f>LineSearchTrueDataPlot!$C$2:$C$101</c:f>
              <c:numCache>
                <c:formatCode>General</c:formatCode>
                <c:ptCount val="100"/>
                <c:pt idx="0">
                  <c:v>0</c:v>
                </c:pt>
                <c:pt idx="1">
                  <c:v>0.02</c:v>
                </c:pt>
                <c:pt idx="2">
                  <c:v>0.04</c:v>
                </c:pt>
                <c:pt idx="3">
                  <c:v>0.06</c:v>
                </c:pt>
                <c:pt idx="4">
                  <c:v>0.08</c:v>
                </c:pt>
                <c:pt idx="5">
                  <c:v>0.1</c:v>
                </c:pt>
                <c:pt idx="6">
                  <c:v>0.12000000000000001</c:v>
                </c:pt>
                <c:pt idx="7">
                  <c:v>0.14000000000000001</c:v>
                </c:pt>
                <c:pt idx="8">
                  <c:v>0.16</c:v>
                </c:pt>
                <c:pt idx="9">
                  <c:v>0.18</c:v>
                </c:pt>
                <c:pt idx="10">
                  <c:v>0.19999999999999998</c:v>
                </c:pt>
                <c:pt idx="11">
                  <c:v>0.21999999999999997</c:v>
                </c:pt>
                <c:pt idx="12">
                  <c:v>0.23999999999999996</c:v>
                </c:pt>
                <c:pt idx="13">
                  <c:v>0.25999999999999995</c:v>
                </c:pt>
                <c:pt idx="14">
                  <c:v>0.27999999999999997</c:v>
                </c:pt>
                <c:pt idx="15">
                  <c:v>0.3</c:v>
                </c:pt>
                <c:pt idx="16">
                  <c:v>0.32</c:v>
                </c:pt>
                <c:pt idx="17">
                  <c:v>0.34</c:v>
                </c:pt>
                <c:pt idx="18">
                  <c:v>0.36000000000000004</c:v>
                </c:pt>
                <c:pt idx="19">
                  <c:v>0.38000000000000006</c:v>
                </c:pt>
                <c:pt idx="20">
                  <c:v>0.40000000000000008</c:v>
                </c:pt>
                <c:pt idx="21">
                  <c:v>0.4200000000000001</c:v>
                </c:pt>
                <c:pt idx="22">
                  <c:v>0.44000000000000011</c:v>
                </c:pt>
                <c:pt idx="23">
                  <c:v>0.46000000000000013</c:v>
                </c:pt>
                <c:pt idx="24">
                  <c:v>0.48000000000000015</c:v>
                </c:pt>
                <c:pt idx="25">
                  <c:v>0.50000000000000011</c:v>
                </c:pt>
                <c:pt idx="26">
                  <c:v>0.52000000000000013</c:v>
                </c:pt>
                <c:pt idx="27">
                  <c:v>0.54000000000000015</c:v>
                </c:pt>
                <c:pt idx="28">
                  <c:v>0.56000000000000016</c:v>
                </c:pt>
                <c:pt idx="29">
                  <c:v>0.58000000000000018</c:v>
                </c:pt>
                <c:pt idx="30">
                  <c:v>0.6000000000000002</c:v>
                </c:pt>
                <c:pt idx="31">
                  <c:v>0.62000000000000022</c:v>
                </c:pt>
                <c:pt idx="32">
                  <c:v>0.64000000000000024</c:v>
                </c:pt>
                <c:pt idx="33">
                  <c:v>0.66000000000000025</c:v>
                </c:pt>
                <c:pt idx="34">
                  <c:v>0.68000000000000027</c:v>
                </c:pt>
                <c:pt idx="35">
                  <c:v>0.70000000000000029</c:v>
                </c:pt>
                <c:pt idx="36">
                  <c:v>0.72000000000000031</c:v>
                </c:pt>
                <c:pt idx="37">
                  <c:v>0.74000000000000032</c:v>
                </c:pt>
                <c:pt idx="38">
                  <c:v>0.76000000000000034</c:v>
                </c:pt>
                <c:pt idx="39">
                  <c:v>0.78000000000000036</c:v>
                </c:pt>
                <c:pt idx="40">
                  <c:v>0.80000000000000038</c:v>
                </c:pt>
                <c:pt idx="41">
                  <c:v>0.8200000000000004</c:v>
                </c:pt>
                <c:pt idx="42">
                  <c:v>0.84000000000000041</c:v>
                </c:pt>
                <c:pt idx="43">
                  <c:v>0.86000000000000043</c:v>
                </c:pt>
                <c:pt idx="44">
                  <c:v>0.88000000000000045</c:v>
                </c:pt>
                <c:pt idx="45">
                  <c:v>0.90000000000000047</c:v>
                </c:pt>
                <c:pt idx="46">
                  <c:v>0.92000000000000048</c:v>
                </c:pt>
                <c:pt idx="47">
                  <c:v>0.9400000000000005</c:v>
                </c:pt>
                <c:pt idx="48">
                  <c:v>0.96000000000000052</c:v>
                </c:pt>
                <c:pt idx="49">
                  <c:v>0.98000000000000054</c:v>
                </c:pt>
                <c:pt idx="50">
                  <c:v>1.0000000000000004</c:v>
                </c:pt>
                <c:pt idx="51">
                  <c:v>1.0200000000000005</c:v>
                </c:pt>
                <c:pt idx="52">
                  <c:v>1.0400000000000005</c:v>
                </c:pt>
                <c:pt idx="53">
                  <c:v>1.0600000000000005</c:v>
                </c:pt>
                <c:pt idx="54">
                  <c:v>1.0800000000000005</c:v>
                </c:pt>
                <c:pt idx="55">
                  <c:v>1.1000000000000005</c:v>
                </c:pt>
                <c:pt idx="56">
                  <c:v>1.1200000000000006</c:v>
                </c:pt>
                <c:pt idx="57">
                  <c:v>1.1400000000000006</c:v>
                </c:pt>
                <c:pt idx="58">
                  <c:v>1.1600000000000006</c:v>
                </c:pt>
                <c:pt idx="59">
                  <c:v>1.1800000000000006</c:v>
                </c:pt>
                <c:pt idx="60">
                  <c:v>1.2000000000000006</c:v>
                </c:pt>
                <c:pt idx="61">
                  <c:v>1.2200000000000006</c:v>
                </c:pt>
                <c:pt idx="62">
                  <c:v>1.2400000000000007</c:v>
                </c:pt>
                <c:pt idx="63">
                  <c:v>1.2600000000000007</c:v>
                </c:pt>
                <c:pt idx="64">
                  <c:v>1.2800000000000007</c:v>
                </c:pt>
                <c:pt idx="65">
                  <c:v>1.3000000000000007</c:v>
                </c:pt>
                <c:pt idx="66">
                  <c:v>1.3200000000000007</c:v>
                </c:pt>
                <c:pt idx="67">
                  <c:v>1.3400000000000007</c:v>
                </c:pt>
                <c:pt idx="68">
                  <c:v>1.3600000000000008</c:v>
                </c:pt>
                <c:pt idx="69">
                  <c:v>1.3800000000000008</c:v>
                </c:pt>
                <c:pt idx="70">
                  <c:v>1.4000000000000008</c:v>
                </c:pt>
                <c:pt idx="71">
                  <c:v>1.4200000000000008</c:v>
                </c:pt>
                <c:pt idx="72">
                  <c:v>1.4400000000000008</c:v>
                </c:pt>
                <c:pt idx="73">
                  <c:v>1.4600000000000009</c:v>
                </c:pt>
                <c:pt idx="74">
                  <c:v>1.4800000000000009</c:v>
                </c:pt>
                <c:pt idx="75">
                  <c:v>1.5000000000000009</c:v>
                </c:pt>
                <c:pt idx="76">
                  <c:v>1.5200000000000009</c:v>
                </c:pt>
                <c:pt idx="77">
                  <c:v>1.5400000000000009</c:v>
                </c:pt>
                <c:pt idx="78">
                  <c:v>1.5600000000000009</c:v>
                </c:pt>
                <c:pt idx="79">
                  <c:v>1.580000000000001</c:v>
                </c:pt>
                <c:pt idx="80">
                  <c:v>1.600000000000001</c:v>
                </c:pt>
                <c:pt idx="81">
                  <c:v>1.620000000000001</c:v>
                </c:pt>
                <c:pt idx="82">
                  <c:v>1.640000000000001</c:v>
                </c:pt>
                <c:pt idx="83">
                  <c:v>1.660000000000001</c:v>
                </c:pt>
                <c:pt idx="84">
                  <c:v>1.680000000000001</c:v>
                </c:pt>
                <c:pt idx="85">
                  <c:v>1.7000000000000011</c:v>
                </c:pt>
                <c:pt idx="86">
                  <c:v>1.7200000000000011</c:v>
                </c:pt>
                <c:pt idx="87">
                  <c:v>1.7400000000000011</c:v>
                </c:pt>
                <c:pt idx="88">
                  <c:v>1.7600000000000011</c:v>
                </c:pt>
                <c:pt idx="89">
                  <c:v>1.7800000000000011</c:v>
                </c:pt>
                <c:pt idx="90">
                  <c:v>1.8000000000000012</c:v>
                </c:pt>
                <c:pt idx="91">
                  <c:v>1.8200000000000012</c:v>
                </c:pt>
                <c:pt idx="92">
                  <c:v>1.8400000000000012</c:v>
                </c:pt>
                <c:pt idx="93">
                  <c:v>1.8600000000000012</c:v>
                </c:pt>
                <c:pt idx="94">
                  <c:v>1.8800000000000012</c:v>
                </c:pt>
                <c:pt idx="95">
                  <c:v>1.9000000000000012</c:v>
                </c:pt>
                <c:pt idx="96">
                  <c:v>1.9200000000000013</c:v>
                </c:pt>
                <c:pt idx="97">
                  <c:v>1.9400000000000013</c:v>
                </c:pt>
                <c:pt idx="98">
                  <c:v>1.9600000000000013</c:v>
                </c:pt>
                <c:pt idx="99">
                  <c:v>1.9800000000000013</c:v>
                </c:pt>
              </c:numCache>
            </c:numRef>
          </c:xVal>
          <c:yVal>
            <c:numRef>
              <c:f>LineSearchTrueDataPlot!$D$2:$D$101</c:f>
              <c:numCache>
                <c:formatCode>General</c:formatCode>
                <c:ptCount val="100"/>
                <c:pt idx="0">
                  <c:v>4</c:v>
                </c:pt>
                <c:pt idx="1">
                  <c:v>3.9999841599999999</c:v>
                </c:pt>
                <c:pt idx="2">
                  <c:v>3.9998745599999999</c:v>
                </c:pt>
                <c:pt idx="3">
                  <c:v>3.9995809599999999</c:v>
                </c:pt>
                <c:pt idx="4">
                  <c:v>3.9990169600000001</c:v>
                </c:pt>
                <c:pt idx="5">
                  <c:v>3.9981</c:v>
                </c:pt>
                <c:pt idx="6">
                  <c:v>3.9967513600000002</c:v>
                </c:pt>
                <c:pt idx="7">
                  <c:v>3.9948961600000001</c:v>
                </c:pt>
                <c:pt idx="8">
                  <c:v>3.9924633599999999</c:v>
                </c:pt>
                <c:pt idx="9">
                  <c:v>3.9893857599999998</c:v>
                </c:pt>
                <c:pt idx="10">
                  <c:v>3.9855999999999998</c:v>
                </c:pt>
                <c:pt idx="11">
                  <c:v>3.9810465599999998</c:v>
                </c:pt>
                <c:pt idx="12">
                  <c:v>3.9756697600000002</c:v>
                </c:pt>
                <c:pt idx="13">
                  <c:v>3.9694177599999998</c:v>
                </c:pt>
                <c:pt idx="14">
                  <c:v>3.96224256</c:v>
                </c:pt>
                <c:pt idx="15">
                  <c:v>3.9540999999999999</c:v>
                </c:pt>
                <c:pt idx="16">
                  <c:v>3.9449497600000001</c:v>
                </c:pt>
                <c:pt idx="17">
                  <c:v>3.93475536</c:v>
                </c:pt>
                <c:pt idx="18">
                  <c:v>3.9234841600000001</c:v>
                </c:pt>
                <c:pt idx="19">
                  <c:v>3.9111073599999999</c:v>
                </c:pt>
                <c:pt idx="20">
                  <c:v>3.8975999999999997</c:v>
                </c:pt>
                <c:pt idx="21">
                  <c:v>3.88294096</c:v>
                </c:pt>
                <c:pt idx="22">
                  <c:v>3.86711296</c:v>
                </c:pt>
                <c:pt idx="23">
                  <c:v>3.8501025599999998</c:v>
                </c:pt>
                <c:pt idx="24">
                  <c:v>3.83190016</c:v>
                </c:pt>
                <c:pt idx="25">
                  <c:v>3.8125</c:v>
                </c:pt>
                <c:pt idx="26">
                  <c:v>3.79190016</c:v>
                </c:pt>
                <c:pt idx="27">
                  <c:v>3.7701025599999998</c:v>
                </c:pt>
                <c:pt idx="28">
                  <c:v>3.7471129599999999</c:v>
                </c:pt>
                <c:pt idx="29">
                  <c:v>3.7229409599999999</c:v>
                </c:pt>
                <c:pt idx="30">
                  <c:v>3.6975999999999996</c:v>
                </c:pt>
                <c:pt idx="31">
                  <c:v>3.6711073599999997</c:v>
                </c:pt>
                <c:pt idx="32">
                  <c:v>3.6434841599999999</c:v>
                </c:pt>
                <c:pt idx="33">
                  <c:v>3.6147553599999998</c:v>
                </c:pt>
                <c:pt idx="34">
                  <c:v>3.5849497599999998</c:v>
                </c:pt>
                <c:pt idx="35">
                  <c:v>3.5540999999999996</c:v>
                </c:pt>
                <c:pt idx="36">
                  <c:v>3.5222425599999996</c:v>
                </c:pt>
                <c:pt idx="37">
                  <c:v>3.4894177599999994</c:v>
                </c:pt>
                <c:pt idx="38">
                  <c:v>3.4556697599999993</c:v>
                </c:pt>
                <c:pt idx="39">
                  <c:v>3.4210465599999993</c:v>
                </c:pt>
                <c:pt idx="40">
                  <c:v>3.3855999999999993</c:v>
                </c:pt>
                <c:pt idx="41">
                  <c:v>3.3493857599999992</c:v>
                </c:pt>
                <c:pt idx="42">
                  <c:v>3.3124633599999989</c:v>
                </c:pt>
                <c:pt idx="43">
                  <c:v>3.2748961599999991</c:v>
                </c:pt>
                <c:pt idx="44">
                  <c:v>3.2367513599999991</c:v>
                </c:pt>
                <c:pt idx="45">
                  <c:v>3.1980999999999993</c:v>
                </c:pt>
                <c:pt idx="46">
                  <c:v>3.1590169599999989</c:v>
                </c:pt>
                <c:pt idx="47">
                  <c:v>3.1195809599999991</c:v>
                </c:pt>
                <c:pt idx="48">
                  <c:v>3.079874559999999</c:v>
                </c:pt>
                <c:pt idx="49">
                  <c:v>3.039984159999999</c:v>
                </c:pt>
                <c:pt idx="50">
                  <c:v>2.9999999999999991</c:v>
                </c:pt>
                <c:pt idx="51">
                  <c:v>2.9600161599999986</c:v>
                </c:pt>
                <c:pt idx="52">
                  <c:v>2.9201305599999987</c:v>
                </c:pt>
                <c:pt idx="53">
                  <c:v>2.8804449599999993</c:v>
                </c:pt>
                <c:pt idx="54">
                  <c:v>2.8410649599999989</c:v>
                </c:pt>
                <c:pt idx="55">
                  <c:v>2.8020999999999994</c:v>
                </c:pt>
                <c:pt idx="56">
                  <c:v>2.7636633599999989</c:v>
                </c:pt>
                <c:pt idx="57">
                  <c:v>2.7258721599999989</c:v>
                </c:pt>
                <c:pt idx="58">
                  <c:v>2.6888473599999987</c:v>
                </c:pt>
                <c:pt idx="59">
                  <c:v>2.6527137599999993</c:v>
                </c:pt>
                <c:pt idx="60">
                  <c:v>2.617599999999999</c:v>
                </c:pt>
                <c:pt idx="61">
                  <c:v>2.5836385599999989</c:v>
                </c:pt>
                <c:pt idx="62">
                  <c:v>2.5509657599999991</c:v>
                </c:pt>
                <c:pt idx="63">
                  <c:v>2.5197217599999986</c:v>
                </c:pt>
                <c:pt idx="64">
                  <c:v>2.4900505599999994</c:v>
                </c:pt>
                <c:pt idx="65">
                  <c:v>2.4620999999999995</c:v>
                </c:pt>
                <c:pt idx="66">
                  <c:v>2.4360217599999991</c:v>
                </c:pt>
                <c:pt idx="67">
                  <c:v>2.4119713599999995</c:v>
                </c:pt>
                <c:pt idx="68">
                  <c:v>2.3901081599999991</c:v>
                </c:pt>
                <c:pt idx="69">
                  <c:v>2.3705953599999994</c:v>
                </c:pt>
                <c:pt idx="70">
                  <c:v>2.3535999999999992</c:v>
                </c:pt>
                <c:pt idx="71">
                  <c:v>2.339292959999999</c:v>
                </c:pt>
                <c:pt idx="72">
                  <c:v>2.3278489599999999</c:v>
                </c:pt>
                <c:pt idx="73">
                  <c:v>2.3194465599999994</c:v>
                </c:pt>
                <c:pt idx="74">
                  <c:v>2.3142681600000001</c:v>
                </c:pt>
                <c:pt idx="75">
                  <c:v>2.3125</c:v>
                </c:pt>
                <c:pt idx="76">
                  <c:v>2.3143321600000002</c:v>
                </c:pt>
                <c:pt idx="77">
                  <c:v>2.3199585600000008</c:v>
                </c:pt>
                <c:pt idx="78">
                  <c:v>2.3295769599999998</c:v>
                </c:pt>
                <c:pt idx="79">
                  <c:v>2.3433889600000013</c:v>
                </c:pt>
                <c:pt idx="80">
                  <c:v>2.3616000000000019</c:v>
                </c:pt>
                <c:pt idx="81">
                  <c:v>2.3844193600000017</c:v>
                </c:pt>
                <c:pt idx="82">
                  <c:v>2.4120601600000011</c:v>
                </c:pt>
                <c:pt idx="83">
                  <c:v>2.4447393600000016</c:v>
                </c:pt>
                <c:pt idx="84">
                  <c:v>2.4826777600000023</c:v>
                </c:pt>
                <c:pt idx="85">
                  <c:v>2.5261000000000031</c:v>
                </c:pt>
                <c:pt idx="86">
                  <c:v>2.5752345600000037</c:v>
                </c:pt>
                <c:pt idx="87">
                  <c:v>2.6303137600000035</c:v>
                </c:pt>
                <c:pt idx="88">
                  <c:v>2.6915737600000043</c:v>
                </c:pt>
                <c:pt idx="89">
                  <c:v>2.759254560000004</c:v>
                </c:pt>
                <c:pt idx="90">
                  <c:v>2.8336000000000041</c:v>
                </c:pt>
                <c:pt idx="91">
                  <c:v>2.9148577600000056</c:v>
                </c:pt>
                <c:pt idx="92">
                  <c:v>3.0032793600000041</c:v>
                </c:pt>
                <c:pt idx="93">
                  <c:v>3.0991201600000053</c:v>
                </c:pt>
                <c:pt idx="94">
                  <c:v>3.2026393600000063</c:v>
                </c:pt>
                <c:pt idx="95">
                  <c:v>3.3141000000000069</c:v>
                </c:pt>
                <c:pt idx="96">
                  <c:v>3.4337689600000072</c:v>
                </c:pt>
                <c:pt idx="97">
                  <c:v>3.5619169600000102</c:v>
                </c:pt>
                <c:pt idx="98">
                  <c:v>3.6988185600000101</c:v>
                </c:pt>
                <c:pt idx="99">
                  <c:v>3.8447521600000112</c:v>
                </c:pt>
              </c:numCache>
            </c:numRef>
          </c:yVal>
          <c:smooth val="0"/>
          <c:extLst>
            <c:ext xmlns:c16="http://schemas.microsoft.com/office/drawing/2014/chart" uri="{C3380CC4-5D6E-409C-BE32-E72D297353CC}">
              <c16:uniqueId val="{00000001-C61E-49F4-8490-FBA141B08590}"/>
            </c:ext>
          </c:extLst>
        </c:ser>
        <c:ser>
          <c:idx val="2"/>
          <c:order val="2"/>
          <c:tx>
            <c:v>IPI</c:v>
          </c:tx>
          <c:spPr>
            <a:ln w="25400" cap="rnd">
              <a:noFill/>
              <a:round/>
            </a:ln>
            <a:effectLst/>
          </c:spPr>
          <c:marker>
            <c:symbol val="x"/>
            <c:size val="6"/>
            <c:spPr>
              <a:noFill/>
              <a:ln w="9525">
                <a:solidFill>
                  <a:schemeClr val="tx1"/>
                </a:solidFill>
              </a:ln>
              <a:effectLst/>
            </c:spPr>
          </c:marker>
          <c:xVal>
            <c:numRef>
              <c:f>LineSearch!$I$31:$I$40</c:f>
              <c:numCache>
                <c:formatCode>General</c:formatCode>
                <c:ptCount val="10"/>
                <c:pt idx="0">
                  <c:v>1.3947368421052631</c:v>
                </c:pt>
                <c:pt idx="1">
                  <c:v>1.5373371924746755</c:v>
                </c:pt>
                <c:pt idx="2">
                  <c:v>1.520055018399638</c:v>
                </c:pt>
                <c:pt idx="3">
                  <c:v>1.483232115980549</c:v>
                </c:pt>
                <c:pt idx="4">
                  <c:v>1.4987138858388469</c:v>
                </c:pt>
                <c:pt idx="5">
                  <c:v>1.5058645408091489</c:v>
                </c:pt>
                <c:pt idx="6">
                  <c:v>1.4985443279567567</c:v>
                </c:pt>
                <c:pt idx="7">
                  <c:v>1.498597082005461</c:v>
                </c:pt>
                <c:pt idx="8">
                  <c:v>1.5009136145563609</c:v>
                </c:pt>
                <c:pt idx="9">
                  <c:v>1.500154829976468</c:v>
                </c:pt>
              </c:numCache>
            </c:numRef>
          </c:xVal>
          <c:yVal>
            <c:numRef>
              <c:f>LineSearch!$J$31:$J$40</c:f>
              <c:numCache>
                <c:formatCode>General</c:formatCode>
                <c:ptCount val="10"/>
                <c:pt idx="0">
                  <c:v>2.3578188664912032</c:v>
                </c:pt>
                <c:pt idx="1">
                  <c:v>2.3189834421919393</c:v>
                </c:pt>
                <c:pt idx="2">
                  <c:v>2.3143423435168815</c:v>
                </c:pt>
                <c:pt idx="3">
                  <c:v>2.3137464497944045</c:v>
                </c:pt>
                <c:pt idx="4">
                  <c:v>2.3125074348967036</c:v>
                </c:pt>
                <c:pt idx="5">
                  <c:v>2.3126555757507559</c:v>
                </c:pt>
                <c:pt idx="6">
                  <c:v>2.3125095230812631</c:v>
                </c:pt>
                <c:pt idx="7">
                  <c:v>2.3125088457641461</c:v>
                </c:pt>
                <c:pt idx="8">
                  <c:v>2.3125037591630511</c:v>
                </c:pt>
                <c:pt idx="9">
                  <c:v>2.312500107890294</c:v>
                </c:pt>
              </c:numCache>
            </c:numRef>
          </c:yVal>
          <c:smooth val="0"/>
          <c:extLst>
            <c:ext xmlns:c16="http://schemas.microsoft.com/office/drawing/2014/chart" uri="{C3380CC4-5D6E-409C-BE32-E72D297353CC}">
              <c16:uniqueId val="{00000000-B299-4DED-B4AB-2F930FD7408B}"/>
            </c:ext>
          </c:extLst>
        </c:ser>
        <c:ser>
          <c:idx val="3"/>
          <c:order val="3"/>
          <c:tx>
            <c:v>IPI (Golden Section)</c:v>
          </c:tx>
          <c:spPr>
            <a:ln w="25400" cap="rnd">
              <a:noFill/>
              <a:round/>
            </a:ln>
            <a:effectLst/>
          </c:spPr>
          <c:marker>
            <c:symbol val="star"/>
            <c:size val="6"/>
            <c:spPr>
              <a:noFill/>
              <a:ln w="9525">
                <a:solidFill>
                  <a:srgbClr val="FF0000"/>
                </a:solidFill>
              </a:ln>
              <a:effectLst/>
            </c:spPr>
          </c:marker>
          <c:xVal>
            <c:numRef>
              <c:f>LineSearch!$I$43:$I$52</c:f>
              <c:numCache>
                <c:formatCode>General</c:formatCode>
                <c:ptCount val="10"/>
                <c:pt idx="0">
                  <c:v>1.383499065878</c:v>
                </c:pt>
                <c:pt idx="1">
                  <c:v>1.5239238411996161</c:v>
                </c:pt>
                <c:pt idx="2">
                  <c:v>1.4999837323892411</c:v>
                </c:pt>
                <c:pt idx="3">
                  <c:v>1.5001567239799276</c:v>
                </c:pt>
                <c:pt idx="4">
                  <c:v>1.5000208566468687</c:v>
                </c:pt>
                <c:pt idx="5">
                  <c:v>1.5000030345923341</c:v>
                </c:pt>
                <c:pt idx="6">
                  <c:v>1.5000004417819135</c:v>
                </c:pt>
                <c:pt idx="7">
                  <c:v>1.5000000644015112</c:v>
                </c:pt>
                <c:pt idx="8">
                  <c:v>1.500000009391077</c:v>
                </c:pt>
                <c:pt idx="9">
                  <c:v>1.500000001372473</c:v>
                </c:pt>
              </c:numCache>
            </c:numRef>
          </c:xVal>
          <c:yVal>
            <c:numRef>
              <c:f>LineSearch!$J$43:$J$52</c:f>
              <c:numCache>
                <c:formatCode>General</c:formatCode>
                <c:ptCount val="10"/>
                <c:pt idx="0">
                  <c:v>2.3674354956701213</c:v>
                </c:pt>
                <c:pt idx="1">
                  <c:v>2.315130674643628</c:v>
                </c:pt>
                <c:pt idx="2">
                  <c:v>2.3125000011908403</c:v>
                </c:pt>
                <c:pt idx="3">
                  <c:v>2.3125001105462246</c:v>
                </c:pt>
                <c:pt idx="4">
                  <c:v>2.3125000019575346</c:v>
                </c:pt>
                <c:pt idx="5">
                  <c:v>2.3125000000414397</c:v>
                </c:pt>
                <c:pt idx="6">
                  <c:v>2.3125000000008775</c:v>
                </c:pt>
                <c:pt idx="7">
                  <c:v>2.3125000000000187</c:v>
                </c:pt>
                <c:pt idx="8">
                  <c:v>2.3125000000000009</c:v>
                </c:pt>
                <c:pt idx="9">
                  <c:v>2.3125</c:v>
                </c:pt>
              </c:numCache>
            </c:numRef>
          </c:yVal>
          <c:smooth val="0"/>
          <c:extLst>
            <c:ext xmlns:c16="http://schemas.microsoft.com/office/drawing/2014/chart" uri="{C3380CC4-5D6E-409C-BE32-E72D297353CC}">
              <c16:uniqueId val="{00000002-B299-4DED-B4AB-2F930FD7408B}"/>
            </c:ext>
          </c:extLst>
        </c:ser>
        <c:dLbls>
          <c:showLegendKey val="0"/>
          <c:showVal val="0"/>
          <c:showCatName val="0"/>
          <c:showSerName val="0"/>
          <c:showPercent val="0"/>
          <c:showBubbleSize val="0"/>
        </c:dLbls>
        <c:axId val="844666624"/>
        <c:axId val="791300672"/>
      </c:scatterChart>
      <c:valAx>
        <c:axId val="844666624"/>
        <c:scaling>
          <c:orientation val="minMax"/>
          <c:max val="1.7000000000000002"/>
          <c:min val="1.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300672"/>
        <c:crosses val="autoZero"/>
        <c:crossBetween val="midCat"/>
      </c:valAx>
      <c:valAx>
        <c:axId val="791300672"/>
        <c:scaling>
          <c:orientation val="minMax"/>
          <c:max val="2.5"/>
          <c:min val="2.299999999999999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6666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Steepest Descent</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'Multivariable Optmiser (i)'!$C$18:$C$37</c:f>
              <c:numCache>
                <c:formatCode>General</c:formatCode>
                <c:ptCount val="20"/>
                <c:pt idx="0">
                  <c:v>0.5</c:v>
                </c:pt>
                <c:pt idx="1">
                  <c:v>-0.38235294117647189</c:v>
                </c:pt>
                <c:pt idx="2">
                  <c:v>-0.63122171945701377</c:v>
                </c:pt>
                <c:pt idx="3">
                  <c:v>-1.1143199361192453</c:v>
                </c:pt>
                <c:pt idx="4">
                  <c:v>-1.2505784074855146</c:v>
                </c:pt>
                <c:pt idx="5">
                  <c:v>-1.5150801460200396</c:v>
                </c:pt>
                <c:pt idx="6">
                  <c:v>-1.5896832004784944</c:v>
                </c:pt>
                <c:pt idx="7">
                  <c:v>-1.7345008944272617</c:v>
                </c:pt>
                <c:pt idx="8">
                  <c:v>-1.7753469106692208</c:v>
                </c:pt>
                <c:pt idx="9">
                  <c:v>-1.8546362363153786</c:v>
                </c:pt>
                <c:pt idx="10">
                  <c:v>-1.8769998922668585</c:v>
                </c:pt>
                <c:pt idx="11">
                  <c:v>-1.9204116949962027</c:v>
                </c:pt>
                <c:pt idx="12">
                  <c:v>-1.9326560496121714</c:v>
                </c:pt>
                <c:pt idx="13">
                  <c:v>-1.9564245026902285</c:v>
                </c:pt>
                <c:pt idx="14">
                  <c:v>-1.9631284253532701</c:v>
                </c:pt>
                <c:pt idx="15">
                  <c:v>-1.9761419222874099</c:v>
                </c:pt>
                <c:pt idx="16">
                  <c:v>-1.9798123957816547</c:v>
                </c:pt>
                <c:pt idx="17">
                  <c:v>-1.9869374325646001</c:v>
                </c:pt>
                <c:pt idx="18">
                  <c:v>-1.9889470583238922</c:v>
                </c:pt>
                <c:pt idx="19">
                  <c:v>-1.9928480965625186</c:v>
                </c:pt>
              </c:numCache>
            </c:numRef>
          </c:xVal>
          <c:yVal>
            <c:numRef>
              <c:f>'Multivariable Optmiser (i)'!$D$18:$D$37</c:f>
              <c:numCache>
                <c:formatCode>General</c:formatCode>
                <c:ptCount val="20"/>
                <c:pt idx="0">
                  <c:v>0.5</c:v>
                </c:pt>
                <c:pt idx="1">
                  <c:v>0.20588235294117602</c:v>
                </c:pt>
                <c:pt idx="2">
                  <c:v>0.95248868778280738</c:v>
                </c:pt>
                <c:pt idx="3">
                  <c:v>0.79145594889539506</c:v>
                </c:pt>
                <c:pt idx="4">
                  <c:v>1.200231362994207</c:v>
                </c:pt>
                <c:pt idx="5">
                  <c:v>1.1120641168160308</c:v>
                </c:pt>
                <c:pt idx="6">
                  <c:v>1.3358732801913988</c:v>
                </c:pt>
                <c:pt idx="7">
                  <c:v>1.2876007155418085</c:v>
                </c:pt>
                <c:pt idx="8">
                  <c:v>1.410138764267689</c:v>
                </c:pt>
                <c:pt idx="9">
                  <c:v>1.3837089890523024</c:v>
                </c:pt>
                <c:pt idx="10">
                  <c:v>1.4507999569067438</c:v>
                </c:pt>
                <c:pt idx="11">
                  <c:v>1.4363293559969619</c:v>
                </c:pt>
                <c:pt idx="12">
                  <c:v>1.4730624198448685</c:v>
                </c:pt>
                <c:pt idx="13">
                  <c:v>1.4651396021521828</c:v>
                </c:pt>
                <c:pt idx="14">
                  <c:v>1.4852513701413079</c:v>
                </c:pt>
                <c:pt idx="15">
                  <c:v>1.4809135378299281</c:v>
                </c:pt>
                <c:pt idx="16">
                  <c:v>1.4919249583126619</c:v>
                </c:pt>
                <c:pt idx="17">
                  <c:v>1.4895499460516799</c:v>
                </c:pt>
                <c:pt idx="18">
                  <c:v>1.4955788233295573</c:v>
                </c:pt>
                <c:pt idx="19">
                  <c:v>1.4942784772500146</c:v>
                </c:pt>
              </c:numCache>
            </c:numRef>
          </c:yVal>
          <c:smooth val="0"/>
          <c:extLst>
            <c:ext xmlns:c16="http://schemas.microsoft.com/office/drawing/2014/chart" uri="{C3380CC4-5D6E-409C-BE32-E72D297353CC}">
              <c16:uniqueId val="{00000000-DC56-4C04-8C38-2585FD754925}"/>
            </c:ext>
          </c:extLst>
        </c:ser>
        <c:ser>
          <c:idx val="1"/>
          <c:order val="1"/>
          <c:tx>
            <c:v>Conjugate Gradient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'Multivariable Optmiser (i)'!$C$40:$C$59</c:f>
              <c:numCache>
                <c:formatCode>General</c:formatCode>
                <c:ptCount val="20"/>
                <c:pt idx="0">
                  <c:v>0.5</c:v>
                </c:pt>
                <c:pt idx="1">
                  <c:v>-0.38235294117647056</c:v>
                </c:pt>
                <c:pt idx="2">
                  <c:v>-1.0900070209027297</c:v>
                </c:pt>
                <c:pt idx="3">
                  <c:v>-1.6855901549868211</c:v>
                </c:pt>
                <c:pt idx="4">
                  <c:v>-1.7066568530818378</c:v>
                </c:pt>
                <c:pt idx="5">
                  <c:v>-1.87879440447499</c:v>
                </c:pt>
                <c:pt idx="6">
                  <c:v>-1.9188842287668899</c:v>
                </c:pt>
                <c:pt idx="7">
                  <c:v>-1.9515685200326649</c:v>
                </c:pt>
                <c:pt idx="8">
                  <c:v>-1.9656354865706904</c:v>
                </c:pt>
                <c:pt idx="9">
                  <c:v>-1.9900795777157878</c:v>
                </c:pt>
                <c:pt idx="10">
                  <c:v>-1.9903251531303323</c:v>
                </c:pt>
                <c:pt idx="11">
                  <c:v>-1.9958005112367267</c:v>
                </c:pt>
                <c:pt idx="12">
                  <c:v>-1.9990955548518172</c:v>
                </c:pt>
                <c:pt idx="13">
                  <c:v>-1.9994145302656219</c:v>
                </c:pt>
                <c:pt idx="14">
                  <c:v>-1.9997052356014371</c:v>
                </c:pt>
                <c:pt idx="15">
                  <c:v>-2.0000165404776205</c:v>
                </c:pt>
                <c:pt idx="16">
                  <c:v>-2.000019518434601</c:v>
                </c:pt>
                <c:pt idx="17">
                  <c:v>-2.000019518434601</c:v>
                </c:pt>
                <c:pt idx="18">
                  <c:v>-2.000019518434601</c:v>
                </c:pt>
                <c:pt idx="19">
                  <c:v>-2.000019518434601</c:v>
                </c:pt>
              </c:numCache>
            </c:numRef>
          </c:xVal>
          <c:yVal>
            <c:numRef>
              <c:f>'Multivariable Optmiser (i)'!$D$40:$D$59</c:f>
              <c:numCache>
                <c:formatCode>General</c:formatCode>
                <c:ptCount val="20"/>
                <c:pt idx="0">
                  <c:v>0.5</c:v>
                </c:pt>
                <c:pt idx="1">
                  <c:v>0.20588235294117646</c:v>
                </c:pt>
                <c:pt idx="2">
                  <c:v>1.2712569207572202</c:v>
                </c:pt>
                <c:pt idx="3">
                  <c:v>1.2117661992089799</c:v>
                </c:pt>
                <c:pt idx="4">
                  <c:v>1.3642148017049627</c:v>
                </c:pt>
                <c:pt idx="5">
                  <c:v>1.3787943967453233</c:v>
                </c:pt>
                <c:pt idx="6">
                  <c:v>1.4707478536009666</c:v>
                </c:pt>
                <c:pt idx="7">
                  <c:v>1.4607564062590843</c:v>
                </c:pt>
                <c:pt idx="8">
                  <c:v>1.4886195906425497</c:v>
                </c:pt>
                <c:pt idx="9">
                  <c:v>1.4896317276915201</c:v>
                </c:pt>
                <c:pt idx="10">
                  <c:v>1.4952702638781115</c:v>
                </c:pt>
                <c:pt idx="11">
                  <c:v>1.4955559071745927</c:v>
                </c:pt>
                <c:pt idx="12">
                  <c:v>1.4998312862906704</c:v>
                </c:pt>
                <c:pt idx="13">
                  <c:v>1.4995906020484735</c:v>
                </c:pt>
                <c:pt idx="14">
                  <c:v>1.4999518588982432</c:v>
                </c:pt>
                <c:pt idx="15">
                  <c:v>1.5000236054407783</c:v>
                </c:pt>
                <c:pt idx="16">
                  <c:v>1.5000107708159782</c:v>
                </c:pt>
                <c:pt idx="17">
                  <c:v>1.5000107708159782</c:v>
                </c:pt>
                <c:pt idx="18">
                  <c:v>1.5000107708159782</c:v>
                </c:pt>
                <c:pt idx="19">
                  <c:v>1.5000107708159782</c:v>
                </c:pt>
              </c:numCache>
            </c:numRef>
          </c:yVal>
          <c:smooth val="0"/>
          <c:extLst>
            <c:ext xmlns:c16="http://schemas.microsoft.com/office/drawing/2014/chart" uri="{C3380CC4-5D6E-409C-BE32-E72D297353CC}">
              <c16:uniqueId val="{00000001-DC56-4C04-8C38-2585FD754925}"/>
            </c:ext>
          </c:extLst>
        </c:ser>
        <c:ser>
          <c:idx val="2"/>
          <c:order val="2"/>
          <c:tx>
            <c:v>Solver Solution</c:v>
          </c:tx>
          <c:spPr>
            <a:ln w="19050" cap="rnd">
              <a:solidFill>
                <a:schemeClr val="accent3"/>
              </a:solidFill>
              <a:round/>
            </a:ln>
            <a:effectLst/>
          </c:spPr>
          <c:marker>
            <c:symbol val="star"/>
            <c:size val="8"/>
            <c:spPr>
              <a:noFill/>
              <a:ln w="25400">
                <a:solidFill>
                  <a:schemeClr val="tx1"/>
                </a:solidFill>
              </a:ln>
              <a:effectLst/>
            </c:spPr>
          </c:marker>
          <c:xVal>
            <c:numRef>
              <c:f>'Multivariable Optmiser (i)'!$B$7</c:f>
              <c:numCache>
                <c:formatCode>General</c:formatCode>
                <c:ptCount val="1"/>
                <c:pt idx="0">
                  <c:v>-1.9999996374097115</c:v>
                </c:pt>
              </c:numCache>
            </c:numRef>
          </c:xVal>
          <c:yVal>
            <c:numRef>
              <c:f>'Multivariable Optmiser (i)'!$C$7</c:f>
              <c:numCache>
                <c:formatCode>General</c:formatCode>
                <c:ptCount val="1"/>
                <c:pt idx="0">
                  <c:v>1.4999992725118474</c:v>
                </c:pt>
              </c:numCache>
            </c:numRef>
          </c:yVal>
          <c:smooth val="0"/>
          <c:extLst>
            <c:ext xmlns:c16="http://schemas.microsoft.com/office/drawing/2014/chart" uri="{C3380CC4-5D6E-409C-BE32-E72D297353CC}">
              <c16:uniqueId val="{00000002-DC56-4C04-8C38-2585FD754925}"/>
            </c:ext>
          </c:extLst>
        </c:ser>
        <c:dLbls>
          <c:showLegendKey val="0"/>
          <c:showVal val="0"/>
          <c:showCatName val="0"/>
          <c:showSerName val="0"/>
          <c:showPercent val="0"/>
          <c:showBubbleSize val="0"/>
        </c:dLbls>
        <c:axId val="424614623"/>
        <c:axId val="2083046879"/>
      </c:scatterChart>
      <c:valAx>
        <c:axId val="424614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X1</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046879"/>
        <c:crosses val="autoZero"/>
        <c:crossBetween val="midCat"/>
      </c:valAx>
      <c:valAx>
        <c:axId val="2083046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X2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146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Hookes and Jeeves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('Multivariable Optimizer (ii)'!$C$5,'Multivariable Optimizer (ii)'!$C$10,'Multivariable Optimizer (ii)'!$C$11,'Multivariable Optimizer (ii)'!$C$16,'Multivariable Optimizer (ii)'!$C$17,'Multivariable Optimizer (ii)'!$C$21,'Multivariable Optimizer (ii)'!$C$22)</c:f>
              <c:numCache>
                <c:formatCode>General</c:formatCode>
                <c:ptCount val="7"/>
                <c:pt idx="0">
                  <c:v>0</c:v>
                </c:pt>
                <c:pt idx="1">
                  <c:v>-0.1</c:v>
                </c:pt>
                <c:pt idx="2">
                  <c:v>-0.2</c:v>
                </c:pt>
                <c:pt idx="3">
                  <c:v>-0.30000000000000004</c:v>
                </c:pt>
                <c:pt idx="4">
                  <c:v>-0.50000000000000011</c:v>
                </c:pt>
                <c:pt idx="5">
                  <c:v>-0.70000000000000007</c:v>
                </c:pt>
                <c:pt idx="6">
                  <c:v>-1.1000000000000001</c:v>
                </c:pt>
              </c:numCache>
            </c:numRef>
          </c:xVal>
          <c:yVal>
            <c:numRef>
              <c:f>('Multivariable Optimizer (ii)'!$D$5,'Multivariable Optimizer (ii)'!$D$10,'Multivariable Optimizer (ii)'!$D$11,'Multivariable Optimizer (ii)'!$D$16,'Multivariable Optimizer (ii)'!$D$17,'Multivariable Optimizer (ii)'!$D$21,'Multivariable Optimizer (ii)'!$D$22,'Multivariable Optimizer (ii)'!$D$26,'Multivariable Optimizer (ii)'!$D$27)</c:f>
              <c:numCache>
                <c:formatCode>General</c:formatCode>
                <c:ptCount val="9"/>
                <c:pt idx="0">
                  <c:v>1</c:v>
                </c:pt>
                <c:pt idx="1">
                  <c:v>0.9</c:v>
                </c:pt>
                <c:pt idx="2">
                  <c:v>0.8</c:v>
                </c:pt>
                <c:pt idx="3">
                  <c:v>0.9</c:v>
                </c:pt>
                <c:pt idx="4">
                  <c:v>0.9</c:v>
                </c:pt>
                <c:pt idx="5">
                  <c:v>1</c:v>
                </c:pt>
                <c:pt idx="6">
                  <c:v>1.1000000000000001</c:v>
                </c:pt>
                <c:pt idx="7">
                  <c:v>1.2000000000000002</c:v>
                </c:pt>
                <c:pt idx="8">
                  <c:v>1.4000000000000004</c:v>
                </c:pt>
              </c:numCache>
            </c:numRef>
          </c:yVal>
          <c:smooth val="0"/>
          <c:extLst>
            <c:ext xmlns:c16="http://schemas.microsoft.com/office/drawing/2014/chart" uri="{C3380CC4-5D6E-409C-BE32-E72D297353CC}">
              <c16:uniqueId val="{00000000-F01F-4DC9-A666-01B15182A95F}"/>
            </c:ext>
          </c:extLst>
        </c:ser>
        <c:dLbls>
          <c:showLegendKey val="0"/>
          <c:showVal val="0"/>
          <c:showCatName val="0"/>
          <c:showSerName val="0"/>
          <c:showPercent val="0"/>
          <c:showBubbleSize val="0"/>
        </c:dLbls>
        <c:axId val="934317168"/>
        <c:axId val="838394880"/>
      </c:scatterChart>
      <c:valAx>
        <c:axId val="93431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394880"/>
        <c:crosses val="autoZero"/>
        <c:crossBetween val="midCat"/>
      </c:valAx>
      <c:valAx>
        <c:axId val="83839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3171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G0</c:v>
          </c:tx>
          <c:spPr>
            <a:ln w="25400" cap="rnd">
              <a:noFill/>
              <a:round/>
            </a:ln>
            <a:effectLst/>
          </c:spPr>
          <c:marker>
            <c:symbol val="circle"/>
            <c:size val="5"/>
            <c:spPr>
              <a:solidFill>
                <a:schemeClr val="accent1"/>
              </a:solidFill>
              <a:ln w="9525">
                <a:solidFill>
                  <a:schemeClr val="accent1"/>
                </a:solidFill>
              </a:ln>
              <a:effectLst/>
            </c:spPr>
          </c:marker>
          <c:xVal>
            <c:numRef>
              <c:f>'Complete GA (BONUS)'!$C$13:$C$22</c:f>
              <c:numCache>
                <c:formatCode>General</c:formatCode>
                <c:ptCount val="10"/>
                <c:pt idx="0">
                  <c:v>1.9793903326830176E-2</c:v>
                </c:pt>
                <c:pt idx="1">
                  <c:v>3.2414642061074499</c:v>
                </c:pt>
                <c:pt idx="2">
                  <c:v>-3.7173101253058927</c:v>
                </c:pt>
                <c:pt idx="3">
                  <c:v>-4.5141099789711712</c:v>
                </c:pt>
                <c:pt idx="4">
                  <c:v>-0.58874407393905415</c:v>
                </c:pt>
                <c:pt idx="5">
                  <c:v>-0.3414356401659111</c:v>
                </c:pt>
                <c:pt idx="6">
                  <c:v>-1.6669254225466492</c:v>
                </c:pt>
                <c:pt idx="7">
                  <c:v>1.5731027040608003</c:v>
                </c:pt>
                <c:pt idx="8">
                  <c:v>-2.7551913411641413</c:v>
                </c:pt>
                <c:pt idx="9">
                  <c:v>1.1334731817681067</c:v>
                </c:pt>
              </c:numCache>
            </c:numRef>
          </c:xVal>
          <c:yVal>
            <c:numRef>
              <c:f>'Complete GA (BONUS)'!$D$13:$D$22</c:f>
              <c:numCache>
                <c:formatCode>General</c:formatCode>
                <c:ptCount val="10"/>
                <c:pt idx="0">
                  <c:v>-0.31792687011554221</c:v>
                </c:pt>
                <c:pt idx="1">
                  <c:v>-0.12882989433429692</c:v>
                </c:pt>
                <c:pt idx="2">
                  <c:v>4.4512043439908346</c:v>
                </c:pt>
                <c:pt idx="3">
                  <c:v>-2.86207067081657</c:v>
                </c:pt>
                <c:pt idx="4">
                  <c:v>-3.3240665572269523</c:v>
                </c:pt>
                <c:pt idx="5">
                  <c:v>2.9143632509133646</c:v>
                </c:pt>
                <c:pt idx="6">
                  <c:v>-0.28603971282763485</c:v>
                </c:pt>
                <c:pt idx="7">
                  <c:v>-2.0774451975735566</c:v>
                </c:pt>
                <c:pt idx="8">
                  <c:v>-0.55184960569394814</c:v>
                </c:pt>
                <c:pt idx="9">
                  <c:v>1.6670452322058624</c:v>
                </c:pt>
              </c:numCache>
            </c:numRef>
          </c:yVal>
          <c:smooth val="0"/>
          <c:extLst>
            <c:ext xmlns:c16="http://schemas.microsoft.com/office/drawing/2014/chart" uri="{C3380CC4-5D6E-409C-BE32-E72D297353CC}">
              <c16:uniqueId val="{00000000-6B13-40AF-9692-476460EB6D02}"/>
            </c:ext>
          </c:extLst>
        </c:ser>
        <c:ser>
          <c:idx val="1"/>
          <c:order val="1"/>
          <c:tx>
            <c:v>G1</c:v>
          </c:tx>
          <c:spPr>
            <a:ln w="25400" cap="rnd">
              <a:noFill/>
              <a:round/>
            </a:ln>
            <a:effectLst/>
          </c:spPr>
          <c:marker>
            <c:symbol val="circle"/>
            <c:size val="5"/>
            <c:spPr>
              <a:solidFill>
                <a:schemeClr val="accent2"/>
              </a:solidFill>
              <a:ln w="9525">
                <a:solidFill>
                  <a:schemeClr val="accent2"/>
                </a:solidFill>
              </a:ln>
              <a:effectLst/>
            </c:spPr>
          </c:marker>
          <c:xVal>
            <c:numRef>
              <c:f>'Complete GA (BONUS)'!$C$53:$C$62</c:f>
              <c:numCache>
                <c:formatCode>General</c:formatCode>
                <c:ptCount val="10"/>
                <c:pt idx="0">
                  <c:v>3.8888888888888893</c:v>
                </c:pt>
                <c:pt idx="1">
                  <c:v>4.2063492063492056</c:v>
                </c:pt>
                <c:pt idx="2">
                  <c:v>-1.1904761904761907</c:v>
                </c:pt>
                <c:pt idx="3">
                  <c:v>-4.8412698412698409</c:v>
                </c:pt>
                <c:pt idx="4">
                  <c:v>-1.9841269841269842</c:v>
                </c:pt>
                <c:pt idx="5">
                  <c:v>5</c:v>
                </c:pt>
                <c:pt idx="6">
                  <c:v>-3.0952380952380953</c:v>
                </c:pt>
                <c:pt idx="7">
                  <c:v>-0.39682539682539719</c:v>
                </c:pt>
                <c:pt idx="8">
                  <c:v>-1.666666666666667</c:v>
                </c:pt>
                <c:pt idx="9">
                  <c:v>-4.3650793650793656</c:v>
                </c:pt>
              </c:numCache>
            </c:numRef>
          </c:xVal>
          <c:yVal>
            <c:numRef>
              <c:f>'Complete GA (BONUS)'!$D$53:$D$62</c:f>
              <c:numCache>
                <c:formatCode>General</c:formatCode>
                <c:ptCount val="10"/>
                <c:pt idx="0">
                  <c:v>1.5079365079365079</c:v>
                </c:pt>
                <c:pt idx="1">
                  <c:v>1.0317460317460316</c:v>
                </c:pt>
                <c:pt idx="2">
                  <c:v>-3.5714285714285716</c:v>
                </c:pt>
                <c:pt idx="3">
                  <c:v>4.2063492063492056</c:v>
                </c:pt>
                <c:pt idx="4">
                  <c:v>-3.7301587301587302</c:v>
                </c:pt>
                <c:pt idx="5">
                  <c:v>4.6825396825396819</c:v>
                </c:pt>
                <c:pt idx="6">
                  <c:v>3.412698412698413</c:v>
                </c:pt>
                <c:pt idx="7">
                  <c:v>-0.39682539682539719</c:v>
                </c:pt>
                <c:pt idx="8">
                  <c:v>3.412698412698413</c:v>
                </c:pt>
                <c:pt idx="9">
                  <c:v>-0.39682539682539719</c:v>
                </c:pt>
              </c:numCache>
            </c:numRef>
          </c:yVal>
          <c:smooth val="0"/>
          <c:extLst>
            <c:ext xmlns:c16="http://schemas.microsoft.com/office/drawing/2014/chart" uri="{C3380CC4-5D6E-409C-BE32-E72D297353CC}">
              <c16:uniqueId val="{00000001-6B13-40AF-9692-476460EB6D02}"/>
            </c:ext>
          </c:extLst>
        </c:ser>
        <c:ser>
          <c:idx val="2"/>
          <c:order val="2"/>
          <c:tx>
            <c:v>G2</c:v>
          </c:tx>
          <c:spPr>
            <a:ln w="25400" cap="rnd">
              <a:noFill/>
              <a:round/>
            </a:ln>
            <a:effectLst/>
          </c:spPr>
          <c:marker>
            <c:symbol val="circle"/>
            <c:size val="5"/>
            <c:spPr>
              <a:solidFill>
                <a:schemeClr val="accent3"/>
              </a:solidFill>
              <a:ln w="9525">
                <a:solidFill>
                  <a:schemeClr val="accent3"/>
                </a:solidFill>
              </a:ln>
              <a:effectLst/>
            </c:spPr>
          </c:marker>
          <c:xVal>
            <c:numRef>
              <c:f>'Complete GA (BONUS)'!$J$79:$J$88</c:f>
              <c:numCache>
                <c:formatCode>General</c:formatCode>
                <c:ptCount val="10"/>
                <c:pt idx="0">
                  <c:v>4.6825396825396819</c:v>
                </c:pt>
                <c:pt idx="1">
                  <c:v>5</c:v>
                </c:pt>
                <c:pt idx="2">
                  <c:v>4.6825396825396819</c:v>
                </c:pt>
                <c:pt idx="3">
                  <c:v>0.71428571428571352</c:v>
                </c:pt>
                <c:pt idx="4">
                  <c:v>2.6190476190476186</c:v>
                </c:pt>
                <c:pt idx="5">
                  <c:v>4.6825396825396819</c:v>
                </c:pt>
                <c:pt idx="6">
                  <c:v>3.412698412698413</c:v>
                </c:pt>
                <c:pt idx="7">
                  <c:v>-3.7301587301587302</c:v>
                </c:pt>
                <c:pt idx="8">
                  <c:v>4.3650793650793656</c:v>
                </c:pt>
                <c:pt idx="9">
                  <c:v>4.6825396825396819</c:v>
                </c:pt>
              </c:numCache>
            </c:numRef>
          </c:xVal>
          <c:yVal>
            <c:numRef>
              <c:f>'Complete GA (BONUS)'!$K$79:$K$88</c:f>
              <c:numCache>
                <c:formatCode>General</c:formatCode>
                <c:ptCount val="10"/>
                <c:pt idx="0">
                  <c:v>-1.666666666666667</c:v>
                </c:pt>
                <c:pt idx="1">
                  <c:v>-2.3015873015873018</c:v>
                </c:pt>
                <c:pt idx="2">
                  <c:v>-0.39682539682539719</c:v>
                </c:pt>
                <c:pt idx="3">
                  <c:v>-4.2063492063492065</c:v>
                </c:pt>
                <c:pt idx="4">
                  <c:v>-3.5714285714285716</c:v>
                </c:pt>
                <c:pt idx="5">
                  <c:v>-2.9365079365079367</c:v>
                </c:pt>
                <c:pt idx="6">
                  <c:v>-4.2063492063492065</c:v>
                </c:pt>
                <c:pt idx="7">
                  <c:v>2.7777777777777777</c:v>
                </c:pt>
                <c:pt idx="8">
                  <c:v>-5</c:v>
                </c:pt>
                <c:pt idx="9">
                  <c:v>-1.666666666666667</c:v>
                </c:pt>
              </c:numCache>
            </c:numRef>
          </c:yVal>
          <c:smooth val="0"/>
          <c:extLst>
            <c:ext xmlns:c16="http://schemas.microsoft.com/office/drawing/2014/chart" uri="{C3380CC4-5D6E-409C-BE32-E72D297353CC}">
              <c16:uniqueId val="{00000002-6B13-40AF-9692-476460EB6D02}"/>
            </c:ext>
          </c:extLst>
        </c:ser>
        <c:ser>
          <c:idx val="3"/>
          <c:order val="3"/>
          <c:tx>
            <c:v>True Solution</c:v>
          </c:tx>
          <c:spPr>
            <a:ln w="25400" cap="rnd">
              <a:noFill/>
              <a:round/>
            </a:ln>
            <a:effectLst/>
          </c:spPr>
          <c:marker>
            <c:symbol val="square"/>
            <c:size val="10"/>
            <c:spPr>
              <a:solidFill>
                <a:srgbClr val="FFFF00"/>
              </a:solidFill>
              <a:ln w="9525">
                <a:solidFill>
                  <a:srgbClr val="FFFF00"/>
                </a:solidFill>
              </a:ln>
              <a:effectLst/>
            </c:spPr>
          </c:marker>
          <c:xVal>
            <c:numRef>
              <c:f>'Complete GA (BONUS)'!$B$9</c:f>
              <c:numCache>
                <c:formatCode>General</c:formatCode>
                <c:ptCount val="1"/>
                <c:pt idx="0">
                  <c:v>-1.9999996374097115</c:v>
                </c:pt>
              </c:numCache>
            </c:numRef>
          </c:xVal>
          <c:yVal>
            <c:numRef>
              <c:f>'Complete GA (BONUS)'!$C$9</c:f>
              <c:numCache>
                <c:formatCode>General</c:formatCode>
                <c:ptCount val="1"/>
                <c:pt idx="0">
                  <c:v>1.4999992725118474</c:v>
                </c:pt>
              </c:numCache>
            </c:numRef>
          </c:yVal>
          <c:smooth val="0"/>
          <c:extLst>
            <c:ext xmlns:c16="http://schemas.microsoft.com/office/drawing/2014/chart" uri="{C3380CC4-5D6E-409C-BE32-E72D297353CC}">
              <c16:uniqueId val="{00000003-6B13-40AF-9692-476460EB6D02}"/>
            </c:ext>
          </c:extLst>
        </c:ser>
        <c:dLbls>
          <c:showLegendKey val="0"/>
          <c:showVal val="0"/>
          <c:showCatName val="0"/>
          <c:showSerName val="0"/>
          <c:showPercent val="0"/>
          <c:showBubbleSize val="0"/>
        </c:dLbls>
        <c:axId val="520240512"/>
        <c:axId val="383856736"/>
      </c:scatterChart>
      <c:valAx>
        <c:axId val="520240512"/>
        <c:scaling>
          <c:orientation val="minMax"/>
          <c:max val="5"/>
          <c:min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x1</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56736"/>
        <c:crosses val="autoZero"/>
        <c:crossBetween val="midCat"/>
      </c:valAx>
      <c:valAx>
        <c:axId val="383856736"/>
        <c:scaling>
          <c:orientation val="minMax"/>
          <c:max val="5"/>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x2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40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G0</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'Complete GA (BONUS)'!$AD$3:$AD$12</c:f>
              <c:numCache>
                <c:formatCode>General</c:formatCode>
                <c:ptCount val="10"/>
                <c:pt idx="0">
                  <c:v>-4.5141099789711712</c:v>
                </c:pt>
                <c:pt idx="1">
                  <c:v>-3.7173101253058927</c:v>
                </c:pt>
                <c:pt idx="2">
                  <c:v>-2.7551913411641413</c:v>
                </c:pt>
                <c:pt idx="3">
                  <c:v>-1.6669254225466492</c:v>
                </c:pt>
                <c:pt idx="4">
                  <c:v>-0.58874407393905415</c:v>
                </c:pt>
                <c:pt idx="5">
                  <c:v>-0.3414356401659111</c:v>
                </c:pt>
                <c:pt idx="6">
                  <c:v>1.9793903326830176E-2</c:v>
                </c:pt>
                <c:pt idx="7">
                  <c:v>1.1334731817681067</c:v>
                </c:pt>
                <c:pt idx="8">
                  <c:v>1.5731027040608003</c:v>
                </c:pt>
                <c:pt idx="9">
                  <c:v>3.2414642061074499</c:v>
                </c:pt>
              </c:numCache>
            </c:numRef>
          </c:xVal>
          <c:yVal>
            <c:numRef>
              <c:f>'Complete GA (BONUS)'!$AF$3:$AF$12</c:f>
              <c:numCache>
                <c:formatCode>General</c:formatCode>
                <c:ptCount val="10"/>
                <c:pt idx="0">
                  <c:v>63.80952086571348</c:v>
                </c:pt>
                <c:pt idx="1">
                  <c:v>7.7321020228944946</c:v>
                </c:pt>
                <c:pt idx="2">
                  <c:v>9.5895656817243697</c:v>
                </c:pt>
                <c:pt idx="3">
                  <c:v>2.8010455404106316</c:v>
                </c:pt>
                <c:pt idx="4">
                  <c:v>32.418894552755219</c:v>
                </c:pt>
                <c:pt idx="5">
                  <c:v>8.9433075064282743</c:v>
                </c:pt>
                <c:pt idx="6">
                  <c:v>0.84560840418561867</c:v>
                </c:pt>
                <c:pt idx="7">
                  <c:v>8.4213259105839562</c:v>
                </c:pt>
                <c:pt idx="8">
                  <c:v>10.298132998892012</c:v>
                </c:pt>
                <c:pt idx="9">
                  <c:v>13.204213495277759</c:v>
                </c:pt>
              </c:numCache>
            </c:numRef>
          </c:yVal>
          <c:smooth val="0"/>
          <c:extLst>
            <c:ext xmlns:c16="http://schemas.microsoft.com/office/drawing/2014/chart" uri="{C3380CC4-5D6E-409C-BE32-E72D297353CC}">
              <c16:uniqueId val="{00000001-2C67-4C29-B097-5614E18116DA}"/>
            </c:ext>
          </c:extLst>
        </c:ser>
        <c:ser>
          <c:idx val="1"/>
          <c:order val="1"/>
          <c:tx>
            <c:v>G1</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'Complete GA (BONUS)'!$AD$14:$AD$23</c:f>
              <c:numCache>
                <c:formatCode>General</c:formatCode>
                <c:ptCount val="10"/>
                <c:pt idx="0">
                  <c:v>-4.8412698412698409</c:v>
                </c:pt>
                <c:pt idx="1">
                  <c:v>-4.3650793650793656</c:v>
                </c:pt>
                <c:pt idx="2">
                  <c:v>-3.0952380952380953</c:v>
                </c:pt>
                <c:pt idx="3">
                  <c:v>-1.9841269841269842</c:v>
                </c:pt>
                <c:pt idx="4">
                  <c:v>-1.666666666666667</c:v>
                </c:pt>
                <c:pt idx="5">
                  <c:v>-1.1904761904761907</c:v>
                </c:pt>
                <c:pt idx="6">
                  <c:v>-0.39682539682539719</c:v>
                </c:pt>
                <c:pt idx="7">
                  <c:v>3.8888888888888893</c:v>
                </c:pt>
                <c:pt idx="8">
                  <c:v>4.2063492063492056</c:v>
                </c:pt>
                <c:pt idx="9">
                  <c:v>5</c:v>
                </c:pt>
              </c:numCache>
            </c:numRef>
          </c:xVal>
          <c:yVal>
            <c:numRef>
              <c:f>'Complete GA (BONUS)'!$AF$14:$AF$23</c:f>
              <c:numCache>
                <c:formatCode>General</c:formatCode>
                <c:ptCount val="10"/>
                <c:pt idx="0">
                  <c:v>4.8425296044343611</c:v>
                </c:pt>
                <c:pt idx="1">
                  <c:v>19.261778785588316</c:v>
                </c:pt>
                <c:pt idx="2">
                  <c:v>1.8266565885613559</c:v>
                </c:pt>
                <c:pt idx="3">
                  <c:v>52.04333585285967</c:v>
                </c:pt>
                <c:pt idx="4">
                  <c:v>6.2030738221214392</c:v>
                </c:pt>
                <c:pt idx="5">
                  <c:v>41.383219954648531</c:v>
                </c:pt>
                <c:pt idx="6">
                  <c:v>1.1841773746535669</c:v>
                </c:pt>
                <c:pt idx="7">
                  <c:v>32.272612748803226</c:v>
                </c:pt>
                <c:pt idx="8">
                  <c:v>30.644998740236826</c:v>
                </c:pt>
                <c:pt idx="9">
                  <c:v>111.3126732174351</c:v>
                </c:pt>
              </c:numCache>
            </c:numRef>
          </c:yVal>
          <c:smooth val="0"/>
          <c:extLst>
            <c:ext xmlns:c16="http://schemas.microsoft.com/office/drawing/2014/chart" uri="{C3380CC4-5D6E-409C-BE32-E72D297353CC}">
              <c16:uniqueId val="{00000002-2C67-4C29-B097-5614E18116DA}"/>
            </c:ext>
          </c:extLst>
        </c:ser>
        <c:ser>
          <c:idx val="2"/>
          <c:order val="2"/>
          <c:tx>
            <c:v>G2</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'Complete GA (BONUS)'!$AD$25:$AD$34</c:f>
              <c:numCache>
                <c:formatCode>General</c:formatCode>
                <c:ptCount val="10"/>
                <c:pt idx="0">
                  <c:v>-3.7301587301587302</c:v>
                </c:pt>
                <c:pt idx="1">
                  <c:v>0.71428571428571352</c:v>
                </c:pt>
                <c:pt idx="2">
                  <c:v>2.6190476190476186</c:v>
                </c:pt>
                <c:pt idx="3">
                  <c:v>3.412698412698413</c:v>
                </c:pt>
                <c:pt idx="4">
                  <c:v>4.3650793650793656</c:v>
                </c:pt>
                <c:pt idx="5">
                  <c:v>4.6825396825396819</c:v>
                </c:pt>
                <c:pt idx="6">
                  <c:v>4.6825396825396819</c:v>
                </c:pt>
                <c:pt idx="7">
                  <c:v>4.6825396825396819</c:v>
                </c:pt>
                <c:pt idx="8">
                  <c:v>4.6825396825396819</c:v>
                </c:pt>
                <c:pt idx="9">
                  <c:v>5</c:v>
                </c:pt>
              </c:numCache>
            </c:numRef>
          </c:xVal>
          <c:yVal>
            <c:numRef>
              <c:f>'Complete GA (BONUS)'!$AF$25:$AF$34</c:f>
              <c:numCache>
                <c:formatCode>General</c:formatCode>
                <c:ptCount val="10"/>
                <c:pt idx="0">
                  <c:v>-0.6626354245401842</c:v>
                </c:pt>
                <c:pt idx="1">
                  <c:v>39.014865205341408</c:v>
                </c:pt>
                <c:pt idx="2">
                  <c:v>23.424036281179141</c:v>
                </c:pt>
                <c:pt idx="3">
                  <c:v>30.148652053413961</c:v>
                </c:pt>
                <c:pt idx="4">
                  <c:v>39.768203577727384</c:v>
                </c:pt>
                <c:pt idx="5">
                  <c:v>19.889140841521787</c:v>
                </c:pt>
                <c:pt idx="6">
                  <c:v>24.001007810531611</c:v>
                </c:pt>
                <c:pt idx="7">
                  <c:v>22.22726127488032</c:v>
                </c:pt>
                <c:pt idx="8">
                  <c:v>19.889140841521787</c:v>
                </c:pt>
                <c:pt idx="9">
                  <c:v>22.18190980095742</c:v>
                </c:pt>
              </c:numCache>
            </c:numRef>
          </c:yVal>
          <c:smooth val="0"/>
          <c:extLst>
            <c:ext xmlns:c16="http://schemas.microsoft.com/office/drawing/2014/chart" uri="{C3380CC4-5D6E-409C-BE32-E72D297353CC}">
              <c16:uniqueId val="{00000003-2C67-4C29-B097-5614E18116DA}"/>
            </c:ext>
          </c:extLst>
        </c:ser>
        <c:ser>
          <c:idx val="3"/>
          <c:order val="3"/>
          <c:tx>
            <c:v>True Data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'Complete GA (BONUS)'!$B$9</c:f>
              <c:numCache>
                <c:formatCode>General</c:formatCode>
                <c:ptCount val="1"/>
                <c:pt idx="0">
                  <c:v>-1.9999996374097115</c:v>
                </c:pt>
              </c:numCache>
            </c:numRef>
          </c:xVal>
          <c:yVal>
            <c:numRef>
              <c:f>'Complete GA (BONUS)'!$D$9</c:f>
              <c:numCache>
                <c:formatCode>General</c:formatCode>
                <c:ptCount val="1"/>
                <c:pt idx="0">
                  <c:v>-2.4999999999993392</c:v>
                </c:pt>
              </c:numCache>
            </c:numRef>
          </c:yVal>
          <c:smooth val="0"/>
          <c:extLst>
            <c:ext xmlns:c16="http://schemas.microsoft.com/office/drawing/2014/chart" uri="{C3380CC4-5D6E-409C-BE32-E72D297353CC}">
              <c16:uniqueId val="{00000004-2C67-4C29-B097-5614E18116DA}"/>
            </c:ext>
          </c:extLst>
        </c:ser>
        <c:dLbls>
          <c:showLegendKey val="0"/>
          <c:showVal val="0"/>
          <c:showCatName val="0"/>
          <c:showSerName val="0"/>
          <c:showPercent val="0"/>
          <c:showBubbleSize val="0"/>
        </c:dLbls>
        <c:axId val="688367696"/>
        <c:axId val="1992076752"/>
      </c:scatterChart>
      <c:valAx>
        <c:axId val="6883676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X1</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76752"/>
        <c:crosses val="autoZero"/>
        <c:crossBetween val="midCat"/>
      </c:valAx>
      <c:valAx>
        <c:axId val="1992076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367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G0</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'Complete GA (BONUS)'!$AH$3:$AH$12</c:f>
              <c:numCache>
                <c:formatCode>General</c:formatCode>
                <c:ptCount val="10"/>
                <c:pt idx="0">
                  <c:v>-3.3240665572269523</c:v>
                </c:pt>
                <c:pt idx="1">
                  <c:v>-2.86207067081657</c:v>
                </c:pt>
                <c:pt idx="2">
                  <c:v>-2.0774451975735566</c:v>
                </c:pt>
                <c:pt idx="3">
                  <c:v>-0.55184960569394814</c:v>
                </c:pt>
                <c:pt idx="4">
                  <c:v>-0.31792687011554221</c:v>
                </c:pt>
                <c:pt idx="5">
                  <c:v>-0.28603971282763485</c:v>
                </c:pt>
                <c:pt idx="6">
                  <c:v>-0.12882989433429692</c:v>
                </c:pt>
                <c:pt idx="7">
                  <c:v>1.6670452322058624</c:v>
                </c:pt>
                <c:pt idx="8">
                  <c:v>2.9143632509133646</c:v>
                </c:pt>
                <c:pt idx="9">
                  <c:v>4.4512043439908346</c:v>
                </c:pt>
              </c:numCache>
            </c:numRef>
          </c:xVal>
          <c:yVal>
            <c:numRef>
              <c:f>'Complete GA (BONUS)'!$AI$3:$AI$12</c:f>
              <c:numCache>
                <c:formatCode>General</c:formatCode>
                <c:ptCount val="10"/>
                <c:pt idx="0">
                  <c:v>32.418894552755219</c:v>
                </c:pt>
                <c:pt idx="1">
                  <c:v>63.80952086571348</c:v>
                </c:pt>
                <c:pt idx="2">
                  <c:v>10.298132998892012</c:v>
                </c:pt>
                <c:pt idx="3">
                  <c:v>9.5895656817243697</c:v>
                </c:pt>
                <c:pt idx="4">
                  <c:v>0.84560840418561867</c:v>
                </c:pt>
                <c:pt idx="5">
                  <c:v>2.8010455404106316</c:v>
                </c:pt>
                <c:pt idx="6">
                  <c:v>13.204213495277759</c:v>
                </c:pt>
                <c:pt idx="7">
                  <c:v>8.4213259105839562</c:v>
                </c:pt>
                <c:pt idx="8">
                  <c:v>8.9433075064282743</c:v>
                </c:pt>
                <c:pt idx="9">
                  <c:v>7.7321020228944946</c:v>
                </c:pt>
              </c:numCache>
            </c:numRef>
          </c:yVal>
          <c:smooth val="0"/>
          <c:extLst>
            <c:ext xmlns:c16="http://schemas.microsoft.com/office/drawing/2014/chart" uri="{C3380CC4-5D6E-409C-BE32-E72D297353CC}">
              <c16:uniqueId val="{00000000-6375-4B98-AF4E-2433AA4C75A9}"/>
            </c:ext>
          </c:extLst>
        </c:ser>
        <c:ser>
          <c:idx val="1"/>
          <c:order val="1"/>
          <c:tx>
            <c:v>G1</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'Complete GA (BONUS)'!$AH$14:$AH$23</c:f>
              <c:numCache>
                <c:formatCode>General</c:formatCode>
                <c:ptCount val="10"/>
                <c:pt idx="0">
                  <c:v>-3.7301587301587302</c:v>
                </c:pt>
                <c:pt idx="1">
                  <c:v>-3.5714285714285716</c:v>
                </c:pt>
                <c:pt idx="2">
                  <c:v>-0.39682539682539719</c:v>
                </c:pt>
                <c:pt idx="3">
                  <c:v>-0.39682539682539719</c:v>
                </c:pt>
                <c:pt idx="4">
                  <c:v>1.0317460317460316</c:v>
                </c:pt>
                <c:pt idx="5">
                  <c:v>1.5079365079365079</c:v>
                </c:pt>
                <c:pt idx="6">
                  <c:v>3.412698412698413</c:v>
                </c:pt>
                <c:pt idx="7">
                  <c:v>3.412698412698413</c:v>
                </c:pt>
                <c:pt idx="8">
                  <c:v>4.2063492063492056</c:v>
                </c:pt>
                <c:pt idx="9">
                  <c:v>4.6825396825396819</c:v>
                </c:pt>
              </c:numCache>
            </c:numRef>
          </c:xVal>
          <c:yVal>
            <c:numRef>
              <c:f>'Complete GA (BONUS)'!$AI$14:$AI$23</c:f>
              <c:numCache>
                <c:formatCode>General</c:formatCode>
                <c:ptCount val="10"/>
                <c:pt idx="0">
                  <c:v>52.04333585285967</c:v>
                </c:pt>
                <c:pt idx="1">
                  <c:v>41.383219954648531</c:v>
                </c:pt>
                <c:pt idx="2">
                  <c:v>1.1841773746535669</c:v>
                </c:pt>
                <c:pt idx="3">
                  <c:v>19.261778785588316</c:v>
                </c:pt>
                <c:pt idx="4">
                  <c:v>30.644998740236826</c:v>
                </c:pt>
                <c:pt idx="5">
                  <c:v>32.272612748803226</c:v>
                </c:pt>
                <c:pt idx="6">
                  <c:v>1.8266565885613559</c:v>
                </c:pt>
                <c:pt idx="7">
                  <c:v>6.2030738221214392</c:v>
                </c:pt>
                <c:pt idx="8">
                  <c:v>4.8425296044343611</c:v>
                </c:pt>
                <c:pt idx="9">
                  <c:v>111.3126732174351</c:v>
                </c:pt>
              </c:numCache>
            </c:numRef>
          </c:yVal>
          <c:smooth val="0"/>
          <c:extLst>
            <c:ext xmlns:c16="http://schemas.microsoft.com/office/drawing/2014/chart" uri="{C3380CC4-5D6E-409C-BE32-E72D297353CC}">
              <c16:uniqueId val="{00000001-6375-4B98-AF4E-2433AA4C75A9}"/>
            </c:ext>
          </c:extLst>
        </c:ser>
        <c:ser>
          <c:idx val="2"/>
          <c:order val="2"/>
          <c:tx>
            <c:v>G2</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'Complete GA (BONUS)'!$AH$25:$AH$34</c:f>
              <c:numCache>
                <c:formatCode>General</c:formatCode>
                <c:ptCount val="10"/>
                <c:pt idx="0">
                  <c:v>-5</c:v>
                </c:pt>
                <c:pt idx="1">
                  <c:v>-4.2063492063492065</c:v>
                </c:pt>
                <c:pt idx="2">
                  <c:v>-4.2063492063492065</c:v>
                </c:pt>
                <c:pt idx="3">
                  <c:v>-3.5714285714285716</c:v>
                </c:pt>
                <c:pt idx="4">
                  <c:v>-2.9365079365079367</c:v>
                </c:pt>
                <c:pt idx="5">
                  <c:v>-2.3015873015873018</c:v>
                </c:pt>
                <c:pt idx="6">
                  <c:v>-1.666666666666667</c:v>
                </c:pt>
                <c:pt idx="7">
                  <c:v>-1.666666666666667</c:v>
                </c:pt>
                <c:pt idx="8">
                  <c:v>-0.39682539682539719</c:v>
                </c:pt>
                <c:pt idx="9">
                  <c:v>2.7777777777777777</c:v>
                </c:pt>
              </c:numCache>
            </c:numRef>
          </c:xVal>
          <c:yVal>
            <c:numRef>
              <c:f>'Complete GA (BONUS)'!$AI$25:$AI$34</c:f>
              <c:numCache>
                <c:formatCode>General</c:formatCode>
                <c:ptCount val="10"/>
                <c:pt idx="0">
                  <c:v>39.768203577727384</c:v>
                </c:pt>
                <c:pt idx="1">
                  <c:v>39.014865205341408</c:v>
                </c:pt>
                <c:pt idx="2">
                  <c:v>30.148652053413961</c:v>
                </c:pt>
                <c:pt idx="3">
                  <c:v>23.424036281179141</c:v>
                </c:pt>
                <c:pt idx="4">
                  <c:v>22.22726127488032</c:v>
                </c:pt>
                <c:pt idx="5">
                  <c:v>22.18190980095742</c:v>
                </c:pt>
                <c:pt idx="6">
                  <c:v>19.889140841521787</c:v>
                </c:pt>
                <c:pt idx="7">
                  <c:v>19.889140841521787</c:v>
                </c:pt>
                <c:pt idx="8">
                  <c:v>24.001007810531611</c:v>
                </c:pt>
                <c:pt idx="9">
                  <c:v>-0.6626354245401842</c:v>
                </c:pt>
              </c:numCache>
            </c:numRef>
          </c:yVal>
          <c:smooth val="0"/>
          <c:extLst>
            <c:ext xmlns:c16="http://schemas.microsoft.com/office/drawing/2014/chart" uri="{C3380CC4-5D6E-409C-BE32-E72D297353CC}">
              <c16:uniqueId val="{00000002-6375-4B98-AF4E-2433AA4C75A9}"/>
            </c:ext>
          </c:extLst>
        </c:ser>
        <c:ser>
          <c:idx val="3"/>
          <c:order val="3"/>
          <c:tx>
            <c:v>True Data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'Complete GA (BONUS)'!$C$9</c:f>
              <c:numCache>
                <c:formatCode>General</c:formatCode>
                <c:ptCount val="1"/>
                <c:pt idx="0">
                  <c:v>1.4999992725118474</c:v>
                </c:pt>
              </c:numCache>
            </c:numRef>
          </c:xVal>
          <c:yVal>
            <c:numRef>
              <c:f>'Complete GA (BONUS)'!$D$9</c:f>
              <c:numCache>
                <c:formatCode>General</c:formatCode>
                <c:ptCount val="1"/>
                <c:pt idx="0">
                  <c:v>-2.4999999999993392</c:v>
                </c:pt>
              </c:numCache>
            </c:numRef>
          </c:yVal>
          <c:smooth val="0"/>
          <c:extLst>
            <c:ext xmlns:c16="http://schemas.microsoft.com/office/drawing/2014/chart" uri="{C3380CC4-5D6E-409C-BE32-E72D297353CC}">
              <c16:uniqueId val="{00000003-6375-4B98-AF4E-2433AA4C75A9}"/>
            </c:ext>
          </c:extLst>
        </c:ser>
        <c:dLbls>
          <c:showLegendKey val="0"/>
          <c:showVal val="0"/>
          <c:showCatName val="0"/>
          <c:showSerName val="0"/>
          <c:showPercent val="0"/>
          <c:showBubbleSize val="0"/>
        </c:dLbls>
        <c:axId val="688367696"/>
        <c:axId val="1992076752"/>
      </c:scatterChart>
      <c:valAx>
        <c:axId val="6883676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X2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76752"/>
        <c:crosses val="autoZero"/>
        <c:crossBetween val="midCat"/>
      </c:valAx>
      <c:valAx>
        <c:axId val="1992076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367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Data</c:v>
          </c:tx>
          <c:spPr>
            <a:ln w="25400" cap="rnd">
              <a:noFill/>
              <a:round/>
            </a:ln>
            <a:effectLst/>
          </c:spPr>
          <c:marker>
            <c:symbol val="circle"/>
            <c:size val="5"/>
            <c:spPr>
              <a:solidFill>
                <a:schemeClr val="accent1"/>
              </a:solidFill>
              <a:ln w="9525">
                <a:solidFill>
                  <a:schemeClr val="accent1"/>
                </a:solidFill>
              </a:ln>
              <a:effectLst/>
            </c:spPr>
          </c:marker>
          <c:xVal>
            <c:numRef>
              <c:f>'Meta-Models RSM'!$C$3:$C$7</c:f>
              <c:numCache>
                <c:formatCode>General</c:formatCode>
                <c:ptCount val="5"/>
                <c:pt idx="0">
                  <c:v>-1</c:v>
                </c:pt>
                <c:pt idx="1">
                  <c:v>0</c:v>
                </c:pt>
                <c:pt idx="2">
                  <c:v>1</c:v>
                </c:pt>
                <c:pt idx="3">
                  <c:v>2</c:v>
                </c:pt>
                <c:pt idx="4">
                  <c:v>0.5</c:v>
                </c:pt>
              </c:numCache>
            </c:numRef>
          </c:xVal>
          <c:yVal>
            <c:numRef>
              <c:f>'Meta-Models RSM'!$D$3:$D$7</c:f>
              <c:numCache>
                <c:formatCode>General</c:formatCode>
                <c:ptCount val="5"/>
                <c:pt idx="0">
                  <c:v>3.5</c:v>
                </c:pt>
                <c:pt idx="1">
                  <c:v>0.8</c:v>
                </c:pt>
                <c:pt idx="2">
                  <c:v>2.2000000000000002</c:v>
                </c:pt>
                <c:pt idx="3">
                  <c:v>4.0999999999999996</c:v>
                </c:pt>
                <c:pt idx="4">
                  <c:v>0.7</c:v>
                </c:pt>
              </c:numCache>
            </c:numRef>
          </c:yVal>
          <c:smooth val="0"/>
          <c:extLst>
            <c:ext xmlns:c16="http://schemas.microsoft.com/office/drawing/2014/chart" uri="{C3380CC4-5D6E-409C-BE32-E72D297353CC}">
              <c16:uniqueId val="{00000000-C54A-4239-A0B8-1C17F57ABECC}"/>
            </c:ext>
          </c:extLst>
        </c:ser>
        <c:ser>
          <c:idx val="1"/>
          <c:order val="1"/>
          <c:tx>
            <c:v>Poly Fitting Min (4 data)</c:v>
          </c:tx>
          <c:spPr>
            <a:ln w="25400" cap="rnd">
              <a:noFill/>
              <a:round/>
            </a:ln>
            <a:effectLst/>
          </c:spPr>
          <c:marker>
            <c:symbol val="circle"/>
            <c:size val="5"/>
            <c:spPr>
              <a:solidFill>
                <a:schemeClr val="accent2"/>
              </a:solidFill>
              <a:ln w="9525">
                <a:solidFill>
                  <a:schemeClr val="accent2"/>
                </a:solidFill>
              </a:ln>
              <a:effectLst/>
            </c:spPr>
          </c:marker>
          <c:xVal>
            <c:numRef>
              <c:f>'Meta-Models RSM'!$G$10</c:f>
              <c:numCache>
                <c:formatCode>General</c:formatCode>
                <c:ptCount val="1"/>
                <c:pt idx="0">
                  <c:v>0.36086956521739122</c:v>
                </c:pt>
              </c:numCache>
            </c:numRef>
          </c:xVal>
          <c:yVal>
            <c:numRef>
              <c:f>'Meta-Models RSM'!$H$10</c:f>
              <c:numCache>
                <c:formatCode>General</c:formatCode>
                <c:ptCount val="1"/>
                <c:pt idx="0">
                  <c:v>1.1902391304347828</c:v>
                </c:pt>
              </c:numCache>
            </c:numRef>
          </c:yVal>
          <c:smooth val="0"/>
          <c:extLst>
            <c:ext xmlns:c16="http://schemas.microsoft.com/office/drawing/2014/chart" uri="{C3380CC4-5D6E-409C-BE32-E72D297353CC}">
              <c16:uniqueId val="{00000001-C54A-4239-A0B8-1C17F57ABECC}"/>
            </c:ext>
          </c:extLst>
        </c:ser>
        <c:ser>
          <c:idx val="2"/>
          <c:order val="2"/>
          <c:tx>
            <c:v>Poly. Fitting Min. (5 data)</c:v>
          </c:tx>
          <c:spPr>
            <a:ln w="25400" cap="rnd">
              <a:noFill/>
              <a:round/>
            </a:ln>
            <a:effectLst/>
          </c:spPr>
          <c:marker>
            <c:symbol val="circle"/>
            <c:size val="5"/>
            <c:spPr>
              <a:solidFill>
                <a:schemeClr val="accent3"/>
              </a:solidFill>
              <a:ln w="9525">
                <a:solidFill>
                  <a:schemeClr val="accent3"/>
                </a:solidFill>
              </a:ln>
              <a:effectLst/>
            </c:spPr>
          </c:marker>
          <c:xVal>
            <c:numRef>
              <c:f>'Meta-Models RSM'!$G$15</c:f>
              <c:numCache>
                <c:formatCode>General</c:formatCode>
                <c:ptCount val="1"/>
                <c:pt idx="0">
                  <c:v>0.37175572519083966</c:v>
                </c:pt>
              </c:numCache>
            </c:numRef>
          </c:xVal>
          <c:yVal>
            <c:numRef>
              <c:f>'Meta-Models RSM'!$H$15</c:f>
              <c:numCache>
                <c:formatCode>General</c:formatCode>
                <c:ptCount val="1"/>
                <c:pt idx="0">
                  <c:v>0.99186186841148627</c:v>
                </c:pt>
              </c:numCache>
            </c:numRef>
          </c:yVal>
          <c:smooth val="0"/>
          <c:extLst>
            <c:ext xmlns:c16="http://schemas.microsoft.com/office/drawing/2014/chart" uri="{C3380CC4-5D6E-409C-BE32-E72D297353CC}">
              <c16:uniqueId val="{00000002-C54A-4239-A0B8-1C17F57ABECC}"/>
            </c:ext>
          </c:extLst>
        </c:ser>
        <c:dLbls>
          <c:showLegendKey val="0"/>
          <c:showVal val="0"/>
          <c:showCatName val="0"/>
          <c:showSerName val="0"/>
          <c:showPercent val="0"/>
          <c:showBubbleSize val="0"/>
        </c:dLbls>
        <c:axId val="1282874239"/>
        <c:axId val="610515583"/>
      </c:scatterChart>
      <c:valAx>
        <c:axId val="1282874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515583"/>
        <c:crosses val="autoZero"/>
        <c:crossBetween val="midCat"/>
      </c:valAx>
      <c:valAx>
        <c:axId val="61051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8742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F1</c:v>
          </c:tx>
          <c:spPr>
            <a:ln w="19050" cap="rnd">
              <a:solidFill>
                <a:schemeClr val="accent1"/>
              </a:solidFill>
              <a:round/>
            </a:ln>
            <a:effectLst/>
          </c:spPr>
          <c:marker>
            <c:symbol val="none"/>
          </c:marker>
          <c:xVal>
            <c:numRef>
              <c:f>'MDO Eigenvalue'!$B$39:$B$48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'MDO Eigenvalue'!$C$39:$C$48</c:f>
              <c:numCache>
                <c:formatCode>General</c:formatCode>
                <c:ptCount val="10"/>
                <c:pt idx="0">
                  <c:v>9.129999999999999</c:v>
                </c:pt>
                <c:pt idx="1">
                  <c:v>4.5649999999999995</c:v>
                </c:pt>
                <c:pt idx="2">
                  <c:v>3.0433333333333334</c:v>
                </c:pt>
                <c:pt idx="3">
                  <c:v>2.2824999999999998</c:v>
                </c:pt>
                <c:pt idx="4">
                  <c:v>1.8260000000000001</c:v>
                </c:pt>
                <c:pt idx="5">
                  <c:v>1.5216666666666667</c:v>
                </c:pt>
                <c:pt idx="6">
                  <c:v>1.3042857142857145</c:v>
                </c:pt>
                <c:pt idx="7">
                  <c:v>1.1412499999999999</c:v>
                </c:pt>
                <c:pt idx="8">
                  <c:v>1.0144444444444445</c:v>
                </c:pt>
                <c:pt idx="9">
                  <c:v>0.91300000000000003</c:v>
                </c:pt>
              </c:numCache>
            </c:numRef>
          </c:yVal>
          <c:smooth val="1"/>
          <c:extLst>
            <c:ext xmlns:c16="http://schemas.microsoft.com/office/drawing/2014/chart" uri="{C3380CC4-5D6E-409C-BE32-E72D297353CC}">
              <c16:uniqueId val="{00000000-587F-4137-A94F-87E9CD19B274}"/>
            </c:ext>
          </c:extLst>
        </c:ser>
        <c:ser>
          <c:idx val="1"/>
          <c:order val="1"/>
          <c:tx>
            <c:v>F2</c:v>
          </c:tx>
          <c:spPr>
            <a:ln w="19050" cap="rnd">
              <a:solidFill>
                <a:schemeClr val="accent2"/>
              </a:solidFill>
              <a:round/>
            </a:ln>
            <a:effectLst/>
          </c:spPr>
          <c:marker>
            <c:symbol val="none"/>
          </c:marker>
          <c:xVal>
            <c:numRef>
              <c:f>'MDO Eigenvalue'!$B$39:$B$48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'MDO Eigenvalue'!$D$39:$D$48</c:f>
              <c:numCache>
                <c:formatCode>General</c:formatCode>
                <c:ptCount val="10"/>
                <c:pt idx="0">
                  <c:v>6.9500000000000004E-3</c:v>
                </c:pt>
                <c:pt idx="1">
                  <c:v>2.7800000000000002E-2</c:v>
                </c:pt>
                <c:pt idx="2">
                  <c:v>6.2549999999999994E-2</c:v>
                </c:pt>
                <c:pt idx="3">
                  <c:v>0.11120000000000001</c:v>
                </c:pt>
                <c:pt idx="4">
                  <c:v>0.17374999999999999</c:v>
                </c:pt>
                <c:pt idx="5">
                  <c:v>0.25019999999999998</c:v>
                </c:pt>
                <c:pt idx="6">
                  <c:v>0.34054999999999991</c:v>
                </c:pt>
                <c:pt idx="7">
                  <c:v>0.44480000000000003</c:v>
                </c:pt>
                <c:pt idx="8">
                  <c:v>0.56294999999999995</c:v>
                </c:pt>
                <c:pt idx="9">
                  <c:v>0.69499999999999995</c:v>
                </c:pt>
              </c:numCache>
            </c:numRef>
          </c:yVal>
          <c:smooth val="1"/>
          <c:extLst>
            <c:ext xmlns:c16="http://schemas.microsoft.com/office/drawing/2014/chart" uri="{C3380CC4-5D6E-409C-BE32-E72D297353CC}">
              <c16:uniqueId val="{00000001-587F-4137-A94F-87E9CD19B274}"/>
            </c:ext>
          </c:extLst>
        </c:ser>
        <c:ser>
          <c:idx val="2"/>
          <c:order val="2"/>
          <c:tx>
            <c:v>F3</c:v>
          </c:tx>
          <c:spPr>
            <a:ln w="19050" cap="rnd">
              <a:solidFill>
                <a:schemeClr val="accent3"/>
              </a:solidFill>
              <a:round/>
            </a:ln>
            <a:effectLst/>
          </c:spPr>
          <c:marker>
            <c:symbol val="none"/>
          </c:marker>
          <c:xVal>
            <c:numRef>
              <c:f>'MDO Eigenvalue'!$B$39:$B$48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'MDO Eigenvalue'!$E$39:$E$48</c:f>
              <c:numCache>
                <c:formatCode>General</c:formatCode>
                <c:ptCount val="10"/>
                <c:pt idx="0">
                  <c:v>9.1300000000000051E-4</c:v>
                </c:pt>
                <c:pt idx="1">
                  <c:v>1.4608000000000008E-2</c:v>
                </c:pt>
                <c:pt idx="2">
                  <c:v>7.3953000000000005E-2</c:v>
                </c:pt>
                <c:pt idx="3">
                  <c:v>0.23372800000000013</c:v>
                </c:pt>
                <c:pt idx="4">
                  <c:v>0.57062500000000005</c:v>
                </c:pt>
                <c:pt idx="5">
                  <c:v>1.1832480000000001</c:v>
                </c:pt>
                <c:pt idx="6">
                  <c:v>2.1921129999999995</c:v>
                </c:pt>
                <c:pt idx="7">
                  <c:v>3.7396480000000021</c:v>
                </c:pt>
                <c:pt idx="8">
                  <c:v>5.9901930000000014</c:v>
                </c:pt>
                <c:pt idx="9">
                  <c:v>9.1300000000000008</c:v>
                </c:pt>
              </c:numCache>
            </c:numRef>
          </c:yVal>
          <c:smooth val="1"/>
          <c:extLst>
            <c:ext xmlns:c16="http://schemas.microsoft.com/office/drawing/2014/chart" uri="{C3380CC4-5D6E-409C-BE32-E72D297353CC}">
              <c16:uniqueId val="{00000002-587F-4137-A94F-87E9CD19B274}"/>
            </c:ext>
          </c:extLst>
        </c:ser>
        <c:ser>
          <c:idx val="3"/>
          <c:order val="3"/>
          <c:tx>
            <c:v>cf</c:v>
          </c:tx>
          <c:spPr>
            <a:ln w="19050" cap="rnd">
              <a:solidFill>
                <a:schemeClr val="accent4"/>
              </a:solidFill>
              <a:round/>
            </a:ln>
            <a:effectLst/>
          </c:spPr>
          <c:marker>
            <c:symbol val="none"/>
          </c:marker>
          <c:xVal>
            <c:numRef>
              <c:f>'MDO Eigenvalue'!$B$39:$B$48</c:f>
              <c:numCache>
                <c:formatCode>General</c:formatCode>
                <c:ptCount val="10"/>
                <c:pt idx="0">
                  <c:v>0.1</c:v>
                </c:pt>
                <c:pt idx="1">
                  <c:v>0.2</c:v>
                </c:pt>
                <c:pt idx="2">
                  <c:v>0.3</c:v>
                </c:pt>
                <c:pt idx="3">
                  <c:v>0.4</c:v>
                </c:pt>
                <c:pt idx="4">
                  <c:v>0.5</c:v>
                </c:pt>
                <c:pt idx="5">
                  <c:v>0.6</c:v>
                </c:pt>
                <c:pt idx="6">
                  <c:v>0.7</c:v>
                </c:pt>
                <c:pt idx="7">
                  <c:v>0.8</c:v>
                </c:pt>
                <c:pt idx="8">
                  <c:v>0.9</c:v>
                </c:pt>
                <c:pt idx="9">
                  <c:v>1</c:v>
                </c:pt>
              </c:numCache>
            </c:numRef>
          </c:xVal>
          <c:yVal>
            <c:numRef>
              <c:f>'MDO Eigenvalue'!$F$39:$F$48</c:f>
              <c:numCache>
                <c:formatCode>General</c:formatCode>
                <c:ptCount val="10"/>
                <c:pt idx="0">
                  <c:v>6.0883125555555555</c:v>
                </c:pt>
                <c:pt idx="1">
                  <c:v>3.0511342222222217</c:v>
                </c:pt>
                <c:pt idx="2">
                  <c:v>2.0510058888888891</c:v>
                </c:pt>
                <c:pt idx="3">
                  <c:v>1.5723475555555555</c:v>
                </c:pt>
                <c:pt idx="4">
                  <c:v>1.3193472222222222</c:v>
                </c:pt>
                <c:pt idx="5">
                  <c:v>1.2015164444444446</c:v>
                </c:pt>
                <c:pt idx="6">
                  <c:v>1.1887696984126983</c:v>
                </c:pt>
                <c:pt idx="7">
                  <c:v>1.2751942222222223</c:v>
                </c:pt>
                <c:pt idx="8">
                  <c:v>1.4669732962962962</c:v>
                </c:pt>
                <c:pt idx="9">
                  <c:v>1.7775555555555556</c:v>
                </c:pt>
              </c:numCache>
            </c:numRef>
          </c:yVal>
          <c:smooth val="1"/>
          <c:extLst>
            <c:ext xmlns:c16="http://schemas.microsoft.com/office/drawing/2014/chart" uri="{C3380CC4-5D6E-409C-BE32-E72D297353CC}">
              <c16:uniqueId val="{00000003-587F-4137-A94F-87E9CD19B274}"/>
            </c:ext>
          </c:extLst>
        </c:ser>
        <c:dLbls>
          <c:showLegendKey val="0"/>
          <c:showVal val="0"/>
          <c:showCatName val="0"/>
          <c:showSerName val="0"/>
          <c:showPercent val="0"/>
          <c:showBubbleSize val="0"/>
        </c:dLbls>
        <c:axId val="306888751"/>
        <c:axId val="96193775"/>
      </c:scatterChart>
      <c:valAx>
        <c:axId val="306888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3775"/>
        <c:crosses val="autoZero"/>
        <c:crossBetween val="midCat"/>
      </c:valAx>
      <c:valAx>
        <c:axId val="9619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8887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F1</c:v>
          </c:tx>
          <c:spPr>
            <a:ln w="19050"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AF43-40E2-98A9-E6F2BBB92BE5}"/>
              </c:ext>
            </c:extLst>
          </c:dPt>
          <c:xVal>
            <c:numRef>
              <c:f>'MDO Fuzzy Logic'!$B$16:$B$65</c:f>
              <c:numCache>
                <c:formatCode>General</c:formatCode>
                <c:ptCount val="50"/>
                <c:pt idx="0">
                  <c:v>0.5</c:v>
                </c:pt>
                <c:pt idx="1">
                  <c:v>0.55000000000000004</c:v>
                </c:pt>
                <c:pt idx="2">
                  <c:v>0.6</c:v>
                </c:pt>
                <c:pt idx="3">
                  <c:v>0.65</c:v>
                </c:pt>
                <c:pt idx="4">
                  <c:v>0.7</c:v>
                </c:pt>
                <c:pt idx="5">
                  <c:v>0.75</c:v>
                </c:pt>
                <c:pt idx="6">
                  <c:v>0.8</c:v>
                </c:pt>
                <c:pt idx="7">
                  <c:v>0.85</c:v>
                </c:pt>
                <c:pt idx="8">
                  <c:v>0.9</c:v>
                </c:pt>
                <c:pt idx="9">
                  <c:v>0.95</c:v>
                </c:pt>
                <c:pt idx="10">
                  <c:v>1</c:v>
                </c:pt>
                <c:pt idx="11">
                  <c:v>1.05</c:v>
                </c:pt>
                <c:pt idx="12">
                  <c:v>1.1000000000000001</c:v>
                </c:pt>
                <c:pt idx="13">
                  <c:v>1.1499999999999999</c:v>
                </c:pt>
                <c:pt idx="14">
                  <c:v>1.2</c:v>
                </c:pt>
                <c:pt idx="15">
                  <c:v>1.25</c:v>
                </c:pt>
                <c:pt idx="16">
                  <c:v>1.3</c:v>
                </c:pt>
                <c:pt idx="17">
                  <c:v>1.35</c:v>
                </c:pt>
                <c:pt idx="18">
                  <c:v>1.4</c:v>
                </c:pt>
                <c:pt idx="19">
                  <c:v>1.45</c:v>
                </c:pt>
                <c:pt idx="20">
                  <c:v>1.5</c:v>
                </c:pt>
                <c:pt idx="21">
                  <c:v>1.55</c:v>
                </c:pt>
                <c:pt idx="22">
                  <c:v>1.6</c:v>
                </c:pt>
                <c:pt idx="23">
                  <c:v>1.65</c:v>
                </c:pt>
                <c:pt idx="24">
                  <c:v>1.7</c:v>
                </c:pt>
                <c:pt idx="25">
                  <c:v>1.75</c:v>
                </c:pt>
                <c:pt idx="26">
                  <c:v>1.8</c:v>
                </c:pt>
                <c:pt idx="27">
                  <c:v>1.85</c:v>
                </c:pt>
                <c:pt idx="28">
                  <c:v>1.9</c:v>
                </c:pt>
                <c:pt idx="29">
                  <c:v>1.95</c:v>
                </c:pt>
                <c:pt idx="30">
                  <c:v>2</c:v>
                </c:pt>
                <c:pt idx="31">
                  <c:v>2.0499999999999998</c:v>
                </c:pt>
                <c:pt idx="32">
                  <c:v>2.1</c:v>
                </c:pt>
                <c:pt idx="33">
                  <c:v>2.15</c:v>
                </c:pt>
                <c:pt idx="34">
                  <c:v>2.2000000000000002</c:v>
                </c:pt>
              </c:numCache>
            </c:numRef>
          </c:xVal>
          <c:yVal>
            <c:numRef>
              <c:f>'MDO Fuzzy Logic'!$C$16:$C$65</c:f>
              <c:numCache>
                <c:formatCode>General</c:formatCode>
                <c:ptCount val="50"/>
                <c:pt idx="0">
                  <c:v>1.8260000000000001</c:v>
                </c:pt>
                <c:pt idx="1">
                  <c:v>1.66</c:v>
                </c:pt>
                <c:pt idx="2">
                  <c:v>1.5216666666666667</c:v>
                </c:pt>
                <c:pt idx="3">
                  <c:v>1.4046153846153846</c:v>
                </c:pt>
                <c:pt idx="4">
                  <c:v>1.3042857142857145</c:v>
                </c:pt>
                <c:pt idx="5">
                  <c:v>1.2173333333333334</c:v>
                </c:pt>
                <c:pt idx="6">
                  <c:v>1.1412499999999999</c:v>
                </c:pt>
                <c:pt idx="7">
                  <c:v>1.0741176470588236</c:v>
                </c:pt>
                <c:pt idx="8">
                  <c:v>1.0144444444444445</c:v>
                </c:pt>
                <c:pt idx="9">
                  <c:v>0.96105263157894749</c:v>
                </c:pt>
                <c:pt idx="10">
                  <c:v>0.91300000000000003</c:v>
                </c:pt>
                <c:pt idx="11">
                  <c:v>0.86952380952380948</c:v>
                </c:pt>
                <c:pt idx="12">
                  <c:v>0.83</c:v>
                </c:pt>
                <c:pt idx="13">
                  <c:v>0.79391304347826097</c:v>
                </c:pt>
                <c:pt idx="14">
                  <c:v>0.76083333333333336</c:v>
                </c:pt>
                <c:pt idx="15">
                  <c:v>0.73040000000000005</c:v>
                </c:pt>
                <c:pt idx="16">
                  <c:v>0.7023076923076923</c:v>
                </c:pt>
                <c:pt idx="17">
                  <c:v>0.67629629629629628</c:v>
                </c:pt>
                <c:pt idx="18">
                  <c:v>0.65214285714285725</c:v>
                </c:pt>
                <c:pt idx="19">
                  <c:v>0.6296551724137931</c:v>
                </c:pt>
                <c:pt idx="20">
                  <c:v>0.60866666666666669</c:v>
                </c:pt>
                <c:pt idx="21">
                  <c:v>0.58903225806451609</c:v>
                </c:pt>
                <c:pt idx="22">
                  <c:v>0.57062499999999994</c:v>
                </c:pt>
                <c:pt idx="23">
                  <c:v>0.55333333333333334</c:v>
                </c:pt>
                <c:pt idx="24">
                  <c:v>0.53705882352941181</c:v>
                </c:pt>
                <c:pt idx="25">
                  <c:v>0.52171428571428569</c:v>
                </c:pt>
                <c:pt idx="26">
                  <c:v>0.50722222222222224</c:v>
                </c:pt>
                <c:pt idx="27">
                  <c:v>0.49351351351351352</c:v>
                </c:pt>
                <c:pt idx="28">
                  <c:v>0.48052631578947375</c:v>
                </c:pt>
                <c:pt idx="29">
                  <c:v>0.46820512820512822</c:v>
                </c:pt>
                <c:pt idx="30">
                  <c:v>0.45650000000000002</c:v>
                </c:pt>
                <c:pt idx="31">
                  <c:v>0.44536585365853665</c:v>
                </c:pt>
                <c:pt idx="32">
                  <c:v>0.43476190476190474</c:v>
                </c:pt>
                <c:pt idx="33">
                  <c:v>0.4246511627906977</c:v>
                </c:pt>
                <c:pt idx="34">
                  <c:v>0.41499999999999998</c:v>
                </c:pt>
              </c:numCache>
            </c:numRef>
          </c:yVal>
          <c:smooth val="1"/>
          <c:extLst>
            <c:ext xmlns:c16="http://schemas.microsoft.com/office/drawing/2014/chart" uri="{C3380CC4-5D6E-409C-BE32-E72D297353CC}">
              <c16:uniqueId val="{00000000-0367-4F6C-8432-9D626919247A}"/>
            </c:ext>
          </c:extLst>
        </c:ser>
        <c:ser>
          <c:idx val="1"/>
          <c:order val="1"/>
          <c:tx>
            <c:v>F2</c:v>
          </c:tx>
          <c:spPr>
            <a:ln w="19050" cap="rnd">
              <a:solidFill>
                <a:schemeClr val="accent2"/>
              </a:solidFill>
              <a:round/>
            </a:ln>
            <a:effectLst/>
          </c:spPr>
          <c:marker>
            <c:symbol val="none"/>
          </c:marker>
          <c:xVal>
            <c:numRef>
              <c:f>'MDO Fuzzy Logic'!$B$16:$B$65</c:f>
              <c:numCache>
                <c:formatCode>General</c:formatCode>
                <c:ptCount val="50"/>
                <c:pt idx="0">
                  <c:v>0.5</c:v>
                </c:pt>
                <c:pt idx="1">
                  <c:v>0.55000000000000004</c:v>
                </c:pt>
                <c:pt idx="2">
                  <c:v>0.6</c:v>
                </c:pt>
                <c:pt idx="3">
                  <c:v>0.65</c:v>
                </c:pt>
                <c:pt idx="4">
                  <c:v>0.7</c:v>
                </c:pt>
                <c:pt idx="5">
                  <c:v>0.75</c:v>
                </c:pt>
                <c:pt idx="6">
                  <c:v>0.8</c:v>
                </c:pt>
                <c:pt idx="7">
                  <c:v>0.85</c:v>
                </c:pt>
                <c:pt idx="8">
                  <c:v>0.9</c:v>
                </c:pt>
                <c:pt idx="9">
                  <c:v>0.95</c:v>
                </c:pt>
                <c:pt idx="10">
                  <c:v>1</c:v>
                </c:pt>
                <c:pt idx="11">
                  <c:v>1.05</c:v>
                </c:pt>
                <c:pt idx="12">
                  <c:v>1.1000000000000001</c:v>
                </c:pt>
                <c:pt idx="13">
                  <c:v>1.1499999999999999</c:v>
                </c:pt>
                <c:pt idx="14">
                  <c:v>1.2</c:v>
                </c:pt>
                <c:pt idx="15">
                  <c:v>1.25</c:v>
                </c:pt>
                <c:pt idx="16">
                  <c:v>1.3</c:v>
                </c:pt>
                <c:pt idx="17">
                  <c:v>1.35</c:v>
                </c:pt>
                <c:pt idx="18">
                  <c:v>1.4</c:v>
                </c:pt>
                <c:pt idx="19">
                  <c:v>1.45</c:v>
                </c:pt>
                <c:pt idx="20">
                  <c:v>1.5</c:v>
                </c:pt>
                <c:pt idx="21">
                  <c:v>1.55</c:v>
                </c:pt>
                <c:pt idx="22">
                  <c:v>1.6</c:v>
                </c:pt>
                <c:pt idx="23">
                  <c:v>1.65</c:v>
                </c:pt>
                <c:pt idx="24">
                  <c:v>1.7</c:v>
                </c:pt>
                <c:pt idx="25">
                  <c:v>1.75</c:v>
                </c:pt>
                <c:pt idx="26">
                  <c:v>1.8</c:v>
                </c:pt>
                <c:pt idx="27">
                  <c:v>1.85</c:v>
                </c:pt>
                <c:pt idx="28">
                  <c:v>1.9</c:v>
                </c:pt>
                <c:pt idx="29">
                  <c:v>1.95</c:v>
                </c:pt>
                <c:pt idx="30">
                  <c:v>2</c:v>
                </c:pt>
                <c:pt idx="31">
                  <c:v>2.0499999999999998</c:v>
                </c:pt>
                <c:pt idx="32">
                  <c:v>2.1</c:v>
                </c:pt>
                <c:pt idx="33">
                  <c:v>2.15</c:v>
                </c:pt>
                <c:pt idx="34">
                  <c:v>2.2000000000000002</c:v>
                </c:pt>
              </c:numCache>
            </c:numRef>
          </c:xVal>
          <c:yVal>
            <c:numRef>
              <c:f>'MDO Fuzzy Logic'!$D$16:$D$65</c:f>
              <c:numCache>
                <c:formatCode>General</c:formatCode>
                <c:ptCount val="50"/>
                <c:pt idx="0">
                  <c:v>0.42375000000000002</c:v>
                </c:pt>
                <c:pt idx="1">
                  <c:v>0.51273750000000007</c:v>
                </c:pt>
                <c:pt idx="2">
                  <c:v>0.61019999999999996</c:v>
                </c:pt>
                <c:pt idx="3">
                  <c:v>0.71613750000000009</c:v>
                </c:pt>
                <c:pt idx="4">
                  <c:v>0.8305499999999999</c:v>
                </c:pt>
                <c:pt idx="5">
                  <c:v>0.95343750000000005</c:v>
                </c:pt>
                <c:pt idx="6">
                  <c:v>1.0848000000000002</c:v>
                </c:pt>
                <c:pt idx="7">
                  <c:v>1.2246374999999998</c:v>
                </c:pt>
                <c:pt idx="8">
                  <c:v>1.3729500000000001</c:v>
                </c:pt>
                <c:pt idx="9">
                  <c:v>1.5297375</c:v>
                </c:pt>
                <c:pt idx="10">
                  <c:v>1.6950000000000001</c:v>
                </c:pt>
                <c:pt idx="11">
                  <c:v>1.8687375000000002</c:v>
                </c:pt>
                <c:pt idx="12">
                  <c:v>2.0509500000000003</c:v>
                </c:pt>
                <c:pt idx="13">
                  <c:v>2.2416374999999995</c:v>
                </c:pt>
                <c:pt idx="14">
                  <c:v>2.4407999999999999</c:v>
                </c:pt>
                <c:pt idx="15">
                  <c:v>2.6484375</c:v>
                </c:pt>
                <c:pt idx="16">
                  <c:v>2.8645500000000004</c:v>
                </c:pt>
                <c:pt idx="17">
                  <c:v>3.0891375000000005</c:v>
                </c:pt>
                <c:pt idx="18">
                  <c:v>3.3221999999999996</c:v>
                </c:pt>
                <c:pt idx="19">
                  <c:v>3.5637375000000002</c:v>
                </c:pt>
                <c:pt idx="20">
                  <c:v>3.8137500000000002</c:v>
                </c:pt>
                <c:pt idx="21">
                  <c:v>4.0722375000000008</c:v>
                </c:pt>
                <c:pt idx="22">
                  <c:v>4.3392000000000008</c:v>
                </c:pt>
                <c:pt idx="23">
                  <c:v>4.6146374999999997</c:v>
                </c:pt>
                <c:pt idx="24">
                  <c:v>4.8985499999999993</c:v>
                </c:pt>
                <c:pt idx="25">
                  <c:v>5.1909375000000004</c:v>
                </c:pt>
                <c:pt idx="26">
                  <c:v>5.4918000000000005</c:v>
                </c:pt>
                <c:pt idx="27">
                  <c:v>5.8011375000000012</c:v>
                </c:pt>
                <c:pt idx="28">
                  <c:v>6.1189499999999999</c:v>
                </c:pt>
                <c:pt idx="29">
                  <c:v>6.4452375000000002</c:v>
                </c:pt>
                <c:pt idx="30">
                  <c:v>6.78</c:v>
                </c:pt>
                <c:pt idx="31">
                  <c:v>7.1232375000000001</c:v>
                </c:pt>
                <c:pt idx="32">
                  <c:v>7.4749500000000006</c:v>
                </c:pt>
                <c:pt idx="33">
                  <c:v>7.8351374999999992</c:v>
                </c:pt>
                <c:pt idx="34">
                  <c:v>8.2038000000000011</c:v>
                </c:pt>
              </c:numCache>
            </c:numRef>
          </c:yVal>
          <c:smooth val="1"/>
          <c:extLst>
            <c:ext xmlns:c16="http://schemas.microsoft.com/office/drawing/2014/chart" uri="{C3380CC4-5D6E-409C-BE32-E72D297353CC}">
              <c16:uniqueId val="{00000001-0367-4F6C-8432-9D626919247A}"/>
            </c:ext>
          </c:extLst>
        </c:ser>
        <c:dLbls>
          <c:showLegendKey val="0"/>
          <c:showVal val="0"/>
          <c:showCatName val="0"/>
          <c:showSerName val="0"/>
          <c:showPercent val="0"/>
          <c:showBubbleSize val="0"/>
        </c:dLbls>
        <c:axId val="612283487"/>
        <c:axId val="796639519"/>
      </c:scatterChart>
      <c:scatterChart>
        <c:scatterStyle val="smoothMarker"/>
        <c:varyColors val="0"/>
        <c:ser>
          <c:idx val="2"/>
          <c:order val="2"/>
          <c:tx>
            <c:v>MF1</c:v>
          </c:tx>
          <c:spPr>
            <a:ln w="19050" cap="rnd">
              <a:solidFill>
                <a:schemeClr val="accent3"/>
              </a:solidFill>
              <a:round/>
            </a:ln>
            <a:effectLst/>
          </c:spPr>
          <c:marker>
            <c:symbol val="none"/>
          </c:marker>
          <c:xVal>
            <c:numRef>
              <c:f>'MDO Fuzzy Logic'!$B$16:$B$65</c:f>
              <c:numCache>
                <c:formatCode>General</c:formatCode>
                <c:ptCount val="50"/>
                <c:pt idx="0">
                  <c:v>0.5</c:v>
                </c:pt>
                <c:pt idx="1">
                  <c:v>0.55000000000000004</c:v>
                </c:pt>
                <c:pt idx="2">
                  <c:v>0.6</c:v>
                </c:pt>
                <c:pt idx="3">
                  <c:v>0.65</c:v>
                </c:pt>
                <c:pt idx="4">
                  <c:v>0.7</c:v>
                </c:pt>
                <c:pt idx="5">
                  <c:v>0.75</c:v>
                </c:pt>
                <c:pt idx="6">
                  <c:v>0.8</c:v>
                </c:pt>
                <c:pt idx="7">
                  <c:v>0.85</c:v>
                </c:pt>
                <c:pt idx="8">
                  <c:v>0.9</c:v>
                </c:pt>
                <c:pt idx="9">
                  <c:v>0.95</c:v>
                </c:pt>
                <c:pt idx="10">
                  <c:v>1</c:v>
                </c:pt>
                <c:pt idx="11">
                  <c:v>1.05</c:v>
                </c:pt>
                <c:pt idx="12">
                  <c:v>1.1000000000000001</c:v>
                </c:pt>
                <c:pt idx="13">
                  <c:v>1.1499999999999999</c:v>
                </c:pt>
                <c:pt idx="14">
                  <c:v>1.2</c:v>
                </c:pt>
                <c:pt idx="15">
                  <c:v>1.25</c:v>
                </c:pt>
                <c:pt idx="16">
                  <c:v>1.3</c:v>
                </c:pt>
                <c:pt idx="17">
                  <c:v>1.35</c:v>
                </c:pt>
                <c:pt idx="18">
                  <c:v>1.4</c:v>
                </c:pt>
                <c:pt idx="19">
                  <c:v>1.45</c:v>
                </c:pt>
                <c:pt idx="20">
                  <c:v>1.5</c:v>
                </c:pt>
                <c:pt idx="21">
                  <c:v>1.55</c:v>
                </c:pt>
                <c:pt idx="22">
                  <c:v>1.6</c:v>
                </c:pt>
                <c:pt idx="23">
                  <c:v>1.65</c:v>
                </c:pt>
                <c:pt idx="24">
                  <c:v>1.7</c:v>
                </c:pt>
                <c:pt idx="25">
                  <c:v>1.75</c:v>
                </c:pt>
                <c:pt idx="26">
                  <c:v>1.8</c:v>
                </c:pt>
                <c:pt idx="27">
                  <c:v>1.85</c:v>
                </c:pt>
                <c:pt idx="28">
                  <c:v>1.9</c:v>
                </c:pt>
                <c:pt idx="29">
                  <c:v>1.95</c:v>
                </c:pt>
                <c:pt idx="30">
                  <c:v>2</c:v>
                </c:pt>
                <c:pt idx="31">
                  <c:v>2.0499999999999998</c:v>
                </c:pt>
                <c:pt idx="32">
                  <c:v>2.1</c:v>
                </c:pt>
                <c:pt idx="33">
                  <c:v>2.15</c:v>
                </c:pt>
                <c:pt idx="34">
                  <c:v>2.2000000000000002</c:v>
                </c:pt>
              </c:numCache>
            </c:numRef>
          </c:xVal>
          <c:yVal>
            <c:numRef>
              <c:f>'MDO Fuzzy Logic'!$E$16:$E$65</c:f>
              <c:numCache>
                <c:formatCode>General</c:formatCode>
                <c:ptCount val="50"/>
                <c:pt idx="0">
                  <c:v>0.11599999999999966</c:v>
                </c:pt>
                <c:pt idx="1">
                  <c:v>0.22666666666666657</c:v>
                </c:pt>
                <c:pt idx="2">
                  <c:v>0.31888888888888878</c:v>
                </c:pt>
                <c:pt idx="3">
                  <c:v>0.39692307692307682</c:v>
                </c:pt>
                <c:pt idx="4">
                  <c:v>0.46380952380952356</c:v>
                </c:pt>
                <c:pt idx="5">
                  <c:v>0.52177777777777767</c:v>
                </c:pt>
                <c:pt idx="6">
                  <c:v>0.57250000000000001</c:v>
                </c:pt>
                <c:pt idx="7">
                  <c:v>0.61725490196078425</c:v>
                </c:pt>
                <c:pt idx="8">
                  <c:v>0.65703703703703698</c:v>
                </c:pt>
                <c:pt idx="9">
                  <c:v>0.69263157894736826</c:v>
                </c:pt>
                <c:pt idx="10">
                  <c:v>0.72466666666666657</c:v>
                </c:pt>
                <c:pt idx="11">
                  <c:v>0.75365079365079368</c:v>
                </c:pt>
                <c:pt idx="12">
                  <c:v>0.78</c:v>
                </c:pt>
                <c:pt idx="13">
                  <c:v>0.80405797101449272</c:v>
                </c:pt>
                <c:pt idx="14">
                  <c:v>0.82611111111111113</c:v>
                </c:pt>
                <c:pt idx="15">
                  <c:v>0.84640000000000004</c:v>
                </c:pt>
                <c:pt idx="16">
                  <c:v>0.86512820512820521</c:v>
                </c:pt>
                <c:pt idx="17">
                  <c:v>0.88246913580246922</c:v>
                </c:pt>
                <c:pt idx="18">
                  <c:v>0.89857142857142858</c:v>
                </c:pt>
                <c:pt idx="19">
                  <c:v>0.91356321839080468</c:v>
                </c:pt>
                <c:pt idx="20">
                  <c:v>0.92755555555555558</c:v>
                </c:pt>
                <c:pt idx="21">
                  <c:v>0.94064516129032261</c:v>
                </c:pt>
                <c:pt idx="22">
                  <c:v>0.95291666666666675</c:v>
                </c:pt>
                <c:pt idx="23">
                  <c:v>0.96444444444444444</c:v>
                </c:pt>
                <c:pt idx="24">
                  <c:v>0.97529411764705887</c:v>
                </c:pt>
                <c:pt idx="25">
                  <c:v>0.98552380952380958</c:v>
                </c:pt>
                <c:pt idx="26">
                  <c:v>0.99518518518518517</c:v>
                </c:pt>
                <c:pt idx="27">
                  <c:v>1</c:v>
                </c:pt>
                <c:pt idx="28">
                  <c:v>1</c:v>
                </c:pt>
                <c:pt idx="29">
                  <c:v>1</c:v>
                </c:pt>
                <c:pt idx="30">
                  <c:v>1</c:v>
                </c:pt>
                <c:pt idx="31">
                  <c:v>1</c:v>
                </c:pt>
                <c:pt idx="32">
                  <c:v>1</c:v>
                </c:pt>
                <c:pt idx="33">
                  <c:v>1</c:v>
                </c:pt>
                <c:pt idx="34">
                  <c:v>1</c:v>
                </c:pt>
              </c:numCache>
            </c:numRef>
          </c:yVal>
          <c:smooth val="1"/>
          <c:extLst>
            <c:ext xmlns:c16="http://schemas.microsoft.com/office/drawing/2014/chart" uri="{C3380CC4-5D6E-409C-BE32-E72D297353CC}">
              <c16:uniqueId val="{00000002-0367-4F6C-8432-9D626919247A}"/>
            </c:ext>
          </c:extLst>
        </c:ser>
        <c:ser>
          <c:idx val="3"/>
          <c:order val="3"/>
          <c:tx>
            <c:v>MF2</c:v>
          </c:tx>
          <c:spPr>
            <a:ln w="19050" cap="rnd">
              <a:solidFill>
                <a:schemeClr val="accent4"/>
              </a:solidFill>
              <a:round/>
            </a:ln>
            <a:effectLst/>
          </c:spPr>
          <c:marker>
            <c:symbol val="none"/>
          </c:marker>
          <c:xVal>
            <c:numRef>
              <c:f>'MDO Fuzzy Logic'!$B$16:$B$65</c:f>
              <c:numCache>
                <c:formatCode>General</c:formatCode>
                <c:ptCount val="50"/>
                <c:pt idx="0">
                  <c:v>0.5</c:v>
                </c:pt>
                <c:pt idx="1">
                  <c:v>0.55000000000000004</c:v>
                </c:pt>
                <c:pt idx="2">
                  <c:v>0.6</c:v>
                </c:pt>
                <c:pt idx="3">
                  <c:v>0.65</c:v>
                </c:pt>
                <c:pt idx="4">
                  <c:v>0.7</c:v>
                </c:pt>
                <c:pt idx="5">
                  <c:v>0.75</c:v>
                </c:pt>
                <c:pt idx="6">
                  <c:v>0.8</c:v>
                </c:pt>
                <c:pt idx="7">
                  <c:v>0.85</c:v>
                </c:pt>
                <c:pt idx="8">
                  <c:v>0.9</c:v>
                </c:pt>
                <c:pt idx="9">
                  <c:v>0.95</c:v>
                </c:pt>
                <c:pt idx="10">
                  <c:v>1</c:v>
                </c:pt>
                <c:pt idx="11">
                  <c:v>1.05</c:v>
                </c:pt>
                <c:pt idx="12">
                  <c:v>1.1000000000000001</c:v>
                </c:pt>
                <c:pt idx="13">
                  <c:v>1.1499999999999999</c:v>
                </c:pt>
                <c:pt idx="14">
                  <c:v>1.2</c:v>
                </c:pt>
                <c:pt idx="15">
                  <c:v>1.25</c:v>
                </c:pt>
                <c:pt idx="16">
                  <c:v>1.3</c:v>
                </c:pt>
                <c:pt idx="17">
                  <c:v>1.35</c:v>
                </c:pt>
                <c:pt idx="18">
                  <c:v>1.4</c:v>
                </c:pt>
                <c:pt idx="19">
                  <c:v>1.45</c:v>
                </c:pt>
                <c:pt idx="20">
                  <c:v>1.5</c:v>
                </c:pt>
                <c:pt idx="21">
                  <c:v>1.55</c:v>
                </c:pt>
                <c:pt idx="22">
                  <c:v>1.6</c:v>
                </c:pt>
                <c:pt idx="23">
                  <c:v>1.65</c:v>
                </c:pt>
                <c:pt idx="24">
                  <c:v>1.7</c:v>
                </c:pt>
                <c:pt idx="25">
                  <c:v>1.75</c:v>
                </c:pt>
                <c:pt idx="26">
                  <c:v>1.8</c:v>
                </c:pt>
                <c:pt idx="27">
                  <c:v>1.85</c:v>
                </c:pt>
                <c:pt idx="28">
                  <c:v>1.9</c:v>
                </c:pt>
                <c:pt idx="29">
                  <c:v>1.95</c:v>
                </c:pt>
                <c:pt idx="30">
                  <c:v>2</c:v>
                </c:pt>
                <c:pt idx="31">
                  <c:v>2.0499999999999998</c:v>
                </c:pt>
                <c:pt idx="32">
                  <c:v>2.1</c:v>
                </c:pt>
                <c:pt idx="33">
                  <c:v>2.15</c:v>
                </c:pt>
                <c:pt idx="34">
                  <c:v>2.2000000000000002</c:v>
                </c:pt>
              </c:numCache>
            </c:numRef>
          </c:xVal>
          <c:yVal>
            <c:numRef>
              <c:f>'MDO Fuzzy Logic'!$F$16:$F$65</c:f>
              <c:numCache>
                <c:formatCode>General</c:formatCode>
                <c:ptCount val="50"/>
                <c:pt idx="0">
                  <c:v>1</c:v>
                </c:pt>
                <c:pt idx="1">
                  <c:v>0.99490499999999993</c:v>
                </c:pt>
                <c:pt idx="2">
                  <c:v>0.95591999999999999</c:v>
                </c:pt>
                <c:pt idx="3">
                  <c:v>0.91354499999999994</c:v>
                </c:pt>
                <c:pt idx="4">
                  <c:v>0.86778</c:v>
                </c:pt>
                <c:pt idx="5">
                  <c:v>0.81862499999999994</c:v>
                </c:pt>
                <c:pt idx="6">
                  <c:v>0.76607999999999987</c:v>
                </c:pt>
                <c:pt idx="7">
                  <c:v>0.71014500000000003</c:v>
                </c:pt>
                <c:pt idx="8">
                  <c:v>0.65081999999999995</c:v>
                </c:pt>
                <c:pt idx="9">
                  <c:v>0.58810499999999999</c:v>
                </c:pt>
                <c:pt idx="10">
                  <c:v>0.52200000000000002</c:v>
                </c:pt>
                <c:pt idx="11">
                  <c:v>0.45250499999999994</c:v>
                </c:pt>
                <c:pt idx="12">
                  <c:v>0.37961999999999996</c:v>
                </c:pt>
                <c:pt idx="13">
                  <c:v>0.3033450000000002</c:v>
                </c:pt>
                <c:pt idx="14">
                  <c:v>0.2236800000000001</c:v>
                </c:pt>
                <c:pt idx="15">
                  <c:v>0.140625</c:v>
                </c:pt>
                <c:pt idx="16">
                  <c:v>5.4179999999999895E-2</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yVal>
          <c:smooth val="1"/>
          <c:extLst>
            <c:ext xmlns:c16="http://schemas.microsoft.com/office/drawing/2014/chart" uri="{C3380CC4-5D6E-409C-BE32-E72D297353CC}">
              <c16:uniqueId val="{00000003-0367-4F6C-8432-9D626919247A}"/>
            </c:ext>
          </c:extLst>
        </c:ser>
        <c:ser>
          <c:idx val="4"/>
          <c:order val="4"/>
          <c:tx>
            <c:v>Combined</c:v>
          </c:tx>
          <c:spPr>
            <a:ln w="19050" cap="rnd">
              <a:solidFill>
                <a:schemeClr val="accent5"/>
              </a:solidFill>
              <a:round/>
            </a:ln>
            <a:effectLst/>
          </c:spPr>
          <c:marker>
            <c:symbol val="none"/>
          </c:marker>
          <c:xVal>
            <c:numRef>
              <c:f>'MDO Fuzzy Logic'!$B$16:$B$65</c:f>
              <c:numCache>
                <c:formatCode>General</c:formatCode>
                <c:ptCount val="50"/>
                <c:pt idx="0">
                  <c:v>0.5</c:v>
                </c:pt>
                <c:pt idx="1">
                  <c:v>0.55000000000000004</c:v>
                </c:pt>
                <c:pt idx="2">
                  <c:v>0.6</c:v>
                </c:pt>
                <c:pt idx="3">
                  <c:v>0.65</c:v>
                </c:pt>
                <c:pt idx="4">
                  <c:v>0.7</c:v>
                </c:pt>
                <c:pt idx="5">
                  <c:v>0.75</c:v>
                </c:pt>
                <c:pt idx="6">
                  <c:v>0.8</c:v>
                </c:pt>
                <c:pt idx="7">
                  <c:v>0.85</c:v>
                </c:pt>
                <c:pt idx="8">
                  <c:v>0.9</c:v>
                </c:pt>
                <c:pt idx="9">
                  <c:v>0.95</c:v>
                </c:pt>
                <c:pt idx="10">
                  <c:v>1</c:v>
                </c:pt>
                <c:pt idx="11">
                  <c:v>1.05</c:v>
                </c:pt>
                <c:pt idx="12">
                  <c:v>1.1000000000000001</c:v>
                </c:pt>
                <c:pt idx="13">
                  <c:v>1.1499999999999999</c:v>
                </c:pt>
                <c:pt idx="14">
                  <c:v>1.2</c:v>
                </c:pt>
                <c:pt idx="15">
                  <c:v>1.25</c:v>
                </c:pt>
                <c:pt idx="16">
                  <c:v>1.3</c:v>
                </c:pt>
                <c:pt idx="17">
                  <c:v>1.35</c:v>
                </c:pt>
                <c:pt idx="18">
                  <c:v>1.4</c:v>
                </c:pt>
                <c:pt idx="19">
                  <c:v>1.45</c:v>
                </c:pt>
                <c:pt idx="20">
                  <c:v>1.5</c:v>
                </c:pt>
                <c:pt idx="21">
                  <c:v>1.55</c:v>
                </c:pt>
                <c:pt idx="22">
                  <c:v>1.6</c:v>
                </c:pt>
                <c:pt idx="23">
                  <c:v>1.65</c:v>
                </c:pt>
                <c:pt idx="24">
                  <c:v>1.7</c:v>
                </c:pt>
                <c:pt idx="25">
                  <c:v>1.75</c:v>
                </c:pt>
                <c:pt idx="26">
                  <c:v>1.8</c:v>
                </c:pt>
                <c:pt idx="27">
                  <c:v>1.85</c:v>
                </c:pt>
                <c:pt idx="28">
                  <c:v>1.9</c:v>
                </c:pt>
                <c:pt idx="29">
                  <c:v>1.95</c:v>
                </c:pt>
                <c:pt idx="30">
                  <c:v>2</c:v>
                </c:pt>
                <c:pt idx="31">
                  <c:v>2.0499999999999998</c:v>
                </c:pt>
                <c:pt idx="32">
                  <c:v>2.1</c:v>
                </c:pt>
                <c:pt idx="33">
                  <c:v>2.15</c:v>
                </c:pt>
                <c:pt idx="34">
                  <c:v>2.2000000000000002</c:v>
                </c:pt>
              </c:numCache>
            </c:numRef>
          </c:xVal>
          <c:yVal>
            <c:numRef>
              <c:f>'MDO Fuzzy Logic'!$G$16:$G$65</c:f>
              <c:numCache>
                <c:formatCode>General</c:formatCode>
                <c:ptCount val="50"/>
                <c:pt idx="0">
                  <c:v>1.1159999999999997</c:v>
                </c:pt>
                <c:pt idx="1">
                  <c:v>1.2215716666666665</c:v>
                </c:pt>
                <c:pt idx="2">
                  <c:v>1.2748088888888889</c:v>
                </c:pt>
                <c:pt idx="3">
                  <c:v>1.3104680769230768</c:v>
                </c:pt>
                <c:pt idx="4">
                  <c:v>1.3315895238095234</c:v>
                </c:pt>
                <c:pt idx="5">
                  <c:v>1.3404027777777776</c:v>
                </c:pt>
                <c:pt idx="6">
                  <c:v>1.3385799999999999</c:v>
                </c:pt>
                <c:pt idx="7">
                  <c:v>1.3273999019607843</c:v>
                </c:pt>
                <c:pt idx="8">
                  <c:v>1.3078570370370368</c:v>
                </c:pt>
                <c:pt idx="9">
                  <c:v>1.2807365789473684</c:v>
                </c:pt>
                <c:pt idx="10">
                  <c:v>1.2466666666666666</c:v>
                </c:pt>
                <c:pt idx="11">
                  <c:v>1.2061557936507936</c:v>
                </c:pt>
                <c:pt idx="12">
                  <c:v>1.1596199999999999</c:v>
                </c:pt>
                <c:pt idx="13">
                  <c:v>1.1074029710144928</c:v>
                </c:pt>
                <c:pt idx="14">
                  <c:v>1.0497911111111113</c:v>
                </c:pt>
                <c:pt idx="15">
                  <c:v>0.98702500000000004</c:v>
                </c:pt>
                <c:pt idx="16">
                  <c:v>0.9193082051282051</c:v>
                </c:pt>
                <c:pt idx="17">
                  <c:v>0.88246913580246922</c:v>
                </c:pt>
                <c:pt idx="18">
                  <c:v>0.89857142857142858</c:v>
                </c:pt>
                <c:pt idx="19">
                  <c:v>0.91356321839080468</c:v>
                </c:pt>
                <c:pt idx="20">
                  <c:v>0.92755555555555558</c:v>
                </c:pt>
                <c:pt idx="21">
                  <c:v>0.94064516129032261</c:v>
                </c:pt>
                <c:pt idx="22">
                  <c:v>0.95291666666666675</c:v>
                </c:pt>
                <c:pt idx="23">
                  <c:v>0.96444444444444444</c:v>
                </c:pt>
                <c:pt idx="24">
                  <c:v>0.97529411764705887</c:v>
                </c:pt>
                <c:pt idx="25">
                  <c:v>0.98552380952380958</c:v>
                </c:pt>
                <c:pt idx="26">
                  <c:v>0.99518518518518517</c:v>
                </c:pt>
                <c:pt idx="27">
                  <c:v>1</c:v>
                </c:pt>
                <c:pt idx="28">
                  <c:v>1</c:v>
                </c:pt>
                <c:pt idx="29">
                  <c:v>1</c:v>
                </c:pt>
                <c:pt idx="30">
                  <c:v>1</c:v>
                </c:pt>
                <c:pt idx="31">
                  <c:v>1</c:v>
                </c:pt>
                <c:pt idx="32">
                  <c:v>1</c:v>
                </c:pt>
                <c:pt idx="33">
                  <c:v>1</c:v>
                </c:pt>
                <c:pt idx="34">
                  <c:v>1</c:v>
                </c:pt>
              </c:numCache>
            </c:numRef>
          </c:yVal>
          <c:smooth val="1"/>
          <c:extLst>
            <c:ext xmlns:c16="http://schemas.microsoft.com/office/drawing/2014/chart" uri="{C3380CC4-5D6E-409C-BE32-E72D297353CC}">
              <c16:uniqueId val="{00000004-0367-4F6C-8432-9D626919247A}"/>
            </c:ext>
          </c:extLst>
        </c:ser>
        <c:dLbls>
          <c:showLegendKey val="0"/>
          <c:showVal val="0"/>
          <c:showCatName val="0"/>
          <c:showSerName val="0"/>
          <c:showPercent val="0"/>
          <c:showBubbleSize val="0"/>
        </c:dLbls>
        <c:axId val="1598239375"/>
        <c:axId val="1489852527"/>
      </c:scatterChart>
      <c:scatterChart>
        <c:scatterStyle val="lineMarker"/>
        <c:varyColors val="0"/>
        <c:ser>
          <c:idx val="5"/>
          <c:order val="5"/>
          <c:tx>
            <c:v>Best Design</c:v>
          </c:tx>
          <c:spPr>
            <a:ln w="25400" cap="rnd">
              <a:noFill/>
              <a:round/>
            </a:ln>
            <a:effectLst/>
          </c:spPr>
          <c:marker>
            <c:symbol val="circle"/>
            <c:size val="5"/>
            <c:spPr>
              <a:solidFill>
                <a:schemeClr val="accent6"/>
              </a:solidFill>
              <a:ln w="9525">
                <a:solidFill>
                  <a:schemeClr val="accent6"/>
                </a:solidFill>
              </a:ln>
              <a:effectLst/>
            </c:spPr>
          </c:marker>
          <c:xVal>
            <c:numRef>
              <c:f>'MDO Fuzzy Logic'!$B$4</c:f>
              <c:numCache>
                <c:formatCode>General</c:formatCode>
                <c:ptCount val="1"/>
                <c:pt idx="0">
                  <c:v>0.76566702384402241</c:v>
                </c:pt>
              </c:numCache>
            </c:numRef>
          </c:xVal>
          <c:yVal>
            <c:numRef>
              <c:f>'MDO Fuzzy Logic'!$B$9</c:f>
              <c:numCache>
                <c:formatCode>General</c:formatCode>
                <c:ptCount val="1"/>
                <c:pt idx="0">
                  <c:v>1.3409089873028277</c:v>
                </c:pt>
              </c:numCache>
            </c:numRef>
          </c:yVal>
          <c:smooth val="0"/>
          <c:extLst>
            <c:ext xmlns:c16="http://schemas.microsoft.com/office/drawing/2014/chart" uri="{C3380CC4-5D6E-409C-BE32-E72D297353CC}">
              <c16:uniqueId val="{00000005-0367-4F6C-8432-9D626919247A}"/>
            </c:ext>
          </c:extLst>
        </c:ser>
        <c:ser>
          <c:idx val="6"/>
          <c:order val="6"/>
          <c:tx>
            <c:v>Worst Design</c:v>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'MDO Fuzzy Logic'!$C$4</c:f>
              <c:numCache>
                <c:formatCode>General</c:formatCode>
                <c:ptCount val="1"/>
                <c:pt idx="0">
                  <c:v>1.3303802548195824</c:v>
                </c:pt>
              </c:numCache>
            </c:numRef>
          </c:xVal>
          <c:yVal>
            <c:numRef>
              <c:f>'MDO Fuzzy Logic'!$C$9</c:f>
              <c:numCache>
                <c:formatCode>General</c:formatCode>
                <c:ptCount val="1"/>
                <c:pt idx="0">
                  <c:v>0.87582002880130683</c:v>
                </c:pt>
              </c:numCache>
            </c:numRef>
          </c:yVal>
          <c:smooth val="0"/>
          <c:extLst>
            <c:ext xmlns:c16="http://schemas.microsoft.com/office/drawing/2014/chart" uri="{C3380CC4-5D6E-409C-BE32-E72D297353CC}">
              <c16:uniqueId val="{00000006-0367-4F6C-8432-9D626919247A}"/>
            </c:ext>
          </c:extLst>
        </c:ser>
        <c:dLbls>
          <c:showLegendKey val="0"/>
          <c:showVal val="0"/>
          <c:showCatName val="0"/>
          <c:showSerName val="0"/>
          <c:showPercent val="0"/>
          <c:showBubbleSize val="0"/>
        </c:dLbls>
        <c:axId val="1598239375"/>
        <c:axId val="1489852527"/>
      </c:scatterChart>
      <c:valAx>
        <c:axId val="612283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639519"/>
        <c:crosses val="autoZero"/>
        <c:crossBetween val="midCat"/>
      </c:valAx>
      <c:valAx>
        <c:axId val="796639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f1(x), f2(x)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283487"/>
        <c:crosses val="autoZero"/>
        <c:crossBetween val="midCat"/>
      </c:valAx>
      <c:valAx>
        <c:axId val="148985252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Mmeber</a:t>
                </a:r>
                <a:r>
                  <a:rPr lang="en-MY" baseline="0"/>
                  <a:t> functions 1,2</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239375"/>
        <c:crosses val="max"/>
        <c:crossBetween val="midCat"/>
      </c:valAx>
      <c:valAx>
        <c:axId val="1598239375"/>
        <c:scaling>
          <c:orientation val="minMax"/>
        </c:scaling>
        <c:delete val="1"/>
        <c:axPos val="b"/>
        <c:numFmt formatCode="General" sourceLinked="1"/>
        <c:majorTickMark val="out"/>
        <c:minorTickMark val="none"/>
        <c:tickLblPos val="nextTo"/>
        <c:crossAx val="14898525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v>f(x)</c:v>
          </c:tx>
          <c:spPr>
            <a:ln w="15875" cap="rnd">
              <a:solidFill>
                <a:schemeClr val="accent1"/>
              </a:solidFill>
              <a:round/>
            </a:ln>
            <a:effectLst/>
          </c:spPr>
          <c:marker>
            <c:symbol val="none"/>
          </c:marker>
          <c:xVal>
            <c:numRef>
              <c:f>'[1]Robustness &amp; UQ'!$B$19:$B$42</c:f>
              <c:numCache>
                <c:formatCode>General</c:formatCode>
                <c:ptCount val="24"/>
                <c:pt idx="0">
                  <c:v>0.6</c:v>
                </c:pt>
                <c:pt idx="1">
                  <c:v>0.65</c:v>
                </c:pt>
                <c:pt idx="2">
                  <c:v>0.7</c:v>
                </c:pt>
                <c:pt idx="3">
                  <c:v>0.75</c:v>
                </c:pt>
                <c:pt idx="4">
                  <c:v>0.8</c:v>
                </c:pt>
                <c:pt idx="5">
                  <c:v>0.85</c:v>
                </c:pt>
                <c:pt idx="6">
                  <c:v>0.9</c:v>
                </c:pt>
                <c:pt idx="7">
                  <c:v>0.95</c:v>
                </c:pt>
                <c:pt idx="8">
                  <c:v>1</c:v>
                </c:pt>
                <c:pt idx="9">
                  <c:v>1.1000000000000001</c:v>
                </c:pt>
                <c:pt idx="10">
                  <c:v>1.2</c:v>
                </c:pt>
                <c:pt idx="11">
                  <c:v>1.3</c:v>
                </c:pt>
                <c:pt idx="12">
                  <c:v>1.4</c:v>
                </c:pt>
                <c:pt idx="13">
                  <c:v>1.5</c:v>
                </c:pt>
                <c:pt idx="14">
                  <c:v>1.6</c:v>
                </c:pt>
                <c:pt idx="15">
                  <c:v>1.7</c:v>
                </c:pt>
                <c:pt idx="16">
                  <c:v>1.8</c:v>
                </c:pt>
                <c:pt idx="17">
                  <c:v>1.9</c:v>
                </c:pt>
                <c:pt idx="18">
                  <c:v>2</c:v>
                </c:pt>
                <c:pt idx="19">
                  <c:v>2.1</c:v>
                </c:pt>
                <c:pt idx="20">
                  <c:v>2.2000000000000002</c:v>
                </c:pt>
                <c:pt idx="21">
                  <c:v>2.2999999999999998</c:v>
                </c:pt>
                <c:pt idx="22">
                  <c:v>2.4</c:v>
                </c:pt>
                <c:pt idx="23">
                  <c:v>2.5</c:v>
                </c:pt>
              </c:numCache>
            </c:numRef>
          </c:xVal>
          <c:yVal>
            <c:numRef>
              <c:f>'[1]Robustness &amp; UQ'!$C$19:$C$42</c:f>
              <c:numCache>
                <c:formatCode>General</c:formatCode>
                <c:ptCount val="24"/>
                <c:pt idx="0">
                  <c:v>3.0833333333333335</c:v>
                </c:pt>
                <c:pt idx="1">
                  <c:v>2.9423076923076921</c:v>
                </c:pt>
                <c:pt idx="2">
                  <c:v>2.8285714285714283</c:v>
                </c:pt>
                <c:pt idx="3">
                  <c:v>2.7366666666666664</c:v>
                </c:pt>
                <c:pt idx="4">
                  <c:v>2.6624999999999996</c:v>
                </c:pt>
                <c:pt idx="5">
                  <c:v>2.6029411764705883</c:v>
                </c:pt>
                <c:pt idx="6">
                  <c:v>2.5555555555555554</c:v>
                </c:pt>
                <c:pt idx="7">
                  <c:v>2.5184210526315791</c:v>
                </c:pt>
                <c:pt idx="8">
                  <c:v>2.4900000000000002</c:v>
                </c:pt>
                <c:pt idx="9">
                  <c:v>2.4545454545454546</c:v>
                </c:pt>
                <c:pt idx="10">
                  <c:v>2.4416666666666664</c:v>
                </c:pt>
                <c:pt idx="11">
                  <c:v>2.4461538461538463</c:v>
                </c:pt>
                <c:pt idx="12">
                  <c:v>2.4642857142857144</c:v>
                </c:pt>
                <c:pt idx="13">
                  <c:v>2.4933333333333332</c:v>
                </c:pt>
                <c:pt idx="14">
                  <c:v>2.53125</c:v>
                </c:pt>
                <c:pt idx="15">
                  <c:v>2.5764705882352938</c:v>
                </c:pt>
                <c:pt idx="16">
                  <c:v>2.6277777777777778</c:v>
                </c:pt>
                <c:pt idx="17">
                  <c:v>2.6842105263157894</c:v>
                </c:pt>
                <c:pt idx="18">
                  <c:v>2.7450000000000001</c:v>
                </c:pt>
                <c:pt idx="19">
                  <c:v>2.8095238095238093</c:v>
                </c:pt>
                <c:pt idx="20">
                  <c:v>2.8772727272727274</c:v>
                </c:pt>
                <c:pt idx="21">
                  <c:v>2.9478260869565216</c:v>
                </c:pt>
                <c:pt idx="22">
                  <c:v>3.020833333333333</c:v>
                </c:pt>
                <c:pt idx="23">
                  <c:v>3.0960000000000001</c:v>
                </c:pt>
              </c:numCache>
            </c:numRef>
          </c:yVal>
          <c:smooth val="1"/>
          <c:extLst>
            <c:ext xmlns:c16="http://schemas.microsoft.com/office/drawing/2014/chart" uri="{C3380CC4-5D6E-409C-BE32-E72D297353CC}">
              <c16:uniqueId val="{00000000-D0AF-4CE4-B293-6BD1F6BE3C4A}"/>
            </c:ext>
          </c:extLst>
        </c:ser>
        <c:ser>
          <c:idx val="0"/>
          <c:order val="1"/>
          <c:tx>
            <c:v>true E[f(x)]</c:v>
          </c:tx>
          <c:spPr>
            <a:ln w="12700" cap="rnd">
              <a:solidFill>
                <a:schemeClr val="accent2"/>
              </a:solidFill>
              <a:round/>
            </a:ln>
            <a:effectLst/>
          </c:spPr>
          <c:marker>
            <c:symbol val="none"/>
          </c:marker>
          <c:xVal>
            <c:numRef>
              <c:f>'[1]Robustness &amp; UQ'!$B$19:$B$42</c:f>
              <c:numCache>
                <c:formatCode>General</c:formatCode>
                <c:ptCount val="24"/>
                <c:pt idx="0">
                  <c:v>0.6</c:v>
                </c:pt>
                <c:pt idx="1">
                  <c:v>0.65</c:v>
                </c:pt>
                <c:pt idx="2">
                  <c:v>0.7</c:v>
                </c:pt>
                <c:pt idx="3">
                  <c:v>0.75</c:v>
                </c:pt>
                <c:pt idx="4">
                  <c:v>0.8</c:v>
                </c:pt>
                <c:pt idx="5">
                  <c:v>0.85</c:v>
                </c:pt>
                <c:pt idx="6">
                  <c:v>0.9</c:v>
                </c:pt>
                <c:pt idx="7">
                  <c:v>0.95</c:v>
                </c:pt>
                <c:pt idx="8">
                  <c:v>1</c:v>
                </c:pt>
                <c:pt idx="9">
                  <c:v>1.1000000000000001</c:v>
                </c:pt>
                <c:pt idx="10">
                  <c:v>1.2</c:v>
                </c:pt>
                <c:pt idx="11">
                  <c:v>1.3</c:v>
                </c:pt>
                <c:pt idx="12">
                  <c:v>1.4</c:v>
                </c:pt>
                <c:pt idx="13">
                  <c:v>1.5</c:v>
                </c:pt>
                <c:pt idx="14">
                  <c:v>1.6</c:v>
                </c:pt>
                <c:pt idx="15">
                  <c:v>1.7</c:v>
                </c:pt>
                <c:pt idx="16">
                  <c:v>1.8</c:v>
                </c:pt>
                <c:pt idx="17">
                  <c:v>1.9</c:v>
                </c:pt>
                <c:pt idx="18">
                  <c:v>2</c:v>
                </c:pt>
                <c:pt idx="19">
                  <c:v>2.1</c:v>
                </c:pt>
                <c:pt idx="20">
                  <c:v>2.2000000000000002</c:v>
                </c:pt>
                <c:pt idx="21">
                  <c:v>2.2999999999999998</c:v>
                </c:pt>
                <c:pt idx="22">
                  <c:v>2.4</c:v>
                </c:pt>
                <c:pt idx="23">
                  <c:v>2.5</c:v>
                </c:pt>
              </c:numCache>
            </c:numRef>
          </c:xVal>
          <c:yVal>
            <c:numRef>
              <c:f>'[1]Robustness &amp; UQ'!$D$19:$D$42</c:f>
              <c:numCache>
                <c:formatCode>General</c:formatCode>
                <c:ptCount val="24"/>
                <c:pt idx="0">
                  <c:v>1.9862943611198904</c:v>
                </c:pt>
                <c:pt idx="1">
                  <c:v>1.8978246868547854</c:v>
                </c:pt>
                <c:pt idx="2">
                  <c:v>1.8370785694959058</c:v>
                </c:pt>
                <c:pt idx="3">
                  <c:v>1.7959685551826876</c:v>
                </c:pt>
                <c:pt idx="4">
                  <c:v>1.7694005571881035</c:v>
                </c:pt>
                <c:pt idx="5">
                  <c:v>1.7539702474861145</c:v>
                </c:pt>
                <c:pt idx="6">
                  <c:v>1.7472978603872034</c:v>
                </c:pt>
                <c:pt idx="7">
                  <c:v>1.7476598792954321</c:v>
                </c:pt>
                <c:pt idx="8">
                  <c:v>1.75377180237638</c:v>
                </c:pt>
                <c:pt idx="9">
                  <c:v>1.7795415285041667</c:v>
                </c:pt>
                <c:pt idx="10">
                  <c:v>1.8190392084062235</c:v>
                </c:pt>
                <c:pt idx="11">
                  <c:v>1.8686930060865394</c:v>
                </c:pt>
                <c:pt idx="12">
                  <c:v>1.9260930958967788</c:v>
                </c:pt>
                <c:pt idx="13">
                  <c:v>1.9895482253187056</c:v>
                </c:pt>
                <c:pt idx="14">
                  <c:v>2.0578330936254803</c:v>
                </c:pt>
                <c:pt idx="15">
                  <c:v>2.1300363688386699</c:v>
                </c:pt>
                <c:pt idx="16">
                  <c:v>2.2054651081081644</c:v>
                </c:pt>
                <c:pt idx="17">
                  <c:v>2.2835823968586566</c:v>
                </c:pt>
                <c:pt idx="18">
                  <c:v>2.3639653772014113</c:v>
                </c:pt>
                <c:pt idx="19">
                  <c:v>2.4462762367178339</c:v>
                </c:pt>
                <c:pt idx="20">
                  <c:v>2.5302416868705766</c:v>
                </c:pt>
                <c:pt idx="21">
                  <c:v>2.6156381497183707</c:v>
                </c:pt>
                <c:pt idx="22">
                  <c:v>2.7022808718729334</c:v>
                </c:pt>
                <c:pt idx="23">
                  <c:v>2.7900157957980012</c:v>
                </c:pt>
              </c:numCache>
            </c:numRef>
          </c:yVal>
          <c:smooth val="1"/>
          <c:extLst>
            <c:ext xmlns:c16="http://schemas.microsoft.com/office/drawing/2014/chart" uri="{C3380CC4-5D6E-409C-BE32-E72D297353CC}">
              <c16:uniqueId val="{00000001-D0AF-4CE4-B293-6BD1F6BE3C4A}"/>
            </c:ext>
          </c:extLst>
        </c:ser>
        <c:ser>
          <c:idx val="3"/>
          <c:order val="2"/>
          <c:tx>
            <c:v>mnimum f(x)</c:v>
          </c:tx>
          <c:spPr>
            <a:ln w="19050" cap="rnd">
              <a:solidFill>
                <a:srgbClr val="7030A0"/>
              </a:solidFill>
              <a:round/>
            </a:ln>
            <a:effectLst/>
          </c:spPr>
          <c:marker>
            <c:symbol val="square"/>
            <c:size val="5"/>
            <c:spPr>
              <a:solidFill>
                <a:srgbClr val="FF0000"/>
              </a:solidFill>
              <a:ln w="9525">
                <a:solidFill>
                  <a:srgbClr val="7030A0"/>
                </a:solidFill>
              </a:ln>
              <a:effectLst/>
            </c:spPr>
          </c:marker>
          <c:xVal>
            <c:numRef>
              <c:f>'[1]Robustness &amp; UQ'!$B$72</c:f>
              <c:numCache>
                <c:formatCode>General</c:formatCode>
                <c:ptCount val="1"/>
                <c:pt idx="0">
                  <c:v>1.220655561576057</c:v>
                </c:pt>
              </c:numCache>
            </c:numRef>
          </c:xVal>
          <c:yVal>
            <c:numRef>
              <c:f>'[1]Robustness &amp; UQ'!$C$72</c:f>
              <c:numCache>
                <c:formatCode>0.0000</c:formatCode>
                <c:ptCount val="1"/>
                <c:pt idx="0">
                  <c:v>2.4413111231467406</c:v>
                </c:pt>
              </c:numCache>
            </c:numRef>
          </c:yVal>
          <c:smooth val="1"/>
          <c:extLst>
            <c:ext xmlns:c16="http://schemas.microsoft.com/office/drawing/2014/chart" uri="{C3380CC4-5D6E-409C-BE32-E72D297353CC}">
              <c16:uniqueId val="{00000002-D0AF-4CE4-B293-6BD1F6BE3C4A}"/>
            </c:ext>
          </c:extLst>
        </c:ser>
        <c:ser>
          <c:idx val="4"/>
          <c:order val="3"/>
          <c:tx>
            <c:v>minimum E[f(x)]</c:v>
          </c:tx>
          <c:spPr>
            <a:ln w="19050" cap="rnd">
              <a:solidFill>
                <a:schemeClr val="accent4"/>
              </a:solidFill>
              <a:round/>
            </a:ln>
            <a:effectLst/>
          </c:spPr>
          <c:marker>
            <c:symbol val="square"/>
            <c:size val="8"/>
            <c:spPr>
              <a:solidFill>
                <a:schemeClr val="tx1"/>
              </a:solidFill>
              <a:ln w="9525">
                <a:solidFill>
                  <a:schemeClr val="accent4"/>
                </a:solidFill>
              </a:ln>
              <a:effectLst/>
            </c:spPr>
          </c:marker>
          <c:xVal>
            <c:numRef>
              <c:f>'[1]Robustness &amp; UQ'!$B$73</c:f>
              <c:numCache>
                <c:formatCode>General</c:formatCode>
                <c:ptCount val="1"/>
                <c:pt idx="0">
                  <c:v>0.9217374898698093</c:v>
                </c:pt>
              </c:numCache>
            </c:numRef>
          </c:xVal>
          <c:yVal>
            <c:numRef>
              <c:f>'[1]Robustness &amp; UQ'!$D$73</c:f>
              <c:numCache>
                <c:formatCode>General</c:formatCode>
                <c:ptCount val="1"/>
                <c:pt idx="0">
                  <c:v>1.7466746993980165</c:v>
                </c:pt>
              </c:numCache>
            </c:numRef>
          </c:yVal>
          <c:smooth val="1"/>
          <c:extLst>
            <c:ext xmlns:c16="http://schemas.microsoft.com/office/drawing/2014/chart" uri="{C3380CC4-5D6E-409C-BE32-E72D297353CC}">
              <c16:uniqueId val="{00000003-D0AF-4CE4-B293-6BD1F6BE3C4A}"/>
            </c:ext>
          </c:extLst>
        </c:ser>
        <c:ser>
          <c:idx val="2"/>
          <c:order val="4"/>
          <c:tx>
            <c:v>average (f(x))</c:v>
          </c:tx>
          <c:spPr>
            <a:ln w="19050" cap="rnd">
              <a:noFill/>
              <a:round/>
            </a:ln>
            <a:effectLst/>
          </c:spPr>
          <c:marker>
            <c:symbol val="square"/>
            <c:size val="5"/>
            <c:spPr>
              <a:solidFill>
                <a:srgbClr val="92D050"/>
              </a:solidFill>
              <a:ln w="9525">
                <a:solidFill>
                  <a:srgbClr val="92D050"/>
                </a:solidFill>
              </a:ln>
              <a:effectLst/>
            </c:spPr>
          </c:marker>
          <c:xVal>
            <c:numRef>
              <c:f>'[1]Robustness &amp; UQ'!$B$19:$B$42</c:f>
              <c:numCache>
                <c:formatCode>General</c:formatCode>
                <c:ptCount val="24"/>
                <c:pt idx="0">
                  <c:v>0.6</c:v>
                </c:pt>
                <c:pt idx="1">
                  <c:v>0.65</c:v>
                </c:pt>
                <c:pt idx="2">
                  <c:v>0.7</c:v>
                </c:pt>
                <c:pt idx="3">
                  <c:v>0.75</c:v>
                </c:pt>
                <c:pt idx="4">
                  <c:v>0.8</c:v>
                </c:pt>
                <c:pt idx="5">
                  <c:v>0.85</c:v>
                </c:pt>
                <c:pt idx="6">
                  <c:v>0.9</c:v>
                </c:pt>
                <c:pt idx="7">
                  <c:v>0.95</c:v>
                </c:pt>
                <c:pt idx="8">
                  <c:v>1</c:v>
                </c:pt>
                <c:pt idx="9">
                  <c:v>1.1000000000000001</c:v>
                </c:pt>
                <c:pt idx="10">
                  <c:v>1.2</c:v>
                </c:pt>
                <c:pt idx="11">
                  <c:v>1.3</c:v>
                </c:pt>
                <c:pt idx="12">
                  <c:v>1.4</c:v>
                </c:pt>
                <c:pt idx="13">
                  <c:v>1.5</c:v>
                </c:pt>
                <c:pt idx="14">
                  <c:v>1.6</c:v>
                </c:pt>
                <c:pt idx="15">
                  <c:v>1.7</c:v>
                </c:pt>
                <c:pt idx="16">
                  <c:v>1.8</c:v>
                </c:pt>
                <c:pt idx="17">
                  <c:v>1.9</c:v>
                </c:pt>
                <c:pt idx="18">
                  <c:v>2</c:v>
                </c:pt>
                <c:pt idx="19">
                  <c:v>2.1</c:v>
                </c:pt>
                <c:pt idx="20">
                  <c:v>2.2000000000000002</c:v>
                </c:pt>
                <c:pt idx="21">
                  <c:v>2.2999999999999998</c:v>
                </c:pt>
                <c:pt idx="22">
                  <c:v>2.4</c:v>
                </c:pt>
                <c:pt idx="23">
                  <c:v>2.5</c:v>
                </c:pt>
              </c:numCache>
            </c:numRef>
          </c:xVal>
          <c:yVal>
            <c:numRef>
              <c:f>'[1]Robustness &amp; UQ'!$G$19:$G$42</c:f>
              <c:numCache>
                <c:formatCode>General</c:formatCode>
                <c:ptCount val="24"/>
                <c:pt idx="0">
                  <c:v>3.4414756141641405</c:v>
                </c:pt>
                <c:pt idx="1">
                  <c:v>3.2675193481202651</c:v>
                </c:pt>
                <c:pt idx="2">
                  <c:v>3.0652992800872267</c:v>
                </c:pt>
                <c:pt idx="3">
                  <c:v>2.9260284497900639</c:v>
                </c:pt>
                <c:pt idx="4">
                  <c:v>2.7999158535237418</c:v>
                </c:pt>
                <c:pt idx="5">
                  <c:v>2.7140100914796874</c:v>
                </c:pt>
                <c:pt idx="6">
                  <c:v>2.6502803025771189</c:v>
                </c:pt>
                <c:pt idx="7">
                  <c:v>2.6028907857620323</c:v>
                </c:pt>
                <c:pt idx="8">
                  <c:v>2.557885512058665</c:v>
                </c:pt>
                <c:pt idx="9">
                  <c:v>2.505436042142299</c:v>
                </c:pt>
                <c:pt idx="10">
                  <c:v>2.4811780919576427</c:v>
                </c:pt>
                <c:pt idx="11">
                  <c:v>2.4757435212852421</c:v>
                </c:pt>
                <c:pt idx="12">
                  <c:v>2.4902993014842592</c:v>
                </c:pt>
                <c:pt idx="13">
                  <c:v>2.511318764420468</c:v>
                </c:pt>
                <c:pt idx="14">
                  <c:v>2.546875572439641</c:v>
                </c:pt>
                <c:pt idx="15">
                  <c:v>2.5948947609688551</c:v>
                </c:pt>
                <c:pt idx="16">
                  <c:v>2.640402287162015</c:v>
                </c:pt>
                <c:pt idx="17">
                  <c:v>2.6889330290906903</c:v>
                </c:pt>
                <c:pt idx="18">
                  <c:v>2.7548486770840688</c:v>
                </c:pt>
                <c:pt idx="19">
                  <c:v>2.8139512421103827</c:v>
                </c:pt>
                <c:pt idx="20">
                  <c:v>2.8826745763976658</c:v>
                </c:pt>
                <c:pt idx="21">
                  <c:v>2.9523075228933569</c:v>
                </c:pt>
                <c:pt idx="22">
                  <c:v>3.0242782672500006</c:v>
                </c:pt>
                <c:pt idx="23">
                  <c:v>3.0913790547101789</c:v>
                </c:pt>
              </c:numCache>
            </c:numRef>
          </c:yVal>
          <c:smooth val="1"/>
          <c:extLst>
            <c:ext xmlns:c16="http://schemas.microsoft.com/office/drawing/2014/chart" uri="{C3380CC4-5D6E-409C-BE32-E72D297353CC}">
              <c16:uniqueId val="{00000004-D0AF-4CE4-B293-6BD1F6BE3C4A}"/>
            </c:ext>
          </c:extLst>
        </c:ser>
        <c:ser>
          <c:idx val="5"/>
          <c:order val="5"/>
          <c:tx>
            <c:v>est.x*</c:v>
          </c:tx>
          <c:spPr>
            <a:ln w="19050" cap="rnd">
              <a:solidFill>
                <a:schemeClr val="accent6"/>
              </a:solidFill>
              <a:round/>
            </a:ln>
            <a:effectLst/>
          </c:spPr>
          <c:marker>
            <c:symbol val="x"/>
            <c:size val="5"/>
            <c:spPr>
              <a:noFill/>
              <a:ln w="25400">
                <a:solidFill>
                  <a:srgbClr val="FF0000"/>
                </a:solidFill>
              </a:ln>
              <a:effectLst/>
            </c:spPr>
          </c:marker>
          <c:xVal>
            <c:numRef>
              <c:f>'[1]Robustness &amp; UQ'!$H$73</c:f>
              <c:numCache>
                <c:formatCode>General</c:formatCode>
                <c:ptCount val="1"/>
                <c:pt idx="0">
                  <c:v>1.2732321317188826</c:v>
                </c:pt>
              </c:numCache>
            </c:numRef>
          </c:xVal>
          <c:yVal>
            <c:numRef>
              <c:f>'[1]Robustness &amp; UQ'!$J$73</c:f>
              <c:numCache>
                <c:formatCode>General</c:formatCode>
                <c:ptCount val="1"/>
                <c:pt idx="0">
                  <c:v>2.4757438318840155</c:v>
                </c:pt>
              </c:numCache>
            </c:numRef>
          </c:yVal>
          <c:smooth val="1"/>
          <c:extLst>
            <c:ext xmlns:c16="http://schemas.microsoft.com/office/drawing/2014/chart" uri="{C3380CC4-5D6E-409C-BE32-E72D297353CC}">
              <c16:uniqueId val="{00000005-D0AF-4CE4-B293-6BD1F6BE3C4A}"/>
            </c:ext>
          </c:extLst>
        </c:ser>
        <c:dLbls>
          <c:showLegendKey val="0"/>
          <c:showVal val="0"/>
          <c:showCatName val="0"/>
          <c:showSerName val="0"/>
          <c:showPercent val="0"/>
          <c:showBubbleSize val="0"/>
        </c:dLbls>
        <c:axId val="994040048"/>
        <c:axId val="1559655184"/>
      </c:scatterChart>
      <c:valAx>
        <c:axId val="994040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Design Variable, 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655184"/>
        <c:crosses val="autoZero"/>
        <c:crossBetween val="midCat"/>
      </c:valAx>
      <c:valAx>
        <c:axId val="1559655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Performance</a:t>
                </a:r>
                <a:r>
                  <a:rPr lang="en-MY" baseline="0"/>
                  <a:t> of system, f(x), E[f(x)]</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0400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'[1]Robustness &amp; UQ'!$H$9</c:f>
              <c:strCache>
                <c:ptCount val="1"/>
                <c:pt idx="0">
                  <c:v>average(x)</c:v>
                </c:pt>
              </c:strCache>
            </c:strRef>
          </c:tx>
          <c:spPr>
            <a:ln w="19050" cap="rnd">
              <a:solidFill>
                <a:schemeClr val="accent1"/>
              </a:solidFill>
              <a:round/>
            </a:ln>
            <a:effectLst/>
          </c:spPr>
          <c:marker>
            <c:symbol val="none"/>
          </c:marker>
          <c:xVal>
            <c:numRef>
              <c:f>'[1]Robustness &amp; UQ'!$J$5:$ALU$5</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'[1]Robustness &amp; UQ'!$J$9:$ALU$9</c:f>
              <c:numCache>
                <c:formatCode>General</c:formatCode>
                <c:ptCount val="1000"/>
                <c:pt idx="0">
                  <c:v>1.3354951287640724</c:v>
                </c:pt>
                <c:pt idx="1">
                  <c:v>1.0616438299942572</c:v>
                </c:pt>
                <c:pt idx="2">
                  <c:v>1.1224047915858619</c:v>
                </c:pt>
                <c:pt idx="3">
                  <c:v>1.0727377456375915</c:v>
                </c:pt>
                <c:pt idx="4">
                  <c:v>1.0514910994142919</c:v>
                </c:pt>
                <c:pt idx="5">
                  <c:v>1.039965363693905</c:v>
                </c:pt>
                <c:pt idx="6">
                  <c:v>0.99669944942012501</c:v>
                </c:pt>
                <c:pt idx="7">
                  <c:v>1.0333816929003925</c:v>
                </c:pt>
                <c:pt idx="8">
                  <c:v>1.0213449409445801</c:v>
                </c:pt>
                <c:pt idx="9">
                  <c:v>1.0635747329464249</c:v>
                </c:pt>
                <c:pt idx="10">
                  <c:v>1.0677573631787964</c:v>
                </c:pt>
                <c:pt idx="11">
                  <c:v>1.0893395898029468</c:v>
                </c:pt>
                <c:pt idx="12">
                  <c:v>1.0512633252074748</c:v>
                </c:pt>
                <c:pt idx="13">
                  <c:v>1.0728818011147725</c:v>
                </c:pt>
                <c:pt idx="14">
                  <c:v>1.0407983135088166</c:v>
                </c:pt>
                <c:pt idx="15">
                  <c:v>1.0423624155854581</c:v>
                </c:pt>
                <c:pt idx="16">
                  <c:v>1.056913527838981</c:v>
                </c:pt>
                <c:pt idx="17">
                  <c:v>1.0469548743928518</c:v>
                </c:pt>
                <c:pt idx="18">
                  <c:v>1.0360587871649525</c:v>
                </c:pt>
                <c:pt idx="19">
                  <c:v>1.0568224162944369</c:v>
                </c:pt>
                <c:pt idx="20">
                  <c:v>1.0419920179948985</c:v>
                </c:pt>
                <c:pt idx="21">
                  <c:v>1.0533814016905696</c:v>
                </c:pt>
                <c:pt idx="22">
                  <c:v>1.0661938954111019</c:v>
                </c:pt>
                <c:pt idx="23">
                  <c:v>1.0511549861625114</c:v>
                </c:pt>
                <c:pt idx="24">
                  <c:v>1.0375129002062178</c:v>
                </c:pt>
                <c:pt idx="25">
                  <c:v>1.0421132068202232</c:v>
                </c:pt>
                <c:pt idx="26">
                  <c:v>1.0565715831117324</c:v>
                </c:pt>
                <c:pt idx="27">
                  <c:v>1.0408337838735064</c:v>
                </c:pt>
                <c:pt idx="28">
                  <c:v>1.0523199941294421</c:v>
                </c:pt>
                <c:pt idx="29">
                  <c:v>1.0390423756254663</c:v>
                </c:pt>
                <c:pt idx="30">
                  <c:v>1.0220445798293187</c:v>
                </c:pt>
                <c:pt idx="31">
                  <c:v>1.0117363097227008</c:v>
                </c:pt>
                <c:pt idx="32">
                  <c:v>1.0175046149810245</c:v>
                </c:pt>
                <c:pt idx="33">
                  <c:v>1.0184431773614682</c:v>
                </c:pt>
                <c:pt idx="34">
                  <c:v>1.0048623535412784</c:v>
                </c:pt>
                <c:pt idx="35">
                  <c:v>0.99923456938053767</c:v>
                </c:pt>
                <c:pt idx="36">
                  <c:v>0.98759390668820923</c:v>
                </c:pt>
                <c:pt idx="37">
                  <c:v>0.9832064538110179</c:v>
                </c:pt>
                <c:pt idx="38">
                  <c:v>0.99325607667969729</c:v>
                </c:pt>
                <c:pt idx="39">
                  <c:v>0.99793600093317658</c:v>
                </c:pt>
                <c:pt idx="40">
                  <c:v>1.0061619142026617</c:v>
                </c:pt>
                <c:pt idx="41">
                  <c:v>1.0063763590093928</c:v>
                </c:pt>
                <c:pt idx="42">
                  <c:v>1.0034638655028785</c:v>
                </c:pt>
                <c:pt idx="43">
                  <c:v>0.99273638422689447</c:v>
                </c:pt>
                <c:pt idx="44">
                  <c:v>0.99699252983675768</c:v>
                </c:pt>
                <c:pt idx="45">
                  <c:v>1.0007871386220908</c:v>
                </c:pt>
                <c:pt idx="46">
                  <c:v>0.99958317052977286</c:v>
                </c:pt>
                <c:pt idx="47">
                  <c:v>1.002682461929933</c:v>
                </c:pt>
                <c:pt idx="48">
                  <c:v>1.0126477663805318</c:v>
                </c:pt>
                <c:pt idx="49">
                  <c:v>1.0169172859260009</c:v>
                </c:pt>
                <c:pt idx="50">
                  <c:v>1.0092680747321285</c:v>
                </c:pt>
                <c:pt idx="51">
                  <c:v>1.001844590195162</c:v>
                </c:pt>
                <c:pt idx="52">
                  <c:v>1.0106929038383086</c:v>
                </c:pt>
                <c:pt idx="53">
                  <c:v>1.0120189649752958</c:v>
                </c:pt>
                <c:pt idx="54">
                  <c:v>1.0179576752545072</c:v>
                </c:pt>
                <c:pt idx="55">
                  <c:v>1.0148365682653435</c:v>
                </c:pt>
                <c:pt idx="56">
                  <c:v>1.0137779354830156</c:v>
                </c:pt>
                <c:pt idx="57">
                  <c:v>1.0097015851186102</c:v>
                </c:pt>
                <c:pt idx="58">
                  <c:v>1.0037902218642378</c:v>
                </c:pt>
                <c:pt idx="59">
                  <c:v>0.99646702505990237</c:v>
                </c:pt>
                <c:pt idx="60">
                  <c:v>1.0017712112468691</c:v>
                </c:pt>
                <c:pt idx="61">
                  <c:v>1.0085740546272743</c:v>
                </c:pt>
                <c:pt idx="62">
                  <c:v>1.0011408665309105</c:v>
                </c:pt>
                <c:pt idx="63">
                  <c:v>0.99341997422400008</c:v>
                </c:pt>
                <c:pt idx="64">
                  <c:v>0.99774850246752378</c:v>
                </c:pt>
                <c:pt idx="65">
                  <c:v>0.99224063747480995</c:v>
                </c:pt>
                <c:pt idx="66">
                  <c:v>0.9859684710345501</c:v>
                </c:pt>
                <c:pt idx="67">
                  <c:v>0.98448799720146096</c:v>
                </c:pt>
                <c:pt idx="68">
                  <c:v>0.98795266438178342</c:v>
                </c:pt>
                <c:pt idx="69">
                  <c:v>0.99042422416522857</c:v>
                </c:pt>
                <c:pt idx="70">
                  <c:v>0.99278404862283309</c:v>
                </c:pt>
                <c:pt idx="71">
                  <c:v>0.98786973966164249</c:v>
                </c:pt>
                <c:pt idx="72">
                  <c:v>0.98896098839326996</c:v>
                </c:pt>
                <c:pt idx="73">
                  <c:v>0.98363769032319959</c:v>
                </c:pt>
                <c:pt idx="74">
                  <c:v>0.98864394261999911</c:v>
                </c:pt>
                <c:pt idx="75">
                  <c:v>0.98957431372733884</c:v>
                </c:pt>
                <c:pt idx="76">
                  <c:v>0.99029657637321378</c:v>
                </c:pt>
                <c:pt idx="77">
                  <c:v>0.99381141495113845</c:v>
                </c:pt>
                <c:pt idx="78">
                  <c:v>0.9888437295789636</c:v>
                </c:pt>
                <c:pt idx="79">
                  <c:v>0.98817713626232762</c:v>
                </c:pt>
                <c:pt idx="80">
                  <c:v>0.99302694912608946</c:v>
                </c:pt>
                <c:pt idx="81">
                  <c:v>0.99081897605600888</c:v>
                </c:pt>
                <c:pt idx="82">
                  <c:v>0.9901495466927015</c:v>
                </c:pt>
                <c:pt idx="83">
                  <c:v>0.9873332906648995</c:v>
                </c:pt>
                <c:pt idx="84">
                  <c:v>0.98485313033956445</c:v>
                </c:pt>
                <c:pt idx="85">
                  <c:v>0.98469015605986754</c:v>
                </c:pt>
                <c:pt idx="86">
                  <c:v>0.98898232310398171</c:v>
                </c:pt>
                <c:pt idx="87">
                  <c:v>0.98968693333075497</c:v>
                </c:pt>
                <c:pt idx="88">
                  <c:v>0.99267904529393491</c:v>
                </c:pt>
                <c:pt idx="89">
                  <c:v>0.98814428930400866</c:v>
                </c:pt>
                <c:pt idx="90">
                  <c:v>0.98454884970323631</c:v>
                </c:pt>
                <c:pt idx="91">
                  <c:v>0.98346207843291733</c:v>
                </c:pt>
                <c:pt idx="92">
                  <c:v>0.98244039406361117</c:v>
                </c:pt>
                <c:pt idx="93">
                  <c:v>0.98196021100047171</c:v>
                </c:pt>
                <c:pt idx="94">
                  <c:v>0.98111042887231725</c:v>
                </c:pt>
                <c:pt idx="95">
                  <c:v>0.98083307074853943</c:v>
                </c:pt>
                <c:pt idx="96">
                  <c:v>0.98216776018798169</c:v>
                </c:pt>
                <c:pt idx="97">
                  <c:v>0.9820091053044302</c:v>
                </c:pt>
                <c:pt idx="98">
                  <c:v>0.98666646179521411</c:v>
                </c:pt>
                <c:pt idx="99">
                  <c:v>0.98723536375691234</c:v>
                </c:pt>
                <c:pt idx="100">
                  <c:v>0.98286233432666115</c:v>
                </c:pt>
                <c:pt idx="101">
                  <c:v>0.9818314662882679</c:v>
                </c:pt>
                <c:pt idx="102">
                  <c:v>0.98264673724740437</c:v>
                </c:pt>
                <c:pt idx="103">
                  <c:v>0.98593596185166943</c:v>
                </c:pt>
                <c:pt idx="104">
                  <c:v>0.98260316884803367</c:v>
                </c:pt>
                <c:pt idx="105">
                  <c:v>0.97855422286534821</c:v>
                </c:pt>
                <c:pt idx="106">
                  <c:v>0.98317808907010762</c:v>
                </c:pt>
                <c:pt idx="107">
                  <c:v>0.98407163481846127</c:v>
                </c:pt>
                <c:pt idx="108">
                  <c:v>0.98344630219753626</c:v>
                </c:pt>
                <c:pt idx="109">
                  <c:v>0.98555758755061718</c:v>
                </c:pt>
                <c:pt idx="110">
                  <c:v>0.98339796682649772</c:v>
                </c:pt>
                <c:pt idx="111">
                  <c:v>0.97939015576694255</c:v>
                </c:pt>
                <c:pt idx="112">
                  <c:v>0.98147227114324853</c:v>
                </c:pt>
                <c:pt idx="113">
                  <c:v>0.98151623040899383</c:v>
                </c:pt>
                <c:pt idx="114">
                  <c:v>0.98212767248983412</c:v>
                </c:pt>
                <c:pt idx="115">
                  <c:v>0.97958512795436103</c:v>
                </c:pt>
                <c:pt idx="116">
                  <c:v>0.9764298924282051</c:v>
                </c:pt>
                <c:pt idx="117">
                  <c:v>0.97707675859338761</c:v>
                </c:pt>
                <c:pt idx="118">
                  <c:v>0.97932730023024051</c:v>
                </c:pt>
                <c:pt idx="119">
                  <c:v>0.97916272476921218</c:v>
                </c:pt>
                <c:pt idx="120">
                  <c:v>0.98182519776271593</c:v>
                </c:pt>
                <c:pt idx="121">
                  <c:v>0.98256236209119086</c:v>
                </c:pt>
                <c:pt idx="122">
                  <c:v>0.97869942844237001</c:v>
                </c:pt>
                <c:pt idx="123">
                  <c:v>0.97588125666682357</c:v>
                </c:pt>
                <c:pt idx="124">
                  <c:v>0.97564206716057411</c:v>
                </c:pt>
                <c:pt idx="125">
                  <c:v>0.97205348780881506</c:v>
                </c:pt>
                <c:pt idx="126">
                  <c:v>0.97448020543374769</c:v>
                </c:pt>
                <c:pt idx="127">
                  <c:v>0.97539932875922641</c:v>
                </c:pt>
                <c:pt idx="128">
                  <c:v>0.97628512390505395</c:v>
                </c:pt>
                <c:pt idx="129">
                  <c:v>0.97302006083965831</c:v>
                </c:pt>
                <c:pt idx="130">
                  <c:v>0.97384749057644882</c:v>
                </c:pt>
                <c:pt idx="131">
                  <c:v>0.97144622196181429</c:v>
                </c:pt>
                <c:pt idx="132">
                  <c:v>0.97248606116455372</c:v>
                </c:pt>
                <c:pt idx="133">
                  <c:v>0.97347328610647832</c:v>
                </c:pt>
                <c:pt idx="134">
                  <c:v>0.97443847317568977</c:v>
                </c:pt>
                <c:pt idx="135">
                  <c:v>0.97553804007732936</c:v>
                </c:pt>
                <c:pt idx="136">
                  <c:v>0.97216130751151408</c:v>
                </c:pt>
                <c:pt idx="137">
                  <c:v>0.97367157401300075</c:v>
                </c:pt>
                <c:pt idx="138">
                  <c:v>0.97390235431135697</c:v>
                </c:pt>
                <c:pt idx="139">
                  <c:v>0.97630848926623448</c:v>
                </c:pt>
                <c:pt idx="140">
                  <c:v>0.97461836446087347</c:v>
                </c:pt>
                <c:pt idx="141">
                  <c:v>0.97828920657027763</c:v>
                </c:pt>
                <c:pt idx="142">
                  <c:v>0.97938901496045805</c:v>
                </c:pt>
                <c:pt idx="143">
                  <c:v>0.97935783619591932</c:v>
                </c:pt>
                <c:pt idx="144">
                  <c:v>0.97674576707418059</c:v>
                </c:pt>
                <c:pt idx="145">
                  <c:v>0.97848238858968917</c:v>
                </c:pt>
                <c:pt idx="146">
                  <c:v>0.98138516895077621</c:v>
                </c:pt>
                <c:pt idx="147">
                  <c:v>0.98262789525381977</c:v>
                </c:pt>
                <c:pt idx="148">
                  <c:v>0.98204527590799651</c:v>
                </c:pt>
                <c:pt idx="149">
                  <c:v>0.98085403006069494</c:v>
                </c:pt>
                <c:pt idx="150">
                  <c:v>0.98210843522414826</c:v>
                </c:pt>
                <c:pt idx="151">
                  <c:v>0.98296189335992779</c:v>
                </c:pt>
                <c:pt idx="152">
                  <c:v>0.98359918388627898</c:v>
                </c:pt>
                <c:pt idx="153">
                  <c:v>0.98186577453643809</c:v>
                </c:pt>
                <c:pt idx="154">
                  <c:v>0.9840413415190894</c:v>
                </c:pt>
                <c:pt idx="155">
                  <c:v>0.98436788333049752</c:v>
                </c:pt>
                <c:pt idx="156">
                  <c:v>0.98352501353518174</c:v>
                </c:pt>
                <c:pt idx="157">
                  <c:v>0.98202599785392675</c:v>
                </c:pt>
                <c:pt idx="158">
                  <c:v>0.98509716588825535</c:v>
                </c:pt>
                <c:pt idx="159">
                  <c:v>0.983530925302188</c:v>
                </c:pt>
                <c:pt idx="160">
                  <c:v>0.98310269690536312</c:v>
                </c:pt>
                <c:pt idx="161">
                  <c:v>0.98343821761429095</c:v>
                </c:pt>
                <c:pt idx="162">
                  <c:v>0.98271983883895375</c:v>
                </c:pt>
                <c:pt idx="163">
                  <c:v>0.98434832885404044</c:v>
                </c:pt>
                <c:pt idx="164">
                  <c:v>0.98570930148971658</c:v>
                </c:pt>
                <c:pt idx="165">
                  <c:v>0.98292813132545021</c:v>
                </c:pt>
                <c:pt idx="166">
                  <c:v>0.9836163173196768</c:v>
                </c:pt>
                <c:pt idx="167">
                  <c:v>0.98117018919545562</c:v>
                </c:pt>
                <c:pt idx="168">
                  <c:v>0.98229968046082838</c:v>
                </c:pt>
                <c:pt idx="169">
                  <c:v>0.98074563252240143</c:v>
                </c:pt>
                <c:pt idx="170">
                  <c:v>0.98197730927927573</c:v>
                </c:pt>
                <c:pt idx="171">
                  <c:v>0.98234543494208149</c:v>
                </c:pt>
                <c:pt idx="172">
                  <c:v>0.98482021888241367</c:v>
                </c:pt>
                <c:pt idx="173">
                  <c:v>0.9839545702870357</c:v>
                </c:pt>
                <c:pt idx="174">
                  <c:v>0.98665026721292637</c:v>
                </c:pt>
                <c:pt idx="175">
                  <c:v>0.98513169410002943</c:v>
                </c:pt>
                <c:pt idx="176">
                  <c:v>0.98395463297973507</c:v>
                </c:pt>
                <c:pt idx="177">
                  <c:v>0.98361499376681294</c:v>
                </c:pt>
                <c:pt idx="178">
                  <c:v>0.98336771296545789</c:v>
                </c:pt>
                <c:pt idx="179">
                  <c:v>0.98150556827325397</c:v>
                </c:pt>
                <c:pt idx="180">
                  <c:v>0.98406727962323159</c:v>
                </c:pt>
                <c:pt idx="181">
                  <c:v>0.98408891418023436</c:v>
                </c:pt>
                <c:pt idx="182">
                  <c:v>0.98281510076693568</c:v>
                </c:pt>
                <c:pt idx="183">
                  <c:v>0.98071782574716493</c:v>
                </c:pt>
                <c:pt idx="184">
                  <c:v>0.98275648753805389</c:v>
                </c:pt>
                <c:pt idx="185">
                  <c:v>0.98308236538281346</c:v>
                </c:pt>
                <c:pt idx="186">
                  <c:v>0.98547718799307271</c:v>
                </c:pt>
                <c:pt idx="187">
                  <c:v>0.98520483025824634</c:v>
                </c:pt>
                <c:pt idx="188">
                  <c:v>0.98500204079594145</c:v>
                </c:pt>
                <c:pt idx="189">
                  <c:v>0.98735362412252914</c:v>
                </c:pt>
                <c:pt idx="190">
                  <c:v>0.98523773433531336</c:v>
                </c:pt>
                <c:pt idx="191">
                  <c:v>0.98275149239390602</c:v>
                </c:pt>
                <c:pt idx="192">
                  <c:v>0.98137020689312215</c:v>
                </c:pt>
                <c:pt idx="193">
                  <c:v>0.98248723481802769</c:v>
                </c:pt>
                <c:pt idx="194">
                  <c:v>0.98271652502992179</c:v>
                </c:pt>
                <c:pt idx="195">
                  <c:v>0.98530844573783904</c:v>
                </c:pt>
                <c:pt idx="196">
                  <c:v>0.98563509294171248</c:v>
                </c:pt>
                <c:pt idx="197">
                  <c:v>0.98700145831192287</c:v>
                </c:pt>
                <c:pt idx="198">
                  <c:v>0.98882188557756834</c:v>
                </c:pt>
                <c:pt idx="199">
                  <c:v>0.99036022594624995</c:v>
                </c:pt>
                <c:pt idx="200">
                  <c:v>0.99057768279883252</c:v>
                </c:pt>
                <c:pt idx="201">
                  <c:v>0.9900936322156596</c:v>
                </c:pt>
                <c:pt idx="202">
                  <c:v>0.98811254141362581</c:v>
                </c:pt>
                <c:pt idx="203">
                  <c:v>0.98722369998557713</c:v>
                </c:pt>
                <c:pt idx="204">
                  <c:v>0.98799088871700858</c:v>
                </c:pt>
                <c:pt idx="205">
                  <c:v>0.98852775522369352</c:v>
                </c:pt>
                <c:pt idx="206">
                  <c:v>0.98986487973678727</c:v>
                </c:pt>
                <c:pt idx="207">
                  <c:v>0.98911265651676672</c:v>
                </c:pt>
                <c:pt idx="208">
                  <c:v>0.98690894159451137</c:v>
                </c:pt>
                <c:pt idx="209">
                  <c:v>0.98925955106056596</c:v>
                </c:pt>
                <c:pt idx="210">
                  <c:v>0.98894820912237646</c:v>
                </c:pt>
                <c:pt idx="211">
                  <c:v>0.98756852853026811</c:v>
                </c:pt>
                <c:pt idx="212">
                  <c:v>0.98692969909638051</c:v>
                </c:pt>
                <c:pt idx="213">
                  <c:v>0.98550014428175026</c:v>
                </c:pt>
                <c:pt idx="214">
                  <c:v>0.98542783406346701</c:v>
                </c:pt>
                <c:pt idx="215">
                  <c:v>0.98359882257848519</c:v>
                </c:pt>
                <c:pt idx="216">
                  <c:v>0.98308630830696919</c:v>
                </c:pt>
                <c:pt idx="217">
                  <c:v>0.98423024444999463</c:v>
                </c:pt>
                <c:pt idx="218">
                  <c:v>0.98244741112554246</c:v>
                </c:pt>
                <c:pt idx="219">
                  <c:v>0.98146041159559705</c:v>
                </c:pt>
                <c:pt idx="220">
                  <c:v>0.97975926521209811</c:v>
                </c:pt>
                <c:pt idx="221">
                  <c:v>0.98180567186993684</c:v>
                </c:pt>
                <c:pt idx="222">
                  <c:v>0.98186253247330724</c:v>
                </c:pt>
                <c:pt idx="223">
                  <c:v>0.98106255184865254</c:v>
                </c:pt>
                <c:pt idx="224">
                  <c:v>0.98160762905228471</c:v>
                </c:pt>
                <c:pt idx="225">
                  <c:v>0.98306767743068246</c:v>
                </c:pt>
                <c:pt idx="226">
                  <c:v>0.98318982393054333</c:v>
                </c:pt>
                <c:pt idx="227">
                  <c:v>0.98515600096578015</c:v>
                </c:pt>
                <c:pt idx="228">
                  <c:v>0.98383047757470898</c:v>
                </c:pt>
                <c:pt idx="229">
                  <c:v>0.9831909219357946</c:v>
                </c:pt>
                <c:pt idx="230">
                  <c:v>0.98442463591566587</c:v>
                </c:pt>
                <c:pt idx="231">
                  <c:v>0.98662853844170961</c:v>
                </c:pt>
                <c:pt idx="232">
                  <c:v>0.98775660648293884</c:v>
                </c:pt>
                <c:pt idx="233">
                  <c:v>0.98940753303126749</c:v>
                </c:pt>
                <c:pt idx="234">
                  <c:v>0.98827636843943889</c:v>
                </c:pt>
                <c:pt idx="235">
                  <c:v>0.9876478505951618</c:v>
                </c:pt>
                <c:pt idx="236">
                  <c:v>0.98598836023318881</c:v>
                </c:pt>
                <c:pt idx="237">
                  <c:v>0.98747104657709139</c:v>
                </c:pt>
                <c:pt idx="238">
                  <c:v>0.9884991085557232</c:v>
                </c:pt>
                <c:pt idx="239">
                  <c:v>0.99016464457929898</c:v>
                </c:pt>
                <c:pt idx="240">
                  <c:v>0.99221357505445906</c:v>
                </c:pt>
                <c:pt idx="241">
                  <c:v>0.99348873790762227</c:v>
                </c:pt>
                <c:pt idx="242">
                  <c:v>0.99238803445695856</c:v>
                </c:pt>
                <c:pt idx="243">
                  <c:v>0.99092258803425581</c:v>
                </c:pt>
                <c:pt idx="244">
                  <c:v>0.99082387990392651</c:v>
                </c:pt>
                <c:pt idx="245">
                  <c:v>0.99075301382470748</c:v>
                </c:pt>
                <c:pt idx="246">
                  <c:v>0.99252325818315823</c:v>
                </c:pt>
                <c:pt idx="247">
                  <c:v>0.99372880740025105</c:v>
                </c:pt>
                <c:pt idx="248">
                  <c:v>0.99430234880925616</c:v>
                </c:pt>
                <c:pt idx="249">
                  <c:v>0.99403789416486199</c:v>
                </c:pt>
                <c:pt idx="250">
                  <c:v>0.9957905795912948</c:v>
                </c:pt>
                <c:pt idx="251">
                  <c:v>0.99532299361294163</c:v>
                </c:pt>
                <c:pt idx="252">
                  <c:v>0.99682610783652081</c:v>
                </c:pt>
                <c:pt idx="253">
                  <c:v>0.99693381157466276</c:v>
                </c:pt>
                <c:pt idx="254">
                  <c:v>0.99785984935916672</c:v>
                </c:pt>
                <c:pt idx="255">
                  <c:v>0.99687244554596055</c:v>
                </c:pt>
                <c:pt idx="256">
                  <c:v>0.995705033482431</c:v>
                </c:pt>
                <c:pt idx="257">
                  <c:v>0.99643725461436428</c:v>
                </c:pt>
                <c:pt idx="258">
                  <c:v>0.99748565729231875</c:v>
                </c:pt>
                <c:pt idx="259">
                  <c:v>0.9962760584133058</c:v>
                </c:pt>
                <c:pt idx="260">
                  <c:v>0.99472215612837978</c:v>
                </c:pt>
                <c:pt idx="261">
                  <c:v>0.99449133684435198</c:v>
                </c:pt>
                <c:pt idx="262">
                  <c:v>0.9932362924796535</c:v>
                </c:pt>
                <c:pt idx="263">
                  <c:v>0.99140138003464162</c:v>
                </c:pt>
                <c:pt idx="264">
                  <c:v>0.98985517955316626</c:v>
                </c:pt>
                <c:pt idx="265">
                  <c:v>0.99047117740727997</c:v>
                </c:pt>
                <c:pt idx="266">
                  <c:v>0.99125964177237968</c:v>
                </c:pt>
                <c:pt idx="267">
                  <c:v>0.99125091077431726</c:v>
                </c:pt>
                <c:pt idx="268">
                  <c:v>0.99177541022006721</c:v>
                </c:pt>
                <c:pt idx="269">
                  <c:v>0.99027491432611414</c:v>
                </c:pt>
                <c:pt idx="270">
                  <c:v>0.99070138457749979</c:v>
                </c:pt>
                <c:pt idx="271">
                  <c:v>0.99203698121713091</c:v>
                </c:pt>
                <c:pt idx="272">
                  <c:v>0.99298312063583349</c:v>
                </c:pt>
                <c:pt idx="273">
                  <c:v>0.99248296734984598</c:v>
                </c:pt>
                <c:pt idx="274">
                  <c:v>0.99215042910102114</c:v>
                </c:pt>
                <c:pt idx="275">
                  <c:v>0.99123928286665641</c:v>
                </c:pt>
                <c:pt idx="276">
                  <c:v>0.98987408752899386</c:v>
                </c:pt>
                <c:pt idx="277">
                  <c:v>0.98837625150543396</c:v>
                </c:pt>
                <c:pt idx="278">
                  <c:v>0.98853349261456758</c:v>
                </c:pt>
                <c:pt idx="279">
                  <c:v>0.98917782064233861</c:v>
                </c:pt>
                <c:pt idx="280">
                  <c:v>0.99036457524493526</c:v>
                </c:pt>
                <c:pt idx="281">
                  <c:v>0.98990088122807141</c:v>
                </c:pt>
                <c:pt idx="282">
                  <c:v>0.99015992077029469</c:v>
                </c:pt>
                <c:pt idx="283">
                  <c:v>0.98864099584520948</c:v>
                </c:pt>
                <c:pt idx="284">
                  <c:v>0.98790014687341932</c:v>
                </c:pt>
                <c:pt idx="285">
                  <c:v>0.98870517652470857</c:v>
                </c:pt>
                <c:pt idx="286">
                  <c:v>0.98819675561678244</c:v>
                </c:pt>
                <c:pt idx="287">
                  <c:v>0.98776289029123376</c:v>
                </c:pt>
                <c:pt idx="288">
                  <c:v>0.98694125002804511</c:v>
                </c:pt>
                <c:pt idx="289">
                  <c:v>0.98686710996532645</c:v>
                </c:pt>
                <c:pt idx="290">
                  <c:v>0.98730206362381989</c:v>
                </c:pt>
                <c:pt idx="291">
                  <c:v>0.98808438241639251</c:v>
                </c:pt>
                <c:pt idx="292">
                  <c:v>0.988971925636148</c:v>
                </c:pt>
                <c:pt idx="293">
                  <c:v>0.99009243059939023</c:v>
                </c:pt>
                <c:pt idx="294">
                  <c:v>0.98994308504810535</c:v>
                </c:pt>
                <c:pt idx="295">
                  <c:v>0.98929717369110126</c:v>
                </c:pt>
                <c:pt idx="296">
                  <c:v>0.98971724985483434</c:v>
                </c:pt>
                <c:pt idx="297">
                  <c:v>0.99086367855174795</c:v>
                </c:pt>
                <c:pt idx="298">
                  <c:v>0.99070766232255703</c:v>
                </c:pt>
                <c:pt idx="299">
                  <c:v>0.99141143718082791</c:v>
                </c:pt>
                <c:pt idx="300">
                  <c:v>0.98979765679944876</c:v>
                </c:pt>
                <c:pt idx="301">
                  <c:v>0.98922968021215718</c:v>
                </c:pt>
                <c:pt idx="302">
                  <c:v>0.98813681859867963</c:v>
                </c:pt>
                <c:pt idx="303">
                  <c:v>0.98971791924096986</c:v>
                </c:pt>
                <c:pt idx="304">
                  <c:v>0.98846297703476571</c:v>
                </c:pt>
                <c:pt idx="305">
                  <c:v>0.98925249917553548</c:v>
                </c:pt>
                <c:pt idx="306">
                  <c:v>0.98844907468652476</c:v>
                </c:pt>
                <c:pt idx="307">
                  <c:v>0.98757859867391451</c:v>
                </c:pt>
                <c:pt idx="308">
                  <c:v>0.98903561988931044</c:v>
                </c:pt>
                <c:pt idx="309">
                  <c:v>0.989012714270182</c:v>
                </c:pt>
                <c:pt idx="310">
                  <c:v>0.98864861680019045</c:v>
                </c:pt>
                <c:pt idx="311">
                  <c:v>0.98845940695241608</c:v>
                </c:pt>
                <c:pt idx="312">
                  <c:v>0.99002968844766781</c:v>
                </c:pt>
                <c:pt idx="313">
                  <c:v>0.98895161204001591</c:v>
                </c:pt>
                <c:pt idx="314">
                  <c:v>0.98781946022441458</c:v>
                </c:pt>
                <c:pt idx="315">
                  <c:v>0.98640816784590035</c:v>
                </c:pt>
                <c:pt idx="316">
                  <c:v>0.98666144198918471</c:v>
                </c:pt>
                <c:pt idx="317">
                  <c:v>0.98581272737406112</c:v>
                </c:pt>
                <c:pt idx="318">
                  <c:v>0.98434216550711851</c:v>
                </c:pt>
                <c:pt idx="319">
                  <c:v>0.98314069327749576</c:v>
                </c:pt>
                <c:pt idx="320">
                  <c:v>0.98428805034900058</c:v>
                </c:pt>
                <c:pt idx="321">
                  <c:v>0.98462434183183212</c:v>
                </c:pt>
                <c:pt idx="322">
                  <c:v>0.98612907531350613</c:v>
                </c:pt>
                <c:pt idx="323">
                  <c:v>0.9873259529327747</c:v>
                </c:pt>
                <c:pt idx="324">
                  <c:v>0.98640624000121302</c:v>
                </c:pt>
                <c:pt idx="325">
                  <c:v>0.9851558006723653</c:v>
                </c:pt>
                <c:pt idx="326">
                  <c:v>0.98428706631262664</c:v>
                </c:pt>
                <c:pt idx="327">
                  <c:v>0.98496105492439978</c:v>
                </c:pt>
                <c:pt idx="328">
                  <c:v>0.98611528742316978</c:v>
                </c:pt>
                <c:pt idx="329">
                  <c:v>0.98611953644850947</c:v>
                </c:pt>
                <c:pt idx="330">
                  <c:v>0.98665812008957465</c:v>
                </c:pt>
                <c:pt idx="331">
                  <c:v>0.98630704884608911</c:v>
                </c:pt>
                <c:pt idx="332">
                  <c:v>0.98617699711499562</c:v>
                </c:pt>
                <c:pt idx="333">
                  <c:v>0.98553625867882866</c:v>
                </c:pt>
                <c:pt idx="334">
                  <c:v>0.98428719486737104</c:v>
                </c:pt>
                <c:pt idx="335">
                  <c:v>0.98312945106587601</c:v>
                </c:pt>
                <c:pt idx="336">
                  <c:v>0.98210739067625641</c:v>
                </c:pt>
                <c:pt idx="337">
                  <c:v>0.98238141582301497</c:v>
                </c:pt>
                <c:pt idx="338">
                  <c:v>0.98236584747323252</c:v>
                </c:pt>
                <c:pt idx="339">
                  <c:v>0.98309439285168543</c:v>
                </c:pt>
                <c:pt idx="340">
                  <c:v>0.98456537786584275</c:v>
                </c:pt>
                <c:pt idx="341">
                  <c:v>0.98411132913082722</c:v>
                </c:pt>
                <c:pt idx="342">
                  <c:v>0.98343085835366562</c:v>
                </c:pt>
                <c:pt idx="343">
                  <c:v>0.98408254076769985</c:v>
                </c:pt>
                <c:pt idx="344">
                  <c:v>0.98463361189689136</c:v>
                </c:pt>
                <c:pt idx="345">
                  <c:v>0.98544245776761197</c:v>
                </c:pt>
                <c:pt idx="346">
                  <c:v>0.98519873928819868</c:v>
                </c:pt>
                <c:pt idx="347">
                  <c:v>0.98516914847191117</c:v>
                </c:pt>
                <c:pt idx="348">
                  <c:v>0.98395190938366861</c:v>
                </c:pt>
                <c:pt idx="349">
                  <c:v>0.98344843322699704</c:v>
                </c:pt>
                <c:pt idx="350">
                  <c:v>0.9825793000323183</c:v>
                </c:pt>
                <c:pt idx="351">
                  <c:v>0.98150621159815765</c:v>
                </c:pt>
                <c:pt idx="352">
                  <c:v>0.98096946521651218</c:v>
                </c:pt>
                <c:pt idx="353">
                  <c:v>0.98234204405775483</c:v>
                </c:pt>
                <c:pt idx="354">
                  <c:v>0.98264190652522965</c:v>
                </c:pt>
                <c:pt idx="355">
                  <c:v>0.98197698536816358</c:v>
                </c:pt>
                <c:pt idx="356">
                  <c:v>0.98141045511753422</c:v>
                </c:pt>
                <c:pt idx="357">
                  <c:v>0.98104571892042791</c:v>
                </c:pt>
                <c:pt idx="358">
                  <c:v>0.98122421261717641</c:v>
                </c:pt>
                <c:pt idx="359">
                  <c:v>0.98015107408759261</c:v>
                </c:pt>
                <c:pt idx="360">
                  <c:v>0.98111332594931355</c:v>
                </c:pt>
                <c:pt idx="361">
                  <c:v>0.98232944352113016</c:v>
                </c:pt>
                <c:pt idx="362">
                  <c:v>0.98270458947118444</c:v>
                </c:pt>
                <c:pt idx="363">
                  <c:v>0.98223546517536486</c:v>
                </c:pt>
                <c:pt idx="364">
                  <c:v>0.98184304819572343</c:v>
                </c:pt>
                <c:pt idx="365">
                  <c:v>0.9808771328642909</c:v>
                </c:pt>
                <c:pt idx="366">
                  <c:v>0.98143287698646586</c:v>
                </c:pt>
                <c:pt idx="367">
                  <c:v>0.98029592883985084</c:v>
                </c:pt>
                <c:pt idx="368">
                  <c:v>0.98055996103388554</c:v>
                </c:pt>
                <c:pt idx="369">
                  <c:v>0.97973947691775121</c:v>
                </c:pt>
                <c:pt idx="370">
                  <c:v>0.97931237429947693</c:v>
                </c:pt>
                <c:pt idx="371">
                  <c:v>0.9796310833126195</c:v>
                </c:pt>
                <c:pt idx="372">
                  <c:v>0.97965409504012202</c:v>
                </c:pt>
                <c:pt idx="373">
                  <c:v>0.97989181426961425</c:v>
                </c:pt>
                <c:pt idx="374">
                  <c:v>0.98013037384426571</c:v>
                </c:pt>
                <c:pt idx="375">
                  <c:v>0.9804552728988658</c:v>
                </c:pt>
                <c:pt idx="376">
                  <c:v>0.98176011412860242</c:v>
                </c:pt>
                <c:pt idx="377">
                  <c:v>0.98232759140244741</c:v>
                </c:pt>
                <c:pt idx="378">
                  <c:v>0.98132172532005635</c:v>
                </c:pt>
                <c:pt idx="379">
                  <c:v>0.9814722785012675</c:v>
                </c:pt>
                <c:pt idx="380">
                  <c:v>0.9813912633027736</c:v>
                </c:pt>
                <c:pt idx="381">
                  <c:v>0.98045351279935777</c:v>
                </c:pt>
                <c:pt idx="382">
                  <c:v>0.98115226489629603</c:v>
                </c:pt>
                <c:pt idx="383">
                  <c:v>0.97990093264656775</c:v>
                </c:pt>
                <c:pt idx="384">
                  <c:v>0.97922787946168466</c:v>
                </c:pt>
                <c:pt idx="385">
                  <c:v>0.97924495535708245</c:v>
                </c:pt>
                <c:pt idx="386">
                  <c:v>0.97860080068191846</c:v>
                </c:pt>
                <c:pt idx="387">
                  <c:v>0.9794773556299029</c:v>
                </c:pt>
                <c:pt idx="388">
                  <c:v>0.98013384821861316</c:v>
                </c:pt>
                <c:pt idx="389">
                  <c:v>0.98123617233002947</c:v>
                </c:pt>
                <c:pt idx="390">
                  <c:v>0.98206369906670543</c:v>
                </c:pt>
                <c:pt idx="391">
                  <c:v>0.9809513260070104</c:v>
                </c:pt>
                <c:pt idx="392">
                  <c:v>0.98070590719246253</c:v>
                </c:pt>
                <c:pt idx="393">
                  <c:v>0.98154792240033695</c:v>
                </c:pt>
                <c:pt idx="394">
                  <c:v>0.98054368975416828</c:v>
                </c:pt>
                <c:pt idx="395">
                  <c:v>0.97949592387163542</c:v>
                </c:pt>
                <c:pt idx="396">
                  <c:v>0.98072577687441898</c:v>
                </c:pt>
                <c:pt idx="397">
                  <c:v>0.98013275495279861</c:v>
                </c:pt>
                <c:pt idx="398">
                  <c:v>0.97968224222788058</c:v>
                </c:pt>
                <c:pt idx="399">
                  <c:v>0.97955544031172304</c:v>
                </c:pt>
                <c:pt idx="400">
                  <c:v>0.97870613851058785</c:v>
                </c:pt>
                <c:pt idx="401">
                  <c:v>0.97819595270490034</c:v>
                </c:pt>
                <c:pt idx="402">
                  <c:v>0.9787773456082024</c:v>
                </c:pt>
                <c:pt idx="403">
                  <c:v>0.97902850381061568</c:v>
                </c:pt>
                <c:pt idx="404">
                  <c:v>0.97967763859395207</c:v>
                </c:pt>
                <c:pt idx="405">
                  <c:v>0.9791714859293722</c:v>
                </c:pt>
                <c:pt idx="406">
                  <c:v>0.97994358821715744</c:v>
                </c:pt>
                <c:pt idx="407">
                  <c:v>0.98043072912748175</c:v>
                </c:pt>
                <c:pt idx="408">
                  <c:v>0.97973782275730692</c:v>
                </c:pt>
                <c:pt idx="409">
                  <c:v>0.97929792333052268</c:v>
                </c:pt>
                <c:pt idx="410">
                  <c:v>0.97898561997619571</c:v>
                </c:pt>
                <c:pt idx="411">
                  <c:v>0.9791359743625998</c:v>
                </c:pt>
                <c:pt idx="412">
                  <c:v>0.97991618643886169</c:v>
                </c:pt>
                <c:pt idx="413">
                  <c:v>0.98079776566568877</c:v>
                </c:pt>
                <c:pt idx="414">
                  <c:v>0.98066887836910666</c:v>
                </c:pt>
                <c:pt idx="415">
                  <c:v>0.98075241632211929</c:v>
                </c:pt>
                <c:pt idx="416">
                  <c:v>0.97971850060372512</c:v>
                </c:pt>
                <c:pt idx="417">
                  <c:v>0.98014187090181759</c:v>
                </c:pt>
                <c:pt idx="418">
                  <c:v>0.97965442896734656</c:v>
                </c:pt>
                <c:pt idx="419">
                  <c:v>0.98000570744115822</c:v>
                </c:pt>
                <c:pt idx="420">
                  <c:v>0.98108420001391716</c:v>
                </c:pt>
                <c:pt idx="421">
                  <c:v>0.98116574440228044</c:v>
                </c:pt>
                <c:pt idx="422">
                  <c:v>0.98046664756901525</c:v>
                </c:pt>
                <c:pt idx="423">
                  <c:v>0.98082523453350923</c:v>
                </c:pt>
                <c:pt idx="424">
                  <c:v>0.98016468789536593</c:v>
                </c:pt>
                <c:pt idx="425">
                  <c:v>0.97920689688702889</c:v>
                </c:pt>
                <c:pt idx="426">
                  <c:v>0.97970274117567224</c:v>
                </c:pt>
                <c:pt idx="427">
                  <c:v>0.98021595423477492</c:v>
                </c:pt>
                <c:pt idx="428">
                  <c:v>0.9795444386965777</c:v>
                </c:pt>
                <c:pt idx="429">
                  <c:v>0.98067580105749141</c:v>
                </c:pt>
                <c:pt idx="430">
                  <c:v>0.98158699303321539</c:v>
                </c:pt>
                <c:pt idx="431">
                  <c:v>0.9824834029953613</c:v>
                </c:pt>
                <c:pt idx="432">
                  <c:v>0.98254192143481223</c:v>
                </c:pt>
                <c:pt idx="433">
                  <c:v>0.98280451906523314</c:v>
                </c:pt>
                <c:pt idx="434">
                  <c:v>0.98335047500513928</c:v>
                </c:pt>
                <c:pt idx="435">
                  <c:v>0.98282121414520096</c:v>
                </c:pt>
                <c:pt idx="436">
                  <c:v>0.98187939299078431</c:v>
                </c:pt>
                <c:pt idx="437">
                  <c:v>0.98257763520130237</c:v>
                </c:pt>
                <c:pt idx="438">
                  <c:v>0.98248321252726667</c:v>
                </c:pt>
                <c:pt idx="439">
                  <c:v>0.98254349836194077</c:v>
                </c:pt>
                <c:pt idx="440">
                  <c:v>0.98194897383567425</c:v>
                </c:pt>
                <c:pt idx="441">
                  <c:v>0.98110875689876498</c:v>
                </c:pt>
                <c:pt idx="442">
                  <c:v>0.98080855703929803</c:v>
                </c:pt>
                <c:pt idx="443">
                  <c:v>0.98181891180387393</c:v>
                </c:pt>
                <c:pt idx="444">
                  <c:v>0.98104978842713897</c:v>
                </c:pt>
                <c:pt idx="445">
                  <c:v>0.98138294397864834</c:v>
                </c:pt>
                <c:pt idx="446">
                  <c:v>0.98170205920018405</c:v>
                </c:pt>
                <c:pt idx="447">
                  <c:v>0.98265808447535996</c:v>
                </c:pt>
                <c:pt idx="448">
                  <c:v>0.98286310937154764</c:v>
                </c:pt>
                <c:pt idx="449">
                  <c:v>0.98374300182193108</c:v>
                </c:pt>
                <c:pt idx="450">
                  <c:v>0.98267453173523256</c:v>
                </c:pt>
                <c:pt idx="451">
                  <c:v>0.98378420965848767</c:v>
                </c:pt>
                <c:pt idx="452">
                  <c:v>0.98372606376025562</c:v>
                </c:pt>
                <c:pt idx="453">
                  <c:v>0.98328663785891346</c:v>
                </c:pt>
                <c:pt idx="454">
                  <c:v>0.98224843261414141</c:v>
                </c:pt>
                <c:pt idx="455">
                  <c:v>0.98234502302418825</c:v>
                </c:pt>
                <c:pt idx="456">
                  <c:v>0.98197630337529851</c:v>
                </c:pt>
                <c:pt idx="457">
                  <c:v>0.98257042784581128</c:v>
                </c:pt>
                <c:pt idx="458">
                  <c:v>0.9815582853078999</c:v>
                </c:pt>
                <c:pt idx="459">
                  <c:v>0.98074544234357963</c:v>
                </c:pt>
                <c:pt idx="460">
                  <c:v>0.98186958960611326</c:v>
                </c:pt>
                <c:pt idx="461">
                  <c:v>0.9814329320870544</c:v>
                </c:pt>
                <c:pt idx="462">
                  <c:v>0.9815744936748102</c:v>
                </c:pt>
                <c:pt idx="463">
                  <c:v>0.98170636247363263</c:v>
                </c:pt>
                <c:pt idx="464">
                  <c:v>0.98166262788936287</c:v>
                </c:pt>
                <c:pt idx="465">
                  <c:v>0.98227102613265682</c:v>
                </c:pt>
                <c:pt idx="466">
                  <c:v>0.98240132571953287</c:v>
                </c:pt>
                <c:pt idx="467">
                  <c:v>0.98144864897821138</c:v>
                </c:pt>
                <c:pt idx="468">
                  <c:v>0.9824505246683245</c:v>
                </c:pt>
                <c:pt idx="469">
                  <c:v>0.98286814361569841</c:v>
                </c:pt>
                <c:pt idx="470">
                  <c:v>0.98393078868379669</c:v>
                </c:pt>
                <c:pt idx="471">
                  <c:v>0.98320598109272095</c:v>
                </c:pt>
                <c:pt idx="472">
                  <c:v>0.98352831414856656</c:v>
                </c:pt>
                <c:pt idx="473">
                  <c:v>0.98278916356836432</c:v>
                </c:pt>
                <c:pt idx="474">
                  <c:v>0.98218504335190659</c:v>
                </c:pt>
                <c:pt idx="475">
                  <c:v>0.98242977550358535</c:v>
                </c:pt>
                <c:pt idx="476">
                  <c:v>0.98261846749170956</c:v>
                </c:pt>
                <c:pt idx="477">
                  <c:v>0.98317953183892881</c:v>
                </c:pt>
                <c:pt idx="478">
                  <c:v>0.98225944314830771</c:v>
                </c:pt>
                <c:pt idx="479">
                  <c:v>0.98182388604242121</c:v>
                </c:pt>
                <c:pt idx="480">
                  <c:v>0.98151222565917184</c:v>
                </c:pt>
                <c:pt idx="481">
                  <c:v>0.98212654040635516</c:v>
                </c:pt>
                <c:pt idx="482">
                  <c:v>0.98137130160027675</c:v>
                </c:pt>
                <c:pt idx="483">
                  <c:v>0.98067028933051725</c:v>
                </c:pt>
                <c:pt idx="484">
                  <c:v>0.98167834240101093</c:v>
                </c:pt>
                <c:pt idx="485">
                  <c:v>0.98249294360459949</c:v>
                </c:pt>
                <c:pt idx="486">
                  <c:v>0.98354300845071163</c:v>
                </c:pt>
                <c:pt idx="487">
                  <c:v>0.9834015914057993</c:v>
                </c:pt>
                <c:pt idx="488">
                  <c:v>0.98309733991513726</c:v>
                </c:pt>
                <c:pt idx="489">
                  <c:v>0.98297948931051249</c:v>
                </c:pt>
                <c:pt idx="490">
                  <c:v>0.98299429074647948</c:v>
                </c:pt>
                <c:pt idx="491">
                  <c:v>0.98388233728452801</c:v>
                </c:pt>
                <c:pt idx="492">
                  <c:v>0.98343920547261499</c:v>
                </c:pt>
                <c:pt idx="493">
                  <c:v>0.98299819361249474</c:v>
                </c:pt>
                <c:pt idx="494">
                  <c:v>0.98217821188297871</c:v>
                </c:pt>
                <c:pt idx="495">
                  <c:v>0.98281207807656257</c:v>
                </c:pt>
                <c:pt idx="496">
                  <c:v>0.98328147008115552</c:v>
                </c:pt>
                <c:pt idx="497">
                  <c:v>0.98419889456066578</c:v>
                </c:pt>
                <c:pt idx="498">
                  <c:v>0.98509778852341623</c:v>
                </c:pt>
                <c:pt idx="499">
                  <c:v>0.98451955033030147</c:v>
                </c:pt>
                <c:pt idx="500">
                  <c:v>0.98381813538549068</c:v>
                </c:pt>
                <c:pt idx="501">
                  <c:v>0.9836119363548308</c:v>
                </c:pt>
                <c:pt idx="502">
                  <c:v>0.98357279243569939</c:v>
                </c:pt>
                <c:pt idx="503">
                  <c:v>0.98357818550913401</c:v>
                </c:pt>
                <c:pt idx="504">
                  <c:v>0.98359430895384314</c:v>
                </c:pt>
                <c:pt idx="505">
                  <c:v>0.98461225537959918</c:v>
                </c:pt>
                <c:pt idx="506">
                  <c:v>0.98372776633745795</c:v>
                </c:pt>
                <c:pt idx="507">
                  <c:v>0.98464304409910819</c:v>
                </c:pt>
                <c:pt idx="508">
                  <c:v>0.98397994203643857</c:v>
                </c:pt>
                <c:pt idx="509">
                  <c:v>0.98408123665474301</c:v>
                </c:pt>
                <c:pt idx="510">
                  <c:v>0.98415609334424858</c:v>
                </c:pt>
                <c:pt idx="511">
                  <c:v>0.98422341197959795</c:v>
                </c:pt>
                <c:pt idx="512">
                  <c:v>0.98391234791725579</c:v>
                </c:pt>
                <c:pt idx="513">
                  <c:v>0.98432433371853023</c:v>
                </c:pt>
                <c:pt idx="514">
                  <c:v>0.9848132654691053</c:v>
                </c:pt>
                <c:pt idx="515">
                  <c:v>0.98440441219009089</c:v>
                </c:pt>
                <c:pt idx="516">
                  <c:v>0.98359468352417678</c:v>
                </c:pt>
                <c:pt idx="517">
                  <c:v>0.98394249791686139</c:v>
                </c:pt>
                <c:pt idx="518">
                  <c:v>0.98306317551159139</c:v>
                </c:pt>
                <c:pt idx="519">
                  <c:v>0.98323139203438525</c:v>
                </c:pt>
                <c:pt idx="520">
                  <c:v>0.9823097086792949</c:v>
                </c:pt>
                <c:pt idx="521">
                  <c:v>0.98299920806779228</c:v>
                </c:pt>
                <c:pt idx="522">
                  <c:v>0.98318515048106991</c:v>
                </c:pt>
                <c:pt idx="523">
                  <c:v>0.98278933653841549</c:v>
                </c:pt>
                <c:pt idx="524">
                  <c:v>0.98262083836315184</c:v>
                </c:pt>
                <c:pt idx="525">
                  <c:v>0.98243135062511466</c:v>
                </c:pt>
                <c:pt idx="526">
                  <c:v>0.98153763174459607</c:v>
                </c:pt>
                <c:pt idx="527">
                  <c:v>0.98246086488357498</c:v>
                </c:pt>
                <c:pt idx="528">
                  <c:v>0.98328169014429467</c:v>
                </c:pt>
                <c:pt idx="529">
                  <c:v>0.98310484350671523</c:v>
                </c:pt>
                <c:pt idx="530">
                  <c:v>0.98219757970784216</c:v>
                </c:pt>
                <c:pt idx="531">
                  <c:v>0.98193245694200482</c:v>
                </c:pt>
                <c:pt idx="532">
                  <c:v>0.98127574920151539</c:v>
                </c:pt>
                <c:pt idx="533">
                  <c:v>0.98171040087130845</c:v>
                </c:pt>
                <c:pt idx="534">
                  <c:v>0.98172194447907191</c:v>
                </c:pt>
                <c:pt idx="535">
                  <c:v>0.98260373231115505</c:v>
                </c:pt>
                <c:pt idx="536">
                  <c:v>0.98272677583539736</c:v>
                </c:pt>
                <c:pt idx="537">
                  <c:v>0.9821846209696854</c:v>
                </c:pt>
                <c:pt idx="538">
                  <c:v>0.98216199318696185</c:v>
                </c:pt>
                <c:pt idx="539">
                  <c:v>0.98199299846927912</c:v>
                </c:pt>
                <c:pt idx="540">
                  <c:v>0.98162106808375182</c:v>
                </c:pt>
                <c:pt idx="541">
                  <c:v>0.98126310430501651</c:v>
                </c:pt>
                <c:pt idx="542">
                  <c:v>0.98211680123229061</c:v>
                </c:pt>
                <c:pt idx="543">
                  <c:v>0.98203272955608656</c:v>
                </c:pt>
                <c:pt idx="544">
                  <c:v>0.98260254536747182</c:v>
                </c:pt>
                <c:pt idx="545">
                  <c:v>0.98267182169066902</c:v>
                </c:pt>
                <c:pt idx="546">
                  <c:v>0.98353113728518515</c:v>
                </c:pt>
                <c:pt idx="547">
                  <c:v>0.98294536095924734</c:v>
                </c:pt>
                <c:pt idx="548">
                  <c:v>0.98251829243050637</c:v>
                </c:pt>
                <c:pt idx="549">
                  <c:v>0.98261219544481393</c:v>
                </c:pt>
                <c:pt idx="550">
                  <c:v>0.98226728992621204</c:v>
                </c:pt>
                <c:pt idx="551">
                  <c:v>0.98209560635779225</c:v>
                </c:pt>
                <c:pt idx="552">
                  <c:v>0.98156895406818701</c:v>
                </c:pt>
                <c:pt idx="553">
                  <c:v>0.98107109059396735</c:v>
                </c:pt>
                <c:pt idx="554">
                  <c:v>0.98045185329810614</c:v>
                </c:pt>
                <c:pt idx="555">
                  <c:v>0.9806096041731085</c:v>
                </c:pt>
                <c:pt idx="556">
                  <c:v>0.97982182279388697</c:v>
                </c:pt>
                <c:pt idx="557">
                  <c:v>0.97905207262295169</c:v>
                </c:pt>
                <c:pt idx="558">
                  <c:v>0.97880995137491877</c:v>
                </c:pt>
                <c:pt idx="559">
                  <c:v>0.97809090610575522</c:v>
                </c:pt>
                <c:pt idx="560">
                  <c:v>0.97834802791992093</c:v>
                </c:pt>
                <c:pt idx="561">
                  <c:v>0.97781818649468977</c:v>
                </c:pt>
                <c:pt idx="562">
                  <c:v>0.97790215613799092</c:v>
                </c:pt>
                <c:pt idx="563">
                  <c:v>0.97778570743368831</c:v>
                </c:pt>
                <c:pt idx="564">
                  <c:v>0.97870069787120051</c:v>
                </c:pt>
                <c:pt idx="565">
                  <c:v>0.97855987727139904</c:v>
                </c:pt>
                <c:pt idx="566">
                  <c:v>0.97946665726107351</c:v>
                </c:pt>
                <c:pt idx="567">
                  <c:v>0.97887673907007688</c:v>
                </c:pt>
                <c:pt idx="568">
                  <c:v>0.97897771777414033</c:v>
                </c:pt>
                <c:pt idx="569">
                  <c:v>0.97947688806996291</c:v>
                </c:pt>
                <c:pt idx="570">
                  <c:v>0.97932102637556584</c:v>
                </c:pt>
                <c:pt idx="571">
                  <c:v>0.98022601932638198</c:v>
                </c:pt>
                <c:pt idx="572">
                  <c:v>0.98113262495810183</c:v>
                </c:pt>
                <c:pt idx="573">
                  <c:v>0.98029447535587244</c:v>
                </c:pt>
                <c:pt idx="574">
                  <c:v>0.97961335700064789</c:v>
                </c:pt>
                <c:pt idx="575">
                  <c:v>0.98003445627610319</c:v>
                </c:pt>
                <c:pt idx="576">
                  <c:v>0.98081468135492422</c:v>
                </c:pt>
                <c:pt idx="577">
                  <c:v>0.98014206501706347</c:v>
                </c:pt>
                <c:pt idx="578">
                  <c:v>0.98018876785260034</c:v>
                </c:pt>
                <c:pt idx="579">
                  <c:v>0.98076613856665706</c:v>
                </c:pt>
                <c:pt idx="580">
                  <c:v>0.98021111855918097</c:v>
                </c:pt>
                <c:pt idx="581">
                  <c:v>0.98107136368200698</c:v>
                </c:pt>
                <c:pt idx="582">
                  <c:v>0.98195010201481647</c:v>
                </c:pt>
                <c:pt idx="583">
                  <c:v>0.98243776364704261</c:v>
                </c:pt>
                <c:pt idx="584">
                  <c:v>0.98312026647080231</c:v>
                </c:pt>
                <c:pt idx="585">
                  <c:v>0.9838925828131706</c:v>
                </c:pt>
                <c:pt idx="586">
                  <c:v>0.98436354212502941</c:v>
                </c:pt>
                <c:pt idx="587">
                  <c:v>0.98396068896291222</c:v>
                </c:pt>
                <c:pt idx="588">
                  <c:v>0.98474195353082805</c:v>
                </c:pt>
                <c:pt idx="589">
                  <c:v>0.98438132549529067</c:v>
                </c:pt>
                <c:pt idx="590">
                  <c:v>0.98445361188524549</c:v>
                </c:pt>
                <c:pt idx="591">
                  <c:v>0.98399838031870923</c:v>
                </c:pt>
                <c:pt idx="592">
                  <c:v>0.98418152609709897</c:v>
                </c:pt>
                <c:pt idx="593">
                  <c:v>0.98480520455517295</c:v>
                </c:pt>
                <c:pt idx="594">
                  <c:v>0.98489407207465829</c:v>
                </c:pt>
                <c:pt idx="595">
                  <c:v>0.98427381097042033</c:v>
                </c:pt>
                <c:pt idx="596">
                  <c:v>0.98442675701518501</c:v>
                </c:pt>
                <c:pt idx="597">
                  <c:v>0.98487452174433388</c:v>
                </c:pt>
                <c:pt idx="598">
                  <c:v>0.98559222209647468</c:v>
                </c:pt>
                <c:pt idx="599">
                  <c:v>0.98498682894455103</c:v>
                </c:pt>
                <c:pt idx="600">
                  <c:v>0.98454937061575953</c:v>
                </c:pt>
                <c:pt idx="601">
                  <c:v>0.98460718926125712</c:v>
                </c:pt>
                <c:pt idx="602">
                  <c:v>0.98531496874972568</c:v>
                </c:pt>
                <c:pt idx="603">
                  <c:v>0.98489779144283651</c:v>
                </c:pt>
                <c:pt idx="604">
                  <c:v>0.98421913056410393</c:v>
                </c:pt>
                <c:pt idx="605">
                  <c:v>0.98487599551710991</c:v>
                </c:pt>
                <c:pt idx="606">
                  <c:v>0.98409273587725432</c:v>
                </c:pt>
                <c:pt idx="607">
                  <c:v>0.9841425560671041</c:v>
                </c:pt>
                <c:pt idx="608">
                  <c:v>0.98345895480056378</c:v>
                </c:pt>
                <c:pt idx="609">
                  <c:v>0.98384383263365305</c:v>
                </c:pt>
                <c:pt idx="610">
                  <c:v>0.98343266668783802</c:v>
                </c:pt>
                <c:pt idx="611">
                  <c:v>0.98315804795062445</c:v>
                </c:pt>
                <c:pt idx="612">
                  <c:v>0.98395626005022385</c:v>
                </c:pt>
                <c:pt idx="613">
                  <c:v>0.98463256421207823</c:v>
                </c:pt>
                <c:pt idx="614">
                  <c:v>0.98514492891182137</c:v>
                </c:pt>
                <c:pt idx="615">
                  <c:v>0.98531080273971361</c:v>
                </c:pt>
                <c:pt idx="616">
                  <c:v>0.98566260212407486</c:v>
                </c:pt>
                <c:pt idx="617">
                  <c:v>0.98507289041483492</c:v>
                </c:pt>
                <c:pt idx="618">
                  <c:v>0.98532599680544863</c:v>
                </c:pt>
                <c:pt idx="619">
                  <c:v>0.9859599276182478</c:v>
                </c:pt>
                <c:pt idx="620">
                  <c:v>0.98612010030735753</c:v>
                </c:pt>
                <c:pt idx="621">
                  <c:v>0.98666514690943707</c:v>
                </c:pt>
                <c:pt idx="622">
                  <c:v>0.98600925775857706</c:v>
                </c:pt>
                <c:pt idx="623">
                  <c:v>0.98679602479340567</c:v>
                </c:pt>
                <c:pt idx="624">
                  <c:v>0.98727623827167221</c:v>
                </c:pt>
                <c:pt idx="625">
                  <c:v>0.98660034833008514</c:v>
                </c:pt>
                <c:pt idx="626">
                  <c:v>0.98592292404291415</c:v>
                </c:pt>
                <c:pt idx="627">
                  <c:v>0.98559302428388684</c:v>
                </c:pt>
                <c:pt idx="628">
                  <c:v>0.98488691629238068</c:v>
                </c:pt>
                <c:pt idx="629">
                  <c:v>0.9847219437074094</c:v>
                </c:pt>
                <c:pt idx="630">
                  <c:v>0.98526122655104487</c:v>
                </c:pt>
                <c:pt idx="631">
                  <c:v>0.98602947105280292</c:v>
                </c:pt>
                <c:pt idx="632">
                  <c:v>0.98612587119157469</c:v>
                </c:pt>
                <c:pt idx="633">
                  <c:v>0.98689113036415443</c:v>
                </c:pt>
                <c:pt idx="634">
                  <c:v>0.98756813724518522</c:v>
                </c:pt>
                <c:pt idx="635">
                  <c:v>0.98780397250488472</c:v>
                </c:pt>
                <c:pt idx="636">
                  <c:v>0.98738826255334444</c:v>
                </c:pt>
                <c:pt idx="637">
                  <c:v>0.9878662842337359</c:v>
                </c:pt>
                <c:pt idx="638">
                  <c:v>0.98807794586878717</c:v>
                </c:pt>
                <c:pt idx="639">
                  <c:v>0.9878145177668799</c:v>
                </c:pt>
                <c:pt idx="640">
                  <c:v>0.98725236388948245</c:v>
                </c:pt>
                <c:pt idx="641">
                  <c:v>0.98729951618278622</c:v>
                </c:pt>
                <c:pt idx="642">
                  <c:v>0.9874064905506339</c:v>
                </c:pt>
                <c:pt idx="643">
                  <c:v>0.98814315336720837</c:v>
                </c:pt>
                <c:pt idx="644">
                  <c:v>0.98759767143623123</c:v>
                </c:pt>
                <c:pt idx="645">
                  <c:v>0.98796587479049447</c:v>
                </c:pt>
                <c:pt idx="646">
                  <c:v>0.98821728303566614</c:v>
                </c:pt>
                <c:pt idx="647">
                  <c:v>0.98885309263574095</c:v>
                </c:pt>
                <c:pt idx="648">
                  <c:v>0.98910194143650887</c:v>
                </c:pt>
                <c:pt idx="649">
                  <c:v>0.98966008213514289</c:v>
                </c:pt>
                <c:pt idx="650">
                  <c:v>0.99014416289225082</c:v>
                </c:pt>
                <c:pt idx="651">
                  <c:v>0.99005984523776458</c:v>
                </c:pt>
                <c:pt idx="652">
                  <c:v>0.98989476707038859</c:v>
                </c:pt>
                <c:pt idx="653">
                  <c:v>0.9898075140563769</c:v>
                </c:pt>
                <c:pt idx="654">
                  <c:v>0.98919167848993217</c:v>
                </c:pt>
                <c:pt idx="655">
                  <c:v>0.98902694636504929</c:v>
                </c:pt>
                <c:pt idx="656">
                  <c:v>0.9887347844129204</c:v>
                </c:pt>
                <c:pt idx="657">
                  <c:v>0.98938410577800362</c:v>
                </c:pt>
                <c:pt idx="658">
                  <c:v>0.98940608864765756</c:v>
                </c:pt>
                <c:pt idx="659">
                  <c:v>0.98883355888372404</c:v>
                </c:pt>
                <c:pt idx="660">
                  <c:v>0.98864208792757613</c:v>
                </c:pt>
                <c:pt idx="661">
                  <c:v>0.98887900355550651</c:v>
                </c:pt>
                <c:pt idx="662">
                  <c:v>0.98937399306282248</c:v>
                </c:pt>
                <c:pt idx="663">
                  <c:v>0.98986793513761184</c:v>
                </c:pt>
                <c:pt idx="664">
                  <c:v>0.98963054116729909</c:v>
                </c:pt>
                <c:pt idx="665">
                  <c:v>0.98984534994667084</c:v>
                </c:pt>
                <c:pt idx="666">
                  <c:v>0.99048874616296501</c:v>
                </c:pt>
                <c:pt idx="667">
                  <c:v>0.99085709797953558</c:v>
                </c:pt>
                <c:pt idx="668">
                  <c:v>0.99015943965347519</c:v>
                </c:pt>
                <c:pt idx="669">
                  <c:v>0.99032065724180662</c:v>
                </c:pt>
                <c:pt idx="670">
                  <c:v>0.99085864727601725</c:v>
                </c:pt>
                <c:pt idx="671">
                  <c:v>0.99104547221381589</c:v>
                </c:pt>
                <c:pt idx="672">
                  <c:v>0.99067050341767415</c:v>
                </c:pt>
                <c:pt idx="673">
                  <c:v>0.99054212342046644</c:v>
                </c:pt>
                <c:pt idx="674">
                  <c:v>0.99119469674342042</c:v>
                </c:pt>
                <c:pt idx="675">
                  <c:v>0.99183352526650181</c:v>
                </c:pt>
                <c:pt idx="676">
                  <c:v>0.99252553096398832</c:v>
                </c:pt>
                <c:pt idx="677">
                  <c:v>0.99313649053472963</c:v>
                </c:pt>
                <c:pt idx="678">
                  <c:v>0.99346546524278112</c:v>
                </c:pt>
                <c:pt idx="679">
                  <c:v>0.99418411927536321</c:v>
                </c:pt>
                <c:pt idx="680">
                  <c:v>0.99403307388796436</c:v>
                </c:pt>
                <c:pt idx="681">
                  <c:v>0.99424316353139341</c:v>
                </c:pt>
                <c:pt idx="682">
                  <c:v>0.99488332614945119</c:v>
                </c:pt>
                <c:pt idx="683">
                  <c:v>0.99520944231831843</c:v>
                </c:pt>
                <c:pt idx="684">
                  <c:v>0.99589674426180452</c:v>
                </c:pt>
                <c:pt idx="685">
                  <c:v>0.99640814421330171</c:v>
                </c:pt>
                <c:pt idx="686">
                  <c:v>0.99626731713184868</c:v>
                </c:pt>
                <c:pt idx="687">
                  <c:v>0.99593448372056059</c:v>
                </c:pt>
                <c:pt idx="688">
                  <c:v>0.99562450152046578</c:v>
                </c:pt>
                <c:pt idx="689">
                  <c:v>0.99551970918568267</c:v>
                </c:pt>
                <c:pt idx="690">
                  <c:v>0.99542904957976674</c:v>
                </c:pt>
                <c:pt idx="691">
                  <c:v>0.99606111352680515</c:v>
                </c:pt>
                <c:pt idx="692">
                  <c:v>0.99616218981897253</c:v>
                </c:pt>
                <c:pt idx="693">
                  <c:v>0.99645792621820362</c:v>
                </c:pt>
                <c:pt idx="694">
                  <c:v>0.99693774821096326</c:v>
                </c:pt>
                <c:pt idx="695">
                  <c:v>0.99697615320410571</c:v>
                </c:pt>
                <c:pt idx="696">
                  <c:v>0.996805807127361</c:v>
                </c:pt>
                <c:pt idx="697">
                  <c:v>0.99752651431184169</c:v>
                </c:pt>
                <c:pt idx="698">
                  <c:v>0.99707012090894154</c:v>
                </c:pt>
                <c:pt idx="699">
                  <c:v>0.99675878411922247</c:v>
                </c:pt>
                <c:pt idx="700">
                  <c:v>0.99741788514758822</c:v>
                </c:pt>
                <c:pt idx="701">
                  <c:v>0.99777291222996767</c:v>
                </c:pt>
                <c:pt idx="702">
                  <c:v>0.99720304226994139</c:v>
                </c:pt>
                <c:pt idx="703">
                  <c:v>0.99785681950797622</c:v>
                </c:pt>
                <c:pt idx="704">
                  <c:v>0.99824886803756896</c:v>
                </c:pt>
                <c:pt idx="705">
                  <c:v>0.9980259530202914</c:v>
                </c:pt>
                <c:pt idx="706">
                  <c:v>0.99758927464253766</c:v>
                </c:pt>
                <c:pt idx="707">
                  <c:v>0.99767742602684839</c:v>
                </c:pt>
                <c:pt idx="708">
                  <c:v>0.99778695590936362</c:v>
                </c:pt>
                <c:pt idx="709">
                  <c:v>0.99792356552795713</c:v>
                </c:pt>
                <c:pt idx="710">
                  <c:v>0.9973186686722274</c:v>
                </c:pt>
                <c:pt idx="711">
                  <c:v>0.99721057720163131</c:v>
                </c:pt>
                <c:pt idx="712">
                  <c:v>0.99790197597076558</c:v>
                </c:pt>
                <c:pt idx="713">
                  <c:v>0.99730586432167045</c:v>
                </c:pt>
                <c:pt idx="714">
                  <c:v>0.99784959120911354</c:v>
                </c:pt>
                <c:pt idx="715">
                  <c:v>0.99826873377730629</c:v>
                </c:pt>
                <c:pt idx="716">
                  <c:v>0.9981708372837772</c:v>
                </c:pt>
                <c:pt idx="717">
                  <c:v>0.99761797471709424</c:v>
                </c:pt>
                <c:pt idx="718">
                  <c:v>0.99694407977560762</c:v>
                </c:pt>
                <c:pt idx="719">
                  <c:v>0.99722488761122152</c:v>
                </c:pt>
                <c:pt idx="720">
                  <c:v>0.99753641138444904</c:v>
                </c:pt>
                <c:pt idx="721">
                  <c:v>0.99776489067514218</c:v>
                </c:pt>
                <c:pt idx="722">
                  <c:v>0.99761751730288362</c:v>
                </c:pt>
                <c:pt idx="723">
                  <c:v>0.99704665381505753</c:v>
                </c:pt>
                <c:pt idx="724">
                  <c:v>0.99703490083667912</c:v>
                </c:pt>
                <c:pt idx="725">
                  <c:v>0.99760121923299805</c:v>
                </c:pt>
                <c:pt idx="726">
                  <c:v>0.99783274115872278</c:v>
                </c:pt>
                <c:pt idx="727">
                  <c:v>0.99770163346546814</c:v>
                </c:pt>
                <c:pt idx="728">
                  <c:v>0.99716217717039024</c:v>
                </c:pt>
                <c:pt idx="729">
                  <c:v>0.99673028573475542</c:v>
                </c:pt>
                <c:pt idx="730">
                  <c:v>0.99612670419211635</c:v>
                </c:pt>
                <c:pt idx="731">
                  <c:v>0.99605774705796379</c:v>
                </c:pt>
                <c:pt idx="732">
                  <c:v>0.99547907479211784</c:v>
                </c:pt>
                <c:pt idx="733">
                  <c:v>0.99517872466863699</c:v>
                </c:pt>
                <c:pt idx="734">
                  <c:v>0.99508913241370112</c:v>
                </c:pt>
                <c:pt idx="735">
                  <c:v>0.99528042549833273</c:v>
                </c:pt>
                <c:pt idx="736">
                  <c:v>0.99592520799205841</c:v>
                </c:pt>
                <c:pt idx="737">
                  <c:v>0.9960311741023522</c:v>
                </c:pt>
                <c:pt idx="738">
                  <c:v>0.99554978446499631</c:v>
                </c:pt>
                <c:pt idx="739">
                  <c:v>0.99616148595543208</c:v>
                </c:pt>
                <c:pt idx="740">
                  <c:v>0.99614980099071238</c:v>
                </c:pt>
                <c:pt idx="741">
                  <c:v>0.99616388138825018</c:v>
                </c:pt>
                <c:pt idx="742">
                  <c:v>0.99604404450167605</c:v>
                </c:pt>
                <c:pt idx="743">
                  <c:v>0.99548316720505847</c:v>
                </c:pt>
                <c:pt idx="744">
                  <c:v>0.99535928662056972</c:v>
                </c:pt>
                <c:pt idx="745">
                  <c:v>0.99473353014362098</c:v>
                </c:pt>
                <c:pt idx="746">
                  <c:v>0.99538284971830326</c:v>
                </c:pt>
                <c:pt idx="747">
                  <c:v>0.99546767122906021</c:v>
                </c:pt>
                <c:pt idx="748">
                  <c:v>0.99530064355438785</c:v>
                </c:pt>
                <c:pt idx="749">
                  <c:v>0.99484066555965822</c:v>
                </c:pt>
                <c:pt idx="750">
                  <c:v>0.99520965163732444</c:v>
                </c:pt>
                <c:pt idx="751">
                  <c:v>0.9950191941155232</c:v>
                </c:pt>
                <c:pt idx="752">
                  <c:v>0.99553242570163036</c:v>
                </c:pt>
                <c:pt idx="753">
                  <c:v>0.99579163462935372</c:v>
                </c:pt>
                <c:pt idx="754">
                  <c:v>0.99601792438584158</c:v>
                </c:pt>
                <c:pt idx="755">
                  <c:v>0.99563299978764719</c:v>
                </c:pt>
                <c:pt idx="756">
                  <c:v>0.99583921177985479</c:v>
                </c:pt>
                <c:pt idx="757">
                  <c:v>0.99586926044061763</c:v>
                </c:pt>
                <c:pt idx="758">
                  <c:v>0.99587915168058061</c:v>
                </c:pt>
                <c:pt idx="759">
                  <c:v>0.99583301104716748</c:v>
                </c:pt>
                <c:pt idx="760">
                  <c:v>0.99534224747941114</c:v>
                </c:pt>
                <c:pt idx="761">
                  <c:v>0.99564636182996824</c:v>
                </c:pt>
                <c:pt idx="762">
                  <c:v>0.99572167231501008</c:v>
                </c:pt>
                <c:pt idx="763">
                  <c:v>0.99551498084078704</c:v>
                </c:pt>
                <c:pt idx="764">
                  <c:v>0.99516799262938693</c:v>
                </c:pt>
                <c:pt idx="765">
                  <c:v>0.9945595433430322</c:v>
                </c:pt>
                <c:pt idx="766">
                  <c:v>0.99518129895348573</c:v>
                </c:pt>
                <c:pt idx="767">
                  <c:v>0.99463180466500389</c:v>
                </c:pt>
                <c:pt idx="768">
                  <c:v>0.99473617339321418</c:v>
                </c:pt>
                <c:pt idx="769">
                  <c:v>0.99530160465670081</c:v>
                </c:pt>
                <c:pt idx="770">
                  <c:v>0.99585911814019135</c:v>
                </c:pt>
                <c:pt idx="771">
                  <c:v>0.99575067281023266</c:v>
                </c:pt>
                <c:pt idx="772">
                  <c:v>0.99566276950575316</c:v>
                </c:pt>
                <c:pt idx="773">
                  <c:v>0.9957084237124374</c:v>
                </c:pt>
                <c:pt idx="774">
                  <c:v>0.99587686705640366</c:v>
                </c:pt>
                <c:pt idx="775">
                  <c:v>0.9952438193126355</c:v>
                </c:pt>
                <c:pt idx="776">
                  <c:v>0.99468084264605483</c:v>
                </c:pt>
                <c:pt idx="777">
                  <c:v>0.99475078248696958</c:v>
                </c:pt>
                <c:pt idx="778">
                  <c:v>0.99442709482772085</c:v>
                </c:pt>
                <c:pt idx="779">
                  <c:v>0.99462348618015073</c:v>
                </c:pt>
                <c:pt idx="780">
                  <c:v>0.99521042014005212</c:v>
                </c:pt>
                <c:pt idx="781">
                  <c:v>0.99557374648048447</c:v>
                </c:pt>
                <c:pt idx="782">
                  <c:v>0.995343882663001</c:v>
                </c:pt>
                <c:pt idx="783">
                  <c:v>0.99514122536024496</c:v>
                </c:pt>
                <c:pt idx="784">
                  <c:v>0.99552440702601142</c:v>
                </c:pt>
                <c:pt idx="785">
                  <c:v>0.99526667476992525</c:v>
                </c:pt>
                <c:pt idx="786">
                  <c:v>0.99465985197272333</c:v>
                </c:pt>
                <c:pt idx="787">
                  <c:v>0.99494447900689698</c:v>
                </c:pt>
                <c:pt idx="788">
                  <c:v>0.99518495638366344</c:v>
                </c:pt>
                <c:pt idx="789">
                  <c:v>0.99511260362313059</c:v>
                </c:pt>
                <c:pt idx="790">
                  <c:v>0.99494876867045268</c:v>
                </c:pt>
                <c:pt idx="791">
                  <c:v>0.99468784445838887</c:v>
                </c:pt>
                <c:pt idx="792">
                  <c:v>0.99522215706841122</c:v>
                </c:pt>
                <c:pt idx="793">
                  <c:v>0.99582127618683081</c:v>
                </c:pt>
                <c:pt idx="794">
                  <c:v>0.99641219929397284</c:v>
                </c:pt>
                <c:pt idx="795">
                  <c:v>0.99694792251754882</c:v>
                </c:pt>
                <c:pt idx="796">
                  <c:v>0.99660954996225537</c:v>
                </c:pt>
                <c:pt idx="797">
                  <c:v>0.99663523293892431</c:v>
                </c:pt>
                <c:pt idx="798">
                  <c:v>0.99608806356508772</c:v>
                </c:pt>
                <c:pt idx="799">
                  <c:v>0.9959262526485404</c:v>
                </c:pt>
                <c:pt idx="800">
                  <c:v>0.99597441498937855</c:v>
                </c:pt>
                <c:pt idx="801">
                  <c:v>0.99594950445943309</c:v>
                </c:pt>
                <c:pt idx="802">
                  <c:v>0.99582367071658495</c:v>
                </c:pt>
                <c:pt idx="803">
                  <c:v>0.99520995503982346</c:v>
                </c:pt>
                <c:pt idx="804">
                  <c:v>0.99554027638608567</c:v>
                </c:pt>
                <c:pt idx="805">
                  <c:v>0.99548326731722747</c:v>
                </c:pt>
                <c:pt idx="806">
                  <c:v>0.99502209219295523</c:v>
                </c:pt>
                <c:pt idx="807">
                  <c:v>0.99468438167975903</c:v>
                </c:pt>
                <c:pt idx="808">
                  <c:v>0.995192336298234</c:v>
                </c:pt>
                <c:pt idx="809">
                  <c:v>0.99481128402842411</c:v>
                </c:pt>
                <c:pt idx="810">
                  <c:v>0.99531463009083276</c:v>
                </c:pt>
                <c:pt idx="811">
                  <c:v>0.99514577816216854</c:v>
                </c:pt>
                <c:pt idx="812">
                  <c:v>0.99529387985390727</c:v>
                </c:pt>
                <c:pt idx="813">
                  <c:v>0.99590253484718272</c:v>
                </c:pt>
                <c:pt idx="814">
                  <c:v>0.99624540290633457</c:v>
                </c:pt>
                <c:pt idx="815">
                  <c:v>0.99643387036425768</c:v>
                </c:pt>
                <c:pt idx="816">
                  <c:v>0.9959393195124806</c:v>
                </c:pt>
                <c:pt idx="817">
                  <c:v>0.99543962015837573</c:v>
                </c:pt>
                <c:pt idx="818">
                  <c:v>0.9954925254788296</c:v>
                </c:pt>
                <c:pt idx="819">
                  <c:v>0.99536341759163505</c:v>
                </c:pt>
                <c:pt idx="820">
                  <c:v>0.9951778365019559</c:v>
                </c:pt>
                <c:pt idx="821">
                  <c:v>0.99535720117618609</c:v>
                </c:pt>
                <c:pt idx="822">
                  <c:v>0.9954102866026282</c:v>
                </c:pt>
                <c:pt idx="823">
                  <c:v>0.99600356303821302</c:v>
                </c:pt>
                <c:pt idx="824">
                  <c:v>0.99579387753833837</c:v>
                </c:pt>
                <c:pt idx="825">
                  <c:v>0.99591105850746586</c:v>
                </c:pt>
                <c:pt idx="826">
                  <c:v>0.99589071916308403</c:v>
                </c:pt>
                <c:pt idx="827">
                  <c:v>0.99585723323164776</c:v>
                </c:pt>
                <c:pt idx="828">
                  <c:v>0.99624066797433952</c:v>
                </c:pt>
                <c:pt idx="829">
                  <c:v>0.99663245553455282</c:v>
                </c:pt>
                <c:pt idx="830">
                  <c:v>0.99620008810069605</c:v>
                </c:pt>
                <c:pt idx="831">
                  <c:v>0.99579648189990633</c:v>
                </c:pt>
                <c:pt idx="832">
                  <c:v>0.99595651892927195</c:v>
                </c:pt>
                <c:pt idx="833">
                  <c:v>0.99610218592087307</c:v>
                </c:pt>
                <c:pt idx="834">
                  <c:v>0.99570237408229356</c:v>
                </c:pt>
                <c:pt idx="835">
                  <c:v>0.99560567648277676</c:v>
                </c:pt>
                <c:pt idx="836">
                  <c:v>0.9953734951668386</c:v>
                </c:pt>
                <c:pt idx="837">
                  <c:v>0.99585401017871122</c:v>
                </c:pt>
                <c:pt idx="838">
                  <c:v>0.99616779896161756</c:v>
                </c:pt>
                <c:pt idx="839">
                  <c:v>0.99647454588428852</c:v>
                </c:pt>
                <c:pt idx="840">
                  <c:v>0.99603869898897912</c:v>
                </c:pt>
                <c:pt idx="841">
                  <c:v>0.99608049265001986</c:v>
                </c:pt>
                <c:pt idx="842">
                  <c:v>0.99586235365578646</c:v>
                </c:pt>
                <c:pt idx="843">
                  <c:v>0.99549307949937893</c:v>
                </c:pt>
                <c:pt idx="844">
                  <c:v>0.99534429132881364</c:v>
                </c:pt>
                <c:pt idx="845">
                  <c:v>0.99527163066002655</c:v>
                </c:pt>
                <c:pt idx="846">
                  <c:v>0.99542182551591707</c:v>
                </c:pt>
                <c:pt idx="847">
                  <c:v>0.99519951379955673</c:v>
                </c:pt>
                <c:pt idx="848">
                  <c:v>0.99527742144903597</c:v>
                </c:pt>
                <c:pt idx="849">
                  <c:v>0.99579069687578303</c:v>
                </c:pt>
                <c:pt idx="850">
                  <c:v>0.99536233168635646</c:v>
                </c:pt>
                <c:pt idx="851">
                  <c:v>0.99561211719007392</c:v>
                </c:pt>
                <c:pt idx="852">
                  <c:v>0.99581250480294836</c:v>
                </c:pt>
                <c:pt idx="853">
                  <c:v>0.99624669642835195</c:v>
                </c:pt>
                <c:pt idx="854">
                  <c:v>0.99597105387780926</c:v>
                </c:pt>
                <c:pt idx="855">
                  <c:v>0.99617762752450645</c:v>
                </c:pt>
                <c:pt idx="856">
                  <c:v>0.9962477571741708</c:v>
                </c:pt>
                <c:pt idx="857">
                  <c:v>0.99601016193639558</c:v>
                </c:pt>
                <c:pt idx="858">
                  <c:v>0.99551693783682482</c:v>
                </c:pt>
                <c:pt idx="859">
                  <c:v>0.99571976292747366</c:v>
                </c:pt>
                <c:pt idx="860">
                  <c:v>0.99629097430712577</c:v>
                </c:pt>
                <c:pt idx="861">
                  <c:v>0.99644537703554836</c:v>
                </c:pt>
                <c:pt idx="862">
                  <c:v>0.99587974895073195</c:v>
                </c:pt>
                <c:pt idx="863">
                  <c:v>0.99643493691430574</c:v>
                </c:pt>
                <c:pt idx="864">
                  <c:v>0.99659479586505251</c:v>
                </c:pt>
                <c:pt idx="865">
                  <c:v>0.99652332640823726</c:v>
                </c:pt>
                <c:pt idx="866">
                  <c:v>0.99634027576490813</c:v>
                </c:pt>
                <c:pt idx="867">
                  <c:v>0.99622499217804539</c:v>
                </c:pt>
                <c:pt idx="868">
                  <c:v>0.99642351533800655</c:v>
                </c:pt>
                <c:pt idx="869">
                  <c:v>0.996932974203249</c:v>
                </c:pt>
                <c:pt idx="870">
                  <c:v>0.99649540347048526</c:v>
                </c:pt>
                <c:pt idx="871">
                  <c:v>0.99680612295911475</c:v>
                </c:pt>
                <c:pt idx="872">
                  <c:v>0.99671422867644044</c:v>
                </c:pt>
                <c:pt idx="873">
                  <c:v>0.99700431047882387</c:v>
                </c:pt>
                <c:pt idx="874">
                  <c:v>0.99695966381581191</c:v>
                </c:pt>
                <c:pt idx="875">
                  <c:v>0.99679579168256371</c:v>
                </c:pt>
                <c:pt idx="876">
                  <c:v>0.99713896698226356</c:v>
                </c:pt>
                <c:pt idx="877">
                  <c:v>0.99670266425193266</c:v>
                </c:pt>
                <c:pt idx="878">
                  <c:v>0.99726184905116189</c:v>
                </c:pt>
                <c:pt idx="879">
                  <c:v>0.99711264225561913</c:v>
                </c:pt>
                <c:pt idx="880">
                  <c:v>0.99684778075200042</c:v>
                </c:pt>
                <c:pt idx="881">
                  <c:v>0.99692704963410939</c:v>
                </c:pt>
                <c:pt idx="882">
                  <c:v>0.99649105268115279</c:v>
                </c:pt>
                <c:pt idx="883">
                  <c:v>0.99650489433157963</c:v>
                </c:pt>
                <c:pt idx="884">
                  <c:v>0.99606610321584399</c:v>
                </c:pt>
                <c:pt idx="885">
                  <c:v>0.99638935572946219</c:v>
                </c:pt>
                <c:pt idx="886">
                  <c:v>0.99662135361063442</c:v>
                </c:pt>
                <c:pt idx="887">
                  <c:v>0.9962152615537001</c:v>
                </c:pt>
                <c:pt idx="888">
                  <c:v>0.99668612709413273</c:v>
                </c:pt>
                <c:pt idx="889">
                  <c:v>0.99685078553190332</c:v>
                </c:pt>
                <c:pt idx="890">
                  <c:v>0.99704022967786154</c:v>
                </c:pt>
                <c:pt idx="891">
                  <c:v>0.9968641475872374</c:v>
                </c:pt>
                <c:pt idx="892">
                  <c:v>0.99671703196727812</c:v>
                </c:pt>
                <c:pt idx="893">
                  <c:v>0.99727257313426443</c:v>
                </c:pt>
                <c:pt idx="894">
                  <c:v>0.99679708797181976</c:v>
                </c:pt>
                <c:pt idx="895">
                  <c:v>0.99712666216139645</c:v>
                </c:pt>
                <c:pt idx="896">
                  <c:v>0.99667930696032048</c:v>
                </c:pt>
                <c:pt idx="897">
                  <c:v>0.99700890998139835</c:v>
                </c:pt>
                <c:pt idx="898">
                  <c:v>0.99715662306785213</c:v>
                </c:pt>
                <c:pt idx="899">
                  <c:v>0.99710896802576254</c:v>
                </c:pt>
                <c:pt idx="900">
                  <c:v>0.99676052257029979</c:v>
                </c:pt>
                <c:pt idx="901">
                  <c:v>0.99627514794701366</c:v>
                </c:pt>
                <c:pt idx="902">
                  <c:v>0.99599718234093937</c:v>
                </c:pt>
                <c:pt idx="903">
                  <c:v>0.99560771742290133</c:v>
                </c:pt>
                <c:pt idx="904">
                  <c:v>0.99604594208547492</c:v>
                </c:pt>
                <c:pt idx="905">
                  <c:v>0.99618124497021532</c:v>
                </c:pt>
                <c:pt idx="906">
                  <c:v>0.9960899236308256</c:v>
                </c:pt>
                <c:pt idx="907">
                  <c:v>0.99603908899825389</c:v>
                </c:pt>
                <c:pt idx="908">
                  <c:v>0.99597995853526544</c:v>
                </c:pt>
                <c:pt idx="909">
                  <c:v>0.99603587341467303</c:v>
                </c:pt>
                <c:pt idx="910">
                  <c:v>0.99600182890081701</c:v>
                </c:pt>
                <c:pt idx="911">
                  <c:v>0.99579120709851587</c:v>
                </c:pt>
                <c:pt idx="912">
                  <c:v>0.99613232515958539</c:v>
                </c:pt>
                <c:pt idx="913">
                  <c:v>0.99573433794281618</c:v>
                </c:pt>
                <c:pt idx="914">
                  <c:v>0.99533567069417872</c:v>
                </c:pt>
                <c:pt idx="915">
                  <c:v>0.99571215671187641</c:v>
                </c:pt>
                <c:pt idx="916">
                  <c:v>0.99560805792073748</c:v>
                </c:pt>
                <c:pt idx="917">
                  <c:v>0.99521912759486542</c:v>
                </c:pt>
                <c:pt idx="918">
                  <c:v>0.99493805085138376</c:v>
                </c:pt>
                <c:pt idx="919">
                  <c:v>0.99471501091679604</c:v>
                </c:pt>
                <c:pt idx="920">
                  <c:v>0.99485741336911271</c:v>
                </c:pt>
                <c:pt idx="921">
                  <c:v>0.9947062226173411</c:v>
                </c:pt>
                <c:pt idx="922">
                  <c:v>0.99505138891385558</c:v>
                </c:pt>
                <c:pt idx="923">
                  <c:v>0.99486235348624708</c:v>
                </c:pt>
                <c:pt idx="924">
                  <c:v>0.99486127286311588</c:v>
                </c:pt>
                <c:pt idx="925">
                  <c:v>0.99480272095963551</c:v>
                </c:pt>
                <c:pt idx="926">
                  <c:v>0.99445529748630512</c:v>
                </c:pt>
                <c:pt idx="927">
                  <c:v>0.99399294730858945</c:v>
                </c:pt>
                <c:pt idx="928">
                  <c:v>0.99448319404650165</c:v>
                </c:pt>
                <c:pt idx="929">
                  <c:v>0.99496461111225865</c:v>
                </c:pt>
                <c:pt idx="930">
                  <c:v>0.99548875301622486</c:v>
                </c:pt>
                <c:pt idx="931">
                  <c:v>0.99579288109424791</c:v>
                </c:pt>
                <c:pt idx="932">
                  <c:v>0.99591615237813946</c:v>
                </c:pt>
                <c:pt idx="933">
                  <c:v>0.9959881437551672</c:v>
                </c:pt>
                <c:pt idx="934">
                  <c:v>0.99634423010724227</c:v>
                </c:pt>
                <c:pt idx="935">
                  <c:v>0.99635626267837318</c:v>
                </c:pt>
                <c:pt idx="936">
                  <c:v>0.9968863072209887</c:v>
                </c:pt>
                <c:pt idx="937">
                  <c:v>0.99702903811074794</c:v>
                </c:pt>
                <c:pt idx="938">
                  <c:v>0.99654328768002054</c:v>
                </c:pt>
                <c:pt idx="939">
                  <c:v>0.99635333772962731</c:v>
                </c:pt>
                <c:pt idx="940">
                  <c:v>0.99658470739645044</c:v>
                </c:pt>
                <c:pt idx="941">
                  <c:v>0.99632972954624799</c:v>
                </c:pt>
                <c:pt idx="942">
                  <c:v>0.99653941888460951</c:v>
                </c:pt>
                <c:pt idx="943">
                  <c:v>0.99632135848074321</c:v>
                </c:pt>
                <c:pt idx="944">
                  <c:v>0.99607815157025725</c:v>
                </c:pt>
                <c:pt idx="945">
                  <c:v>0.99639645649855491</c:v>
                </c:pt>
                <c:pt idx="946">
                  <c:v>0.99673265221361462</c:v>
                </c:pt>
                <c:pt idx="947">
                  <c:v>0.99663073146650216</c:v>
                </c:pt>
                <c:pt idx="948">
                  <c:v>0.99638269099532106</c:v>
                </c:pt>
                <c:pt idx="949">
                  <c:v>0.9958764153963704</c:v>
                </c:pt>
                <c:pt idx="950">
                  <c:v>0.99535900409373079</c:v>
                </c:pt>
                <c:pt idx="951">
                  <c:v>0.9949052335580082</c:v>
                </c:pt>
                <c:pt idx="952">
                  <c:v>0.99518128496413338</c:v>
                </c:pt>
                <c:pt idx="953">
                  <c:v>0.99570850225228658</c:v>
                </c:pt>
                <c:pt idx="954">
                  <c:v>0.99602196854769232</c:v>
                </c:pt>
                <c:pt idx="955">
                  <c:v>0.99562794943033128</c:v>
                </c:pt>
                <c:pt idx="956">
                  <c:v>0.99598824199115477</c:v>
                </c:pt>
                <c:pt idx="957">
                  <c:v>0.99569910906639636</c:v>
                </c:pt>
                <c:pt idx="958">
                  <c:v>0.99549504980341186</c:v>
                </c:pt>
                <c:pt idx="959">
                  <c:v>0.99538545090717045</c:v>
                </c:pt>
                <c:pt idx="960">
                  <c:v>0.99545927617423391</c:v>
                </c:pt>
                <c:pt idx="961">
                  <c:v>0.99528132247712042</c:v>
                </c:pt>
                <c:pt idx="962">
                  <c:v>0.99565646567558519</c:v>
                </c:pt>
                <c:pt idx="963">
                  <c:v>0.99541099109916953</c:v>
                </c:pt>
                <c:pt idx="964">
                  <c:v>0.99502287298901071</c:v>
                </c:pt>
                <c:pt idx="965">
                  <c:v>0.99487493794291093</c:v>
                </c:pt>
                <c:pt idx="966">
                  <c:v>0.99523256021709838</c:v>
                </c:pt>
                <c:pt idx="967">
                  <c:v>0.99514929453076773</c:v>
                </c:pt>
                <c:pt idx="968">
                  <c:v>0.99553242493235028</c:v>
                </c:pt>
                <c:pt idx="969">
                  <c:v>0.99537528371394479</c:v>
                </c:pt>
                <c:pt idx="970">
                  <c:v>0.99487438644929371</c:v>
                </c:pt>
                <c:pt idx="971">
                  <c:v>0.99509497598085339</c:v>
                </c:pt>
                <c:pt idx="972">
                  <c:v>0.99473933820613303</c:v>
                </c:pt>
                <c:pt idx="973">
                  <c:v>0.99514297889778325</c:v>
                </c:pt>
                <c:pt idx="974">
                  <c:v>0.9950271162885117</c:v>
                </c:pt>
                <c:pt idx="975">
                  <c:v>0.99474639162095191</c:v>
                </c:pt>
                <c:pt idx="976">
                  <c:v>0.99512320290457512</c:v>
                </c:pt>
                <c:pt idx="977">
                  <c:v>0.99531340628132337</c:v>
                </c:pt>
                <c:pt idx="978">
                  <c:v>0.99532537359402951</c:v>
                </c:pt>
                <c:pt idx="979">
                  <c:v>0.99575432760371385</c:v>
                </c:pt>
                <c:pt idx="980">
                  <c:v>0.99622446734758263</c:v>
                </c:pt>
                <c:pt idx="981">
                  <c:v>0.99649748430837792</c:v>
                </c:pt>
                <c:pt idx="982">
                  <c:v>0.99642808408505856</c:v>
                </c:pt>
                <c:pt idx="983">
                  <c:v>0.99668300081722649</c:v>
                </c:pt>
                <c:pt idx="984">
                  <c:v>0.99629557382906231</c:v>
                </c:pt>
                <c:pt idx="985">
                  <c:v>0.99663015864238247</c:v>
                </c:pt>
                <c:pt idx="986">
                  <c:v>0.99639889875767762</c:v>
                </c:pt>
                <c:pt idx="987">
                  <c:v>0.99650876548757206</c:v>
                </c:pt>
                <c:pt idx="988">
                  <c:v>0.99628137537175876</c:v>
                </c:pt>
                <c:pt idx="989">
                  <c:v>0.99601612820860685</c:v>
                </c:pt>
                <c:pt idx="990">
                  <c:v>0.99606073994163424</c:v>
                </c:pt>
                <c:pt idx="991">
                  <c:v>0.99612690069354515</c:v>
                </c:pt>
                <c:pt idx="992">
                  <c:v>0.99565562199547286</c:v>
                </c:pt>
                <c:pt idx="993">
                  <c:v>0.99541012728884681</c:v>
                </c:pt>
                <c:pt idx="994">
                  <c:v>0.99519037461371629</c:v>
                </c:pt>
                <c:pt idx="995">
                  <c:v>0.99511230908322956</c:v>
                </c:pt>
                <c:pt idx="996">
                  <c:v>0.99476497547201093</c:v>
                </c:pt>
                <c:pt idx="997">
                  <c:v>0.99489719303402302</c:v>
                </c:pt>
                <c:pt idx="998">
                  <c:v>0.99461521194331703</c:v>
                </c:pt>
                <c:pt idx="999">
                  <c:v>0.99433624089684414</c:v>
                </c:pt>
              </c:numCache>
            </c:numRef>
          </c:yVal>
          <c:smooth val="0"/>
          <c:extLst>
            <c:ext xmlns:c16="http://schemas.microsoft.com/office/drawing/2014/chart" uri="{C3380CC4-5D6E-409C-BE32-E72D297353CC}">
              <c16:uniqueId val="{00000000-6AB1-4CFB-98A2-87E4E7B1A30D}"/>
            </c:ext>
          </c:extLst>
        </c:ser>
        <c:dLbls>
          <c:showLegendKey val="0"/>
          <c:showVal val="0"/>
          <c:showCatName val="0"/>
          <c:showSerName val="0"/>
          <c:showPercent val="0"/>
          <c:showBubbleSize val="0"/>
        </c:dLbls>
        <c:axId val="666942768"/>
        <c:axId val="750869248"/>
      </c:scatterChart>
      <c:scatterChart>
        <c:scatterStyle val="lineMarker"/>
        <c:varyColors val="0"/>
        <c:ser>
          <c:idx val="1"/>
          <c:order val="1"/>
          <c:tx>
            <c:strRef>
              <c:f>'[1]Robustness &amp; UQ'!$H$10</c:f>
              <c:strCache>
                <c:ptCount val="1"/>
                <c:pt idx="0">
                  <c:v>average(f(x))</c:v>
                </c:pt>
              </c:strCache>
            </c:strRef>
          </c:tx>
          <c:spPr>
            <a:ln w="19050" cap="rnd">
              <a:solidFill>
                <a:schemeClr val="accent2"/>
              </a:solidFill>
              <a:round/>
            </a:ln>
            <a:effectLst/>
          </c:spPr>
          <c:marker>
            <c:symbol val="none"/>
          </c:marker>
          <c:xVal>
            <c:numRef>
              <c:f>'[1]Robustness &amp; UQ'!$J$5:$ALU$5</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'[1]Robustness &amp; UQ'!$J$10:$ALU$10</c:f>
              <c:numCache>
                <c:formatCode>General</c:formatCode>
                <c:ptCount val="1000"/>
                <c:pt idx="0">
                  <c:v>2.4511862068580177</c:v>
                </c:pt>
                <c:pt idx="1">
                  <c:v>2.5651698248359418</c:v>
                </c:pt>
                <c:pt idx="2">
                  <c:v>2.5240287084304214</c:v>
                </c:pt>
                <c:pt idx="3">
                  <c:v>2.5272091614351697</c:v>
                </c:pt>
                <c:pt idx="4">
                  <c:v>2.5233958140995632</c:v>
                </c:pt>
                <c:pt idx="5">
                  <c:v>2.5193512204482178</c:v>
                </c:pt>
                <c:pt idx="6">
                  <c:v>2.5535193958520588</c:v>
                </c:pt>
                <c:pt idx="7">
                  <c:v>2.5399613768656151</c:v>
                </c:pt>
                <c:pt idx="8">
                  <c:v>2.5394960081923728</c:v>
                </c:pt>
                <c:pt idx="9">
                  <c:v>2.5331218158522999</c:v>
                </c:pt>
                <c:pt idx="10">
                  <c:v>2.5257861668949921</c:v>
                </c:pt>
                <c:pt idx="11">
                  <c:v>2.5194534968498896</c:v>
                </c:pt>
                <c:pt idx="12">
                  <c:v>2.5642106361728265</c:v>
                </c:pt>
                <c:pt idx="13">
                  <c:v>2.5563690568874895</c:v>
                </c:pt>
                <c:pt idx="14">
                  <c:v>2.5932842933463802</c:v>
                </c:pt>
                <c:pt idx="15">
                  <c:v>2.5851917387827648</c:v>
                </c:pt>
                <c:pt idx="16">
                  <c:v>2.5769457953608748</c:v>
                </c:pt>
                <c:pt idx="17">
                  <c:v>2.5768575975122325</c:v>
                </c:pt>
                <c:pt idx="18">
                  <c:v>2.5788065778663372</c:v>
                </c:pt>
                <c:pt idx="19">
                  <c:v>2.5737649953165889</c:v>
                </c:pt>
                <c:pt idx="20">
                  <c:v>2.5818882608315903</c:v>
                </c:pt>
                <c:pt idx="21">
                  <c:v>2.5756802018344369</c:v>
                </c:pt>
                <c:pt idx="22">
                  <c:v>2.5703616550777353</c:v>
                </c:pt>
                <c:pt idx="23">
                  <c:v>2.5806780811340153</c:v>
                </c:pt>
                <c:pt idx="24">
                  <c:v>2.5897865766103818</c:v>
                </c:pt>
                <c:pt idx="25">
                  <c:v>2.584210156672655</c:v>
                </c:pt>
                <c:pt idx="26">
                  <c:v>2.5800778065610737</c:v>
                </c:pt>
                <c:pt idx="27">
                  <c:v>2.5963280720111186</c:v>
                </c:pt>
                <c:pt idx="28">
                  <c:v>2.5915723144993437</c:v>
                </c:pt>
                <c:pt idx="29">
                  <c:v>2.6029301948296797</c:v>
                </c:pt>
                <c:pt idx="30">
                  <c:v>2.6293401192084125</c:v>
                </c:pt>
                <c:pt idx="31">
                  <c:v>2.6360732215781288</c:v>
                </c:pt>
                <c:pt idx="32">
                  <c:v>2.6301800283551389</c:v>
                </c:pt>
                <c:pt idx="33">
                  <c:v>2.6254468925875831</c:v>
                </c:pt>
                <c:pt idx="34">
                  <c:v>2.6443355919463372</c:v>
                </c:pt>
                <c:pt idx="35">
                  <c:v>2.6447571162467431</c:v>
                </c:pt>
                <c:pt idx="36">
                  <c:v>2.6594751346674408</c:v>
                </c:pt>
                <c:pt idx="37">
                  <c:v>2.6588578021499636</c:v>
                </c:pt>
                <c:pt idx="38">
                  <c:v>2.6537246895609861</c:v>
                </c:pt>
                <c:pt idx="39">
                  <c:v>2.6484485796780448</c:v>
                </c:pt>
                <c:pt idx="40">
                  <c:v>2.6436361126585624</c:v>
                </c:pt>
                <c:pt idx="41">
                  <c:v>2.6398091836426181</c:v>
                </c:pt>
                <c:pt idx="42">
                  <c:v>2.638235295836405</c:v>
                </c:pt>
                <c:pt idx="43">
                  <c:v>2.6540726832361901</c:v>
                </c:pt>
                <c:pt idx="44">
                  <c:v>2.6493695008402733</c:v>
                </c:pt>
                <c:pt idx="45">
                  <c:v>2.6448912476138582</c:v>
                </c:pt>
                <c:pt idx="46">
                  <c:v>2.6422819672014048</c:v>
                </c:pt>
                <c:pt idx="47">
                  <c:v>2.6381899248344607</c:v>
                </c:pt>
                <c:pt idx="48">
                  <c:v>2.6351722426741091</c:v>
                </c:pt>
                <c:pt idx="49">
                  <c:v>2.6312955080159854</c:v>
                </c:pt>
                <c:pt idx="50">
                  <c:v>2.6386021218094711</c:v>
                </c:pt>
                <c:pt idx="51">
                  <c:v>2.6458204039733197</c:v>
                </c:pt>
                <c:pt idx="52">
                  <c:v>2.642764466968341</c:v>
                </c:pt>
                <c:pt idx="53">
                  <c:v>2.6393613790140069</c:v>
                </c:pt>
                <c:pt idx="54">
                  <c:v>2.6359495600261114</c:v>
                </c:pt>
                <c:pt idx="55">
                  <c:v>2.6354916115086824</c:v>
                </c:pt>
                <c:pt idx="56">
                  <c:v>2.6333870255301672</c:v>
                </c:pt>
                <c:pt idx="57">
                  <c:v>2.6344341298084974</c:v>
                </c:pt>
                <c:pt idx="58">
                  <c:v>2.6391950144593253</c:v>
                </c:pt>
                <c:pt idx="59">
                  <c:v>2.6486147223062799</c:v>
                </c:pt>
                <c:pt idx="60">
                  <c:v>2.6453389255698507</c:v>
                </c:pt>
                <c:pt idx="61">
                  <c:v>2.6425145625014417</c:v>
                </c:pt>
                <c:pt idx="62">
                  <c:v>2.6529206189836931</c:v>
                </c:pt>
                <c:pt idx="63">
                  <c:v>2.6653099528465258</c:v>
                </c:pt>
                <c:pt idx="64">
                  <c:v>2.6618991637014324</c:v>
                </c:pt>
                <c:pt idx="65">
                  <c:v>2.666772464925792</c:v>
                </c:pt>
                <c:pt idx="66">
                  <c:v>2.6743859446717186</c:v>
                </c:pt>
                <c:pt idx="67">
                  <c:v>2.6728265730470615</c:v>
                </c:pt>
                <c:pt idx="68">
                  <c:v>2.6694713759073179</c:v>
                </c:pt>
                <c:pt idx="69">
                  <c:v>2.6662557908566882</c:v>
                </c:pt>
                <c:pt idx="70">
                  <c:v>2.6631353480036859</c:v>
                </c:pt>
                <c:pt idx="71">
                  <c:v>2.6674097289924048</c:v>
                </c:pt>
                <c:pt idx="72">
                  <c:v>2.664613363428491</c:v>
                </c:pt>
                <c:pt idx="73">
                  <c:v>2.6704845772684993</c:v>
                </c:pt>
                <c:pt idx="74">
                  <c:v>2.6676169831132071</c:v>
                </c:pt>
                <c:pt idx="75">
                  <c:v>2.6649624460229622</c:v>
                </c:pt>
                <c:pt idx="76">
                  <c:v>2.662440448760762</c:v>
                </c:pt>
                <c:pt idx="77">
                  <c:v>2.6596249073944969</c:v>
                </c:pt>
                <c:pt idx="78">
                  <c:v>2.6649342610933813</c:v>
                </c:pt>
                <c:pt idx="79">
                  <c:v>2.6632253295036814</c:v>
                </c:pt>
                <c:pt idx="80">
                  <c:v>2.6607155221387444</c:v>
                </c:pt>
                <c:pt idx="81">
                  <c:v>2.6605483717271032</c:v>
                </c:pt>
                <c:pt idx="82">
                  <c:v>2.6589562521985135</c:v>
                </c:pt>
                <c:pt idx="83">
                  <c:v>2.6598115603203345</c:v>
                </c:pt>
                <c:pt idx="84">
                  <c:v>2.6602295158825786</c:v>
                </c:pt>
                <c:pt idx="85">
                  <c:v>2.6584314395719235</c:v>
                </c:pt>
                <c:pt idx="86">
                  <c:v>2.6560957063306594</c:v>
                </c:pt>
                <c:pt idx="87">
                  <c:v>2.6539662279632288</c:v>
                </c:pt>
                <c:pt idx="88">
                  <c:v>2.6515880107351331</c:v>
                </c:pt>
                <c:pt idx="89">
                  <c:v>2.6569427651849828</c:v>
                </c:pt>
                <c:pt idx="90">
                  <c:v>2.6597813996612278</c:v>
                </c:pt>
                <c:pt idx="91">
                  <c:v>2.6587947318256782</c:v>
                </c:pt>
                <c:pt idx="92">
                  <c:v>2.6577919079567907</c:v>
                </c:pt>
                <c:pt idx="93">
                  <c:v>2.6564001881475923</c:v>
                </c:pt>
                <c:pt idx="94">
                  <c:v>2.6553278208255082</c:v>
                </c:pt>
                <c:pt idx="95">
                  <c:v>2.6538716648991083</c:v>
                </c:pt>
                <c:pt idx="96">
                  <c:v>2.6517934010719348</c:v>
                </c:pt>
                <c:pt idx="97">
                  <c:v>2.6503268763076142</c:v>
                </c:pt>
                <c:pt idx="98">
                  <c:v>2.6485619168977159</c:v>
                </c:pt>
                <c:pt idx="99">
                  <c:v>2.6467899582540069</c:v>
                </c:pt>
                <c:pt idx="100">
                  <c:v>2.6530267020836762</c:v>
                </c:pt>
                <c:pt idx="101">
                  <c:v>2.6522647333424363</c:v>
                </c:pt>
                <c:pt idx="102">
                  <c:v>2.6504350710784346</c:v>
                </c:pt>
                <c:pt idx="103">
                  <c:v>2.6485028772070622</c:v>
                </c:pt>
                <c:pt idx="104">
                  <c:v>2.6516484392873116</c:v>
                </c:pt>
                <c:pt idx="105">
                  <c:v>2.6572535400768484</c:v>
                </c:pt>
                <c:pt idx="106">
                  <c:v>2.6556403067802439</c:v>
                </c:pt>
                <c:pt idx="107">
                  <c:v>2.6538262136010569</c:v>
                </c:pt>
                <c:pt idx="108">
                  <c:v>2.6528067721780011</c:v>
                </c:pt>
                <c:pt idx="109">
                  <c:v>2.6508842690145431</c:v>
                </c:pt>
                <c:pt idx="110">
                  <c:v>2.6517194380437252</c:v>
                </c:pt>
                <c:pt idx="111">
                  <c:v>2.6577045727140343</c:v>
                </c:pt>
                <c:pt idx="112">
                  <c:v>2.6557898475247761</c:v>
                </c:pt>
                <c:pt idx="113">
                  <c:v>2.6543960678434022</c:v>
                </c:pt>
                <c:pt idx="114">
                  <c:v>2.6527787803576461</c:v>
                </c:pt>
                <c:pt idx="115">
                  <c:v>2.654525816813873</c:v>
                </c:pt>
                <c:pt idx="116">
                  <c:v>2.6579175157384562</c:v>
                </c:pt>
                <c:pt idx="117">
                  <c:v>2.6563087850597715</c:v>
                </c:pt>
                <c:pt idx="118">
                  <c:v>2.654506046907597</c:v>
                </c:pt>
                <c:pt idx="119">
                  <c:v>2.6533213611162809</c:v>
                </c:pt>
                <c:pt idx="120">
                  <c:v>2.6516105356092132</c:v>
                </c:pt>
                <c:pt idx="121">
                  <c:v>2.6500563250242308</c:v>
                </c:pt>
                <c:pt idx="122">
                  <c:v>2.6565098198104184</c:v>
                </c:pt>
                <c:pt idx="123">
                  <c:v>2.659256990533494</c:v>
                </c:pt>
                <c:pt idx="124">
                  <c:v>2.6581514501771979</c:v>
                </c:pt>
                <c:pt idx="125">
                  <c:v>2.6637995443495992</c:v>
                </c:pt>
                <c:pt idx="126">
                  <c:v>2.6620695076355201</c:v>
                </c:pt>
                <c:pt idx="127">
                  <c:v>2.6604630032609529</c:v>
                </c:pt>
                <c:pt idx="128">
                  <c:v>2.658886214444053</c:v>
                </c:pt>
                <c:pt idx="129">
                  <c:v>2.6634482349982376</c:v>
                </c:pt>
                <c:pt idx="130">
                  <c:v>2.6618893925554743</c:v>
                </c:pt>
                <c:pt idx="131">
                  <c:v>2.6638840073221215</c:v>
                </c:pt>
                <c:pt idx="132">
                  <c:v>2.6622938706022561</c:v>
                </c:pt>
                <c:pt idx="133">
                  <c:v>2.6607354542977197</c:v>
                </c:pt>
                <c:pt idx="134">
                  <c:v>2.6592017703750237</c:v>
                </c:pt>
                <c:pt idx="135">
                  <c:v>2.6576607753034658</c:v>
                </c:pt>
                <c:pt idx="136">
                  <c:v>2.6632094554878449</c:v>
                </c:pt>
                <c:pt idx="137">
                  <c:v>2.6616113554233083</c:v>
                </c:pt>
                <c:pt idx="138">
                  <c:v>2.6603568238353485</c:v>
                </c:pt>
                <c:pt idx="139">
                  <c:v>2.6588364555231836</c:v>
                </c:pt>
                <c:pt idx="140">
                  <c:v>2.659532428476457</c:v>
                </c:pt>
                <c:pt idx="141">
                  <c:v>2.6583522600819172</c:v>
                </c:pt>
                <c:pt idx="142">
                  <c:v>2.6568790810324554</c:v>
                </c:pt>
                <c:pt idx="143">
                  <c:v>2.6558122978035685</c:v>
                </c:pt>
                <c:pt idx="144">
                  <c:v>2.6587475786463606</c:v>
                </c:pt>
                <c:pt idx="145">
                  <c:v>2.6572588048875789</c:v>
                </c:pt>
                <c:pt idx="146">
                  <c:v>2.6559546300095178</c:v>
                </c:pt>
                <c:pt idx="147">
                  <c:v>2.654522097718782</c:v>
                </c:pt>
                <c:pt idx="148">
                  <c:v>2.6538816985057534</c:v>
                </c:pt>
                <c:pt idx="149">
                  <c:v>2.653909635932751</c:v>
                </c:pt>
                <c:pt idx="150">
                  <c:v>2.6525160656631352</c:v>
                </c:pt>
                <c:pt idx="151">
                  <c:v>2.6511966316646562</c:v>
                </c:pt>
                <c:pt idx="152">
                  <c:v>2.6499437140091811</c:v>
                </c:pt>
                <c:pt idx="153">
                  <c:v>2.6508905745718327</c:v>
                </c:pt>
                <c:pt idx="154">
                  <c:v>2.6495858287067349</c:v>
                </c:pt>
                <c:pt idx="155">
                  <c:v>2.6484642568361605</c:v>
                </c:pt>
                <c:pt idx="156">
                  <c:v>2.6481605800739221</c:v>
                </c:pt>
                <c:pt idx="157">
                  <c:v>2.6487556345295986</c:v>
                </c:pt>
                <c:pt idx="158">
                  <c:v>2.6477176216718021</c:v>
                </c:pt>
                <c:pt idx="159">
                  <c:v>2.6484387191470202</c:v>
                </c:pt>
                <c:pt idx="160">
                  <c:v>2.6477884060180847</c:v>
                </c:pt>
                <c:pt idx="161">
                  <c:v>2.6467135459996167</c:v>
                </c:pt>
                <c:pt idx="162">
                  <c:v>2.6463423990346517</c:v>
                </c:pt>
                <c:pt idx="163">
                  <c:v>2.6450963502057072</c:v>
                </c:pt>
                <c:pt idx="164">
                  <c:v>2.6438619799872871</c:v>
                </c:pt>
                <c:pt idx="165">
                  <c:v>2.6482203794686425</c:v>
                </c:pt>
                <c:pt idx="166">
                  <c:v>2.6470636522470605</c:v>
                </c:pt>
                <c:pt idx="167">
                  <c:v>2.6502033260546884</c:v>
                </c:pt>
                <c:pt idx="168">
                  <c:v>2.6489792026223973</c:v>
                </c:pt>
                <c:pt idx="169">
                  <c:v>2.649826372847647</c:v>
                </c:pt>
                <c:pt idx="170">
                  <c:v>2.6486111974748092</c:v>
                </c:pt>
                <c:pt idx="171">
                  <c:v>2.6475770041927982</c:v>
                </c:pt>
                <c:pt idx="172">
                  <c:v>2.646532389937299</c:v>
                </c:pt>
                <c:pt idx="173">
                  <c:v>2.6463818901145526</c:v>
                </c:pt>
                <c:pt idx="174">
                  <c:v>2.6454269250402489</c:v>
                </c:pt>
                <c:pt idx="175">
                  <c:v>2.6462518025813502</c:v>
                </c:pt>
                <c:pt idx="176">
                  <c:v>2.6465268634733956</c:v>
                </c:pt>
                <c:pt idx="177">
                  <c:v>2.6459111397238364</c:v>
                </c:pt>
                <c:pt idx="178">
                  <c:v>2.6452387424857582</c:v>
                </c:pt>
                <c:pt idx="179">
                  <c:v>2.646914749069627</c:v>
                </c:pt>
                <c:pt idx="180">
                  <c:v>2.645971529999172</c:v>
                </c:pt>
                <c:pt idx="181">
                  <c:v>2.6451480306890622</c:v>
                </c:pt>
                <c:pt idx="182">
                  <c:v>2.6456393114140906</c:v>
                </c:pt>
                <c:pt idx="183">
                  <c:v>2.6480710435942512</c:v>
                </c:pt>
                <c:pt idx="184">
                  <c:v>2.6470283723355315</c:v>
                </c:pt>
                <c:pt idx="185">
                  <c:v>2.6460843214865495</c:v>
                </c:pt>
                <c:pt idx="186">
                  <c:v>2.6451544937848324</c:v>
                </c:pt>
                <c:pt idx="187">
                  <c:v>2.6445371574681213</c:v>
                </c:pt>
                <c:pt idx="188">
                  <c:v>2.6438807207850266</c:v>
                </c:pt>
                <c:pt idx="189">
                  <c:v>2.6429784481495724</c:v>
                </c:pt>
                <c:pt idx="190">
                  <c:v>2.6455702183262133</c:v>
                </c:pt>
                <c:pt idx="191">
                  <c:v>2.6497164531929482</c:v>
                </c:pt>
                <c:pt idx="192">
                  <c:v>2.6504779959304607</c:v>
                </c:pt>
                <c:pt idx="193">
                  <c:v>2.6494020101765319</c:v>
                </c:pt>
                <c:pt idx="194">
                  <c:v>2.6485217211763006</c:v>
                </c:pt>
                <c:pt idx="195">
                  <c:v>2.6477141679572336</c:v>
                </c:pt>
                <c:pt idx="196">
                  <c:v>2.6468078421967358</c:v>
                </c:pt>
                <c:pt idx="197">
                  <c:v>2.6457750525412935</c:v>
                </c:pt>
                <c:pt idx="198">
                  <c:v>2.6448091990403104</c:v>
                </c:pt>
                <c:pt idx="199">
                  <c:v>2.6438138872201109</c:v>
                </c:pt>
                <c:pt idx="200">
                  <c:v>2.6429739108070081</c:v>
                </c:pt>
                <c:pt idx="201">
                  <c:v>2.6425716007293061</c:v>
                </c:pt>
                <c:pt idx="202">
                  <c:v>2.6449344895355522</c:v>
                </c:pt>
                <c:pt idx="203">
                  <c:v>2.6449770484250292</c:v>
                </c:pt>
                <c:pt idx="204">
                  <c:v>2.6440082770107556</c:v>
                </c:pt>
                <c:pt idx="205">
                  <c:v>2.6430901545281045</c:v>
                </c:pt>
                <c:pt idx="206">
                  <c:v>2.6421229905537946</c:v>
                </c:pt>
                <c:pt idx="207">
                  <c:v>2.6420226596646423</c:v>
                </c:pt>
                <c:pt idx="208">
                  <c:v>2.6453988327997897</c:v>
                </c:pt>
                <c:pt idx="209">
                  <c:v>2.6446442125351046</c:v>
                </c:pt>
                <c:pt idx="210">
                  <c:v>2.6441334702005963</c:v>
                </c:pt>
                <c:pt idx="211">
                  <c:v>2.6450378362761797</c:v>
                </c:pt>
                <c:pt idx="212">
                  <c:v>2.6448327546924162</c:v>
                </c:pt>
                <c:pt idx="213">
                  <c:v>2.6458800216747846</c:v>
                </c:pt>
                <c:pt idx="214">
                  <c:v>2.6452299269015711</c:v>
                </c:pt>
                <c:pt idx="215">
                  <c:v>2.647401266590335</c:v>
                </c:pt>
                <c:pt idx="216">
                  <c:v>2.6470922663171228</c:v>
                </c:pt>
                <c:pt idx="217">
                  <c:v>2.6461488351372706</c:v>
                </c:pt>
                <c:pt idx="218">
                  <c:v>2.6482353493806046</c:v>
                </c:pt>
                <c:pt idx="219">
                  <c:v>2.6485262673671199</c:v>
                </c:pt>
                <c:pt idx="220">
                  <c:v>2.6504164407438884</c:v>
                </c:pt>
                <c:pt idx="221">
                  <c:v>2.6496175763977212</c:v>
                </c:pt>
                <c:pt idx="222">
                  <c:v>2.6489141236916316</c:v>
                </c:pt>
                <c:pt idx="223">
                  <c:v>2.6489590547857111</c:v>
                </c:pt>
                <c:pt idx="224">
                  <c:v>2.6480912520163908</c:v>
                </c:pt>
                <c:pt idx="225">
                  <c:v>2.6472041854537878</c:v>
                </c:pt>
                <c:pt idx="226">
                  <c:v>2.6464891108884636</c:v>
                </c:pt>
                <c:pt idx="227">
                  <c:v>2.6457253879122922</c:v>
                </c:pt>
                <c:pt idx="228">
                  <c:v>2.6466943087790682</c:v>
                </c:pt>
                <c:pt idx="229">
                  <c:v>2.6465672407954206</c:v>
                </c:pt>
                <c:pt idx="230">
                  <c:v>2.6456863955722638</c:v>
                </c:pt>
                <c:pt idx="231">
                  <c:v>2.645023519306966</c:v>
                </c:pt>
                <c:pt idx="232">
                  <c:v>2.6441520687909623</c:v>
                </c:pt>
                <c:pt idx="233">
                  <c:v>2.6433584296625185</c:v>
                </c:pt>
                <c:pt idx="234">
                  <c:v>2.6439517065691915</c:v>
                </c:pt>
                <c:pt idx="235">
                  <c:v>2.6438242391132438</c:v>
                </c:pt>
                <c:pt idx="236">
                  <c:v>2.6457544944256264</c:v>
                </c:pt>
                <c:pt idx="237">
                  <c:v>2.6449393427027714</c:v>
                </c:pt>
                <c:pt idx="238">
                  <c:v>2.6440878738243199</c:v>
                </c:pt>
                <c:pt idx="239">
                  <c:v>2.6433272521351303</c:v>
                </c:pt>
                <c:pt idx="240">
                  <c:v>2.6426828618132259</c:v>
                </c:pt>
                <c:pt idx="241">
                  <c:v>2.6418711529257668</c:v>
                </c:pt>
                <c:pt idx="242">
                  <c:v>2.6424326258808604</c:v>
                </c:pt>
                <c:pt idx="243">
                  <c:v>2.6438240676874147</c:v>
                </c:pt>
                <c:pt idx="244">
                  <c:v>2.643269695673049</c:v>
                </c:pt>
                <c:pt idx="245">
                  <c:v>2.6427040559660875</c:v>
                </c:pt>
                <c:pt idx="246">
                  <c:v>2.642010591264377</c:v>
                </c:pt>
                <c:pt idx="247">
                  <c:v>2.6412169888563337</c:v>
                </c:pt>
                <c:pt idx="248">
                  <c:v>2.6404391553205229</c:v>
                </c:pt>
                <c:pt idx="249">
                  <c:v>2.6400112616567566</c:v>
                </c:pt>
                <c:pt idx="250">
                  <c:v>2.6393460419736958</c:v>
                </c:pt>
                <c:pt idx="251">
                  <c:v>2.6390910063146236</c:v>
                </c:pt>
                <c:pt idx="252">
                  <c:v>2.638378259356847</c:v>
                </c:pt>
                <c:pt idx="253">
                  <c:v>2.6377507905919693</c:v>
                </c:pt>
                <c:pt idx="254">
                  <c:v>2.6369809293726387</c:v>
                </c:pt>
                <c:pt idx="255">
                  <c:v>2.6374023231065555</c:v>
                </c:pt>
                <c:pt idx="256">
                  <c:v>2.6381713738953834</c:v>
                </c:pt>
                <c:pt idx="257">
                  <c:v>2.6374125989018817</c:v>
                </c:pt>
                <c:pt idx="258">
                  <c:v>2.6366622681201504</c:v>
                </c:pt>
                <c:pt idx="259">
                  <c:v>2.63753885182056</c:v>
                </c:pt>
                <c:pt idx="260">
                  <c:v>2.639360949264737</c:v>
                </c:pt>
                <c:pt idx="261">
                  <c:v>2.6389401592067347</c:v>
                </c:pt>
                <c:pt idx="262">
                  <c:v>2.639959360430518</c:v>
                </c:pt>
                <c:pt idx="263">
                  <c:v>2.6429790856996038</c:v>
                </c:pt>
                <c:pt idx="264">
                  <c:v>2.6448670887458068</c:v>
                </c:pt>
                <c:pt idx="265">
                  <c:v>2.6441164442616238</c:v>
                </c:pt>
                <c:pt idx="266">
                  <c:v>2.6433580796677054</c:v>
                </c:pt>
                <c:pt idx="267">
                  <c:v>2.6428067969470717</c:v>
                </c:pt>
                <c:pt idx="268">
                  <c:v>2.6420833478497037</c:v>
                </c:pt>
                <c:pt idx="269">
                  <c:v>2.6438775692267553</c:v>
                </c:pt>
                <c:pt idx="270">
                  <c:v>2.6431740734119149</c:v>
                </c:pt>
                <c:pt idx="271">
                  <c:v>2.6424801984129322</c:v>
                </c:pt>
                <c:pt idx="272">
                  <c:v>2.6417458956266842</c:v>
                </c:pt>
                <c:pt idx="273">
                  <c:v>2.6415815495278276</c:v>
                </c:pt>
                <c:pt idx="274">
                  <c:v>2.6412655762433177</c:v>
                </c:pt>
                <c:pt idx="275">
                  <c:v>2.6416680746448908</c:v>
                </c:pt>
                <c:pt idx="276">
                  <c:v>2.6431184828600265</c:v>
                </c:pt>
                <c:pt idx="277">
                  <c:v>2.6450197395309036</c:v>
                </c:pt>
                <c:pt idx="278">
                  <c:v>2.6444128593277276</c:v>
                </c:pt>
                <c:pt idx="279">
                  <c:v>2.6436956655797514</c:v>
                </c:pt>
                <c:pt idx="280">
                  <c:v>2.6430034289102542</c:v>
                </c:pt>
                <c:pt idx="281">
                  <c:v>2.6428259750697087</c:v>
                </c:pt>
                <c:pt idx="282">
                  <c:v>2.6421962958663974</c:v>
                </c:pt>
                <c:pt idx="283">
                  <c:v>2.6442494206155258</c:v>
                </c:pt>
                <c:pt idx="284">
                  <c:v>2.6444236336017561</c:v>
                </c:pt>
                <c:pt idx="285">
                  <c:v>2.6437134681824164</c:v>
                </c:pt>
                <c:pt idx="286">
                  <c:v>2.6435985405184472</c:v>
                </c:pt>
                <c:pt idx="287">
                  <c:v>2.6434099753998321</c:v>
                </c:pt>
                <c:pt idx="288">
                  <c:v>2.6437309019109985</c:v>
                </c:pt>
                <c:pt idx="289">
                  <c:v>2.6432655449200144</c:v>
                </c:pt>
                <c:pt idx="290">
                  <c:v>2.6426070221560916</c:v>
                </c:pt>
                <c:pt idx="291">
                  <c:v>2.6419177207273195</c:v>
                </c:pt>
                <c:pt idx="292">
                  <c:v>2.6412351213448169</c:v>
                </c:pt>
                <c:pt idx="293">
                  <c:v>2.6405797563808435</c:v>
                </c:pt>
                <c:pt idx="294">
                  <c:v>2.6401745004436474</c:v>
                </c:pt>
                <c:pt idx="295">
                  <c:v>2.6402555334570965</c:v>
                </c:pt>
                <c:pt idx="296">
                  <c:v>2.6396200281183981</c:v>
                </c:pt>
                <c:pt idx="297">
                  <c:v>2.6389854482789246</c:v>
                </c:pt>
                <c:pt idx="298">
                  <c:v>2.6385950138170409</c:v>
                </c:pt>
                <c:pt idx="299">
                  <c:v>2.637938382733731</c:v>
                </c:pt>
                <c:pt idx="300">
                  <c:v>2.6406438595018535</c:v>
                </c:pt>
                <c:pt idx="301">
                  <c:v>2.6406390335308494</c:v>
                </c:pt>
                <c:pt idx="302">
                  <c:v>2.6415683160407069</c:v>
                </c:pt>
                <c:pt idx="303">
                  <c:v>2.6410474692614572</c:v>
                </c:pt>
                <c:pt idx="304">
                  <c:v>2.6424270360142406</c:v>
                </c:pt>
                <c:pt idx="305">
                  <c:v>2.6417700292802979</c:v>
                </c:pt>
                <c:pt idx="306">
                  <c:v>2.6421195137642308</c:v>
                </c:pt>
                <c:pt idx="307">
                  <c:v>2.6425957590406322</c:v>
                </c:pt>
                <c:pt idx="308">
                  <c:v>2.6420504813455827</c:v>
                </c:pt>
                <c:pt idx="309">
                  <c:v>2.6415901479064394</c:v>
                </c:pt>
                <c:pt idx="310">
                  <c:v>2.6413828549116487</c:v>
                </c:pt>
                <c:pt idx="311">
                  <c:v>2.6410336437218542</c:v>
                </c:pt>
                <c:pt idx="312">
                  <c:v>2.6405407029196013</c:v>
                </c:pt>
                <c:pt idx="313">
                  <c:v>2.6414896037010447</c:v>
                </c:pt>
                <c:pt idx="314">
                  <c:v>2.642591895396603</c:v>
                </c:pt>
                <c:pt idx="315">
                  <c:v>2.6446459848469379</c:v>
                </c:pt>
                <c:pt idx="316">
                  <c:v>2.6440746491374423</c:v>
                </c:pt>
                <c:pt idx="317">
                  <c:v>2.6445509542296191</c:v>
                </c:pt>
                <c:pt idx="318">
                  <c:v>2.6469202895699042</c:v>
                </c:pt>
                <c:pt idx="319">
                  <c:v>2.6482853455444189</c:v>
                </c:pt>
                <c:pt idx="320">
                  <c:v>2.647679995870591</c:v>
                </c:pt>
                <c:pt idx="321">
                  <c:v>2.6470857289372574</c:v>
                </c:pt>
                <c:pt idx="322">
                  <c:v>2.6465802265578944</c:v>
                </c:pt>
                <c:pt idx="323">
                  <c:v>2.6459994469609187</c:v>
                </c:pt>
                <c:pt idx="324">
                  <c:v>2.6466357502186955</c:v>
                </c:pt>
                <c:pt idx="325">
                  <c:v>2.6481896870158881</c:v>
                </c:pt>
                <c:pt idx="326">
                  <c:v>2.6487345903781123</c:v>
                </c:pt>
                <c:pt idx="327">
                  <c:v>2.6481027938748039</c:v>
                </c:pt>
                <c:pt idx="328">
                  <c:v>2.6475204624654434</c:v>
                </c:pt>
                <c:pt idx="329">
                  <c:v>2.6470623748177453</c:v>
                </c:pt>
                <c:pt idx="330">
                  <c:v>2.6464489836906235</c:v>
                </c:pt>
                <c:pt idx="331">
                  <c:v>2.6462565001754359</c:v>
                </c:pt>
                <c:pt idx="332">
                  <c:v>2.6458865519668313</c:v>
                </c:pt>
                <c:pt idx="333">
                  <c:v>2.6460539465922328</c:v>
                </c:pt>
                <c:pt idx="334">
                  <c:v>2.6476911079569758</c:v>
                </c:pt>
                <c:pt idx="335">
                  <c:v>2.649032166784087</c:v>
                </c:pt>
                <c:pt idx="336">
                  <c:v>2.6499892720083218</c:v>
                </c:pt>
                <c:pt idx="337">
                  <c:v>2.6494305029615686</c:v>
                </c:pt>
                <c:pt idx="338">
                  <c:v>2.6489956595424156</c:v>
                </c:pt>
                <c:pt idx="339">
                  <c:v>2.648385034651878</c:v>
                </c:pt>
                <c:pt idx="340">
                  <c:v>2.6479154886157561</c:v>
                </c:pt>
                <c:pt idx="341">
                  <c:v>2.6478514623662228</c:v>
                </c:pt>
                <c:pt idx="342">
                  <c:v>2.6481069915623703</c:v>
                </c:pt>
                <c:pt idx="343">
                  <c:v>2.6475062504826949</c:v>
                </c:pt>
                <c:pt idx="344">
                  <c:v>2.6469139103475126</c:v>
                </c:pt>
                <c:pt idx="345">
                  <c:v>2.6463240752503259</c:v>
                </c:pt>
                <c:pt idx="346">
                  <c:v>2.6460603889736913</c:v>
                </c:pt>
                <c:pt idx="347">
                  <c:v>2.6456500465881194</c:v>
                </c:pt>
                <c:pt idx="348">
                  <c:v>2.6472940070294593</c:v>
                </c:pt>
                <c:pt idx="349">
                  <c:v>2.6473085929359339</c:v>
                </c:pt>
                <c:pt idx="350">
                  <c:v>2.6479566684288112</c:v>
                </c:pt>
                <c:pt idx="351">
                  <c:v>2.6491507233798739</c:v>
                </c:pt>
                <c:pt idx="352">
                  <c:v>2.6492190367845811</c:v>
                </c:pt>
                <c:pt idx="353">
                  <c:v>2.6487484630186113</c:v>
                </c:pt>
                <c:pt idx="354">
                  <c:v>2.6482091174921858</c:v>
                </c:pt>
                <c:pt idx="355">
                  <c:v>2.6484766101706825</c:v>
                </c:pt>
                <c:pt idx="356">
                  <c:v>2.6485947545134803</c:v>
                </c:pt>
                <c:pt idx="357">
                  <c:v>2.648464757905844</c:v>
                </c:pt>
                <c:pt idx="358">
                  <c:v>2.6479698471659145</c:v>
                </c:pt>
                <c:pt idx="359">
                  <c:v>2.6492242108933821</c:v>
                </c:pt>
                <c:pt idx="360">
                  <c:v>2.64867210574893</c:v>
                </c:pt>
                <c:pt idx="361">
                  <c:v>2.6481775656712254</c:v>
                </c:pt>
                <c:pt idx="362">
                  <c:v>2.647633384616364</c:v>
                </c:pt>
                <c:pt idx="363">
                  <c:v>2.6476317729899495</c:v>
                </c:pt>
                <c:pt idx="364">
                  <c:v>2.6475421518851969</c:v>
                </c:pt>
                <c:pt idx="365">
                  <c:v>2.6485044098111099</c:v>
                </c:pt>
                <c:pt idx="366">
                  <c:v>2.6479428012164008</c:v>
                </c:pt>
                <c:pt idx="367">
                  <c:v>2.6494685092201093</c:v>
                </c:pt>
                <c:pt idx="368">
                  <c:v>2.6489557687225345</c:v>
                </c:pt>
                <c:pt idx="369">
                  <c:v>2.6495746163666691</c:v>
                </c:pt>
                <c:pt idx="370">
                  <c:v>2.6495367221394508</c:v>
                </c:pt>
                <c:pt idx="371">
                  <c:v>2.6490138893740869</c:v>
                </c:pt>
                <c:pt idx="372">
                  <c:v>2.6486036224950213</c:v>
                </c:pt>
                <c:pt idx="373">
                  <c:v>2.6481072481265437</c:v>
                </c:pt>
                <c:pt idx="374">
                  <c:v>2.6476128802720358</c:v>
                </c:pt>
                <c:pt idx="375">
                  <c:v>2.6470980078465587</c:v>
                </c:pt>
                <c:pt idx="376">
                  <c:v>2.6466663079573802</c:v>
                </c:pt>
                <c:pt idx="377">
                  <c:v>2.646124355708289</c:v>
                </c:pt>
                <c:pt idx="378">
                  <c:v>2.6472688173311751</c:v>
                </c:pt>
                <c:pt idx="379">
                  <c:v>2.6468108717373751</c:v>
                </c:pt>
                <c:pt idx="380">
                  <c:v>2.6464728577307057</c:v>
                </c:pt>
                <c:pt idx="381">
                  <c:v>2.6474354136807956</c:v>
                </c:pt>
                <c:pt idx="382">
                  <c:v>2.6468988030338503</c:v>
                </c:pt>
                <c:pt idx="383">
                  <c:v>2.6490600746634585</c:v>
                </c:pt>
                <c:pt idx="384">
                  <c:v>2.6494209405989912</c:v>
                </c:pt>
                <c:pt idx="385">
                  <c:v>2.6490267219629944</c:v>
                </c:pt>
                <c:pt idx="386">
                  <c:v>2.6493423453012199</c:v>
                </c:pt>
                <c:pt idx="387">
                  <c:v>2.6488249713434513</c:v>
                </c:pt>
                <c:pt idx="388">
                  <c:v>2.6482919363382109</c:v>
                </c:pt>
                <c:pt idx="389">
                  <c:v>2.6478264382301546</c:v>
                </c:pt>
                <c:pt idx="390">
                  <c:v>2.6473121438935956</c:v>
                </c:pt>
                <c:pt idx="391">
                  <c:v>2.6489130922972279</c:v>
                </c:pt>
                <c:pt idx="392">
                  <c:v>2.6487099189980712</c:v>
                </c:pt>
                <c:pt idx="393">
                  <c:v>2.6481998244838691</c:v>
                </c:pt>
                <c:pt idx="394">
                  <c:v>2.6494257096093525</c:v>
                </c:pt>
                <c:pt idx="395">
                  <c:v>2.6508157121308376</c:v>
                </c:pt>
                <c:pt idx="396">
                  <c:v>2.6503927720670868</c:v>
                </c:pt>
                <c:pt idx="397">
                  <c:v>2.6506317363221772</c:v>
                </c:pt>
                <c:pt idx="398">
                  <c:v>2.6506602235713381</c:v>
                </c:pt>
                <c:pt idx="399">
                  <c:v>2.6503658308208351</c:v>
                </c:pt>
                <c:pt idx="400">
                  <c:v>2.6511649360262659</c:v>
                </c:pt>
                <c:pt idx="401">
                  <c:v>2.6512855280517416</c:v>
                </c:pt>
                <c:pt idx="402">
                  <c:v>2.6507646359621075</c:v>
                </c:pt>
                <c:pt idx="403">
                  <c:v>2.6502913612623593</c:v>
                </c:pt>
                <c:pt idx="404">
                  <c:v>2.649776260351786</c:v>
                </c:pt>
                <c:pt idx="405">
                  <c:v>2.6498970023808877</c:v>
                </c:pt>
                <c:pt idx="406">
                  <c:v>2.6493945634206844</c:v>
                </c:pt>
                <c:pt idx="407">
                  <c:v>2.6488882157984244</c:v>
                </c:pt>
                <c:pt idx="408">
                  <c:v>2.6493424425371561</c:v>
                </c:pt>
                <c:pt idx="409">
                  <c:v>2.6493765483159191</c:v>
                </c:pt>
                <c:pt idx="410">
                  <c:v>2.6492611393288712</c:v>
                </c:pt>
                <c:pt idx="411">
                  <c:v>2.6488317231760803</c:v>
                </c:pt>
                <c:pt idx="412">
                  <c:v>2.6483413714833373</c:v>
                </c:pt>
                <c:pt idx="413">
                  <c:v>2.6478690186482194</c:v>
                </c:pt>
                <c:pt idx="414">
                  <c:v>2.6475948969091871</c:v>
                </c:pt>
                <c:pt idx="415">
                  <c:v>2.6471987380461832</c:v>
                </c:pt>
                <c:pt idx="416">
                  <c:v>2.6486697842077347</c:v>
                </c:pt>
                <c:pt idx="417">
                  <c:v>2.6481821741036571</c:v>
                </c:pt>
                <c:pt idx="418">
                  <c:v>2.6482968827637041</c:v>
                </c:pt>
                <c:pt idx="419">
                  <c:v>2.6478225115240743</c:v>
                </c:pt>
                <c:pt idx="420">
                  <c:v>2.6474074121468116</c:v>
                </c:pt>
                <c:pt idx="421">
                  <c:v>2.6470172507871799</c:v>
                </c:pt>
                <c:pt idx="422">
                  <c:v>2.647518886789098</c:v>
                </c:pt>
                <c:pt idx="423">
                  <c:v>2.6470487292090645</c:v>
                </c:pt>
                <c:pt idx="424">
                  <c:v>2.6474753953686716</c:v>
                </c:pt>
                <c:pt idx="425">
                  <c:v>2.648716949344573</c:v>
                </c:pt>
                <c:pt idx="426">
                  <c:v>2.6482329587142011</c:v>
                </c:pt>
                <c:pt idx="427">
                  <c:v>2.647750380110689</c:v>
                </c:pt>
                <c:pt idx="428">
                  <c:v>2.6482099189738042</c:v>
                </c:pt>
                <c:pt idx="429">
                  <c:v>2.6478242688301492</c:v>
                </c:pt>
                <c:pt idx="430">
                  <c:v>2.6473845343206515</c:v>
                </c:pt>
                <c:pt idx="431">
                  <c:v>2.6469446444311964</c:v>
                </c:pt>
                <c:pt idx="432">
                  <c:v>2.6465735430093651</c:v>
                </c:pt>
                <c:pt idx="433">
                  <c:v>2.6461329747202149</c:v>
                </c:pt>
                <c:pt idx="434">
                  <c:v>2.6456621201334416</c:v>
                </c:pt>
                <c:pt idx="435">
                  <c:v>2.6458610950568695</c:v>
                </c:pt>
                <c:pt idx="436">
                  <c:v>2.6470824234670673</c:v>
                </c:pt>
                <c:pt idx="437">
                  <c:v>2.6466205977766655</c:v>
                </c:pt>
                <c:pt idx="438">
                  <c:v>2.6463420448071608</c:v>
                </c:pt>
                <c:pt idx="439">
                  <c:v>2.6459769616397053</c:v>
                </c:pt>
                <c:pt idx="440">
                  <c:v>2.6463007636335898</c:v>
                </c:pt>
                <c:pt idx="441">
                  <c:v>2.6472161541623627</c:v>
                </c:pt>
                <c:pt idx="442">
                  <c:v>2.6471207376277128</c:v>
                </c:pt>
                <c:pt idx="443">
                  <c:v>2.6467258644681677</c:v>
                </c:pt>
                <c:pt idx="444">
                  <c:v>2.6474507261336471</c:v>
                </c:pt>
                <c:pt idx="445">
                  <c:v>2.6470049728461227</c:v>
                </c:pt>
                <c:pt idx="446">
                  <c:v>2.6465633909224766</c:v>
                </c:pt>
                <c:pt idx="447">
                  <c:v>2.6461619948155533</c:v>
                </c:pt>
                <c:pt idx="448">
                  <c:v>2.6457498952421559</c:v>
                </c:pt>
                <c:pt idx="449">
                  <c:v>2.6453359021902396</c:v>
                </c:pt>
                <c:pt idx="450">
                  <c:v>2.6471662012403083</c:v>
                </c:pt>
                <c:pt idx="451">
                  <c:v>2.646814337236675</c:v>
                </c:pt>
                <c:pt idx="452">
                  <c:v>2.6465204219525051</c:v>
                </c:pt>
                <c:pt idx="453">
                  <c:v>2.6466033891033311</c:v>
                </c:pt>
                <c:pt idx="454">
                  <c:v>2.6483192205365156</c:v>
                </c:pt>
                <c:pt idx="455">
                  <c:v>2.6479459762728679</c:v>
                </c:pt>
                <c:pt idx="456">
                  <c:v>2.6479388002171849</c:v>
                </c:pt>
                <c:pt idx="457">
                  <c:v>2.6474895937739933</c:v>
                </c:pt>
                <c:pt idx="458">
                  <c:v>2.6491169835960595</c:v>
                </c:pt>
                <c:pt idx="459">
                  <c:v>2.6500095942062418</c:v>
                </c:pt>
                <c:pt idx="460">
                  <c:v>2.6496689841543817</c:v>
                </c:pt>
                <c:pt idx="461">
                  <c:v>2.6497564161391729</c:v>
                </c:pt>
                <c:pt idx="462">
                  <c:v>2.6493684374850912</c:v>
                </c:pt>
                <c:pt idx="463">
                  <c:v>2.6489854443607479</c:v>
                </c:pt>
                <c:pt idx="464">
                  <c:v>2.6486892211937003</c:v>
                </c:pt>
                <c:pt idx="465">
                  <c:v>2.6482475657253857</c:v>
                </c:pt>
                <c:pt idx="466">
                  <c:v>2.6478691485434163</c:v>
                </c:pt>
                <c:pt idx="467">
                  <c:v>2.6492915585088581</c:v>
                </c:pt>
                <c:pt idx="468">
                  <c:v>2.6489262759588317</c:v>
                </c:pt>
                <c:pt idx="469">
                  <c:v>2.6484877141919521</c:v>
                </c:pt>
                <c:pt idx="470">
                  <c:v>2.6481466380139809</c:v>
                </c:pt>
                <c:pt idx="471">
                  <c:v>2.648814418370407</c:v>
                </c:pt>
                <c:pt idx="472">
                  <c:v>2.6483891678461271</c:v>
                </c:pt>
                <c:pt idx="473">
                  <c:v>2.6491022833475522</c:v>
                </c:pt>
                <c:pt idx="474">
                  <c:v>2.6494981803135556</c:v>
                </c:pt>
                <c:pt idx="475">
                  <c:v>2.6490892627850742</c:v>
                </c:pt>
                <c:pt idx="476">
                  <c:v>2.6486966151496425</c:v>
                </c:pt>
                <c:pt idx="477">
                  <c:v>2.6482642748502565</c:v>
                </c:pt>
                <c:pt idx="478">
                  <c:v>2.6496023834522755</c:v>
                </c:pt>
                <c:pt idx="479">
                  <c:v>2.6497079374023857</c:v>
                </c:pt>
                <c:pt idx="480">
                  <c:v>2.6496523348000016</c:v>
                </c:pt>
                <c:pt idx="481">
                  <c:v>2.6492253595358712</c:v>
                </c:pt>
                <c:pt idx="482">
                  <c:v>2.650015582012653</c:v>
                </c:pt>
                <c:pt idx="483">
                  <c:v>2.6506615406070821</c:v>
                </c:pt>
                <c:pt idx="484">
                  <c:v>2.6503168238120907</c:v>
                </c:pt>
                <c:pt idx="485">
                  <c:v>2.6499235498948694</c:v>
                </c:pt>
                <c:pt idx="486">
                  <c:v>2.6495977950008367</c:v>
                </c:pt>
                <c:pt idx="487">
                  <c:v>2.6493809573457261</c:v>
                </c:pt>
                <c:pt idx="488">
                  <c:v>2.6493205885338638</c:v>
                </c:pt>
                <c:pt idx="489">
                  <c:v>2.6490884059919724</c:v>
                </c:pt>
                <c:pt idx="490">
                  <c:v>2.6487744216602942</c:v>
                </c:pt>
                <c:pt idx="491">
                  <c:v>2.6484095816068169</c:v>
                </c:pt>
                <c:pt idx="492">
                  <c:v>2.6485387025628131</c:v>
                </c:pt>
                <c:pt idx="493">
                  <c:v>2.6486667979983971</c:v>
                </c:pt>
                <c:pt idx="494">
                  <c:v>2.6496976726487196</c:v>
                </c:pt>
                <c:pt idx="495">
                  <c:v>2.649286501117857</c:v>
                </c:pt>
                <c:pt idx="496">
                  <c:v>2.6488680739308781</c:v>
                </c:pt>
                <c:pt idx="497">
                  <c:v>2.6485184732705354</c:v>
                </c:pt>
                <c:pt idx="498">
                  <c:v>2.6481661462601673</c:v>
                </c:pt>
                <c:pt idx="499">
                  <c:v>2.6485435116324227</c:v>
                </c:pt>
                <c:pt idx="500">
                  <c:v>2.64921821456783</c:v>
                </c:pt>
                <c:pt idx="501">
                  <c:v>2.6490661843645142</c:v>
                </c:pt>
                <c:pt idx="502">
                  <c:v>2.648789094330124</c:v>
                </c:pt>
                <c:pt idx="503">
                  <c:v>2.6484879282308311</c:v>
                </c:pt>
                <c:pt idx="504">
                  <c:v>2.6481823282432164</c:v>
                </c:pt>
                <c:pt idx="505">
                  <c:v>2.6478754197308589</c:v>
                </c:pt>
                <c:pt idx="506">
                  <c:v>2.6491914701024832</c:v>
                </c:pt>
                <c:pt idx="507">
                  <c:v>2.6488529142349968</c:v>
                </c:pt>
                <c:pt idx="508">
                  <c:v>2.6494438104893132</c:v>
                </c:pt>
                <c:pt idx="509">
                  <c:v>2.6491005163590713</c:v>
                </c:pt>
                <c:pt idx="510">
                  <c:v>2.6487691723940299</c:v>
                </c:pt>
                <c:pt idx="511">
                  <c:v>2.648442244198181</c:v>
                </c:pt>
                <c:pt idx="512">
                  <c:v>2.6484091795100615</c:v>
                </c:pt>
                <c:pt idx="513">
                  <c:v>2.6480072805426036</c:v>
                </c:pt>
                <c:pt idx="514">
                  <c:v>2.6476063046475127</c:v>
                </c:pt>
                <c:pt idx="515">
                  <c:v>2.6477064769766701</c:v>
                </c:pt>
                <c:pt idx="516">
                  <c:v>2.6487734506539207</c:v>
                </c:pt>
                <c:pt idx="517">
                  <c:v>2.6483783136069681</c:v>
                </c:pt>
                <c:pt idx="518">
                  <c:v>2.6497336956879844</c:v>
                </c:pt>
                <c:pt idx="519">
                  <c:v>2.6493733659279259</c:v>
                </c:pt>
                <c:pt idx="520">
                  <c:v>2.6509389806654067</c:v>
                </c:pt>
                <c:pt idx="521">
                  <c:v>2.6505584895655763</c:v>
                </c:pt>
                <c:pt idx="522">
                  <c:v>2.6501932938883841</c:v>
                </c:pt>
                <c:pt idx="523">
                  <c:v>2.6502815311264567</c:v>
                </c:pt>
                <c:pt idx="524">
                  <c:v>2.6501102969419716</c:v>
                </c:pt>
                <c:pt idx="525">
                  <c:v>2.6499588981119016</c:v>
                </c:pt>
                <c:pt idx="526">
                  <c:v>2.6514291386682638</c:v>
                </c:pt>
                <c:pt idx="527">
                  <c:v>2.6511107064035642</c:v>
                </c:pt>
                <c:pt idx="528">
                  <c:v>2.6507653820898343</c:v>
                </c:pt>
                <c:pt idx="529">
                  <c:v>2.6506027145598883</c:v>
                </c:pt>
                <c:pt idx="530">
                  <c:v>2.6521521193785871</c:v>
                </c:pt>
                <c:pt idx="531">
                  <c:v>2.6520776452927182</c:v>
                </c:pt>
                <c:pt idx="532">
                  <c:v>2.6527113613065327</c:v>
                </c:pt>
                <c:pt idx="533">
                  <c:v>2.652315562411466</c:v>
                </c:pt>
                <c:pt idx="534">
                  <c:v>2.6520236773893657</c:v>
                </c:pt>
                <c:pt idx="535">
                  <c:v>2.6517006214431595</c:v>
                </c:pt>
                <c:pt idx="536">
                  <c:v>2.651361354890533</c:v>
                </c:pt>
                <c:pt idx="537">
                  <c:v>2.6517253572003612</c:v>
                </c:pt>
                <c:pt idx="538">
                  <c:v>2.6514551604966936</c:v>
                </c:pt>
                <c:pt idx="539">
                  <c:v>2.651292024634023</c:v>
                </c:pt>
                <c:pt idx="540">
                  <c:v>2.6513619654341718</c:v>
                </c:pt>
                <c:pt idx="541">
                  <c:v>2.6514137268838227</c:v>
                </c:pt>
                <c:pt idx="542">
                  <c:v>2.6510908479846229</c:v>
                </c:pt>
                <c:pt idx="543">
                  <c:v>2.6508638667614299</c:v>
                </c:pt>
                <c:pt idx="544">
                  <c:v>2.6504867102114233</c:v>
                </c:pt>
                <c:pt idx="545">
                  <c:v>2.6501755621435334</c:v>
                </c:pt>
                <c:pt idx="546">
                  <c:v>2.6498614961377887</c:v>
                </c:pt>
                <c:pt idx="547">
                  <c:v>2.6503389296031994</c:v>
                </c:pt>
                <c:pt idx="548">
                  <c:v>2.6505007408240107</c:v>
                </c:pt>
                <c:pt idx="549">
                  <c:v>2.6501815411337892</c:v>
                </c:pt>
                <c:pt idx="550">
                  <c:v>2.6502221030414406</c:v>
                </c:pt>
                <c:pt idx="551">
                  <c:v>2.6500702062213435</c:v>
                </c:pt>
                <c:pt idx="552">
                  <c:v>2.6504274007621635</c:v>
                </c:pt>
                <c:pt idx="553">
                  <c:v>2.6507280264507225</c:v>
                </c:pt>
                <c:pt idx="554">
                  <c:v>2.6513123661300328</c:v>
                </c:pt>
                <c:pt idx="555">
                  <c:v>2.6509738217650325</c:v>
                </c:pt>
                <c:pt idx="556">
                  <c:v>2.6521243707694584</c:v>
                </c:pt>
                <c:pt idx="557">
                  <c:v>2.6532100066945348</c:v>
                </c:pt>
                <c:pt idx="558">
                  <c:v>2.6531322136557991</c:v>
                </c:pt>
                <c:pt idx="559">
                  <c:v>2.6540414434891231</c:v>
                </c:pt>
                <c:pt idx="560">
                  <c:v>2.6536775980081142</c:v>
                </c:pt>
                <c:pt idx="561">
                  <c:v>2.6540623272705126</c:v>
                </c:pt>
                <c:pt idx="562">
                  <c:v>2.6537507061130943</c:v>
                </c:pt>
                <c:pt idx="563">
                  <c:v>2.6535589387118339</c:v>
                </c:pt>
                <c:pt idx="564">
                  <c:v>2.6532722396665926</c:v>
                </c:pt>
                <c:pt idx="565">
                  <c:v>2.6531010877965624</c:v>
                </c:pt>
                <c:pt idx="566">
                  <c:v>2.6528150057472608</c:v>
                </c:pt>
                <c:pt idx="567">
                  <c:v>2.6533499198642301</c:v>
                </c:pt>
                <c:pt idx="568">
                  <c:v>2.6530348840818521</c:v>
                </c:pt>
                <c:pt idx="569">
                  <c:v>2.6526659882649843</c:v>
                </c:pt>
                <c:pt idx="570">
                  <c:v>2.6525102422195856</c:v>
                </c:pt>
                <c:pt idx="571">
                  <c:v>2.6522301828307757</c:v>
                </c:pt>
                <c:pt idx="572">
                  <c:v>2.6519527056671333</c:v>
                </c:pt>
                <c:pt idx="573">
                  <c:v>2.6533949964902481</c:v>
                </c:pt>
                <c:pt idx="574">
                  <c:v>2.6542062413718424</c:v>
                </c:pt>
                <c:pt idx="575">
                  <c:v>2.6538366350347133</c:v>
                </c:pt>
                <c:pt idx="576">
                  <c:v>2.6535215263786012</c:v>
                </c:pt>
                <c:pt idx="577">
                  <c:v>2.6543091256706051</c:v>
                </c:pt>
                <c:pt idx="578">
                  <c:v>2.6540193977434066</c:v>
                </c:pt>
                <c:pt idx="579">
                  <c:v>2.6536643447719954</c:v>
                </c:pt>
                <c:pt idx="580">
                  <c:v>2.6541256917285221</c:v>
                </c:pt>
                <c:pt idx="581">
                  <c:v>2.6538385969084648</c:v>
                </c:pt>
                <c:pt idx="582">
                  <c:v>2.6535594831707363</c:v>
                </c:pt>
                <c:pt idx="583">
                  <c:v>2.6531989155832258</c:v>
                </c:pt>
                <c:pt idx="584">
                  <c:v>2.6528688014099409</c:v>
                </c:pt>
                <c:pt idx="585">
                  <c:v>2.6525627464906116</c:v>
                </c:pt>
                <c:pt idx="586">
                  <c:v>2.6522049922783082</c:v>
                </c:pt>
                <c:pt idx="587">
                  <c:v>2.6523557228454298</c:v>
                </c:pt>
                <c:pt idx="588">
                  <c:v>2.6520561236369122</c:v>
                </c:pt>
                <c:pt idx="589">
                  <c:v>2.65214093478192</c:v>
                </c:pt>
                <c:pt idx="590">
                  <c:v>2.6518459168445245</c:v>
                </c:pt>
                <c:pt idx="591">
                  <c:v>2.6520944867965244</c:v>
                </c:pt>
                <c:pt idx="592">
                  <c:v>2.6517643419931671</c:v>
                </c:pt>
                <c:pt idx="593">
                  <c:v>2.6514323556510089</c:v>
                </c:pt>
                <c:pt idx="594">
                  <c:v>2.6511334356079641</c:v>
                </c:pt>
                <c:pt idx="595">
                  <c:v>2.6517810680950031</c:v>
                </c:pt>
                <c:pt idx="596">
                  <c:v>2.6514612980409979</c:v>
                </c:pt>
                <c:pt idx="597">
                  <c:v>2.6511112043514387</c:v>
                </c:pt>
                <c:pt idx="598">
                  <c:v>2.650805420234756</c:v>
                </c:pt>
                <c:pt idx="599">
                  <c:v>2.6514148831634405</c:v>
                </c:pt>
                <c:pt idx="600">
                  <c:v>2.651638109186937</c:v>
                </c:pt>
                <c:pt idx="601">
                  <c:v>2.6513547620135598</c:v>
                </c:pt>
                <c:pt idx="602">
                  <c:v>2.6510491802158964</c:v>
                </c:pt>
                <c:pt idx="603">
                  <c:v>2.6512380721883035</c:v>
                </c:pt>
                <c:pt idx="604">
                  <c:v>2.6520934387223867</c:v>
                </c:pt>
                <c:pt idx="605">
                  <c:v>2.6517767978375715</c:v>
                </c:pt>
                <c:pt idx="606">
                  <c:v>2.6530658517220571</c:v>
                </c:pt>
                <c:pt idx="607">
                  <c:v>2.6527865592233808</c:v>
                </c:pt>
                <c:pt idx="608">
                  <c:v>2.6536717324004981</c:v>
                </c:pt>
                <c:pt idx="609">
                  <c:v>2.6533236081423275</c:v>
                </c:pt>
                <c:pt idx="610">
                  <c:v>2.653508698724901</c:v>
                </c:pt>
                <c:pt idx="611">
                  <c:v>2.6534911456404848</c:v>
                </c:pt>
                <c:pt idx="612">
                  <c:v>2.6532152590802891</c:v>
                </c:pt>
                <c:pt idx="613">
                  <c:v>2.6529072470972093</c:v>
                </c:pt>
                <c:pt idx="614">
                  <c:v>2.652571012145267</c:v>
                </c:pt>
                <c:pt idx="615">
                  <c:v>2.6522545996628826</c:v>
                </c:pt>
                <c:pt idx="616">
                  <c:v>2.6519131646186667</c:v>
                </c:pt>
                <c:pt idx="617">
                  <c:v>2.6525083277411734</c:v>
                </c:pt>
                <c:pt idx="618">
                  <c:v>2.6521759473099702</c:v>
                </c:pt>
                <c:pt idx="619">
                  <c:v>2.6518649465471724</c:v>
                </c:pt>
                <c:pt idx="620">
                  <c:v>2.651553020077245</c:v>
                </c:pt>
                <c:pt idx="621">
                  <c:v>2.6512282553472581</c:v>
                </c:pt>
                <c:pt idx="622">
                  <c:v>2.6520379930068643</c:v>
                </c:pt>
                <c:pt idx="623">
                  <c:v>2.6517715641313195</c:v>
                </c:pt>
                <c:pt idx="624">
                  <c:v>2.6514402881485468</c:v>
                </c:pt>
                <c:pt idx="625">
                  <c:v>2.6523249220269283</c:v>
                </c:pt>
                <c:pt idx="626">
                  <c:v>2.6532203903760934</c:v>
                </c:pt>
                <c:pt idx="627">
                  <c:v>2.6532822665724809</c:v>
                </c:pt>
                <c:pt idx="628">
                  <c:v>2.6542998074806525</c:v>
                </c:pt>
                <c:pt idx="629">
                  <c:v>2.6541696523421212</c:v>
                </c:pt>
                <c:pt idx="630">
                  <c:v>2.6538453418421932</c:v>
                </c:pt>
                <c:pt idx="631">
                  <c:v>2.6535763643284733</c:v>
                </c:pt>
                <c:pt idx="632">
                  <c:v>2.6532865050282775</c:v>
                </c:pt>
                <c:pt idx="633">
                  <c:v>2.653019507238954</c:v>
                </c:pt>
                <c:pt idx="634">
                  <c:v>2.6527288675067071</c:v>
                </c:pt>
                <c:pt idx="635">
                  <c:v>2.6524059936851239</c:v>
                </c:pt>
                <c:pt idx="636">
                  <c:v>2.6526123635266328</c:v>
                </c:pt>
                <c:pt idx="637">
                  <c:v>2.6522874071290161</c:v>
                </c:pt>
                <c:pt idx="638">
                  <c:v>2.6519704969348754</c:v>
                </c:pt>
                <c:pt idx="639">
                  <c:v>2.6519482014165368</c:v>
                </c:pt>
                <c:pt idx="640">
                  <c:v>2.652494420617785</c:v>
                </c:pt>
                <c:pt idx="641">
                  <c:v>2.6522286393783179</c:v>
                </c:pt>
                <c:pt idx="642">
                  <c:v>2.651940502471541</c:v>
                </c:pt>
                <c:pt idx="643">
                  <c:v>2.6516752168081963</c:v>
                </c:pt>
                <c:pt idx="644">
                  <c:v>2.6521810585681371</c:v>
                </c:pt>
                <c:pt idx="645">
                  <c:v>2.6518546636413527</c:v>
                </c:pt>
                <c:pt idx="646">
                  <c:v>2.6515358359472732</c:v>
                </c:pt>
                <c:pt idx="647">
                  <c:v>2.6512469518681345</c:v>
                </c:pt>
                <c:pt idx="648">
                  <c:v>2.6509300955689281</c:v>
                </c:pt>
                <c:pt idx="649">
                  <c:v>2.6506272051234476</c:v>
                </c:pt>
                <c:pt idx="650">
                  <c:v>2.6503140097917264</c:v>
                </c:pt>
                <c:pt idx="651">
                  <c:v>2.6501271230666843</c:v>
                </c:pt>
                <c:pt idx="652">
                  <c:v>2.6500061030964344</c:v>
                </c:pt>
                <c:pt idx="653">
                  <c:v>2.649822789550432</c:v>
                </c:pt>
                <c:pt idx="654">
                  <c:v>2.6505516254724428</c:v>
                </c:pt>
                <c:pt idx="655">
                  <c:v>2.6504320998126798</c:v>
                </c:pt>
                <c:pt idx="656">
                  <c:v>2.6504564157618185</c:v>
                </c:pt>
                <c:pt idx="657">
                  <c:v>2.6501795167513347</c:v>
                </c:pt>
                <c:pt idx="658">
                  <c:v>2.649933607831604</c:v>
                </c:pt>
                <c:pt idx="659">
                  <c:v>2.6505367727717566</c:v>
                </c:pt>
                <c:pt idx="660">
                  <c:v>2.650445591223217</c:v>
                </c:pt>
                <c:pt idx="661">
                  <c:v>2.6501371306824577</c:v>
                </c:pt>
                <c:pt idx="662">
                  <c:v>2.6498328019678334</c:v>
                </c:pt>
                <c:pt idx="663">
                  <c:v>2.6495294525386788</c:v>
                </c:pt>
                <c:pt idx="664">
                  <c:v>2.6494893545584106</c:v>
                </c:pt>
                <c:pt idx="665">
                  <c:v>2.649187031324435</c:v>
                </c:pt>
                <c:pt idx="666">
                  <c:v>2.6489169350237685</c:v>
                </c:pt>
                <c:pt idx="667">
                  <c:v>2.648606453640177</c:v>
                </c:pt>
                <c:pt idx="668">
                  <c:v>2.6496802319497781</c:v>
                </c:pt>
                <c:pt idx="669">
                  <c:v>2.649389621828325</c:v>
                </c:pt>
                <c:pt idx="670">
                  <c:v>2.6490983468377647</c:v>
                </c:pt>
                <c:pt idx="671">
                  <c:v>2.6488036262344301</c:v>
                </c:pt>
                <c:pt idx="672">
                  <c:v>2.6489625684684031</c:v>
                </c:pt>
                <c:pt idx="673">
                  <c:v>2.6488188746112935</c:v>
                </c:pt>
                <c:pt idx="674">
                  <c:v>2.6485572730788305</c:v>
                </c:pt>
                <c:pt idx="675">
                  <c:v>2.6482932755268176</c:v>
                </c:pt>
                <c:pt idx="676">
                  <c:v>2.6480456410415756</c:v>
                </c:pt>
                <c:pt idx="677">
                  <c:v>2.6477770345956233</c:v>
                </c:pt>
                <c:pt idx="678">
                  <c:v>2.6474729818907945</c:v>
                </c:pt>
                <c:pt idx="679">
                  <c:v>2.6472376487214611</c:v>
                </c:pt>
                <c:pt idx="680">
                  <c:v>2.6471139458973689</c:v>
                </c:pt>
                <c:pt idx="681">
                  <c:v>2.6468211370346624</c:v>
                </c:pt>
                <c:pt idx="682">
                  <c:v>2.6465657022700513</c:v>
                </c:pt>
                <c:pt idx="683">
                  <c:v>2.6462656312836956</c:v>
                </c:pt>
                <c:pt idx="684">
                  <c:v>2.6460263742095433</c:v>
                </c:pt>
                <c:pt idx="685">
                  <c:v>2.6457451569155275</c:v>
                </c:pt>
                <c:pt idx="686">
                  <c:v>2.6456142924587334</c:v>
                </c:pt>
                <c:pt idx="687">
                  <c:v>2.6457067250130941</c:v>
                </c:pt>
                <c:pt idx="688">
                  <c:v>2.6457664522037194</c:v>
                </c:pt>
                <c:pt idx="689">
                  <c:v>2.6456089115003105</c:v>
                </c:pt>
                <c:pt idx="690">
                  <c:v>2.6454417331697817</c:v>
                </c:pt>
                <c:pt idx="691">
                  <c:v>2.6451921447916447</c:v>
                </c:pt>
                <c:pt idx="692">
                  <c:v>2.6449302734608984</c:v>
                </c:pt>
                <c:pt idx="693">
                  <c:v>2.6446373186556213</c:v>
                </c:pt>
                <c:pt idx="694">
                  <c:v>2.6443576827752397</c:v>
                </c:pt>
                <c:pt idx="695">
                  <c:v>2.6441204134041336</c:v>
                </c:pt>
                <c:pt idx="696">
                  <c:v>2.6440209728788218</c:v>
                </c:pt>
                <c:pt idx="697">
                  <c:v>2.6438050199920311</c:v>
                </c:pt>
                <c:pt idx="698">
                  <c:v>2.644135061168313</c:v>
                </c:pt>
                <c:pt idx="699">
                  <c:v>2.644202744090367</c:v>
                </c:pt>
                <c:pt idx="700">
                  <c:v>2.643968765889201</c:v>
                </c:pt>
                <c:pt idx="701">
                  <c:v>2.643680851716109</c:v>
                </c:pt>
                <c:pt idx="702">
                  <c:v>2.6443190321553516</c:v>
                </c:pt>
                <c:pt idx="703">
                  <c:v>2.6440853221315552</c:v>
                </c:pt>
                <c:pt idx="704">
                  <c:v>2.6438008966654936</c:v>
                </c:pt>
                <c:pt idx="705">
                  <c:v>2.6437570473869276</c:v>
                </c:pt>
                <c:pt idx="706">
                  <c:v>2.644050071818588</c:v>
                </c:pt>
                <c:pt idx="707">
                  <c:v>2.6437981087638613</c:v>
                </c:pt>
                <c:pt idx="708">
                  <c:v>2.6435402129425163</c:v>
                </c:pt>
                <c:pt idx="709">
                  <c:v>2.6432757676983676</c:v>
                </c:pt>
                <c:pt idx="710">
                  <c:v>2.644047266902283</c:v>
                </c:pt>
                <c:pt idx="711">
                  <c:v>2.6439001409492602</c:v>
                </c:pt>
                <c:pt idx="712">
                  <c:v>2.6436843742973641</c:v>
                </c:pt>
                <c:pt idx="713">
                  <c:v>2.6444297838387074</c:v>
                </c:pt>
                <c:pt idx="714">
                  <c:v>2.644173311295138</c:v>
                </c:pt>
                <c:pt idx="715">
                  <c:v>2.6438964138665955</c:v>
                </c:pt>
                <c:pt idx="716">
                  <c:v>2.6437425099055289</c:v>
                </c:pt>
                <c:pt idx="717">
                  <c:v>2.6443494536799084</c:v>
                </c:pt>
                <c:pt idx="718">
                  <c:v>2.6454241770492799</c:v>
                </c:pt>
                <c:pt idx="719">
                  <c:v>2.6451412235855014</c:v>
                </c:pt>
                <c:pt idx="720">
                  <c:v>2.6448585204443584</c:v>
                </c:pt>
                <c:pt idx="721">
                  <c:v>2.6445806285713331</c:v>
                </c:pt>
                <c:pt idx="722">
                  <c:v>2.6444679179351769</c:v>
                </c:pt>
                <c:pt idx="723">
                  <c:v>2.6451445069237489</c:v>
                </c:pt>
                <c:pt idx="724">
                  <c:v>2.644938543236226</c:v>
                </c:pt>
                <c:pt idx="725">
                  <c:v>2.644692462431129</c:v>
                </c:pt>
                <c:pt idx="726">
                  <c:v>2.644416243056352</c:v>
                </c:pt>
                <c:pt idx="727">
                  <c:v>2.6442914457670339</c:v>
                </c:pt>
                <c:pt idx="728">
                  <c:v>2.6448747741392427</c:v>
                </c:pt>
                <c:pt idx="729">
                  <c:v>2.6451790717962216</c:v>
                </c:pt>
                <c:pt idx="730">
                  <c:v>2.6459896634949795</c:v>
                </c:pt>
                <c:pt idx="731">
                  <c:v>2.6458193029593806</c:v>
                </c:pt>
                <c:pt idx="732">
                  <c:v>2.646544355303925</c:v>
                </c:pt>
                <c:pt idx="733">
                  <c:v>2.6466138424841974</c:v>
                </c:pt>
                <c:pt idx="734">
                  <c:v>2.646458771617</c:v>
                </c:pt>
                <c:pt idx="735">
                  <c:v>2.6461886349080688</c:v>
                </c:pt>
                <c:pt idx="736">
                  <c:v>2.6459682380764344</c:v>
                </c:pt>
                <c:pt idx="737">
                  <c:v>2.6457180096728021</c:v>
                </c:pt>
                <c:pt idx="738">
                  <c:v>2.646153270473405</c:v>
                </c:pt>
                <c:pt idx="739">
                  <c:v>2.6459247741485759</c:v>
                </c:pt>
                <c:pt idx="740">
                  <c:v>2.6457229312875326</c:v>
                </c:pt>
                <c:pt idx="741">
                  <c:v>2.6455087921293039</c:v>
                </c:pt>
                <c:pt idx="742">
                  <c:v>2.6453798125412549</c:v>
                </c:pt>
                <c:pt idx="743">
                  <c:v>2.646062446438981</c:v>
                </c:pt>
                <c:pt idx="744">
                  <c:v>2.6459373914697011</c:v>
                </c:pt>
                <c:pt idx="745">
                  <c:v>2.6468779647622616</c:v>
                </c:pt>
                <c:pt idx="746">
                  <c:v>2.6466635162350434</c:v>
                </c:pt>
                <c:pt idx="747">
                  <c:v>2.6464220460794068</c:v>
                </c:pt>
                <c:pt idx="748">
                  <c:v>2.6463364244940939</c:v>
                </c:pt>
                <c:pt idx="749">
                  <c:v>2.6467299851604169</c:v>
                </c:pt>
                <c:pt idx="750">
                  <c:v>2.6464592123867314</c:v>
                </c:pt>
                <c:pt idx="751">
                  <c:v>2.6463985504742684</c:v>
                </c:pt>
                <c:pt idx="752">
                  <c:v>2.6461510543924236</c:v>
                </c:pt>
                <c:pt idx="753">
                  <c:v>2.6458803643347903</c:v>
                </c:pt>
                <c:pt idx="754">
                  <c:v>2.6456127241325933</c:v>
                </c:pt>
                <c:pt idx="755">
                  <c:v>2.64584133872268</c:v>
                </c:pt>
                <c:pt idx="756">
                  <c:v>2.6455766015709705</c:v>
                </c:pt>
                <c:pt idx="757">
                  <c:v>2.645359990023346</c:v>
                </c:pt>
                <c:pt idx="758">
                  <c:v>2.6451531420040855</c:v>
                </c:pt>
                <c:pt idx="759">
                  <c:v>2.6449773924396416</c:v>
                </c:pt>
                <c:pt idx="760">
                  <c:v>2.645465552529453</c:v>
                </c:pt>
                <c:pt idx="761">
                  <c:v>2.6451976774359554</c:v>
                </c:pt>
                <c:pt idx="762">
                  <c:v>2.6449653967899827</c:v>
                </c:pt>
                <c:pt idx="763">
                  <c:v>2.6449278201926552</c:v>
                </c:pt>
                <c:pt idx="764">
                  <c:v>2.6450925838064205</c:v>
                </c:pt>
                <c:pt idx="765">
                  <c:v>2.6460065893115434</c:v>
                </c:pt>
                <c:pt idx="766">
                  <c:v>2.645795440427591</c:v>
                </c:pt>
                <c:pt idx="767">
                  <c:v>2.6464815777433714</c:v>
                </c:pt>
                <c:pt idx="768">
                  <c:v>2.6462404807128315</c:v>
                </c:pt>
                <c:pt idx="769">
                  <c:v>2.6460141815640572</c:v>
                </c:pt>
                <c:pt idx="770">
                  <c:v>2.6457867345283326</c:v>
                </c:pt>
                <c:pt idx="771">
                  <c:v>2.6456570388943423</c:v>
                </c:pt>
                <c:pt idx="772">
                  <c:v>2.6455122672027889</c:v>
                </c:pt>
                <c:pt idx="773">
                  <c:v>2.645293516453711</c:v>
                </c:pt>
                <c:pt idx="774">
                  <c:v>2.6450405236851227</c:v>
                </c:pt>
                <c:pt idx="775">
                  <c:v>2.6460872234800732</c:v>
                </c:pt>
                <c:pt idx="776">
                  <c:v>2.6468373902891162</c:v>
                </c:pt>
                <c:pt idx="777">
                  <c:v>2.6466092793736955</c:v>
                </c:pt>
                <c:pt idx="778">
                  <c:v>2.6467408040684055</c:v>
                </c:pt>
                <c:pt idx="779">
                  <c:v>2.6464833930071459</c:v>
                </c:pt>
                <c:pt idx="780">
                  <c:v>2.6462682671775206</c:v>
                </c:pt>
                <c:pt idx="781">
                  <c:v>2.6460096150175927</c:v>
                </c:pt>
                <c:pt idx="782">
                  <c:v>2.6460051172347541</c:v>
                </c:pt>
                <c:pt idx="783">
                  <c:v>2.6459691105430876</c:v>
                </c:pt>
                <c:pt idx="784">
                  <c:v>2.6457139708548678</c:v>
                </c:pt>
                <c:pt idx="785">
                  <c:v>2.6457474308394833</c:v>
                </c:pt>
                <c:pt idx="786">
                  <c:v>2.6467005189941109</c:v>
                </c:pt>
                <c:pt idx="787">
                  <c:v>2.6464398755955387</c:v>
                </c:pt>
                <c:pt idx="788">
                  <c:v>2.6461812744034785</c:v>
                </c:pt>
                <c:pt idx="789">
                  <c:v>2.6460297385122602</c:v>
                </c:pt>
                <c:pt idx="790">
                  <c:v>2.6459551488200783</c:v>
                </c:pt>
                <c:pt idx="791">
                  <c:v>2.6459961749319749</c:v>
                </c:pt>
                <c:pt idx="792">
                  <c:v>2.6457728239273859</c:v>
                </c:pt>
                <c:pt idx="793">
                  <c:v>2.6455689442068118</c:v>
                </c:pt>
                <c:pt idx="794">
                  <c:v>2.6453635116330849</c:v>
                </c:pt>
                <c:pt idx="795">
                  <c:v>2.6451432603040157</c:v>
                </c:pt>
                <c:pt idx="796">
                  <c:v>2.6453074930709644</c:v>
                </c:pt>
                <c:pt idx="797">
                  <c:v>2.6451029064326068</c:v>
                </c:pt>
                <c:pt idx="798">
                  <c:v>2.6458259211956672</c:v>
                </c:pt>
                <c:pt idx="799">
                  <c:v>2.6457510442055794</c:v>
                </c:pt>
                <c:pt idx="800">
                  <c:v>2.6455376317237462</c:v>
                </c:pt>
                <c:pt idx="801">
                  <c:v>2.6453594570022818</c:v>
                </c:pt>
                <c:pt idx="802">
                  <c:v>2.6452530145793878</c:v>
                </c:pt>
                <c:pt idx="803">
                  <c:v>2.6462765588858241</c:v>
                </c:pt>
                <c:pt idx="804">
                  <c:v>2.6460235561837648</c:v>
                </c:pt>
                <c:pt idx="805">
                  <c:v>2.6458655711408676</c:v>
                </c:pt>
                <c:pt idx="806">
                  <c:v>2.6463214499908734</c:v>
                </c:pt>
                <c:pt idx="807">
                  <c:v>2.6464936134707426</c:v>
                </c:pt>
                <c:pt idx="808">
                  <c:v>2.6462700742298355</c:v>
                </c:pt>
                <c:pt idx="809">
                  <c:v>2.646530041131629</c:v>
                </c:pt>
                <c:pt idx="810">
                  <c:v>2.6463062260878334</c:v>
                </c:pt>
                <c:pt idx="811">
                  <c:v>2.6462422837005648</c:v>
                </c:pt>
                <c:pt idx="812">
                  <c:v>2.6460023959446204</c:v>
                </c:pt>
                <c:pt idx="813">
                  <c:v>2.6458110456883461</c:v>
                </c:pt>
                <c:pt idx="814">
                  <c:v>2.6455630025652073</c:v>
                </c:pt>
                <c:pt idx="815">
                  <c:v>2.6453180083970995</c:v>
                </c:pt>
                <c:pt idx="816">
                  <c:v>2.6458838840899745</c:v>
                </c:pt>
                <c:pt idx="817">
                  <c:v>2.6464692521264421</c:v>
                </c:pt>
                <c:pt idx="818">
                  <c:v>2.6462576402185065</c:v>
                </c:pt>
                <c:pt idx="819">
                  <c:v>2.6461579221640479</c:v>
                </c:pt>
                <c:pt idx="820">
                  <c:v>2.6461144844532622</c:v>
                </c:pt>
                <c:pt idx="821">
                  <c:v>2.6458718162312911</c:v>
                </c:pt>
                <c:pt idx="822">
                  <c:v>2.645661830477966</c:v>
                </c:pt>
                <c:pt idx="823">
                  <c:v>2.6454706516862547</c:v>
                </c:pt>
                <c:pt idx="824">
                  <c:v>2.6454560617409268</c:v>
                </c:pt>
                <c:pt idx="825">
                  <c:v>2.6452270873338897</c:v>
                </c:pt>
                <c:pt idx="826">
                  <c:v>2.6450525818471777</c:v>
                </c:pt>
                <c:pt idx="827">
                  <c:v>2.6448860439977397</c:v>
                </c:pt>
                <c:pt idx="828">
                  <c:v>2.6446484305282425</c:v>
                </c:pt>
                <c:pt idx="829">
                  <c:v>2.6444127041284089</c:v>
                </c:pt>
                <c:pt idx="830">
                  <c:v>2.6448107570479804</c:v>
                </c:pt>
                <c:pt idx="831">
                  <c:v>2.6451374376444576</c:v>
                </c:pt>
                <c:pt idx="832">
                  <c:v>2.6449016590532572</c:v>
                </c:pt>
                <c:pt idx="833">
                  <c:v>2.644668976472079</c:v>
                </c:pt>
                <c:pt idx="834">
                  <c:v>2.6449892930607461</c:v>
                </c:pt>
                <c:pt idx="835">
                  <c:v>2.6448679207165342</c:v>
                </c:pt>
                <c:pt idx="836">
                  <c:v>2.6448869770595365</c:v>
                </c:pt>
                <c:pt idx="837">
                  <c:v>2.6446709054990727</c:v>
                </c:pt>
                <c:pt idx="838">
                  <c:v>2.6444299226902546</c:v>
                </c:pt>
                <c:pt idx="839">
                  <c:v>2.6441891598545602</c:v>
                </c:pt>
                <c:pt idx="840">
                  <c:v>2.6446066276789164</c:v>
                </c:pt>
                <c:pt idx="841">
                  <c:v>2.6444065092650768</c:v>
                </c:pt>
                <c:pt idx="842">
                  <c:v>2.6444092737369593</c:v>
                </c:pt>
                <c:pt idx="843">
                  <c:v>2.6446670077736045</c:v>
                </c:pt>
                <c:pt idx="844">
                  <c:v>2.6445938745117297</c:v>
                </c:pt>
                <c:pt idx="845">
                  <c:v>2.6444576864426566</c:v>
                </c:pt>
                <c:pt idx="846">
                  <c:v>2.6442279803690054</c:v>
                </c:pt>
                <c:pt idx="847">
                  <c:v>2.6442388806107413</c:v>
                </c:pt>
                <c:pt idx="848">
                  <c:v>2.6440280275721282</c:v>
                </c:pt>
                <c:pt idx="849">
                  <c:v>2.6438260922665986</c:v>
                </c:pt>
                <c:pt idx="850">
                  <c:v>2.6442348051763171</c:v>
                </c:pt>
                <c:pt idx="851">
                  <c:v>2.6439967830498321</c:v>
                </c:pt>
                <c:pt idx="852">
                  <c:v>2.6437621107042597</c:v>
                </c:pt>
                <c:pt idx="853">
                  <c:v>2.6435433020791437</c:v>
                </c:pt>
                <c:pt idx="854">
                  <c:v>2.6436322846193971</c:v>
                </c:pt>
                <c:pt idx="855">
                  <c:v>2.6433982095273256</c:v>
                </c:pt>
                <c:pt idx="856">
                  <c:v>2.6431922504105714</c:v>
                </c:pt>
                <c:pt idx="857">
                  <c:v>2.6432267300147076</c:v>
                </c:pt>
                <c:pt idx="858">
                  <c:v>2.6438466299840653</c:v>
                </c:pt>
                <c:pt idx="859">
                  <c:v>2.6436136792604277</c:v>
                </c:pt>
                <c:pt idx="860">
                  <c:v>2.6434343269877383</c:v>
                </c:pt>
                <c:pt idx="861">
                  <c:v>2.6432084019084754</c:v>
                </c:pt>
                <c:pt idx="862">
                  <c:v>2.6441312195252595</c:v>
                </c:pt>
                <c:pt idx="863">
                  <c:v>2.6439474412545199</c:v>
                </c:pt>
                <c:pt idx="864">
                  <c:v>2.6437207047656139</c:v>
                </c:pt>
                <c:pt idx="865">
                  <c:v>2.6435879935328428</c:v>
                </c:pt>
                <c:pt idx="866">
                  <c:v>2.6435564580563145</c:v>
                </c:pt>
                <c:pt idx="867">
                  <c:v>2.6434587109208514</c:v>
                </c:pt>
                <c:pt idx="868">
                  <c:v>2.6432287435564441</c:v>
                </c:pt>
                <c:pt idx="869">
                  <c:v>2.6430349456273023</c:v>
                </c:pt>
                <c:pt idx="870">
                  <c:v>2.6434854115781095</c:v>
                </c:pt>
                <c:pt idx="871">
                  <c:v>2.6432555409898861</c:v>
                </c:pt>
                <c:pt idx="872">
                  <c:v>2.6431397687457086</c:v>
                </c:pt>
                <c:pt idx="873">
                  <c:v>2.6429096448085234</c:v>
                </c:pt>
                <c:pt idx="874">
                  <c:v>2.6427615903063586</c:v>
                </c:pt>
                <c:pt idx="875">
                  <c:v>2.6427120329201297</c:v>
                </c:pt>
                <c:pt idx="876">
                  <c:v>2.6424876089683922</c:v>
                </c:pt>
                <c:pt idx="877">
                  <c:v>2.6429409462299551</c:v>
                </c:pt>
                <c:pt idx="878">
                  <c:v>2.6427662899280873</c:v>
                </c:pt>
                <c:pt idx="879">
                  <c:v>2.6427024576404827</c:v>
                </c:pt>
                <c:pt idx="880">
                  <c:v>2.6427840889142429</c:v>
                </c:pt>
                <c:pt idx="881">
                  <c:v>2.6425808324373516</c:v>
                </c:pt>
                <c:pt idx="882">
                  <c:v>2.6430386277037359</c:v>
                </c:pt>
                <c:pt idx="883">
                  <c:v>2.6428607969417977</c:v>
                </c:pt>
                <c:pt idx="884">
                  <c:v>2.6433300259436736</c:v>
                </c:pt>
                <c:pt idx="885">
                  <c:v>2.6431053761912473</c:v>
                </c:pt>
                <c:pt idx="886">
                  <c:v>2.6428781946247426</c:v>
                </c:pt>
                <c:pt idx="887">
                  <c:v>2.6432564130404042</c:v>
                </c:pt>
                <c:pt idx="888">
                  <c:v>2.6430592248970775</c:v>
                </c:pt>
                <c:pt idx="889">
                  <c:v>2.6428384330613195</c:v>
                </c:pt>
                <c:pt idx="890">
                  <c:v>2.6426151656835377</c:v>
                </c:pt>
                <c:pt idx="891">
                  <c:v>2.6425829035156729</c:v>
                </c:pt>
                <c:pt idx="892">
                  <c:v>2.642520725828617</c:v>
                </c:pt>
                <c:pt idx="893">
                  <c:v>2.642351366667945</c:v>
                </c:pt>
                <c:pt idx="894">
                  <c:v>2.6429497612384809</c:v>
                </c:pt>
                <c:pt idx="895">
                  <c:v>2.6427291265080664</c:v>
                </c:pt>
                <c:pt idx="896">
                  <c:v>2.6432349830004531</c:v>
                </c:pt>
                <c:pt idx="897">
                  <c:v>2.6430145902112305</c:v>
                </c:pt>
                <c:pt idx="898">
                  <c:v>2.6427983526160648</c:v>
                </c:pt>
                <c:pt idx="899">
                  <c:v>2.6426571042373062</c:v>
                </c:pt>
                <c:pt idx="900">
                  <c:v>2.6429029919061273</c:v>
                </c:pt>
                <c:pt idx="901">
                  <c:v>2.6435479471815322</c:v>
                </c:pt>
                <c:pt idx="902">
                  <c:v>2.6436597896753615</c:v>
                </c:pt>
                <c:pt idx="903">
                  <c:v>2.6440073670305857</c:v>
                </c:pt>
                <c:pt idx="904">
                  <c:v>2.6438067497933511</c:v>
                </c:pt>
                <c:pt idx="905">
                  <c:v>2.6435935153894659</c:v>
                </c:pt>
                <c:pt idx="906">
                  <c:v>2.6434844871460794</c:v>
                </c:pt>
                <c:pt idx="907">
                  <c:v>2.6433468007905079</c:v>
                </c:pt>
                <c:pt idx="908">
                  <c:v>2.6432150051009238</c:v>
                </c:pt>
                <c:pt idx="909">
                  <c:v>2.643024838147138</c:v>
                </c:pt>
                <c:pt idx="910">
                  <c:v>2.6428777512313237</c:v>
                </c:pt>
                <c:pt idx="911">
                  <c:v>2.6428936145640347</c:v>
                </c:pt>
                <c:pt idx="912">
                  <c:v>2.6426791034620716</c:v>
                </c:pt>
                <c:pt idx="913">
                  <c:v>2.6430575508654282</c:v>
                </c:pt>
                <c:pt idx="914">
                  <c:v>2.6434394091791122</c:v>
                </c:pt>
                <c:pt idx="915">
                  <c:v>2.6432303856181645</c:v>
                </c:pt>
                <c:pt idx="916">
                  <c:v>2.6431345431227786</c:v>
                </c:pt>
                <c:pt idx="917">
                  <c:v>2.6434926846918319</c:v>
                </c:pt>
                <c:pt idx="918">
                  <c:v>2.6436182282832861</c:v>
                </c:pt>
                <c:pt idx="919">
                  <c:v>2.6436538987596667</c:v>
                </c:pt>
                <c:pt idx="920">
                  <c:v>2.6434428645675272</c:v>
                </c:pt>
                <c:pt idx="921">
                  <c:v>2.6433927242061128</c:v>
                </c:pt>
                <c:pt idx="922">
                  <c:v>2.6431808640961134</c:v>
                </c:pt>
                <c:pt idx="923">
                  <c:v>2.643173750911016</c:v>
                </c:pt>
                <c:pt idx="924">
                  <c:v>2.6430114697828815</c:v>
                </c:pt>
                <c:pt idx="925">
                  <c:v>2.6428836673145715</c:v>
                </c:pt>
                <c:pt idx="926">
                  <c:v>2.6431476119033412</c:v>
                </c:pt>
                <c:pt idx="927">
                  <c:v>2.6437484476547599</c:v>
                </c:pt>
                <c:pt idx="928">
                  <c:v>2.6435694083606949</c:v>
                </c:pt>
                <c:pt idx="929">
                  <c:v>2.6433885209433154</c:v>
                </c:pt>
                <c:pt idx="930">
                  <c:v>2.6432212948696288</c:v>
                </c:pt>
                <c:pt idx="931">
                  <c:v>2.6430075026463831</c:v>
                </c:pt>
                <c:pt idx="932">
                  <c:v>2.6428029657192171</c:v>
                </c:pt>
                <c:pt idx="933">
                  <c:v>2.6426122169495638</c:v>
                </c:pt>
                <c:pt idx="934">
                  <c:v>2.6424063563940527</c:v>
                </c:pt>
                <c:pt idx="935">
                  <c:v>2.6422396383557598</c:v>
                </c:pt>
                <c:pt idx="936">
                  <c:v>2.6420782228132973</c:v>
                </c:pt>
                <c:pt idx="937">
                  <c:v>2.6418718030966359</c:v>
                </c:pt>
                <c:pt idx="938">
                  <c:v>2.642567924436845</c:v>
                </c:pt>
                <c:pt idx="939">
                  <c:v>2.6425646902092166</c:v>
                </c:pt>
                <c:pt idx="940">
                  <c:v>2.6423508561301277</c:v>
                </c:pt>
                <c:pt idx="941">
                  <c:v>2.642439936241765</c:v>
                </c:pt>
                <c:pt idx="942">
                  <c:v>2.6422272779708837</c:v>
                </c:pt>
                <c:pt idx="943">
                  <c:v>2.642262121431429</c:v>
                </c:pt>
                <c:pt idx="944">
                  <c:v>2.642334240813037</c:v>
                </c:pt>
                <c:pt idx="945">
                  <c:v>2.6421265166651038</c:v>
                </c:pt>
                <c:pt idx="946">
                  <c:v>2.6419215769307409</c:v>
                </c:pt>
                <c:pt idx="947">
                  <c:v>2.6418303745687624</c:v>
                </c:pt>
                <c:pt idx="948">
                  <c:v>2.6419112406263996</c:v>
                </c:pt>
                <c:pt idx="949">
                  <c:v>2.6427158206692614</c:v>
                </c:pt>
                <c:pt idx="950">
                  <c:v>2.643576512618369</c:v>
                </c:pt>
                <c:pt idx="951">
                  <c:v>2.6441695733031256</c:v>
                </c:pt>
                <c:pt idx="952">
                  <c:v>2.6439578724647466</c:v>
                </c:pt>
                <c:pt idx="953">
                  <c:v>2.6437993304673664</c:v>
                </c:pt>
                <c:pt idx="954">
                  <c:v>2.6435917781089042</c:v>
                </c:pt>
                <c:pt idx="955">
                  <c:v>2.6439908742538791</c:v>
                </c:pt>
                <c:pt idx="956">
                  <c:v>2.6437902706683807</c:v>
                </c:pt>
                <c:pt idx="957">
                  <c:v>2.6439442732466971</c:v>
                </c:pt>
                <c:pt idx="958">
                  <c:v>2.6439636135926157</c:v>
                </c:pt>
                <c:pt idx="959">
                  <c:v>2.6438802251113502</c:v>
                </c:pt>
                <c:pt idx="960">
                  <c:v>2.6436926760240054</c:v>
                </c:pt>
                <c:pt idx="961">
                  <c:v>2.6436804515299626</c:v>
                </c:pt>
                <c:pt idx="962">
                  <c:v>2.6434844421862893</c:v>
                </c:pt>
                <c:pt idx="963">
                  <c:v>2.6435659720745566</c:v>
                </c:pt>
                <c:pt idx="964">
                  <c:v>2.6439567929989449</c:v>
                </c:pt>
                <c:pt idx="965">
                  <c:v>2.6439120163164258</c:v>
                </c:pt>
                <c:pt idx="966">
                  <c:v>2.6437136160906416</c:v>
                </c:pt>
                <c:pt idx="967">
                  <c:v>2.6436102993148149</c:v>
                </c:pt>
                <c:pt idx="968">
                  <c:v>2.6434175716688584</c:v>
                </c:pt>
                <c:pt idx="969">
                  <c:v>2.6433835137859631</c:v>
                </c:pt>
                <c:pt idx="970">
                  <c:v>2.6442001005430686</c:v>
                </c:pt>
                <c:pt idx="971">
                  <c:v>2.6439914769743416</c:v>
                </c:pt>
                <c:pt idx="972">
                  <c:v>2.6443005186128725</c:v>
                </c:pt>
                <c:pt idx="973">
                  <c:v>2.6441127984345592</c:v>
                </c:pt>
                <c:pt idx="974">
                  <c:v>2.6440379960910705</c:v>
                </c:pt>
                <c:pt idx="975">
                  <c:v>2.6441849857011892</c:v>
                </c:pt>
                <c:pt idx="976">
                  <c:v>2.643992529470188</c:v>
                </c:pt>
                <c:pt idx="977">
                  <c:v>2.643786640371065</c:v>
                </c:pt>
                <c:pt idx="978">
                  <c:v>2.6436261113227841</c:v>
                </c:pt>
                <c:pt idx="979">
                  <c:v>2.6434470876871741</c:v>
                </c:pt>
                <c:pt idx="980">
                  <c:v>2.6432801057198736</c:v>
                </c:pt>
                <c:pt idx="981">
                  <c:v>2.6430759707829674</c:v>
                </c:pt>
                <c:pt idx="982">
                  <c:v>2.6429643993836578</c:v>
                </c:pt>
                <c:pt idx="983">
                  <c:v>2.6427600441642762</c:v>
                </c:pt>
                <c:pt idx="984">
                  <c:v>2.643160862481047</c:v>
                </c:pt>
                <c:pt idx="985">
                  <c:v>2.6429646650565117</c:v>
                </c:pt>
                <c:pt idx="986">
                  <c:v>2.6430300805880433</c:v>
                </c:pt>
                <c:pt idx="987">
                  <c:v>2.6428381755648132</c:v>
                </c:pt>
                <c:pt idx="988">
                  <c:v>2.642898624725579</c:v>
                </c:pt>
                <c:pt idx="989">
                  <c:v>2.6430214809860759</c:v>
                </c:pt>
                <c:pt idx="990">
                  <c:v>2.6428495187511771</c:v>
                </c:pt>
                <c:pt idx="991">
                  <c:v>2.6426703480011349</c:v>
                </c:pt>
                <c:pt idx="992">
                  <c:v>2.6433819897323998</c:v>
                </c:pt>
                <c:pt idx="993">
                  <c:v>2.6434731366060973</c:v>
                </c:pt>
                <c:pt idx="994">
                  <c:v>2.6435249123288824</c:v>
                </c:pt>
                <c:pt idx="995">
                  <c:v>2.6434225044226025</c:v>
                </c:pt>
                <c:pt idx="996">
                  <c:v>2.6437252851668376</c:v>
                </c:pt>
                <c:pt idx="997">
                  <c:v>2.6435303128739083</c:v>
                </c:pt>
                <c:pt idx="998">
                  <c:v>2.6436893208134773</c:v>
                </c:pt>
                <c:pt idx="999">
                  <c:v>2.6438433159679584</c:v>
                </c:pt>
              </c:numCache>
            </c:numRef>
          </c:yVal>
          <c:smooth val="0"/>
          <c:extLst>
            <c:ext xmlns:c16="http://schemas.microsoft.com/office/drawing/2014/chart" uri="{C3380CC4-5D6E-409C-BE32-E72D297353CC}">
              <c16:uniqueId val="{00000001-6AB1-4CFB-98A2-87E4E7B1A30D}"/>
            </c:ext>
          </c:extLst>
        </c:ser>
        <c:ser>
          <c:idx val="2"/>
          <c:order val="2"/>
          <c:tx>
            <c:strRef>
              <c:f>'[1]Robustness &amp; UQ'!$D$5</c:f>
              <c:strCache>
                <c:ptCount val="1"/>
                <c:pt idx="0">
                  <c:v>true E[f(x)]</c:v>
                </c:pt>
              </c:strCache>
            </c:strRef>
          </c:tx>
          <c:spPr>
            <a:ln w="19050" cap="rnd">
              <a:solidFill>
                <a:schemeClr val="accent3"/>
              </a:solidFill>
              <a:round/>
            </a:ln>
            <a:effectLst/>
          </c:spPr>
          <c:marker>
            <c:symbol val="none"/>
          </c:marker>
          <c:xVal>
            <c:numRef>
              <c:f>'[1]Robustness &amp; UQ'!$J$5:$ALU$5</c:f>
              <c:numCache>
                <c:formatCode>General</c:formatCod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numCache>
            </c:numRef>
          </c:xVal>
          <c:yVal>
            <c:numRef>
              <c:f>'[1]Robustness &amp; UQ'!$J$6:$ALU$6</c:f>
              <c:numCache>
                <c:formatCode>General</c:formatCode>
                <c:ptCount val="1000"/>
                <c:pt idx="0">
                  <c:v>1.75377180237638</c:v>
                </c:pt>
                <c:pt idx="1">
                  <c:v>1.75377180237638</c:v>
                </c:pt>
                <c:pt idx="2">
                  <c:v>1.75377180237638</c:v>
                </c:pt>
                <c:pt idx="3">
                  <c:v>1.75377180237638</c:v>
                </c:pt>
                <c:pt idx="4">
                  <c:v>1.75377180237638</c:v>
                </c:pt>
                <c:pt idx="5">
                  <c:v>1.75377180237638</c:v>
                </c:pt>
                <c:pt idx="6">
                  <c:v>1.75377180237638</c:v>
                </c:pt>
                <c:pt idx="7">
                  <c:v>1.75377180237638</c:v>
                </c:pt>
                <c:pt idx="8">
                  <c:v>1.75377180237638</c:v>
                </c:pt>
                <c:pt idx="9">
                  <c:v>1.75377180237638</c:v>
                </c:pt>
                <c:pt idx="10">
                  <c:v>1.75377180237638</c:v>
                </c:pt>
                <c:pt idx="11">
                  <c:v>1.75377180237638</c:v>
                </c:pt>
                <c:pt idx="12">
                  <c:v>1.75377180237638</c:v>
                </c:pt>
                <c:pt idx="13">
                  <c:v>1.75377180237638</c:v>
                </c:pt>
                <c:pt idx="14">
                  <c:v>1.75377180237638</c:v>
                </c:pt>
                <c:pt idx="15">
                  <c:v>1.75377180237638</c:v>
                </c:pt>
                <c:pt idx="16">
                  <c:v>1.75377180237638</c:v>
                </c:pt>
                <c:pt idx="17">
                  <c:v>1.75377180237638</c:v>
                </c:pt>
                <c:pt idx="18">
                  <c:v>1.75377180237638</c:v>
                </c:pt>
                <c:pt idx="19">
                  <c:v>1.75377180237638</c:v>
                </c:pt>
                <c:pt idx="20">
                  <c:v>1.75377180237638</c:v>
                </c:pt>
                <c:pt idx="21">
                  <c:v>1.75377180237638</c:v>
                </c:pt>
                <c:pt idx="22">
                  <c:v>1.75377180237638</c:v>
                </c:pt>
                <c:pt idx="23">
                  <c:v>1.75377180237638</c:v>
                </c:pt>
                <c:pt idx="24">
                  <c:v>1.75377180237638</c:v>
                </c:pt>
                <c:pt idx="25">
                  <c:v>1.75377180237638</c:v>
                </c:pt>
                <c:pt idx="26">
                  <c:v>1.75377180237638</c:v>
                </c:pt>
                <c:pt idx="27">
                  <c:v>1.75377180237638</c:v>
                </c:pt>
                <c:pt idx="28">
                  <c:v>1.75377180237638</c:v>
                </c:pt>
                <c:pt idx="29">
                  <c:v>1.75377180237638</c:v>
                </c:pt>
                <c:pt idx="30">
                  <c:v>1.75377180237638</c:v>
                </c:pt>
                <c:pt idx="31">
                  <c:v>1.75377180237638</c:v>
                </c:pt>
                <c:pt idx="32">
                  <c:v>1.75377180237638</c:v>
                </c:pt>
                <c:pt idx="33">
                  <c:v>1.75377180237638</c:v>
                </c:pt>
                <c:pt idx="34">
                  <c:v>1.75377180237638</c:v>
                </c:pt>
                <c:pt idx="35">
                  <c:v>1.75377180237638</c:v>
                </c:pt>
                <c:pt idx="36">
                  <c:v>1.75377180237638</c:v>
                </c:pt>
                <c:pt idx="37">
                  <c:v>1.75377180237638</c:v>
                </c:pt>
                <c:pt idx="38">
                  <c:v>1.75377180237638</c:v>
                </c:pt>
                <c:pt idx="39">
                  <c:v>1.75377180237638</c:v>
                </c:pt>
                <c:pt idx="40">
                  <c:v>1.75377180237638</c:v>
                </c:pt>
                <c:pt idx="41">
                  <c:v>1.75377180237638</c:v>
                </c:pt>
                <c:pt idx="42">
                  <c:v>1.75377180237638</c:v>
                </c:pt>
                <c:pt idx="43">
                  <c:v>1.75377180237638</c:v>
                </c:pt>
                <c:pt idx="44">
                  <c:v>1.75377180237638</c:v>
                </c:pt>
                <c:pt idx="45">
                  <c:v>1.75377180237638</c:v>
                </c:pt>
                <c:pt idx="46">
                  <c:v>1.75377180237638</c:v>
                </c:pt>
                <c:pt idx="47">
                  <c:v>1.75377180237638</c:v>
                </c:pt>
                <c:pt idx="48">
                  <c:v>1.75377180237638</c:v>
                </c:pt>
                <c:pt idx="49">
                  <c:v>1.75377180237638</c:v>
                </c:pt>
                <c:pt idx="50">
                  <c:v>1.75377180237638</c:v>
                </c:pt>
                <c:pt idx="51">
                  <c:v>1.75377180237638</c:v>
                </c:pt>
                <c:pt idx="52">
                  <c:v>1.75377180237638</c:v>
                </c:pt>
                <c:pt idx="53">
                  <c:v>1.75377180237638</c:v>
                </c:pt>
                <c:pt idx="54">
                  <c:v>1.75377180237638</c:v>
                </c:pt>
                <c:pt idx="55">
                  <c:v>1.75377180237638</c:v>
                </c:pt>
                <c:pt idx="56">
                  <c:v>1.75377180237638</c:v>
                </c:pt>
                <c:pt idx="57">
                  <c:v>1.75377180237638</c:v>
                </c:pt>
                <c:pt idx="58">
                  <c:v>1.75377180237638</c:v>
                </c:pt>
                <c:pt idx="59">
                  <c:v>1.75377180237638</c:v>
                </c:pt>
                <c:pt idx="60">
                  <c:v>1.75377180237638</c:v>
                </c:pt>
                <c:pt idx="61">
                  <c:v>1.75377180237638</c:v>
                </c:pt>
                <c:pt idx="62">
                  <c:v>1.75377180237638</c:v>
                </c:pt>
                <c:pt idx="63">
                  <c:v>1.75377180237638</c:v>
                </c:pt>
                <c:pt idx="64">
                  <c:v>1.75377180237638</c:v>
                </c:pt>
                <c:pt idx="65">
                  <c:v>1.75377180237638</c:v>
                </c:pt>
                <c:pt idx="66">
                  <c:v>1.75377180237638</c:v>
                </c:pt>
                <c:pt idx="67">
                  <c:v>1.75377180237638</c:v>
                </c:pt>
                <c:pt idx="68">
                  <c:v>1.75377180237638</c:v>
                </c:pt>
                <c:pt idx="69">
                  <c:v>1.75377180237638</c:v>
                </c:pt>
                <c:pt idx="70">
                  <c:v>1.75377180237638</c:v>
                </c:pt>
                <c:pt idx="71">
                  <c:v>1.75377180237638</c:v>
                </c:pt>
                <c:pt idx="72">
                  <c:v>1.75377180237638</c:v>
                </c:pt>
                <c:pt idx="73">
                  <c:v>1.75377180237638</c:v>
                </c:pt>
                <c:pt idx="74">
                  <c:v>1.75377180237638</c:v>
                </c:pt>
                <c:pt idx="75">
                  <c:v>1.75377180237638</c:v>
                </c:pt>
                <c:pt idx="76">
                  <c:v>1.75377180237638</c:v>
                </c:pt>
                <c:pt idx="77">
                  <c:v>1.75377180237638</c:v>
                </c:pt>
                <c:pt idx="78">
                  <c:v>1.75377180237638</c:v>
                </c:pt>
                <c:pt idx="79">
                  <c:v>1.75377180237638</c:v>
                </c:pt>
                <c:pt idx="80">
                  <c:v>1.75377180237638</c:v>
                </c:pt>
                <c:pt idx="81">
                  <c:v>1.75377180237638</c:v>
                </c:pt>
                <c:pt idx="82">
                  <c:v>1.75377180237638</c:v>
                </c:pt>
                <c:pt idx="83">
                  <c:v>1.75377180237638</c:v>
                </c:pt>
                <c:pt idx="84">
                  <c:v>1.75377180237638</c:v>
                </c:pt>
                <c:pt idx="85">
                  <c:v>1.75377180237638</c:v>
                </c:pt>
                <c:pt idx="86">
                  <c:v>1.75377180237638</c:v>
                </c:pt>
                <c:pt idx="87">
                  <c:v>1.75377180237638</c:v>
                </c:pt>
                <c:pt idx="88">
                  <c:v>1.75377180237638</c:v>
                </c:pt>
                <c:pt idx="89">
                  <c:v>1.75377180237638</c:v>
                </c:pt>
                <c:pt idx="90">
                  <c:v>1.75377180237638</c:v>
                </c:pt>
                <c:pt idx="91">
                  <c:v>1.75377180237638</c:v>
                </c:pt>
                <c:pt idx="92">
                  <c:v>1.75377180237638</c:v>
                </c:pt>
                <c:pt idx="93">
                  <c:v>1.75377180237638</c:v>
                </c:pt>
                <c:pt idx="94">
                  <c:v>1.75377180237638</c:v>
                </c:pt>
                <c:pt idx="95">
                  <c:v>1.75377180237638</c:v>
                </c:pt>
                <c:pt idx="96">
                  <c:v>1.75377180237638</c:v>
                </c:pt>
                <c:pt idx="97">
                  <c:v>1.75377180237638</c:v>
                </c:pt>
                <c:pt idx="98">
                  <c:v>1.75377180237638</c:v>
                </c:pt>
                <c:pt idx="99">
                  <c:v>1.75377180237638</c:v>
                </c:pt>
                <c:pt idx="100">
                  <c:v>1.75377180237638</c:v>
                </c:pt>
                <c:pt idx="101">
                  <c:v>1.75377180237638</c:v>
                </c:pt>
                <c:pt idx="102">
                  <c:v>1.75377180237638</c:v>
                </c:pt>
                <c:pt idx="103">
                  <c:v>1.75377180237638</c:v>
                </c:pt>
                <c:pt idx="104">
                  <c:v>1.75377180237638</c:v>
                </c:pt>
                <c:pt idx="105">
                  <c:v>1.75377180237638</c:v>
                </c:pt>
                <c:pt idx="106">
                  <c:v>1.75377180237638</c:v>
                </c:pt>
                <c:pt idx="107">
                  <c:v>1.75377180237638</c:v>
                </c:pt>
                <c:pt idx="108">
                  <c:v>1.75377180237638</c:v>
                </c:pt>
                <c:pt idx="109">
                  <c:v>1.75377180237638</c:v>
                </c:pt>
                <c:pt idx="110">
                  <c:v>1.75377180237638</c:v>
                </c:pt>
                <c:pt idx="111">
                  <c:v>1.75377180237638</c:v>
                </c:pt>
                <c:pt idx="112">
                  <c:v>1.75377180237638</c:v>
                </c:pt>
                <c:pt idx="113">
                  <c:v>1.75377180237638</c:v>
                </c:pt>
                <c:pt idx="114">
                  <c:v>1.75377180237638</c:v>
                </c:pt>
                <c:pt idx="115">
                  <c:v>1.75377180237638</c:v>
                </c:pt>
                <c:pt idx="116">
                  <c:v>1.75377180237638</c:v>
                </c:pt>
                <c:pt idx="117">
                  <c:v>1.75377180237638</c:v>
                </c:pt>
                <c:pt idx="118">
                  <c:v>1.75377180237638</c:v>
                </c:pt>
                <c:pt idx="119">
                  <c:v>1.75377180237638</c:v>
                </c:pt>
                <c:pt idx="120">
                  <c:v>1.75377180237638</c:v>
                </c:pt>
                <c:pt idx="121">
                  <c:v>1.75377180237638</c:v>
                </c:pt>
                <c:pt idx="122">
                  <c:v>1.75377180237638</c:v>
                </c:pt>
                <c:pt idx="123">
                  <c:v>1.75377180237638</c:v>
                </c:pt>
                <c:pt idx="124">
                  <c:v>1.75377180237638</c:v>
                </c:pt>
                <c:pt idx="125">
                  <c:v>1.75377180237638</c:v>
                </c:pt>
                <c:pt idx="126">
                  <c:v>1.75377180237638</c:v>
                </c:pt>
                <c:pt idx="127">
                  <c:v>1.75377180237638</c:v>
                </c:pt>
                <c:pt idx="128">
                  <c:v>1.75377180237638</c:v>
                </c:pt>
                <c:pt idx="129">
                  <c:v>1.75377180237638</c:v>
                </c:pt>
                <c:pt idx="130">
                  <c:v>1.75377180237638</c:v>
                </c:pt>
                <c:pt idx="131">
                  <c:v>1.75377180237638</c:v>
                </c:pt>
                <c:pt idx="132">
                  <c:v>1.75377180237638</c:v>
                </c:pt>
                <c:pt idx="133">
                  <c:v>1.75377180237638</c:v>
                </c:pt>
                <c:pt idx="134">
                  <c:v>1.75377180237638</c:v>
                </c:pt>
                <c:pt idx="135">
                  <c:v>1.75377180237638</c:v>
                </c:pt>
                <c:pt idx="136">
                  <c:v>1.75377180237638</c:v>
                </c:pt>
                <c:pt idx="137">
                  <c:v>1.75377180237638</c:v>
                </c:pt>
                <c:pt idx="138">
                  <c:v>1.75377180237638</c:v>
                </c:pt>
                <c:pt idx="139">
                  <c:v>1.75377180237638</c:v>
                </c:pt>
                <c:pt idx="140">
                  <c:v>1.75377180237638</c:v>
                </c:pt>
                <c:pt idx="141">
                  <c:v>1.75377180237638</c:v>
                </c:pt>
                <c:pt idx="142">
                  <c:v>1.75377180237638</c:v>
                </c:pt>
                <c:pt idx="143">
                  <c:v>1.75377180237638</c:v>
                </c:pt>
                <c:pt idx="144">
                  <c:v>1.75377180237638</c:v>
                </c:pt>
                <c:pt idx="145">
                  <c:v>1.75377180237638</c:v>
                </c:pt>
                <c:pt idx="146">
                  <c:v>1.75377180237638</c:v>
                </c:pt>
                <c:pt idx="147">
                  <c:v>1.75377180237638</c:v>
                </c:pt>
                <c:pt idx="148">
                  <c:v>1.75377180237638</c:v>
                </c:pt>
                <c:pt idx="149">
                  <c:v>1.75377180237638</c:v>
                </c:pt>
                <c:pt idx="150">
                  <c:v>1.75377180237638</c:v>
                </c:pt>
                <c:pt idx="151">
                  <c:v>1.75377180237638</c:v>
                </c:pt>
                <c:pt idx="152">
                  <c:v>1.75377180237638</c:v>
                </c:pt>
                <c:pt idx="153">
                  <c:v>1.75377180237638</c:v>
                </c:pt>
                <c:pt idx="154">
                  <c:v>1.75377180237638</c:v>
                </c:pt>
                <c:pt idx="155">
                  <c:v>1.75377180237638</c:v>
                </c:pt>
                <c:pt idx="156">
                  <c:v>1.75377180237638</c:v>
                </c:pt>
                <c:pt idx="157">
                  <c:v>1.75377180237638</c:v>
                </c:pt>
                <c:pt idx="158">
                  <c:v>1.75377180237638</c:v>
                </c:pt>
                <c:pt idx="159">
                  <c:v>1.75377180237638</c:v>
                </c:pt>
                <c:pt idx="160">
                  <c:v>1.75377180237638</c:v>
                </c:pt>
                <c:pt idx="161">
                  <c:v>1.75377180237638</c:v>
                </c:pt>
                <c:pt idx="162">
                  <c:v>1.75377180237638</c:v>
                </c:pt>
                <c:pt idx="163">
                  <c:v>1.75377180237638</c:v>
                </c:pt>
                <c:pt idx="164">
                  <c:v>1.75377180237638</c:v>
                </c:pt>
                <c:pt idx="165">
                  <c:v>1.75377180237638</c:v>
                </c:pt>
                <c:pt idx="166">
                  <c:v>1.75377180237638</c:v>
                </c:pt>
                <c:pt idx="167">
                  <c:v>1.75377180237638</c:v>
                </c:pt>
                <c:pt idx="168">
                  <c:v>1.75377180237638</c:v>
                </c:pt>
                <c:pt idx="169">
                  <c:v>1.75377180237638</c:v>
                </c:pt>
                <c:pt idx="170">
                  <c:v>1.75377180237638</c:v>
                </c:pt>
                <c:pt idx="171">
                  <c:v>1.75377180237638</c:v>
                </c:pt>
                <c:pt idx="172">
                  <c:v>1.75377180237638</c:v>
                </c:pt>
                <c:pt idx="173">
                  <c:v>1.75377180237638</c:v>
                </c:pt>
                <c:pt idx="174">
                  <c:v>1.75377180237638</c:v>
                </c:pt>
                <c:pt idx="175">
                  <c:v>1.75377180237638</c:v>
                </c:pt>
                <c:pt idx="176">
                  <c:v>1.75377180237638</c:v>
                </c:pt>
                <c:pt idx="177">
                  <c:v>1.75377180237638</c:v>
                </c:pt>
                <c:pt idx="178">
                  <c:v>1.75377180237638</c:v>
                </c:pt>
                <c:pt idx="179">
                  <c:v>1.75377180237638</c:v>
                </c:pt>
                <c:pt idx="180">
                  <c:v>1.75377180237638</c:v>
                </c:pt>
                <c:pt idx="181">
                  <c:v>1.75377180237638</c:v>
                </c:pt>
                <c:pt idx="182">
                  <c:v>1.75377180237638</c:v>
                </c:pt>
                <c:pt idx="183">
                  <c:v>1.75377180237638</c:v>
                </c:pt>
                <c:pt idx="184">
                  <c:v>1.75377180237638</c:v>
                </c:pt>
                <c:pt idx="185">
                  <c:v>1.75377180237638</c:v>
                </c:pt>
                <c:pt idx="186">
                  <c:v>1.75377180237638</c:v>
                </c:pt>
                <c:pt idx="187">
                  <c:v>1.75377180237638</c:v>
                </c:pt>
                <c:pt idx="188">
                  <c:v>1.75377180237638</c:v>
                </c:pt>
                <c:pt idx="189">
                  <c:v>1.75377180237638</c:v>
                </c:pt>
                <c:pt idx="190">
                  <c:v>1.75377180237638</c:v>
                </c:pt>
                <c:pt idx="191">
                  <c:v>1.75377180237638</c:v>
                </c:pt>
                <c:pt idx="192">
                  <c:v>1.75377180237638</c:v>
                </c:pt>
                <c:pt idx="193">
                  <c:v>1.75377180237638</c:v>
                </c:pt>
                <c:pt idx="194">
                  <c:v>1.75377180237638</c:v>
                </c:pt>
                <c:pt idx="195">
                  <c:v>1.75377180237638</c:v>
                </c:pt>
                <c:pt idx="196">
                  <c:v>1.75377180237638</c:v>
                </c:pt>
                <c:pt idx="197">
                  <c:v>1.75377180237638</c:v>
                </c:pt>
                <c:pt idx="198">
                  <c:v>1.75377180237638</c:v>
                </c:pt>
                <c:pt idx="199">
                  <c:v>1.75377180237638</c:v>
                </c:pt>
                <c:pt idx="200">
                  <c:v>1.75377180237638</c:v>
                </c:pt>
                <c:pt idx="201">
                  <c:v>1.75377180237638</c:v>
                </c:pt>
                <c:pt idx="202">
                  <c:v>1.75377180237638</c:v>
                </c:pt>
                <c:pt idx="203">
                  <c:v>1.75377180237638</c:v>
                </c:pt>
                <c:pt idx="204">
                  <c:v>1.75377180237638</c:v>
                </c:pt>
                <c:pt idx="205">
                  <c:v>1.75377180237638</c:v>
                </c:pt>
                <c:pt idx="206">
                  <c:v>1.75377180237638</c:v>
                </c:pt>
                <c:pt idx="207">
                  <c:v>1.75377180237638</c:v>
                </c:pt>
                <c:pt idx="208">
                  <c:v>1.75377180237638</c:v>
                </c:pt>
                <c:pt idx="209">
                  <c:v>1.75377180237638</c:v>
                </c:pt>
                <c:pt idx="210">
                  <c:v>1.75377180237638</c:v>
                </c:pt>
                <c:pt idx="211">
                  <c:v>1.75377180237638</c:v>
                </c:pt>
                <c:pt idx="212">
                  <c:v>1.75377180237638</c:v>
                </c:pt>
                <c:pt idx="213">
                  <c:v>1.75377180237638</c:v>
                </c:pt>
                <c:pt idx="214">
                  <c:v>1.75377180237638</c:v>
                </c:pt>
                <c:pt idx="215">
                  <c:v>1.75377180237638</c:v>
                </c:pt>
                <c:pt idx="216">
                  <c:v>1.75377180237638</c:v>
                </c:pt>
                <c:pt idx="217">
                  <c:v>1.75377180237638</c:v>
                </c:pt>
                <c:pt idx="218">
                  <c:v>1.75377180237638</c:v>
                </c:pt>
                <c:pt idx="219">
                  <c:v>1.75377180237638</c:v>
                </c:pt>
                <c:pt idx="220">
                  <c:v>1.75377180237638</c:v>
                </c:pt>
                <c:pt idx="221">
                  <c:v>1.75377180237638</c:v>
                </c:pt>
                <c:pt idx="222">
                  <c:v>1.75377180237638</c:v>
                </c:pt>
                <c:pt idx="223">
                  <c:v>1.75377180237638</c:v>
                </c:pt>
                <c:pt idx="224">
                  <c:v>1.75377180237638</c:v>
                </c:pt>
                <c:pt idx="225">
                  <c:v>1.75377180237638</c:v>
                </c:pt>
                <c:pt idx="226">
                  <c:v>1.75377180237638</c:v>
                </c:pt>
                <c:pt idx="227">
                  <c:v>1.75377180237638</c:v>
                </c:pt>
                <c:pt idx="228">
                  <c:v>1.75377180237638</c:v>
                </c:pt>
                <c:pt idx="229">
                  <c:v>1.75377180237638</c:v>
                </c:pt>
                <c:pt idx="230">
                  <c:v>1.75377180237638</c:v>
                </c:pt>
                <c:pt idx="231">
                  <c:v>1.75377180237638</c:v>
                </c:pt>
                <c:pt idx="232">
                  <c:v>1.75377180237638</c:v>
                </c:pt>
                <c:pt idx="233">
                  <c:v>1.75377180237638</c:v>
                </c:pt>
                <c:pt idx="234">
                  <c:v>1.75377180237638</c:v>
                </c:pt>
                <c:pt idx="235">
                  <c:v>1.75377180237638</c:v>
                </c:pt>
                <c:pt idx="236">
                  <c:v>1.75377180237638</c:v>
                </c:pt>
                <c:pt idx="237">
                  <c:v>1.75377180237638</c:v>
                </c:pt>
                <c:pt idx="238">
                  <c:v>1.75377180237638</c:v>
                </c:pt>
                <c:pt idx="239">
                  <c:v>1.75377180237638</c:v>
                </c:pt>
                <c:pt idx="240">
                  <c:v>1.75377180237638</c:v>
                </c:pt>
                <c:pt idx="241">
                  <c:v>1.75377180237638</c:v>
                </c:pt>
                <c:pt idx="242">
                  <c:v>1.75377180237638</c:v>
                </c:pt>
                <c:pt idx="243">
                  <c:v>1.75377180237638</c:v>
                </c:pt>
                <c:pt idx="244">
                  <c:v>1.75377180237638</c:v>
                </c:pt>
                <c:pt idx="245">
                  <c:v>1.75377180237638</c:v>
                </c:pt>
                <c:pt idx="246">
                  <c:v>1.75377180237638</c:v>
                </c:pt>
                <c:pt idx="247">
                  <c:v>1.75377180237638</c:v>
                </c:pt>
                <c:pt idx="248">
                  <c:v>1.75377180237638</c:v>
                </c:pt>
                <c:pt idx="249">
                  <c:v>1.75377180237638</c:v>
                </c:pt>
                <c:pt idx="250">
                  <c:v>1.75377180237638</c:v>
                </c:pt>
                <c:pt idx="251">
                  <c:v>1.75377180237638</c:v>
                </c:pt>
                <c:pt idx="252">
                  <c:v>1.75377180237638</c:v>
                </c:pt>
                <c:pt idx="253">
                  <c:v>1.75377180237638</c:v>
                </c:pt>
                <c:pt idx="254">
                  <c:v>1.75377180237638</c:v>
                </c:pt>
                <c:pt idx="255">
                  <c:v>1.75377180237638</c:v>
                </c:pt>
                <c:pt idx="256">
                  <c:v>1.75377180237638</c:v>
                </c:pt>
                <c:pt idx="257">
                  <c:v>1.75377180237638</c:v>
                </c:pt>
                <c:pt idx="258">
                  <c:v>1.75377180237638</c:v>
                </c:pt>
                <c:pt idx="259">
                  <c:v>1.75377180237638</c:v>
                </c:pt>
                <c:pt idx="260">
                  <c:v>1.75377180237638</c:v>
                </c:pt>
                <c:pt idx="261">
                  <c:v>1.75377180237638</c:v>
                </c:pt>
                <c:pt idx="262">
                  <c:v>1.75377180237638</c:v>
                </c:pt>
                <c:pt idx="263">
                  <c:v>1.75377180237638</c:v>
                </c:pt>
                <c:pt idx="264">
                  <c:v>1.75377180237638</c:v>
                </c:pt>
                <c:pt idx="265">
                  <c:v>1.75377180237638</c:v>
                </c:pt>
                <c:pt idx="266">
                  <c:v>1.75377180237638</c:v>
                </c:pt>
                <c:pt idx="267">
                  <c:v>1.75377180237638</c:v>
                </c:pt>
                <c:pt idx="268">
                  <c:v>1.75377180237638</c:v>
                </c:pt>
                <c:pt idx="269">
                  <c:v>1.75377180237638</c:v>
                </c:pt>
                <c:pt idx="270">
                  <c:v>1.75377180237638</c:v>
                </c:pt>
                <c:pt idx="271">
                  <c:v>1.75377180237638</c:v>
                </c:pt>
                <c:pt idx="272">
                  <c:v>1.75377180237638</c:v>
                </c:pt>
                <c:pt idx="273">
                  <c:v>1.75377180237638</c:v>
                </c:pt>
                <c:pt idx="274">
                  <c:v>1.75377180237638</c:v>
                </c:pt>
                <c:pt idx="275">
                  <c:v>1.75377180237638</c:v>
                </c:pt>
                <c:pt idx="276">
                  <c:v>1.75377180237638</c:v>
                </c:pt>
                <c:pt idx="277">
                  <c:v>1.75377180237638</c:v>
                </c:pt>
                <c:pt idx="278">
                  <c:v>1.75377180237638</c:v>
                </c:pt>
                <c:pt idx="279">
                  <c:v>1.75377180237638</c:v>
                </c:pt>
                <c:pt idx="280">
                  <c:v>1.75377180237638</c:v>
                </c:pt>
                <c:pt idx="281">
                  <c:v>1.75377180237638</c:v>
                </c:pt>
                <c:pt idx="282">
                  <c:v>1.75377180237638</c:v>
                </c:pt>
                <c:pt idx="283">
                  <c:v>1.75377180237638</c:v>
                </c:pt>
                <c:pt idx="284">
                  <c:v>1.75377180237638</c:v>
                </c:pt>
                <c:pt idx="285">
                  <c:v>1.75377180237638</c:v>
                </c:pt>
                <c:pt idx="286">
                  <c:v>1.75377180237638</c:v>
                </c:pt>
                <c:pt idx="287">
                  <c:v>1.75377180237638</c:v>
                </c:pt>
                <c:pt idx="288">
                  <c:v>1.75377180237638</c:v>
                </c:pt>
                <c:pt idx="289">
                  <c:v>1.75377180237638</c:v>
                </c:pt>
                <c:pt idx="290">
                  <c:v>1.75377180237638</c:v>
                </c:pt>
                <c:pt idx="291">
                  <c:v>1.75377180237638</c:v>
                </c:pt>
                <c:pt idx="292">
                  <c:v>1.75377180237638</c:v>
                </c:pt>
                <c:pt idx="293">
                  <c:v>1.75377180237638</c:v>
                </c:pt>
                <c:pt idx="294">
                  <c:v>1.75377180237638</c:v>
                </c:pt>
                <c:pt idx="295">
                  <c:v>1.75377180237638</c:v>
                </c:pt>
                <c:pt idx="296">
                  <c:v>1.75377180237638</c:v>
                </c:pt>
                <c:pt idx="297">
                  <c:v>1.75377180237638</c:v>
                </c:pt>
                <c:pt idx="298">
                  <c:v>1.75377180237638</c:v>
                </c:pt>
                <c:pt idx="299">
                  <c:v>1.75377180237638</c:v>
                </c:pt>
                <c:pt idx="300">
                  <c:v>1.75377180237638</c:v>
                </c:pt>
                <c:pt idx="301">
                  <c:v>1.75377180237638</c:v>
                </c:pt>
                <c:pt idx="302">
                  <c:v>1.75377180237638</c:v>
                </c:pt>
                <c:pt idx="303">
                  <c:v>1.75377180237638</c:v>
                </c:pt>
                <c:pt idx="304">
                  <c:v>1.75377180237638</c:v>
                </c:pt>
                <c:pt idx="305">
                  <c:v>1.75377180237638</c:v>
                </c:pt>
                <c:pt idx="306">
                  <c:v>1.75377180237638</c:v>
                </c:pt>
                <c:pt idx="307">
                  <c:v>1.75377180237638</c:v>
                </c:pt>
                <c:pt idx="308">
                  <c:v>1.75377180237638</c:v>
                </c:pt>
                <c:pt idx="309">
                  <c:v>1.75377180237638</c:v>
                </c:pt>
                <c:pt idx="310">
                  <c:v>1.75377180237638</c:v>
                </c:pt>
                <c:pt idx="311">
                  <c:v>1.75377180237638</c:v>
                </c:pt>
                <c:pt idx="312">
                  <c:v>1.75377180237638</c:v>
                </c:pt>
                <c:pt idx="313">
                  <c:v>1.75377180237638</c:v>
                </c:pt>
                <c:pt idx="314">
                  <c:v>1.75377180237638</c:v>
                </c:pt>
                <c:pt idx="315">
                  <c:v>1.75377180237638</c:v>
                </c:pt>
                <c:pt idx="316">
                  <c:v>1.75377180237638</c:v>
                </c:pt>
                <c:pt idx="317">
                  <c:v>1.75377180237638</c:v>
                </c:pt>
                <c:pt idx="318">
                  <c:v>1.75377180237638</c:v>
                </c:pt>
                <c:pt idx="319">
                  <c:v>1.75377180237638</c:v>
                </c:pt>
                <c:pt idx="320">
                  <c:v>1.75377180237638</c:v>
                </c:pt>
                <c:pt idx="321">
                  <c:v>1.75377180237638</c:v>
                </c:pt>
                <c:pt idx="322">
                  <c:v>1.75377180237638</c:v>
                </c:pt>
                <c:pt idx="323">
                  <c:v>1.75377180237638</c:v>
                </c:pt>
                <c:pt idx="324">
                  <c:v>1.75377180237638</c:v>
                </c:pt>
                <c:pt idx="325">
                  <c:v>1.75377180237638</c:v>
                </c:pt>
                <c:pt idx="326">
                  <c:v>1.75377180237638</c:v>
                </c:pt>
                <c:pt idx="327">
                  <c:v>1.75377180237638</c:v>
                </c:pt>
                <c:pt idx="328">
                  <c:v>1.75377180237638</c:v>
                </c:pt>
                <c:pt idx="329">
                  <c:v>1.75377180237638</c:v>
                </c:pt>
                <c:pt idx="330">
                  <c:v>1.75377180237638</c:v>
                </c:pt>
                <c:pt idx="331">
                  <c:v>1.75377180237638</c:v>
                </c:pt>
                <c:pt idx="332">
                  <c:v>1.75377180237638</c:v>
                </c:pt>
                <c:pt idx="333">
                  <c:v>1.75377180237638</c:v>
                </c:pt>
                <c:pt idx="334">
                  <c:v>1.75377180237638</c:v>
                </c:pt>
                <c:pt idx="335">
                  <c:v>1.75377180237638</c:v>
                </c:pt>
                <c:pt idx="336">
                  <c:v>1.75377180237638</c:v>
                </c:pt>
                <c:pt idx="337">
                  <c:v>1.75377180237638</c:v>
                </c:pt>
                <c:pt idx="338">
                  <c:v>1.75377180237638</c:v>
                </c:pt>
                <c:pt idx="339">
                  <c:v>1.75377180237638</c:v>
                </c:pt>
                <c:pt idx="340">
                  <c:v>1.75377180237638</c:v>
                </c:pt>
                <c:pt idx="341">
                  <c:v>1.75377180237638</c:v>
                </c:pt>
                <c:pt idx="342">
                  <c:v>1.75377180237638</c:v>
                </c:pt>
                <c:pt idx="343">
                  <c:v>1.75377180237638</c:v>
                </c:pt>
                <c:pt idx="344">
                  <c:v>1.75377180237638</c:v>
                </c:pt>
                <c:pt idx="345">
                  <c:v>1.75377180237638</c:v>
                </c:pt>
                <c:pt idx="346">
                  <c:v>1.75377180237638</c:v>
                </c:pt>
                <c:pt idx="347">
                  <c:v>1.75377180237638</c:v>
                </c:pt>
                <c:pt idx="348">
                  <c:v>1.75377180237638</c:v>
                </c:pt>
                <c:pt idx="349">
                  <c:v>1.75377180237638</c:v>
                </c:pt>
                <c:pt idx="350">
                  <c:v>1.75377180237638</c:v>
                </c:pt>
                <c:pt idx="351">
                  <c:v>1.75377180237638</c:v>
                </c:pt>
                <c:pt idx="352">
                  <c:v>1.75377180237638</c:v>
                </c:pt>
                <c:pt idx="353">
                  <c:v>1.75377180237638</c:v>
                </c:pt>
                <c:pt idx="354">
                  <c:v>1.75377180237638</c:v>
                </c:pt>
                <c:pt idx="355">
                  <c:v>1.75377180237638</c:v>
                </c:pt>
                <c:pt idx="356">
                  <c:v>1.75377180237638</c:v>
                </c:pt>
                <c:pt idx="357">
                  <c:v>1.75377180237638</c:v>
                </c:pt>
                <c:pt idx="358">
                  <c:v>1.75377180237638</c:v>
                </c:pt>
                <c:pt idx="359">
                  <c:v>1.75377180237638</c:v>
                </c:pt>
                <c:pt idx="360">
                  <c:v>1.75377180237638</c:v>
                </c:pt>
                <c:pt idx="361">
                  <c:v>1.75377180237638</c:v>
                </c:pt>
                <c:pt idx="362">
                  <c:v>1.75377180237638</c:v>
                </c:pt>
                <c:pt idx="363">
                  <c:v>1.75377180237638</c:v>
                </c:pt>
                <c:pt idx="364">
                  <c:v>1.75377180237638</c:v>
                </c:pt>
                <c:pt idx="365">
                  <c:v>1.75377180237638</c:v>
                </c:pt>
                <c:pt idx="366">
                  <c:v>1.75377180237638</c:v>
                </c:pt>
                <c:pt idx="367">
                  <c:v>1.75377180237638</c:v>
                </c:pt>
                <c:pt idx="368">
                  <c:v>1.75377180237638</c:v>
                </c:pt>
                <c:pt idx="369">
                  <c:v>1.75377180237638</c:v>
                </c:pt>
                <c:pt idx="370">
                  <c:v>1.75377180237638</c:v>
                </c:pt>
                <c:pt idx="371">
                  <c:v>1.75377180237638</c:v>
                </c:pt>
                <c:pt idx="372">
                  <c:v>1.75377180237638</c:v>
                </c:pt>
                <c:pt idx="373">
                  <c:v>1.75377180237638</c:v>
                </c:pt>
                <c:pt idx="374">
                  <c:v>1.75377180237638</c:v>
                </c:pt>
                <c:pt idx="375">
                  <c:v>1.75377180237638</c:v>
                </c:pt>
                <c:pt idx="376">
                  <c:v>1.75377180237638</c:v>
                </c:pt>
                <c:pt idx="377">
                  <c:v>1.75377180237638</c:v>
                </c:pt>
                <c:pt idx="378">
                  <c:v>1.75377180237638</c:v>
                </c:pt>
                <c:pt idx="379">
                  <c:v>1.75377180237638</c:v>
                </c:pt>
                <c:pt idx="380">
                  <c:v>1.75377180237638</c:v>
                </c:pt>
                <c:pt idx="381">
                  <c:v>1.75377180237638</c:v>
                </c:pt>
                <c:pt idx="382">
                  <c:v>1.75377180237638</c:v>
                </c:pt>
                <c:pt idx="383">
                  <c:v>1.75377180237638</c:v>
                </c:pt>
                <c:pt idx="384">
                  <c:v>1.75377180237638</c:v>
                </c:pt>
                <c:pt idx="385">
                  <c:v>1.75377180237638</c:v>
                </c:pt>
                <c:pt idx="386">
                  <c:v>1.75377180237638</c:v>
                </c:pt>
                <c:pt idx="387">
                  <c:v>1.75377180237638</c:v>
                </c:pt>
                <c:pt idx="388">
                  <c:v>1.75377180237638</c:v>
                </c:pt>
                <c:pt idx="389">
                  <c:v>1.75377180237638</c:v>
                </c:pt>
                <c:pt idx="390">
                  <c:v>1.75377180237638</c:v>
                </c:pt>
                <c:pt idx="391">
                  <c:v>1.75377180237638</c:v>
                </c:pt>
                <c:pt idx="392">
                  <c:v>1.75377180237638</c:v>
                </c:pt>
                <c:pt idx="393">
                  <c:v>1.75377180237638</c:v>
                </c:pt>
                <c:pt idx="394">
                  <c:v>1.75377180237638</c:v>
                </c:pt>
                <c:pt idx="395">
                  <c:v>1.75377180237638</c:v>
                </c:pt>
                <c:pt idx="396">
                  <c:v>1.75377180237638</c:v>
                </c:pt>
                <c:pt idx="397">
                  <c:v>1.75377180237638</c:v>
                </c:pt>
                <c:pt idx="398">
                  <c:v>1.75377180237638</c:v>
                </c:pt>
                <c:pt idx="399">
                  <c:v>1.75377180237638</c:v>
                </c:pt>
                <c:pt idx="400">
                  <c:v>1.75377180237638</c:v>
                </c:pt>
                <c:pt idx="401">
                  <c:v>1.75377180237638</c:v>
                </c:pt>
                <c:pt idx="402">
                  <c:v>1.75377180237638</c:v>
                </c:pt>
                <c:pt idx="403">
                  <c:v>1.75377180237638</c:v>
                </c:pt>
                <c:pt idx="404">
                  <c:v>1.75377180237638</c:v>
                </c:pt>
                <c:pt idx="405">
                  <c:v>1.75377180237638</c:v>
                </c:pt>
                <c:pt idx="406">
                  <c:v>1.75377180237638</c:v>
                </c:pt>
                <c:pt idx="407">
                  <c:v>1.75377180237638</c:v>
                </c:pt>
                <c:pt idx="408">
                  <c:v>1.75377180237638</c:v>
                </c:pt>
                <c:pt idx="409">
                  <c:v>1.75377180237638</c:v>
                </c:pt>
                <c:pt idx="410">
                  <c:v>1.75377180237638</c:v>
                </c:pt>
                <c:pt idx="411">
                  <c:v>1.75377180237638</c:v>
                </c:pt>
                <c:pt idx="412">
                  <c:v>1.75377180237638</c:v>
                </c:pt>
                <c:pt idx="413">
                  <c:v>1.75377180237638</c:v>
                </c:pt>
                <c:pt idx="414">
                  <c:v>1.75377180237638</c:v>
                </c:pt>
                <c:pt idx="415">
                  <c:v>1.75377180237638</c:v>
                </c:pt>
                <c:pt idx="416">
                  <c:v>1.75377180237638</c:v>
                </c:pt>
                <c:pt idx="417">
                  <c:v>1.75377180237638</c:v>
                </c:pt>
                <c:pt idx="418">
                  <c:v>1.75377180237638</c:v>
                </c:pt>
                <c:pt idx="419">
                  <c:v>1.75377180237638</c:v>
                </c:pt>
                <c:pt idx="420">
                  <c:v>1.75377180237638</c:v>
                </c:pt>
                <c:pt idx="421">
                  <c:v>1.75377180237638</c:v>
                </c:pt>
                <c:pt idx="422">
                  <c:v>1.75377180237638</c:v>
                </c:pt>
                <c:pt idx="423">
                  <c:v>1.75377180237638</c:v>
                </c:pt>
                <c:pt idx="424">
                  <c:v>1.75377180237638</c:v>
                </c:pt>
                <c:pt idx="425">
                  <c:v>1.75377180237638</c:v>
                </c:pt>
                <c:pt idx="426">
                  <c:v>1.75377180237638</c:v>
                </c:pt>
                <c:pt idx="427">
                  <c:v>1.75377180237638</c:v>
                </c:pt>
                <c:pt idx="428">
                  <c:v>1.75377180237638</c:v>
                </c:pt>
                <c:pt idx="429">
                  <c:v>1.75377180237638</c:v>
                </c:pt>
                <c:pt idx="430">
                  <c:v>1.75377180237638</c:v>
                </c:pt>
                <c:pt idx="431">
                  <c:v>1.75377180237638</c:v>
                </c:pt>
                <c:pt idx="432">
                  <c:v>1.75377180237638</c:v>
                </c:pt>
                <c:pt idx="433">
                  <c:v>1.75377180237638</c:v>
                </c:pt>
                <c:pt idx="434">
                  <c:v>1.75377180237638</c:v>
                </c:pt>
                <c:pt idx="435">
                  <c:v>1.75377180237638</c:v>
                </c:pt>
                <c:pt idx="436">
                  <c:v>1.75377180237638</c:v>
                </c:pt>
                <c:pt idx="437">
                  <c:v>1.75377180237638</c:v>
                </c:pt>
                <c:pt idx="438">
                  <c:v>1.75377180237638</c:v>
                </c:pt>
                <c:pt idx="439">
                  <c:v>1.75377180237638</c:v>
                </c:pt>
                <c:pt idx="440">
                  <c:v>1.75377180237638</c:v>
                </c:pt>
                <c:pt idx="441">
                  <c:v>1.75377180237638</c:v>
                </c:pt>
                <c:pt idx="442">
                  <c:v>1.75377180237638</c:v>
                </c:pt>
                <c:pt idx="443">
                  <c:v>1.75377180237638</c:v>
                </c:pt>
                <c:pt idx="444">
                  <c:v>1.75377180237638</c:v>
                </c:pt>
                <c:pt idx="445">
                  <c:v>1.75377180237638</c:v>
                </c:pt>
                <c:pt idx="446">
                  <c:v>1.75377180237638</c:v>
                </c:pt>
                <c:pt idx="447">
                  <c:v>1.75377180237638</c:v>
                </c:pt>
                <c:pt idx="448">
                  <c:v>1.75377180237638</c:v>
                </c:pt>
                <c:pt idx="449">
                  <c:v>1.75377180237638</c:v>
                </c:pt>
                <c:pt idx="450">
                  <c:v>1.75377180237638</c:v>
                </c:pt>
                <c:pt idx="451">
                  <c:v>1.75377180237638</c:v>
                </c:pt>
                <c:pt idx="452">
                  <c:v>1.75377180237638</c:v>
                </c:pt>
                <c:pt idx="453">
                  <c:v>1.75377180237638</c:v>
                </c:pt>
                <c:pt idx="454">
                  <c:v>1.75377180237638</c:v>
                </c:pt>
                <c:pt idx="455">
                  <c:v>1.75377180237638</c:v>
                </c:pt>
                <c:pt idx="456">
                  <c:v>1.75377180237638</c:v>
                </c:pt>
                <c:pt idx="457">
                  <c:v>1.75377180237638</c:v>
                </c:pt>
                <c:pt idx="458">
                  <c:v>1.75377180237638</c:v>
                </c:pt>
                <c:pt idx="459">
                  <c:v>1.75377180237638</c:v>
                </c:pt>
                <c:pt idx="460">
                  <c:v>1.75377180237638</c:v>
                </c:pt>
                <c:pt idx="461">
                  <c:v>1.75377180237638</c:v>
                </c:pt>
                <c:pt idx="462">
                  <c:v>1.75377180237638</c:v>
                </c:pt>
                <c:pt idx="463">
                  <c:v>1.75377180237638</c:v>
                </c:pt>
                <c:pt idx="464">
                  <c:v>1.75377180237638</c:v>
                </c:pt>
                <c:pt idx="465">
                  <c:v>1.75377180237638</c:v>
                </c:pt>
                <c:pt idx="466">
                  <c:v>1.75377180237638</c:v>
                </c:pt>
                <c:pt idx="467">
                  <c:v>1.75377180237638</c:v>
                </c:pt>
                <c:pt idx="468">
                  <c:v>1.75377180237638</c:v>
                </c:pt>
                <c:pt idx="469">
                  <c:v>1.75377180237638</c:v>
                </c:pt>
                <c:pt idx="470">
                  <c:v>1.75377180237638</c:v>
                </c:pt>
                <c:pt idx="471">
                  <c:v>1.75377180237638</c:v>
                </c:pt>
                <c:pt idx="472">
                  <c:v>1.75377180237638</c:v>
                </c:pt>
                <c:pt idx="473">
                  <c:v>1.75377180237638</c:v>
                </c:pt>
                <c:pt idx="474">
                  <c:v>1.75377180237638</c:v>
                </c:pt>
                <c:pt idx="475">
                  <c:v>1.75377180237638</c:v>
                </c:pt>
                <c:pt idx="476">
                  <c:v>1.75377180237638</c:v>
                </c:pt>
                <c:pt idx="477">
                  <c:v>1.75377180237638</c:v>
                </c:pt>
                <c:pt idx="478">
                  <c:v>1.75377180237638</c:v>
                </c:pt>
                <c:pt idx="479">
                  <c:v>1.75377180237638</c:v>
                </c:pt>
                <c:pt idx="480">
                  <c:v>1.75377180237638</c:v>
                </c:pt>
                <c:pt idx="481">
                  <c:v>1.75377180237638</c:v>
                </c:pt>
                <c:pt idx="482">
                  <c:v>1.75377180237638</c:v>
                </c:pt>
                <c:pt idx="483">
                  <c:v>1.75377180237638</c:v>
                </c:pt>
                <c:pt idx="484">
                  <c:v>1.75377180237638</c:v>
                </c:pt>
                <c:pt idx="485">
                  <c:v>1.75377180237638</c:v>
                </c:pt>
                <c:pt idx="486">
                  <c:v>1.75377180237638</c:v>
                </c:pt>
                <c:pt idx="487">
                  <c:v>1.75377180237638</c:v>
                </c:pt>
                <c:pt idx="488">
                  <c:v>1.75377180237638</c:v>
                </c:pt>
                <c:pt idx="489">
                  <c:v>1.75377180237638</c:v>
                </c:pt>
                <c:pt idx="490">
                  <c:v>1.75377180237638</c:v>
                </c:pt>
                <c:pt idx="491">
                  <c:v>1.75377180237638</c:v>
                </c:pt>
                <c:pt idx="492">
                  <c:v>1.75377180237638</c:v>
                </c:pt>
                <c:pt idx="493">
                  <c:v>1.75377180237638</c:v>
                </c:pt>
                <c:pt idx="494">
                  <c:v>1.75377180237638</c:v>
                </c:pt>
                <c:pt idx="495">
                  <c:v>1.75377180237638</c:v>
                </c:pt>
                <c:pt idx="496">
                  <c:v>1.75377180237638</c:v>
                </c:pt>
                <c:pt idx="497">
                  <c:v>1.75377180237638</c:v>
                </c:pt>
                <c:pt idx="498">
                  <c:v>1.75377180237638</c:v>
                </c:pt>
                <c:pt idx="499">
                  <c:v>1.75377180237638</c:v>
                </c:pt>
                <c:pt idx="500">
                  <c:v>1.75377180237638</c:v>
                </c:pt>
                <c:pt idx="501">
                  <c:v>1.75377180237638</c:v>
                </c:pt>
                <c:pt idx="502">
                  <c:v>1.75377180237638</c:v>
                </c:pt>
                <c:pt idx="503">
                  <c:v>1.75377180237638</c:v>
                </c:pt>
                <c:pt idx="504">
                  <c:v>1.75377180237638</c:v>
                </c:pt>
                <c:pt idx="505">
                  <c:v>1.75377180237638</c:v>
                </c:pt>
                <c:pt idx="506">
                  <c:v>1.75377180237638</c:v>
                </c:pt>
                <c:pt idx="507">
                  <c:v>1.75377180237638</c:v>
                </c:pt>
                <c:pt idx="508">
                  <c:v>1.75377180237638</c:v>
                </c:pt>
                <c:pt idx="509">
                  <c:v>1.75377180237638</c:v>
                </c:pt>
                <c:pt idx="510">
                  <c:v>1.75377180237638</c:v>
                </c:pt>
                <c:pt idx="511">
                  <c:v>1.75377180237638</c:v>
                </c:pt>
                <c:pt idx="512">
                  <c:v>1.75377180237638</c:v>
                </c:pt>
                <c:pt idx="513">
                  <c:v>1.75377180237638</c:v>
                </c:pt>
                <c:pt idx="514">
                  <c:v>1.75377180237638</c:v>
                </c:pt>
                <c:pt idx="515">
                  <c:v>1.75377180237638</c:v>
                </c:pt>
                <c:pt idx="516">
                  <c:v>1.75377180237638</c:v>
                </c:pt>
                <c:pt idx="517">
                  <c:v>1.75377180237638</c:v>
                </c:pt>
                <c:pt idx="518">
                  <c:v>1.75377180237638</c:v>
                </c:pt>
                <c:pt idx="519">
                  <c:v>1.75377180237638</c:v>
                </c:pt>
                <c:pt idx="520">
                  <c:v>1.75377180237638</c:v>
                </c:pt>
                <c:pt idx="521">
                  <c:v>1.75377180237638</c:v>
                </c:pt>
                <c:pt idx="522">
                  <c:v>1.75377180237638</c:v>
                </c:pt>
                <c:pt idx="523">
                  <c:v>1.75377180237638</c:v>
                </c:pt>
                <c:pt idx="524">
                  <c:v>1.75377180237638</c:v>
                </c:pt>
                <c:pt idx="525">
                  <c:v>1.75377180237638</c:v>
                </c:pt>
                <c:pt idx="526">
                  <c:v>1.75377180237638</c:v>
                </c:pt>
                <c:pt idx="527">
                  <c:v>1.75377180237638</c:v>
                </c:pt>
                <c:pt idx="528">
                  <c:v>1.75377180237638</c:v>
                </c:pt>
                <c:pt idx="529">
                  <c:v>1.75377180237638</c:v>
                </c:pt>
                <c:pt idx="530">
                  <c:v>1.75377180237638</c:v>
                </c:pt>
                <c:pt idx="531">
                  <c:v>1.75377180237638</c:v>
                </c:pt>
                <c:pt idx="532">
                  <c:v>1.75377180237638</c:v>
                </c:pt>
                <c:pt idx="533">
                  <c:v>1.75377180237638</c:v>
                </c:pt>
                <c:pt idx="534">
                  <c:v>1.75377180237638</c:v>
                </c:pt>
                <c:pt idx="535">
                  <c:v>1.75377180237638</c:v>
                </c:pt>
                <c:pt idx="536">
                  <c:v>1.75377180237638</c:v>
                </c:pt>
                <c:pt idx="537">
                  <c:v>1.75377180237638</c:v>
                </c:pt>
                <c:pt idx="538">
                  <c:v>1.75377180237638</c:v>
                </c:pt>
                <c:pt idx="539">
                  <c:v>1.75377180237638</c:v>
                </c:pt>
                <c:pt idx="540">
                  <c:v>1.75377180237638</c:v>
                </c:pt>
                <c:pt idx="541">
                  <c:v>1.75377180237638</c:v>
                </c:pt>
                <c:pt idx="542">
                  <c:v>1.75377180237638</c:v>
                </c:pt>
                <c:pt idx="543">
                  <c:v>1.75377180237638</c:v>
                </c:pt>
                <c:pt idx="544">
                  <c:v>1.75377180237638</c:v>
                </c:pt>
                <c:pt idx="545">
                  <c:v>1.75377180237638</c:v>
                </c:pt>
                <c:pt idx="546">
                  <c:v>1.75377180237638</c:v>
                </c:pt>
                <c:pt idx="547">
                  <c:v>1.75377180237638</c:v>
                </c:pt>
                <c:pt idx="548">
                  <c:v>1.75377180237638</c:v>
                </c:pt>
                <c:pt idx="549">
                  <c:v>1.75377180237638</c:v>
                </c:pt>
                <c:pt idx="550">
                  <c:v>1.75377180237638</c:v>
                </c:pt>
                <c:pt idx="551">
                  <c:v>1.75377180237638</c:v>
                </c:pt>
                <c:pt idx="552">
                  <c:v>1.75377180237638</c:v>
                </c:pt>
                <c:pt idx="553">
                  <c:v>1.75377180237638</c:v>
                </c:pt>
                <c:pt idx="554">
                  <c:v>1.75377180237638</c:v>
                </c:pt>
                <c:pt idx="555">
                  <c:v>1.75377180237638</c:v>
                </c:pt>
                <c:pt idx="556">
                  <c:v>1.75377180237638</c:v>
                </c:pt>
                <c:pt idx="557">
                  <c:v>1.75377180237638</c:v>
                </c:pt>
                <c:pt idx="558">
                  <c:v>1.75377180237638</c:v>
                </c:pt>
                <c:pt idx="559">
                  <c:v>1.75377180237638</c:v>
                </c:pt>
                <c:pt idx="560">
                  <c:v>1.75377180237638</c:v>
                </c:pt>
                <c:pt idx="561">
                  <c:v>1.75377180237638</c:v>
                </c:pt>
                <c:pt idx="562">
                  <c:v>1.75377180237638</c:v>
                </c:pt>
                <c:pt idx="563">
                  <c:v>1.75377180237638</c:v>
                </c:pt>
                <c:pt idx="564">
                  <c:v>1.75377180237638</c:v>
                </c:pt>
                <c:pt idx="565">
                  <c:v>1.75377180237638</c:v>
                </c:pt>
                <c:pt idx="566">
                  <c:v>1.75377180237638</c:v>
                </c:pt>
                <c:pt idx="567">
                  <c:v>1.75377180237638</c:v>
                </c:pt>
                <c:pt idx="568">
                  <c:v>1.75377180237638</c:v>
                </c:pt>
                <c:pt idx="569">
                  <c:v>1.75377180237638</c:v>
                </c:pt>
                <c:pt idx="570">
                  <c:v>1.75377180237638</c:v>
                </c:pt>
                <c:pt idx="571">
                  <c:v>1.75377180237638</c:v>
                </c:pt>
                <c:pt idx="572">
                  <c:v>1.75377180237638</c:v>
                </c:pt>
                <c:pt idx="573">
                  <c:v>1.75377180237638</c:v>
                </c:pt>
                <c:pt idx="574">
                  <c:v>1.75377180237638</c:v>
                </c:pt>
                <c:pt idx="575">
                  <c:v>1.75377180237638</c:v>
                </c:pt>
                <c:pt idx="576">
                  <c:v>1.75377180237638</c:v>
                </c:pt>
                <c:pt idx="577">
                  <c:v>1.75377180237638</c:v>
                </c:pt>
                <c:pt idx="578">
                  <c:v>1.75377180237638</c:v>
                </c:pt>
                <c:pt idx="579">
                  <c:v>1.75377180237638</c:v>
                </c:pt>
                <c:pt idx="580">
                  <c:v>1.75377180237638</c:v>
                </c:pt>
                <c:pt idx="581">
                  <c:v>1.75377180237638</c:v>
                </c:pt>
                <c:pt idx="582">
                  <c:v>1.75377180237638</c:v>
                </c:pt>
                <c:pt idx="583">
                  <c:v>1.75377180237638</c:v>
                </c:pt>
                <c:pt idx="584">
                  <c:v>1.75377180237638</c:v>
                </c:pt>
                <c:pt idx="585">
                  <c:v>1.75377180237638</c:v>
                </c:pt>
                <c:pt idx="586">
                  <c:v>1.75377180237638</c:v>
                </c:pt>
                <c:pt idx="587">
                  <c:v>1.75377180237638</c:v>
                </c:pt>
                <c:pt idx="588">
                  <c:v>1.75377180237638</c:v>
                </c:pt>
                <c:pt idx="589">
                  <c:v>1.75377180237638</c:v>
                </c:pt>
                <c:pt idx="590">
                  <c:v>1.75377180237638</c:v>
                </c:pt>
                <c:pt idx="591">
                  <c:v>1.75377180237638</c:v>
                </c:pt>
                <c:pt idx="592">
                  <c:v>1.75377180237638</c:v>
                </c:pt>
                <c:pt idx="593">
                  <c:v>1.75377180237638</c:v>
                </c:pt>
                <c:pt idx="594">
                  <c:v>1.75377180237638</c:v>
                </c:pt>
                <c:pt idx="595">
                  <c:v>1.75377180237638</c:v>
                </c:pt>
                <c:pt idx="596">
                  <c:v>1.75377180237638</c:v>
                </c:pt>
                <c:pt idx="597">
                  <c:v>1.75377180237638</c:v>
                </c:pt>
                <c:pt idx="598">
                  <c:v>1.75377180237638</c:v>
                </c:pt>
                <c:pt idx="599">
                  <c:v>1.75377180237638</c:v>
                </c:pt>
                <c:pt idx="600">
                  <c:v>1.75377180237638</c:v>
                </c:pt>
                <c:pt idx="601">
                  <c:v>1.75377180237638</c:v>
                </c:pt>
                <c:pt idx="602">
                  <c:v>1.75377180237638</c:v>
                </c:pt>
                <c:pt idx="603">
                  <c:v>1.75377180237638</c:v>
                </c:pt>
                <c:pt idx="604">
                  <c:v>1.75377180237638</c:v>
                </c:pt>
                <c:pt idx="605">
                  <c:v>1.75377180237638</c:v>
                </c:pt>
                <c:pt idx="606">
                  <c:v>1.75377180237638</c:v>
                </c:pt>
                <c:pt idx="607">
                  <c:v>1.75377180237638</c:v>
                </c:pt>
                <c:pt idx="608">
                  <c:v>1.75377180237638</c:v>
                </c:pt>
                <c:pt idx="609">
                  <c:v>1.75377180237638</c:v>
                </c:pt>
                <c:pt idx="610">
                  <c:v>1.75377180237638</c:v>
                </c:pt>
                <c:pt idx="611">
                  <c:v>1.75377180237638</c:v>
                </c:pt>
                <c:pt idx="612">
                  <c:v>1.75377180237638</c:v>
                </c:pt>
                <c:pt idx="613">
                  <c:v>1.75377180237638</c:v>
                </c:pt>
                <c:pt idx="614">
                  <c:v>1.75377180237638</c:v>
                </c:pt>
                <c:pt idx="615">
                  <c:v>1.75377180237638</c:v>
                </c:pt>
                <c:pt idx="616">
                  <c:v>1.75377180237638</c:v>
                </c:pt>
                <c:pt idx="617">
                  <c:v>1.75377180237638</c:v>
                </c:pt>
                <c:pt idx="618">
                  <c:v>1.75377180237638</c:v>
                </c:pt>
                <c:pt idx="619">
                  <c:v>1.75377180237638</c:v>
                </c:pt>
                <c:pt idx="620">
                  <c:v>1.75377180237638</c:v>
                </c:pt>
                <c:pt idx="621">
                  <c:v>1.75377180237638</c:v>
                </c:pt>
                <c:pt idx="622">
                  <c:v>1.75377180237638</c:v>
                </c:pt>
                <c:pt idx="623">
                  <c:v>1.75377180237638</c:v>
                </c:pt>
                <c:pt idx="624">
                  <c:v>1.75377180237638</c:v>
                </c:pt>
                <c:pt idx="625">
                  <c:v>1.75377180237638</c:v>
                </c:pt>
                <c:pt idx="626">
                  <c:v>1.75377180237638</c:v>
                </c:pt>
                <c:pt idx="627">
                  <c:v>1.75377180237638</c:v>
                </c:pt>
                <c:pt idx="628">
                  <c:v>1.75377180237638</c:v>
                </c:pt>
                <c:pt idx="629">
                  <c:v>1.75377180237638</c:v>
                </c:pt>
                <c:pt idx="630">
                  <c:v>1.75377180237638</c:v>
                </c:pt>
                <c:pt idx="631">
                  <c:v>1.75377180237638</c:v>
                </c:pt>
                <c:pt idx="632">
                  <c:v>1.75377180237638</c:v>
                </c:pt>
                <c:pt idx="633">
                  <c:v>1.75377180237638</c:v>
                </c:pt>
                <c:pt idx="634">
                  <c:v>1.75377180237638</c:v>
                </c:pt>
                <c:pt idx="635">
                  <c:v>1.75377180237638</c:v>
                </c:pt>
                <c:pt idx="636">
                  <c:v>1.75377180237638</c:v>
                </c:pt>
                <c:pt idx="637">
                  <c:v>1.75377180237638</c:v>
                </c:pt>
                <c:pt idx="638">
                  <c:v>1.75377180237638</c:v>
                </c:pt>
                <c:pt idx="639">
                  <c:v>1.75377180237638</c:v>
                </c:pt>
                <c:pt idx="640">
                  <c:v>1.75377180237638</c:v>
                </c:pt>
                <c:pt idx="641">
                  <c:v>1.75377180237638</c:v>
                </c:pt>
                <c:pt idx="642">
                  <c:v>1.75377180237638</c:v>
                </c:pt>
                <c:pt idx="643">
                  <c:v>1.75377180237638</c:v>
                </c:pt>
                <c:pt idx="644">
                  <c:v>1.75377180237638</c:v>
                </c:pt>
                <c:pt idx="645">
                  <c:v>1.75377180237638</c:v>
                </c:pt>
                <c:pt idx="646">
                  <c:v>1.75377180237638</c:v>
                </c:pt>
                <c:pt idx="647">
                  <c:v>1.75377180237638</c:v>
                </c:pt>
                <c:pt idx="648">
                  <c:v>1.75377180237638</c:v>
                </c:pt>
                <c:pt idx="649">
                  <c:v>1.75377180237638</c:v>
                </c:pt>
                <c:pt idx="650">
                  <c:v>1.75377180237638</c:v>
                </c:pt>
                <c:pt idx="651">
                  <c:v>1.75377180237638</c:v>
                </c:pt>
                <c:pt idx="652">
                  <c:v>1.75377180237638</c:v>
                </c:pt>
                <c:pt idx="653">
                  <c:v>1.75377180237638</c:v>
                </c:pt>
                <c:pt idx="654">
                  <c:v>1.75377180237638</c:v>
                </c:pt>
                <c:pt idx="655">
                  <c:v>1.75377180237638</c:v>
                </c:pt>
                <c:pt idx="656">
                  <c:v>1.75377180237638</c:v>
                </c:pt>
                <c:pt idx="657">
                  <c:v>1.75377180237638</c:v>
                </c:pt>
                <c:pt idx="658">
                  <c:v>1.75377180237638</c:v>
                </c:pt>
                <c:pt idx="659">
                  <c:v>1.75377180237638</c:v>
                </c:pt>
                <c:pt idx="660">
                  <c:v>1.75377180237638</c:v>
                </c:pt>
                <c:pt idx="661">
                  <c:v>1.75377180237638</c:v>
                </c:pt>
                <c:pt idx="662">
                  <c:v>1.75377180237638</c:v>
                </c:pt>
                <c:pt idx="663">
                  <c:v>1.75377180237638</c:v>
                </c:pt>
                <c:pt idx="664">
                  <c:v>1.75377180237638</c:v>
                </c:pt>
                <c:pt idx="665">
                  <c:v>1.75377180237638</c:v>
                </c:pt>
                <c:pt idx="666">
                  <c:v>1.75377180237638</c:v>
                </c:pt>
                <c:pt idx="667">
                  <c:v>1.75377180237638</c:v>
                </c:pt>
                <c:pt idx="668">
                  <c:v>1.75377180237638</c:v>
                </c:pt>
                <c:pt idx="669">
                  <c:v>1.75377180237638</c:v>
                </c:pt>
                <c:pt idx="670">
                  <c:v>1.75377180237638</c:v>
                </c:pt>
                <c:pt idx="671">
                  <c:v>1.75377180237638</c:v>
                </c:pt>
                <c:pt idx="672">
                  <c:v>1.75377180237638</c:v>
                </c:pt>
                <c:pt idx="673">
                  <c:v>1.75377180237638</c:v>
                </c:pt>
                <c:pt idx="674">
                  <c:v>1.75377180237638</c:v>
                </c:pt>
                <c:pt idx="675">
                  <c:v>1.75377180237638</c:v>
                </c:pt>
                <c:pt idx="676">
                  <c:v>1.75377180237638</c:v>
                </c:pt>
                <c:pt idx="677">
                  <c:v>1.75377180237638</c:v>
                </c:pt>
                <c:pt idx="678">
                  <c:v>1.75377180237638</c:v>
                </c:pt>
                <c:pt idx="679">
                  <c:v>1.75377180237638</c:v>
                </c:pt>
                <c:pt idx="680">
                  <c:v>1.75377180237638</c:v>
                </c:pt>
                <c:pt idx="681">
                  <c:v>1.75377180237638</c:v>
                </c:pt>
                <c:pt idx="682">
                  <c:v>1.75377180237638</c:v>
                </c:pt>
                <c:pt idx="683">
                  <c:v>1.75377180237638</c:v>
                </c:pt>
                <c:pt idx="684">
                  <c:v>1.75377180237638</c:v>
                </c:pt>
                <c:pt idx="685">
                  <c:v>1.75377180237638</c:v>
                </c:pt>
                <c:pt idx="686">
                  <c:v>1.75377180237638</c:v>
                </c:pt>
                <c:pt idx="687">
                  <c:v>1.75377180237638</c:v>
                </c:pt>
                <c:pt idx="688">
                  <c:v>1.75377180237638</c:v>
                </c:pt>
                <c:pt idx="689">
                  <c:v>1.75377180237638</c:v>
                </c:pt>
                <c:pt idx="690">
                  <c:v>1.75377180237638</c:v>
                </c:pt>
                <c:pt idx="691">
                  <c:v>1.75377180237638</c:v>
                </c:pt>
                <c:pt idx="692">
                  <c:v>1.75377180237638</c:v>
                </c:pt>
                <c:pt idx="693">
                  <c:v>1.75377180237638</c:v>
                </c:pt>
                <c:pt idx="694">
                  <c:v>1.75377180237638</c:v>
                </c:pt>
                <c:pt idx="695">
                  <c:v>1.75377180237638</c:v>
                </c:pt>
                <c:pt idx="696">
                  <c:v>1.75377180237638</c:v>
                </c:pt>
                <c:pt idx="697">
                  <c:v>1.75377180237638</c:v>
                </c:pt>
                <c:pt idx="698">
                  <c:v>1.75377180237638</c:v>
                </c:pt>
                <c:pt idx="699">
                  <c:v>1.75377180237638</c:v>
                </c:pt>
                <c:pt idx="700">
                  <c:v>1.75377180237638</c:v>
                </c:pt>
                <c:pt idx="701">
                  <c:v>1.75377180237638</c:v>
                </c:pt>
                <c:pt idx="702">
                  <c:v>1.75377180237638</c:v>
                </c:pt>
                <c:pt idx="703">
                  <c:v>1.75377180237638</c:v>
                </c:pt>
                <c:pt idx="704">
                  <c:v>1.75377180237638</c:v>
                </c:pt>
                <c:pt idx="705">
                  <c:v>1.75377180237638</c:v>
                </c:pt>
                <c:pt idx="706">
                  <c:v>1.75377180237638</c:v>
                </c:pt>
                <c:pt idx="707">
                  <c:v>1.75377180237638</c:v>
                </c:pt>
                <c:pt idx="708">
                  <c:v>1.75377180237638</c:v>
                </c:pt>
                <c:pt idx="709">
                  <c:v>1.75377180237638</c:v>
                </c:pt>
                <c:pt idx="710">
                  <c:v>1.75377180237638</c:v>
                </c:pt>
                <c:pt idx="711">
                  <c:v>1.75377180237638</c:v>
                </c:pt>
                <c:pt idx="712">
                  <c:v>1.75377180237638</c:v>
                </c:pt>
                <c:pt idx="713">
                  <c:v>1.75377180237638</c:v>
                </c:pt>
                <c:pt idx="714">
                  <c:v>1.75377180237638</c:v>
                </c:pt>
                <c:pt idx="715">
                  <c:v>1.75377180237638</c:v>
                </c:pt>
                <c:pt idx="716">
                  <c:v>1.75377180237638</c:v>
                </c:pt>
                <c:pt idx="717">
                  <c:v>1.75377180237638</c:v>
                </c:pt>
                <c:pt idx="718">
                  <c:v>1.75377180237638</c:v>
                </c:pt>
                <c:pt idx="719">
                  <c:v>1.75377180237638</c:v>
                </c:pt>
                <c:pt idx="720">
                  <c:v>1.75377180237638</c:v>
                </c:pt>
                <c:pt idx="721">
                  <c:v>1.75377180237638</c:v>
                </c:pt>
                <c:pt idx="722">
                  <c:v>1.75377180237638</c:v>
                </c:pt>
                <c:pt idx="723">
                  <c:v>1.75377180237638</c:v>
                </c:pt>
                <c:pt idx="724">
                  <c:v>1.75377180237638</c:v>
                </c:pt>
                <c:pt idx="725">
                  <c:v>1.75377180237638</c:v>
                </c:pt>
                <c:pt idx="726">
                  <c:v>1.75377180237638</c:v>
                </c:pt>
                <c:pt idx="727">
                  <c:v>1.75377180237638</c:v>
                </c:pt>
                <c:pt idx="728">
                  <c:v>1.75377180237638</c:v>
                </c:pt>
                <c:pt idx="729">
                  <c:v>1.75377180237638</c:v>
                </c:pt>
                <c:pt idx="730">
                  <c:v>1.75377180237638</c:v>
                </c:pt>
                <c:pt idx="731">
                  <c:v>1.75377180237638</c:v>
                </c:pt>
                <c:pt idx="732">
                  <c:v>1.75377180237638</c:v>
                </c:pt>
                <c:pt idx="733">
                  <c:v>1.75377180237638</c:v>
                </c:pt>
                <c:pt idx="734">
                  <c:v>1.75377180237638</c:v>
                </c:pt>
                <c:pt idx="735">
                  <c:v>1.75377180237638</c:v>
                </c:pt>
                <c:pt idx="736">
                  <c:v>1.75377180237638</c:v>
                </c:pt>
                <c:pt idx="737">
                  <c:v>1.75377180237638</c:v>
                </c:pt>
                <c:pt idx="738">
                  <c:v>1.75377180237638</c:v>
                </c:pt>
                <c:pt idx="739">
                  <c:v>1.75377180237638</c:v>
                </c:pt>
                <c:pt idx="740">
                  <c:v>1.75377180237638</c:v>
                </c:pt>
                <c:pt idx="741">
                  <c:v>1.75377180237638</c:v>
                </c:pt>
                <c:pt idx="742">
                  <c:v>1.75377180237638</c:v>
                </c:pt>
                <c:pt idx="743">
                  <c:v>1.75377180237638</c:v>
                </c:pt>
                <c:pt idx="744">
                  <c:v>1.75377180237638</c:v>
                </c:pt>
                <c:pt idx="745">
                  <c:v>1.75377180237638</c:v>
                </c:pt>
                <c:pt idx="746">
                  <c:v>1.75377180237638</c:v>
                </c:pt>
                <c:pt idx="747">
                  <c:v>1.75377180237638</c:v>
                </c:pt>
                <c:pt idx="748">
                  <c:v>1.75377180237638</c:v>
                </c:pt>
                <c:pt idx="749">
                  <c:v>1.75377180237638</c:v>
                </c:pt>
                <c:pt idx="750">
                  <c:v>1.75377180237638</c:v>
                </c:pt>
                <c:pt idx="751">
                  <c:v>1.75377180237638</c:v>
                </c:pt>
                <c:pt idx="752">
                  <c:v>1.75377180237638</c:v>
                </c:pt>
                <c:pt idx="753">
                  <c:v>1.75377180237638</c:v>
                </c:pt>
                <c:pt idx="754">
                  <c:v>1.75377180237638</c:v>
                </c:pt>
                <c:pt idx="755">
                  <c:v>1.75377180237638</c:v>
                </c:pt>
                <c:pt idx="756">
                  <c:v>1.75377180237638</c:v>
                </c:pt>
                <c:pt idx="757">
                  <c:v>1.75377180237638</c:v>
                </c:pt>
                <c:pt idx="758">
                  <c:v>1.75377180237638</c:v>
                </c:pt>
                <c:pt idx="759">
                  <c:v>1.75377180237638</c:v>
                </c:pt>
                <c:pt idx="760">
                  <c:v>1.75377180237638</c:v>
                </c:pt>
                <c:pt idx="761">
                  <c:v>1.75377180237638</c:v>
                </c:pt>
                <c:pt idx="762">
                  <c:v>1.75377180237638</c:v>
                </c:pt>
                <c:pt idx="763">
                  <c:v>1.75377180237638</c:v>
                </c:pt>
                <c:pt idx="764">
                  <c:v>1.75377180237638</c:v>
                </c:pt>
                <c:pt idx="765">
                  <c:v>1.75377180237638</c:v>
                </c:pt>
                <c:pt idx="766">
                  <c:v>1.75377180237638</c:v>
                </c:pt>
                <c:pt idx="767">
                  <c:v>1.75377180237638</c:v>
                </c:pt>
                <c:pt idx="768">
                  <c:v>1.75377180237638</c:v>
                </c:pt>
                <c:pt idx="769">
                  <c:v>1.75377180237638</c:v>
                </c:pt>
                <c:pt idx="770">
                  <c:v>1.75377180237638</c:v>
                </c:pt>
                <c:pt idx="771">
                  <c:v>1.75377180237638</c:v>
                </c:pt>
                <c:pt idx="772">
                  <c:v>1.75377180237638</c:v>
                </c:pt>
                <c:pt idx="773">
                  <c:v>1.75377180237638</c:v>
                </c:pt>
                <c:pt idx="774">
                  <c:v>1.75377180237638</c:v>
                </c:pt>
                <c:pt idx="775">
                  <c:v>1.75377180237638</c:v>
                </c:pt>
                <c:pt idx="776">
                  <c:v>1.75377180237638</c:v>
                </c:pt>
                <c:pt idx="777">
                  <c:v>1.75377180237638</c:v>
                </c:pt>
                <c:pt idx="778">
                  <c:v>1.75377180237638</c:v>
                </c:pt>
                <c:pt idx="779">
                  <c:v>1.75377180237638</c:v>
                </c:pt>
                <c:pt idx="780">
                  <c:v>1.75377180237638</c:v>
                </c:pt>
                <c:pt idx="781">
                  <c:v>1.75377180237638</c:v>
                </c:pt>
                <c:pt idx="782">
                  <c:v>1.75377180237638</c:v>
                </c:pt>
                <c:pt idx="783">
                  <c:v>1.75377180237638</c:v>
                </c:pt>
                <c:pt idx="784">
                  <c:v>1.75377180237638</c:v>
                </c:pt>
                <c:pt idx="785">
                  <c:v>1.75377180237638</c:v>
                </c:pt>
                <c:pt idx="786">
                  <c:v>1.75377180237638</c:v>
                </c:pt>
                <c:pt idx="787">
                  <c:v>1.75377180237638</c:v>
                </c:pt>
                <c:pt idx="788">
                  <c:v>1.75377180237638</c:v>
                </c:pt>
                <c:pt idx="789">
                  <c:v>1.75377180237638</c:v>
                </c:pt>
                <c:pt idx="790">
                  <c:v>1.75377180237638</c:v>
                </c:pt>
                <c:pt idx="791">
                  <c:v>1.75377180237638</c:v>
                </c:pt>
                <c:pt idx="792">
                  <c:v>1.75377180237638</c:v>
                </c:pt>
                <c:pt idx="793">
                  <c:v>1.75377180237638</c:v>
                </c:pt>
                <c:pt idx="794">
                  <c:v>1.75377180237638</c:v>
                </c:pt>
                <c:pt idx="795">
                  <c:v>1.75377180237638</c:v>
                </c:pt>
                <c:pt idx="796">
                  <c:v>1.75377180237638</c:v>
                </c:pt>
                <c:pt idx="797">
                  <c:v>1.75377180237638</c:v>
                </c:pt>
                <c:pt idx="798">
                  <c:v>1.75377180237638</c:v>
                </c:pt>
                <c:pt idx="799">
                  <c:v>1.75377180237638</c:v>
                </c:pt>
                <c:pt idx="800">
                  <c:v>1.75377180237638</c:v>
                </c:pt>
                <c:pt idx="801">
                  <c:v>1.75377180237638</c:v>
                </c:pt>
                <c:pt idx="802">
                  <c:v>1.75377180237638</c:v>
                </c:pt>
                <c:pt idx="803">
                  <c:v>1.75377180237638</c:v>
                </c:pt>
                <c:pt idx="804">
                  <c:v>1.75377180237638</c:v>
                </c:pt>
                <c:pt idx="805">
                  <c:v>1.75377180237638</c:v>
                </c:pt>
                <c:pt idx="806">
                  <c:v>1.75377180237638</c:v>
                </c:pt>
                <c:pt idx="807">
                  <c:v>1.75377180237638</c:v>
                </c:pt>
                <c:pt idx="808">
                  <c:v>1.75377180237638</c:v>
                </c:pt>
                <c:pt idx="809">
                  <c:v>1.75377180237638</c:v>
                </c:pt>
                <c:pt idx="810">
                  <c:v>1.75377180237638</c:v>
                </c:pt>
                <c:pt idx="811">
                  <c:v>1.75377180237638</c:v>
                </c:pt>
                <c:pt idx="812">
                  <c:v>1.75377180237638</c:v>
                </c:pt>
                <c:pt idx="813">
                  <c:v>1.75377180237638</c:v>
                </c:pt>
                <c:pt idx="814">
                  <c:v>1.75377180237638</c:v>
                </c:pt>
                <c:pt idx="815">
                  <c:v>1.75377180237638</c:v>
                </c:pt>
                <c:pt idx="816">
                  <c:v>1.75377180237638</c:v>
                </c:pt>
                <c:pt idx="817">
                  <c:v>1.75377180237638</c:v>
                </c:pt>
                <c:pt idx="818">
                  <c:v>1.75377180237638</c:v>
                </c:pt>
                <c:pt idx="819">
                  <c:v>1.75377180237638</c:v>
                </c:pt>
                <c:pt idx="820">
                  <c:v>1.75377180237638</c:v>
                </c:pt>
                <c:pt idx="821">
                  <c:v>1.75377180237638</c:v>
                </c:pt>
                <c:pt idx="822">
                  <c:v>1.75377180237638</c:v>
                </c:pt>
                <c:pt idx="823">
                  <c:v>1.75377180237638</c:v>
                </c:pt>
                <c:pt idx="824">
                  <c:v>1.75377180237638</c:v>
                </c:pt>
                <c:pt idx="825">
                  <c:v>1.75377180237638</c:v>
                </c:pt>
                <c:pt idx="826">
                  <c:v>1.75377180237638</c:v>
                </c:pt>
                <c:pt idx="827">
                  <c:v>1.75377180237638</c:v>
                </c:pt>
                <c:pt idx="828">
                  <c:v>1.75377180237638</c:v>
                </c:pt>
                <c:pt idx="829">
                  <c:v>1.75377180237638</c:v>
                </c:pt>
                <c:pt idx="830">
                  <c:v>1.75377180237638</c:v>
                </c:pt>
                <c:pt idx="831">
                  <c:v>1.75377180237638</c:v>
                </c:pt>
                <c:pt idx="832">
                  <c:v>1.75377180237638</c:v>
                </c:pt>
                <c:pt idx="833">
                  <c:v>1.75377180237638</c:v>
                </c:pt>
                <c:pt idx="834">
                  <c:v>1.75377180237638</c:v>
                </c:pt>
                <c:pt idx="835">
                  <c:v>1.75377180237638</c:v>
                </c:pt>
                <c:pt idx="836">
                  <c:v>1.75377180237638</c:v>
                </c:pt>
                <c:pt idx="837">
                  <c:v>1.75377180237638</c:v>
                </c:pt>
                <c:pt idx="838">
                  <c:v>1.75377180237638</c:v>
                </c:pt>
                <c:pt idx="839">
                  <c:v>1.75377180237638</c:v>
                </c:pt>
                <c:pt idx="840">
                  <c:v>1.75377180237638</c:v>
                </c:pt>
                <c:pt idx="841">
                  <c:v>1.75377180237638</c:v>
                </c:pt>
                <c:pt idx="842">
                  <c:v>1.75377180237638</c:v>
                </c:pt>
                <c:pt idx="843">
                  <c:v>1.75377180237638</c:v>
                </c:pt>
                <c:pt idx="844">
                  <c:v>1.75377180237638</c:v>
                </c:pt>
                <c:pt idx="845">
                  <c:v>1.75377180237638</c:v>
                </c:pt>
                <c:pt idx="846">
                  <c:v>1.75377180237638</c:v>
                </c:pt>
                <c:pt idx="847">
                  <c:v>1.75377180237638</c:v>
                </c:pt>
                <c:pt idx="848">
                  <c:v>1.75377180237638</c:v>
                </c:pt>
                <c:pt idx="849">
                  <c:v>1.75377180237638</c:v>
                </c:pt>
                <c:pt idx="850">
                  <c:v>1.75377180237638</c:v>
                </c:pt>
                <c:pt idx="851">
                  <c:v>1.75377180237638</c:v>
                </c:pt>
                <c:pt idx="852">
                  <c:v>1.75377180237638</c:v>
                </c:pt>
                <c:pt idx="853">
                  <c:v>1.75377180237638</c:v>
                </c:pt>
                <c:pt idx="854">
                  <c:v>1.75377180237638</c:v>
                </c:pt>
                <c:pt idx="855">
                  <c:v>1.75377180237638</c:v>
                </c:pt>
                <c:pt idx="856">
                  <c:v>1.75377180237638</c:v>
                </c:pt>
                <c:pt idx="857">
                  <c:v>1.75377180237638</c:v>
                </c:pt>
                <c:pt idx="858">
                  <c:v>1.75377180237638</c:v>
                </c:pt>
                <c:pt idx="859">
                  <c:v>1.75377180237638</c:v>
                </c:pt>
                <c:pt idx="860">
                  <c:v>1.75377180237638</c:v>
                </c:pt>
                <c:pt idx="861">
                  <c:v>1.75377180237638</c:v>
                </c:pt>
                <c:pt idx="862">
                  <c:v>1.75377180237638</c:v>
                </c:pt>
                <c:pt idx="863">
                  <c:v>1.75377180237638</c:v>
                </c:pt>
                <c:pt idx="864">
                  <c:v>1.75377180237638</c:v>
                </c:pt>
                <c:pt idx="865">
                  <c:v>1.75377180237638</c:v>
                </c:pt>
                <c:pt idx="866">
                  <c:v>1.75377180237638</c:v>
                </c:pt>
                <c:pt idx="867">
                  <c:v>1.75377180237638</c:v>
                </c:pt>
                <c:pt idx="868">
                  <c:v>1.75377180237638</c:v>
                </c:pt>
                <c:pt idx="869">
                  <c:v>1.75377180237638</c:v>
                </c:pt>
                <c:pt idx="870">
                  <c:v>1.75377180237638</c:v>
                </c:pt>
                <c:pt idx="871">
                  <c:v>1.75377180237638</c:v>
                </c:pt>
                <c:pt idx="872">
                  <c:v>1.75377180237638</c:v>
                </c:pt>
                <c:pt idx="873">
                  <c:v>1.75377180237638</c:v>
                </c:pt>
                <c:pt idx="874">
                  <c:v>1.75377180237638</c:v>
                </c:pt>
                <c:pt idx="875">
                  <c:v>1.75377180237638</c:v>
                </c:pt>
                <c:pt idx="876">
                  <c:v>1.75377180237638</c:v>
                </c:pt>
                <c:pt idx="877">
                  <c:v>1.75377180237638</c:v>
                </c:pt>
                <c:pt idx="878">
                  <c:v>1.75377180237638</c:v>
                </c:pt>
                <c:pt idx="879">
                  <c:v>1.75377180237638</c:v>
                </c:pt>
                <c:pt idx="880">
                  <c:v>1.75377180237638</c:v>
                </c:pt>
                <c:pt idx="881">
                  <c:v>1.75377180237638</c:v>
                </c:pt>
                <c:pt idx="882">
                  <c:v>1.75377180237638</c:v>
                </c:pt>
                <c:pt idx="883">
                  <c:v>1.75377180237638</c:v>
                </c:pt>
                <c:pt idx="884">
                  <c:v>1.75377180237638</c:v>
                </c:pt>
                <c:pt idx="885">
                  <c:v>1.75377180237638</c:v>
                </c:pt>
                <c:pt idx="886">
                  <c:v>1.75377180237638</c:v>
                </c:pt>
                <c:pt idx="887">
                  <c:v>1.75377180237638</c:v>
                </c:pt>
                <c:pt idx="888">
                  <c:v>1.75377180237638</c:v>
                </c:pt>
                <c:pt idx="889">
                  <c:v>1.75377180237638</c:v>
                </c:pt>
                <c:pt idx="890">
                  <c:v>1.75377180237638</c:v>
                </c:pt>
                <c:pt idx="891">
                  <c:v>1.75377180237638</c:v>
                </c:pt>
                <c:pt idx="892">
                  <c:v>1.75377180237638</c:v>
                </c:pt>
                <c:pt idx="893">
                  <c:v>1.75377180237638</c:v>
                </c:pt>
                <c:pt idx="894">
                  <c:v>1.75377180237638</c:v>
                </c:pt>
                <c:pt idx="895">
                  <c:v>1.75377180237638</c:v>
                </c:pt>
                <c:pt idx="896">
                  <c:v>1.75377180237638</c:v>
                </c:pt>
                <c:pt idx="897">
                  <c:v>1.75377180237638</c:v>
                </c:pt>
                <c:pt idx="898">
                  <c:v>1.75377180237638</c:v>
                </c:pt>
                <c:pt idx="899">
                  <c:v>1.75377180237638</c:v>
                </c:pt>
                <c:pt idx="900">
                  <c:v>1.75377180237638</c:v>
                </c:pt>
                <c:pt idx="901">
                  <c:v>1.75377180237638</c:v>
                </c:pt>
                <c:pt idx="902">
                  <c:v>1.75377180237638</c:v>
                </c:pt>
                <c:pt idx="903">
                  <c:v>1.75377180237638</c:v>
                </c:pt>
                <c:pt idx="904">
                  <c:v>1.75377180237638</c:v>
                </c:pt>
                <c:pt idx="905">
                  <c:v>1.75377180237638</c:v>
                </c:pt>
                <c:pt idx="906">
                  <c:v>1.75377180237638</c:v>
                </c:pt>
                <c:pt idx="907">
                  <c:v>1.75377180237638</c:v>
                </c:pt>
                <c:pt idx="908">
                  <c:v>1.75377180237638</c:v>
                </c:pt>
                <c:pt idx="909">
                  <c:v>1.75377180237638</c:v>
                </c:pt>
                <c:pt idx="910">
                  <c:v>1.75377180237638</c:v>
                </c:pt>
                <c:pt idx="911">
                  <c:v>1.75377180237638</c:v>
                </c:pt>
                <c:pt idx="912">
                  <c:v>1.75377180237638</c:v>
                </c:pt>
                <c:pt idx="913">
                  <c:v>1.75377180237638</c:v>
                </c:pt>
                <c:pt idx="914">
                  <c:v>1.75377180237638</c:v>
                </c:pt>
                <c:pt idx="915">
                  <c:v>1.75377180237638</c:v>
                </c:pt>
                <c:pt idx="916">
                  <c:v>1.75377180237638</c:v>
                </c:pt>
                <c:pt idx="917">
                  <c:v>1.75377180237638</c:v>
                </c:pt>
                <c:pt idx="918">
                  <c:v>1.75377180237638</c:v>
                </c:pt>
                <c:pt idx="919">
                  <c:v>1.75377180237638</c:v>
                </c:pt>
                <c:pt idx="920">
                  <c:v>1.75377180237638</c:v>
                </c:pt>
                <c:pt idx="921">
                  <c:v>1.75377180237638</c:v>
                </c:pt>
                <c:pt idx="922">
                  <c:v>1.75377180237638</c:v>
                </c:pt>
                <c:pt idx="923">
                  <c:v>1.75377180237638</c:v>
                </c:pt>
                <c:pt idx="924">
                  <c:v>1.75377180237638</c:v>
                </c:pt>
                <c:pt idx="925">
                  <c:v>1.75377180237638</c:v>
                </c:pt>
                <c:pt idx="926">
                  <c:v>1.75377180237638</c:v>
                </c:pt>
                <c:pt idx="927">
                  <c:v>1.75377180237638</c:v>
                </c:pt>
                <c:pt idx="928">
                  <c:v>1.75377180237638</c:v>
                </c:pt>
                <c:pt idx="929">
                  <c:v>1.75377180237638</c:v>
                </c:pt>
                <c:pt idx="930">
                  <c:v>1.75377180237638</c:v>
                </c:pt>
                <c:pt idx="931">
                  <c:v>1.75377180237638</c:v>
                </c:pt>
                <c:pt idx="932">
                  <c:v>1.75377180237638</c:v>
                </c:pt>
                <c:pt idx="933">
                  <c:v>1.75377180237638</c:v>
                </c:pt>
                <c:pt idx="934">
                  <c:v>1.75377180237638</c:v>
                </c:pt>
                <c:pt idx="935">
                  <c:v>1.75377180237638</c:v>
                </c:pt>
                <c:pt idx="936">
                  <c:v>1.75377180237638</c:v>
                </c:pt>
                <c:pt idx="937">
                  <c:v>1.75377180237638</c:v>
                </c:pt>
                <c:pt idx="938">
                  <c:v>1.75377180237638</c:v>
                </c:pt>
                <c:pt idx="939">
                  <c:v>1.75377180237638</c:v>
                </c:pt>
                <c:pt idx="940">
                  <c:v>1.75377180237638</c:v>
                </c:pt>
                <c:pt idx="941">
                  <c:v>1.75377180237638</c:v>
                </c:pt>
                <c:pt idx="942">
                  <c:v>1.75377180237638</c:v>
                </c:pt>
                <c:pt idx="943">
                  <c:v>1.75377180237638</c:v>
                </c:pt>
                <c:pt idx="944">
                  <c:v>1.75377180237638</c:v>
                </c:pt>
                <c:pt idx="945">
                  <c:v>1.75377180237638</c:v>
                </c:pt>
                <c:pt idx="946">
                  <c:v>1.75377180237638</c:v>
                </c:pt>
                <c:pt idx="947">
                  <c:v>1.75377180237638</c:v>
                </c:pt>
                <c:pt idx="948">
                  <c:v>1.75377180237638</c:v>
                </c:pt>
                <c:pt idx="949">
                  <c:v>1.75377180237638</c:v>
                </c:pt>
                <c:pt idx="950">
                  <c:v>1.75377180237638</c:v>
                </c:pt>
                <c:pt idx="951">
                  <c:v>1.75377180237638</c:v>
                </c:pt>
                <c:pt idx="952">
                  <c:v>1.75377180237638</c:v>
                </c:pt>
                <c:pt idx="953">
                  <c:v>1.75377180237638</c:v>
                </c:pt>
                <c:pt idx="954">
                  <c:v>1.75377180237638</c:v>
                </c:pt>
                <c:pt idx="955">
                  <c:v>1.75377180237638</c:v>
                </c:pt>
                <c:pt idx="956">
                  <c:v>1.75377180237638</c:v>
                </c:pt>
                <c:pt idx="957">
                  <c:v>1.75377180237638</c:v>
                </c:pt>
                <c:pt idx="958">
                  <c:v>1.75377180237638</c:v>
                </c:pt>
                <c:pt idx="959">
                  <c:v>1.75377180237638</c:v>
                </c:pt>
                <c:pt idx="960">
                  <c:v>1.75377180237638</c:v>
                </c:pt>
                <c:pt idx="961">
                  <c:v>1.75377180237638</c:v>
                </c:pt>
                <c:pt idx="962">
                  <c:v>1.75377180237638</c:v>
                </c:pt>
                <c:pt idx="963">
                  <c:v>1.75377180237638</c:v>
                </c:pt>
                <c:pt idx="964">
                  <c:v>1.75377180237638</c:v>
                </c:pt>
                <c:pt idx="965">
                  <c:v>1.75377180237638</c:v>
                </c:pt>
                <c:pt idx="966">
                  <c:v>1.75377180237638</c:v>
                </c:pt>
                <c:pt idx="967">
                  <c:v>1.75377180237638</c:v>
                </c:pt>
                <c:pt idx="968">
                  <c:v>1.75377180237638</c:v>
                </c:pt>
                <c:pt idx="969">
                  <c:v>1.75377180237638</c:v>
                </c:pt>
                <c:pt idx="970">
                  <c:v>1.75377180237638</c:v>
                </c:pt>
                <c:pt idx="971">
                  <c:v>1.75377180237638</c:v>
                </c:pt>
                <c:pt idx="972">
                  <c:v>1.75377180237638</c:v>
                </c:pt>
                <c:pt idx="973">
                  <c:v>1.75377180237638</c:v>
                </c:pt>
                <c:pt idx="974">
                  <c:v>1.75377180237638</c:v>
                </c:pt>
                <c:pt idx="975">
                  <c:v>1.75377180237638</c:v>
                </c:pt>
                <c:pt idx="976">
                  <c:v>1.75377180237638</c:v>
                </c:pt>
                <c:pt idx="977">
                  <c:v>1.75377180237638</c:v>
                </c:pt>
                <c:pt idx="978">
                  <c:v>1.75377180237638</c:v>
                </c:pt>
                <c:pt idx="979">
                  <c:v>1.75377180237638</c:v>
                </c:pt>
                <c:pt idx="980">
                  <c:v>1.75377180237638</c:v>
                </c:pt>
                <c:pt idx="981">
                  <c:v>1.75377180237638</c:v>
                </c:pt>
                <c:pt idx="982">
                  <c:v>1.75377180237638</c:v>
                </c:pt>
                <c:pt idx="983">
                  <c:v>1.75377180237638</c:v>
                </c:pt>
                <c:pt idx="984">
                  <c:v>1.75377180237638</c:v>
                </c:pt>
                <c:pt idx="985">
                  <c:v>1.75377180237638</c:v>
                </c:pt>
                <c:pt idx="986">
                  <c:v>1.75377180237638</c:v>
                </c:pt>
                <c:pt idx="987">
                  <c:v>1.75377180237638</c:v>
                </c:pt>
                <c:pt idx="988">
                  <c:v>1.75377180237638</c:v>
                </c:pt>
                <c:pt idx="989">
                  <c:v>1.75377180237638</c:v>
                </c:pt>
                <c:pt idx="990">
                  <c:v>1.75377180237638</c:v>
                </c:pt>
                <c:pt idx="991">
                  <c:v>1.75377180237638</c:v>
                </c:pt>
                <c:pt idx="992">
                  <c:v>1.75377180237638</c:v>
                </c:pt>
                <c:pt idx="993">
                  <c:v>1.75377180237638</c:v>
                </c:pt>
                <c:pt idx="994">
                  <c:v>1.75377180237638</c:v>
                </c:pt>
                <c:pt idx="995">
                  <c:v>1.75377180237638</c:v>
                </c:pt>
                <c:pt idx="996">
                  <c:v>1.75377180237638</c:v>
                </c:pt>
                <c:pt idx="997">
                  <c:v>1.75377180237638</c:v>
                </c:pt>
                <c:pt idx="998">
                  <c:v>1.75377180237638</c:v>
                </c:pt>
                <c:pt idx="999">
                  <c:v>1.75377180237638</c:v>
                </c:pt>
              </c:numCache>
            </c:numRef>
          </c:yVal>
          <c:smooth val="0"/>
          <c:extLst>
            <c:ext xmlns:c16="http://schemas.microsoft.com/office/drawing/2014/chart" uri="{C3380CC4-5D6E-409C-BE32-E72D297353CC}">
              <c16:uniqueId val="{00000002-6AB1-4CFB-98A2-87E4E7B1A30D}"/>
            </c:ext>
          </c:extLst>
        </c:ser>
        <c:dLbls>
          <c:showLegendKey val="0"/>
          <c:showVal val="0"/>
          <c:showCatName val="0"/>
          <c:showSerName val="0"/>
          <c:showPercent val="0"/>
          <c:showBubbleSize val="0"/>
        </c:dLbls>
        <c:axId val="744500624"/>
        <c:axId val="742833456"/>
      </c:scatterChart>
      <c:valAx>
        <c:axId val="66694276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69248"/>
        <c:crosses val="autoZero"/>
        <c:crossBetween val="midCat"/>
      </c:valAx>
      <c:valAx>
        <c:axId val="7508692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942768"/>
        <c:crosses val="autoZero"/>
        <c:crossBetween val="midCat"/>
      </c:valAx>
      <c:valAx>
        <c:axId val="742833456"/>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500624"/>
        <c:crosses val="max"/>
        <c:crossBetween val="midCat"/>
      </c:valAx>
      <c:valAx>
        <c:axId val="744500624"/>
        <c:scaling>
          <c:orientation val="minMax"/>
        </c:scaling>
        <c:delete val="1"/>
        <c:axPos val="b"/>
        <c:numFmt formatCode="General" sourceLinked="1"/>
        <c:majorTickMark val="out"/>
        <c:minorTickMark val="none"/>
        <c:tickLblPos val="nextTo"/>
        <c:crossAx val="7428334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9</xdr:col>
      <xdr:colOff>119743</xdr:colOff>
      <xdr:row>0</xdr:row>
      <xdr:rowOff>0</xdr:rowOff>
    </xdr:from>
    <xdr:to>
      <xdr:col>13</xdr:col>
      <xdr:colOff>418863</xdr:colOff>
      <xdr:row>16</xdr:row>
      <xdr:rowOff>68036</xdr:rowOff>
    </xdr:to>
    <xdr:graphicFrame macro="">
      <xdr:nvGraphicFramePr>
        <xdr:cNvPr id="2" name="Chart 1">
          <a:extLst>
            <a:ext uri="{FF2B5EF4-FFF2-40B4-BE49-F238E27FC236}">
              <a16:creationId xmlns:a16="http://schemas.microsoft.com/office/drawing/2014/main" id="{61F64198-236D-D4F3-C35C-75F7DE430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485775</xdr:colOff>
      <xdr:row>60</xdr:row>
      <xdr:rowOff>66674</xdr:rowOff>
    </xdr:from>
    <xdr:to>
      <xdr:col>17</xdr:col>
      <xdr:colOff>723900</xdr:colOff>
      <xdr:row>85</xdr:row>
      <xdr:rowOff>0</xdr:rowOff>
    </xdr:to>
    <xdr:graphicFrame macro="">
      <xdr:nvGraphicFramePr>
        <xdr:cNvPr id="3" name="Chart 2">
          <a:extLst>
            <a:ext uri="{FF2B5EF4-FFF2-40B4-BE49-F238E27FC236}">
              <a16:creationId xmlns:a16="http://schemas.microsoft.com/office/drawing/2014/main" id="{B74F7C88-DE81-2DA7-F30F-5E5B76D61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1009650</xdr:colOff>
      <xdr:row>5</xdr:row>
      <xdr:rowOff>19050</xdr:rowOff>
    </xdr:from>
    <xdr:to>
      <xdr:col>11</xdr:col>
      <xdr:colOff>266700</xdr:colOff>
      <xdr:row>29</xdr:row>
      <xdr:rowOff>0</xdr:rowOff>
    </xdr:to>
    <xdr:graphicFrame macro="">
      <xdr:nvGraphicFramePr>
        <xdr:cNvPr id="2" name="Chart 1">
          <a:extLst>
            <a:ext uri="{FF2B5EF4-FFF2-40B4-BE49-F238E27FC236}">
              <a16:creationId xmlns:a16="http://schemas.microsoft.com/office/drawing/2014/main" id="{293376E3-6462-52F7-4975-80A7689EB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247649</xdr:colOff>
      <xdr:row>46</xdr:row>
      <xdr:rowOff>171450</xdr:rowOff>
    </xdr:from>
    <xdr:to>
      <xdr:col>8</xdr:col>
      <xdr:colOff>971549</xdr:colOff>
      <xdr:row>58</xdr:row>
      <xdr:rowOff>38100</xdr:rowOff>
    </xdr:to>
    <xdr:pic>
      <xdr:nvPicPr>
        <xdr:cNvPr id="3" name="Picture 2">
          <a:extLst>
            <a:ext uri="{FF2B5EF4-FFF2-40B4-BE49-F238E27FC236}">
              <a16:creationId xmlns:a16="http://schemas.microsoft.com/office/drawing/2014/main" id="{EBA5E0FC-C2E7-D5D9-A697-6DA401886973}"/>
            </a:ext>
          </a:extLst>
        </xdr:cNvPr>
        <xdr:cNvPicPr>
          <a:picLocks noChangeAspect="1"/>
        </xdr:cNvPicPr>
      </xdr:nvPicPr>
      <xdr:blipFill rotWithShape="1">
        <a:blip xmlns:r="http://schemas.openxmlformats.org/officeDocument/2006/relationships" r:embed="rId2"/>
        <a:srcRect l="39580" t="48845" r="36485" b="10431"/>
        <a:stretch/>
      </xdr:blipFill>
      <xdr:spPr>
        <a:xfrm>
          <a:off x="6534149" y="13182600"/>
          <a:ext cx="1704975" cy="2152650"/>
        </a:xfrm>
        <a:prstGeom prst="rect">
          <a:avLst/>
        </a:prstGeom>
      </xdr:spPr>
    </xdr:pic>
    <xdr:clientData/>
  </xdr:twoCellAnchor>
  <xdr:twoCellAnchor editAs="oneCell">
    <xdr:from>
      <xdr:col>7</xdr:col>
      <xdr:colOff>333375</xdr:colOff>
      <xdr:row>61</xdr:row>
      <xdr:rowOff>0</xdr:rowOff>
    </xdr:from>
    <xdr:to>
      <xdr:col>8</xdr:col>
      <xdr:colOff>1057275</xdr:colOff>
      <xdr:row>72</xdr:row>
      <xdr:rowOff>57150</xdr:rowOff>
    </xdr:to>
    <xdr:pic>
      <xdr:nvPicPr>
        <xdr:cNvPr id="4" name="Picture 3">
          <a:extLst>
            <a:ext uri="{FF2B5EF4-FFF2-40B4-BE49-F238E27FC236}">
              <a16:creationId xmlns:a16="http://schemas.microsoft.com/office/drawing/2014/main" id="{4926EE2E-C9DD-48D9-9685-5E2C399DE559}"/>
            </a:ext>
          </a:extLst>
        </xdr:cNvPr>
        <xdr:cNvPicPr>
          <a:picLocks noChangeAspect="1"/>
        </xdr:cNvPicPr>
      </xdr:nvPicPr>
      <xdr:blipFill rotWithShape="1">
        <a:blip xmlns:r="http://schemas.openxmlformats.org/officeDocument/2006/relationships" r:embed="rId2"/>
        <a:srcRect l="71805" t="14788" r="4260" b="44488"/>
        <a:stretch/>
      </xdr:blipFill>
      <xdr:spPr>
        <a:xfrm>
          <a:off x="6619875" y="15868650"/>
          <a:ext cx="1704975" cy="2152650"/>
        </a:xfrm>
        <a:prstGeom prst="rect">
          <a:avLst/>
        </a:prstGeom>
      </xdr:spPr>
    </xdr:pic>
    <xdr:clientData/>
  </xdr:twoCellAnchor>
  <xdr:twoCellAnchor editAs="oneCell">
    <xdr:from>
      <xdr:col>9</xdr:col>
      <xdr:colOff>466725</xdr:colOff>
      <xdr:row>35</xdr:row>
      <xdr:rowOff>7159</xdr:rowOff>
    </xdr:from>
    <xdr:to>
      <xdr:col>15</xdr:col>
      <xdr:colOff>285750</xdr:colOff>
      <xdr:row>67</xdr:row>
      <xdr:rowOff>134372</xdr:rowOff>
    </xdr:to>
    <xdr:pic>
      <xdr:nvPicPr>
        <xdr:cNvPr id="5" name="Picture 4">
          <a:extLst>
            <a:ext uri="{FF2B5EF4-FFF2-40B4-BE49-F238E27FC236}">
              <a16:creationId xmlns:a16="http://schemas.microsoft.com/office/drawing/2014/main" id="{AB3AD432-8062-48DD-B84B-745589437B56}"/>
            </a:ext>
          </a:extLst>
        </xdr:cNvPr>
        <xdr:cNvPicPr>
          <a:picLocks noChangeAspect="1"/>
        </xdr:cNvPicPr>
      </xdr:nvPicPr>
      <xdr:blipFill rotWithShape="1">
        <a:blip xmlns:r="http://schemas.openxmlformats.org/officeDocument/2006/relationships" r:embed="rId2"/>
        <a:srcRect t="913" r="381" b="-20"/>
        <a:stretch/>
      </xdr:blipFill>
      <xdr:spPr>
        <a:xfrm>
          <a:off x="8820150" y="10922809"/>
          <a:ext cx="8429625" cy="62232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123264</xdr:colOff>
      <xdr:row>89</xdr:row>
      <xdr:rowOff>24491</xdr:rowOff>
    </xdr:from>
    <xdr:to>
      <xdr:col>9</xdr:col>
      <xdr:colOff>933450</xdr:colOff>
      <xdr:row>115</xdr:row>
      <xdr:rowOff>123265</xdr:rowOff>
    </xdr:to>
    <xdr:graphicFrame macro="">
      <xdr:nvGraphicFramePr>
        <xdr:cNvPr id="4" name="Chart 3">
          <a:extLst>
            <a:ext uri="{FF2B5EF4-FFF2-40B4-BE49-F238E27FC236}">
              <a16:creationId xmlns:a16="http://schemas.microsoft.com/office/drawing/2014/main" id="{DD6DE620-2017-543D-5072-A601E43A1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1666</xdr:colOff>
      <xdr:row>0</xdr:row>
      <xdr:rowOff>53450</xdr:rowOff>
    </xdr:from>
    <xdr:to>
      <xdr:col>24</xdr:col>
      <xdr:colOff>24848</xdr:colOff>
      <xdr:row>12</xdr:row>
      <xdr:rowOff>157370</xdr:rowOff>
    </xdr:to>
    <xdr:graphicFrame macro="">
      <xdr:nvGraphicFramePr>
        <xdr:cNvPr id="8" name="Chart 7">
          <a:extLst>
            <a:ext uri="{FF2B5EF4-FFF2-40B4-BE49-F238E27FC236}">
              <a16:creationId xmlns:a16="http://schemas.microsoft.com/office/drawing/2014/main" id="{84897F39-3B7A-71C0-4656-31BBC8465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199414</xdr:colOff>
      <xdr:row>12</xdr:row>
      <xdr:rowOff>140763</xdr:rowOff>
    </xdr:from>
    <xdr:to>
      <xdr:col>26</xdr:col>
      <xdr:colOff>154091</xdr:colOff>
      <xdr:row>28</xdr:row>
      <xdr:rowOff>54183</xdr:rowOff>
    </xdr:to>
    <xdr:graphicFrame macro="">
      <xdr:nvGraphicFramePr>
        <xdr:cNvPr id="9" name="Chart 8">
          <a:extLst>
            <a:ext uri="{FF2B5EF4-FFF2-40B4-BE49-F238E27FC236}">
              <a16:creationId xmlns:a16="http://schemas.microsoft.com/office/drawing/2014/main" id="{DE937E58-3AA8-4A61-AC80-A60601290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247649</xdr:colOff>
      <xdr:row>2</xdr:row>
      <xdr:rowOff>133350</xdr:rowOff>
    </xdr:from>
    <xdr:to>
      <xdr:col>21</xdr:col>
      <xdr:colOff>57150</xdr:colOff>
      <xdr:row>16</xdr:row>
      <xdr:rowOff>371475</xdr:rowOff>
    </xdr:to>
    <xdr:graphicFrame macro="">
      <xdr:nvGraphicFramePr>
        <xdr:cNvPr id="2" name="Chart 1">
          <a:extLst>
            <a:ext uri="{FF2B5EF4-FFF2-40B4-BE49-F238E27FC236}">
              <a16:creationId xmlns:a16="http://schemas.microsoft.com/office/drawing/2014/main" id="{81E5C5B4-295C-5C27-5B9C-619CCD3F0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114300</xdr:colOff>
      <xdr:row>18</xdr:row>
      <xdr:rowOff>180975</xdr:rowOff>
    </xdr:from>
    <xdr:to>
      <xdr:col>13</xdr:col>
      <xdr:colOff>419100</xdr:colOff>
      <xdr:row>33</xdr:row>
      <xdr:rowOff>66675</xdr:rowOff>
    </xdr:to>
    <xdr:graphicFrame macro="">
      <xdr:nvGraphicFramePr>
        <xdr:cNvPr id="2" name="Chart 1">
          <a:extLst>
            <a:ext uri="{FF2B5EF4-FFF2-40B4-BE49-F238E27FC236}">
              <a16:creationId xmlns:a16="http://schemas.microsoft.com/office/drawing/2014/main" id="{15444107-68CA-6A91-379C-B6AADB9FF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180974</xdr:colOff>
      <xdr:row>15</xdr:row>
      <xdr:rowOff>152399</xdr:rowOff>
    </xdr:from>
    <xdr:to>
      <xdr:col>14</xdr:col>
      <xdr:colOff>266699</xdr:colOff>
      <xdr:row>37</xdr:row>
      <xdr:rowOff>9524</xdr:rowOff>
    </xdr:to>
    <xdr:graphicFrame macro="">
      <xdr:nvGraphicFramePr>
        <xdr:cNvPr id="2" name="Chart 1">
          <a:extLst>
            <a:ext uri="{FF2B5EF4-FFF2-40B4-BE49-F238E27FC236}">
              <a16:creationId xmlns:a16="http://schemas.microsoft.com/office/drawing/2014/main" id="{C8B25EF6-C713-361B-C450-929F71032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3362</xdr:colOff>
      <xdr:row>76</xdr:row>
      <xdr:rowOff>187139</xdr:rowOff>
    </xdr:from>
    <xdr:to>
      <xdr:col>12</xdr:col>
      <xdr:colOff>283509</xdr:colOff>
      <xdr:row>104</xdr:row>
      <xdr:rowOff>141195</xdr:rowOff>
    </xdr:to>
    <xdr:graphicFrame macro="">
      <xdr:nvGraphicFramePr>
        <xdr:cNvPr id="2" name="Chart 1">
          <a:extLst>
            <a:ext uri="{FF2B5EF4-FFF2-40B4-BE49-F238E27FC236}">
              <a16:creationId xmlns:a16="http://schemas.microsoft.com/office/drawing/2014/main" id="{0A4BA628-2A0F-40F4-BAD8-6F15DFC0D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385761</xdr:colOff>
      <xdr:row>77</xdr:row>
      <xdr:rowOff>166686</xdr:rowOff>
    </xdr:from>
    <xdr:to>
      <xdr:col>32</xdr:col>
      <xdr:colOff>38100</xdr:colOff>
      <xdr:row>99</xdr:row>
      <xdr:rowOff>114300</xdr:rowOff>
    </xdr:to>
    <xdr:graphicFrame macro="">
      <xdr:nvGraphicFramePr>
        <xdr:cNvPr id="3" name="Chart 2">
          <a:extLst>
            <a:ext uri="{FF2B5EF4-FFF2-40B4-BE49-F238E27FC236}">
              <a16:creationId xmlns:a16="http://schemas.microsoft.com/office/drawing/2014/main" id="{D06CF3D8-9712-42B8-994E-6DD20C08B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551467</xdr:colOff>
      <xdr:row>29</xdr:row>
      <xdr:rowOff>161214</xdr:rowOff>
    </xdr:to>
    <xdr:pic>
      <xdr:nvPicPr>
        <xdr:cNvPr id="2" name="Picture 1">
          <a:extLst>
            <a:ext uri="{FF2B5EF4-FFF2-40B4-BE49-F238E27FC236}">
              <a16:creationId xmlns:a16="http://schemas.microsoft.com/office/drawing/2014/main" id="{58B26258-620C-EAD2-360A-275ED1EBDF25}"/>
            </a:ext>
          </a:extLst>
        </xdr:cNvPr>
        <xdr:cNvPicPr>
          <a:picLocks noChangeAspect="1"/>
        </xdr:cNvPicPr>
      </xdr:nvPicPr>
      <xdr:blipFill>
        <a:blip xmlns:r="http://schemas.openxmlformats.org/officeDocument/2006/relationships" r:embed="rId1"/>
        <a:stretch>
          <a:fillRect/>
        </a:stretch>
      </xdr:blipFill>
      <xdr:spPr>
        <a:xfrm>
          <a:off x="0" y="0"/>
          <a:ext cx="7866667" cy="56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i%20Wen%20Lee\Desktop\STUFF\Dives.xlsx" TargetMode="External"/><Relationship Id="rId1" Type="http://schemas.openxmlformats.org/officeDocument/2006/relationships/externalLinkPath" Target="file:///C:\Users\Kai%20Wen%20Lee\Desktop\STUFF\Div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ne Search"/>
      <sheetName val="Multi-Variable Optimizers (i)"/>
      <sheetName val="Multi-Variable Optimizers (ii)"/>
      <sheetName val="Multi-Variable Optimizers (iii)"/>
      <sheetName val="Constrained Optimization"/>
      <sheetName val="Constrained Optimization (2)"/>
      <sheetName val="Meta-models &amp; RSMs (i)"/>
      <sheetName val="Meta-models &amp; RSMs (ii)"/>
      <sheetName val="Multi-Objective Optimization"/>
      <sheetName val="Pareto Ranking Table"/>
      <sheetName val="Pareto Ranking"/>
      <sheetName val="Robustness &amp; UQ"/>
      <sheetName val="aircraft wing design"/>
    </sheetNames>
    <sheetDataSet>
      <sheetData sheetId="0"/>
      <sheetData sheetId="1"/>
      <sheetData sheetId="2"/>
      <sheetData sheetId="3"/>
      <sheetData sheetId="4"/>
      <sheetData sheetId="5"/>
      <sheetData sheetId="6"/>
      <sheetData sheetId="7"/>
      <sheetData sheetId="8"/>
      <sheetData sheetId="9"/>
      <sheetData sheetId="10"/>
      <sheetData sheetId="11">
        <row r="5">
          <cell r="D5" t="str">
            <v>true E[f(x)]</v>
          </cell>
          <cell r="J5">
            <v>1</v>
          </cell>
          <cell r="K5">
            <v>2</v>
          </cell>
          <cell r="L5">
            <v>3</v>
          </cell>
          <cell r="M5">
            <v>4</v>
          </cell>
          <cell r="N5">
            <v>5</v>
          </cell>
          <cell r="O5">
            <v>6</v>
          </cell>
          <cell r="P5">
            <v>7</v>
          </cell>
          <cell r="Q5">
            <v>8</v>
          </cell>
          <cell r="R5">
            <v>9</v>
          </cell>
          <cell r="S5">
            <v>10</v>
          </cell>
          <cell r="T5">
            <v>11</v>
          </cell>
          <cell r="U5">
            <v>12</v>
          </cell>
          <cell r="V5">
            <v>13</v>
          </cell>
          <cell r="W5">
            <v>14</v>
          </cell>
          <cell r="X5">
            <v>15</v>
          </cell>
          <cell r="Y5">
            <v>16</v>
          </cell>
          <cell r="Z5">
            <v>17</v>
          </cell>
          <cell r="AA5">
            <v>18</v>
          </cell>
          <cell r="AB5">
            <v>19</v>
          </cell>
          <cell r="AC5">
            <v>20</v>
          </cell>
          <cell r="AD5">
            <v>21</v>
          </cell>
          <cell r="AE5">
            <v>22</v>
          </cell>
          <cell r="AF5">
            <v>23</v>
          </cell>
          <cell r="AG5">
            <v>24</v>
          </cell>
          <cell r="AH5">
            <v>25</v>
          </cell>
          <cell r="AI5">
            <v>26</v>
          </cell>
          <cell r="AJ5">
            <v>27</v>
          </cell>
          <cell r="AK5">
            <v>28</v>
          </cell>
          <cell r="AL5">
            <v>29</v>
          </cell>
          <cell r="AM5">
            <v>30</v>
          </cell>
          <cell r="AN5">
            <v>31</v>
          </cell>
          <cell r="AO5">
            <v>32</v>
          </cell>
          <cell r="AP5">
            <v>33</v>
          </cell>
          <cell r="AQ5">
            <v>34</v>
          </cell>
          <cell r="AR5">
            <v>35</v>
          </cell>
          <cell r="AS5">
            <v>36</v>
          </cell>
          <cell r="AT5">
            <v>37</v>
          </cell>
          <cell r="AU5">
            <v>38</v>
          </cell>
          <cell r="AV5">
            <v>39</v>
          </cell>
          <cell r="AW5">
            <v>40</v>
          </cell>
          <cell r="AX5">
            <v>41</v>
          </cell>
          <cell r="AY5">
            <v>42</v>
          </cell>
          <cell r="AZ5">
            <v>43</v>
          </cell>
          <cell r="BA5">
            <v>44</v>
          </cell>
          <cell r="BB5">
            <v>45</v>
          </cell>
          <cell r="BC5">
            <v>46</v>
          </cell>
          <cell r="BD5">
            <v>47</v>
          </cell>
          <cell r="BE5">
            <v>48</v>
          </cell>
          <cell r="BF5">
            <v>49</v>
          </cell>
          <cell r="BG5">
            <v>50</v>
          </cell>
          <cell r="BH5">
            <v>51</v>
          </cell>
          <cell r="BI5">
            <v>52</v>
          </cell>
          <cell r="BJ5">
            <v>53</v>
          </cell>
          <cell r="BK5">
            <v>54</v>
          </cell>
          <cell r="BL5">
            <v>55</v>
          </cell>
          <cell r="BM5">
            <v>56</v>
          </cell>
          <cell r="BN5">
            <v>57</v>
          </cell>
          <cell r="BO5">
            <v>58</v>
          </cell>
          <cell r="BP5">
            <v>59</v>
          </cell>
          <cell r="BQ5">
            <v>60</v>
          </cell>
          <cell r="BR5">
            <v>61</v>
          </cell>
          <cell r="BS5">
            <v>62</v>
          </cell>
          <cell r="BT5">
            <v>63</v>
          </cell>
          <cell r="BU5">
            <v>64</v>
          </cell>
          <cell r="BV5">
            <v>65</v>
          </cell>
          <cell r="BW5">
            <v>66</v>
          </cell>
          <cell r="BX5">
            <v>67</v>
          </cell>
          <cell r="BY5">
            <v>68</v>
          </cell>
          <cell r="BZ5">
            <v>69</v>
          </cell>
          <cell r="CA5">
            <v>70</v>
          </cell>
          <cell r="CB5">
            <v>71</v>
          </cell>
          <cell r="CC5">
            <v>72</v>
          </cell>
          <cell r="CD5">
            <v>73</v>
          </cell>
          <cell r="CE5">
            <v>74</v>
          </cell>
          <cell r="CF5">
            <v>75</v>
          </cell>
          <cell r="CG5">
            <v>76</v>
          </cell>
          <cell r="CH5">
            <v>77</v>
          </cell>
          <cell r="CI5">
            <v>78</v>
          </cell>
          <cell r="CJ5">
            <v>79</v>
          </cell>
          <cell r="CK5">
            <v>80</v>
          </cell>
          <cell r="CL5">
            <v>81</v>
          </cell>
          <cell r="CM5">
            <v>82</v>
          </cell>
          <cell r="CN5">
            <v>83</v>
          </cell>
          <cell r="CO5">
            <v>84</v>
          </cell>
          <cell r="CP5">
            <v>85</v>
          </cell>
          <cell r="CQ5">
            <v>86</v>
          </cell>
          <cell r="CR5">
            <v>87</v>
          </cell>
          <cell r="CS5">
            <v>88</v>
          </cell>
          <cell r="CT5">
            <v>89</v>
          </cell>
          <cell r="CU5">
            <v>90</v>
          </cell>
          <cell r="CV5">
            <v>91</v>
          </cell>
          <cell r="CW5">
            <v>92</v>
          </cell>
          <cell r="CX5">
            <v>93</v>
          </cell>
          <cell r="CY5">
            <v>94</v>
          </cell>
          <cell r="CZ5">
            <v>95</v>
          </cell>
          <cell r="DA5">
            <v>96</v>
          </cell>
          <cell r="DB5">
            <v>97</v>
          </cell>
          <cell r="DC5">
            <v>98</v>
          </cell>
          <cell r="DD5">
            <v>99</v>
          </cell>
          <cell r="DE5">
            <v>100</v>
          </cell>
          <cell r="DF5">
            <v>101</v>
          </cell>
          <cell r="DG5">
            <v>102</v>
          </cell>
          <cell r="DH5">
            <v>103</v>
          </cell>
          <cell r="DI5">
            <v>104</v>
          </cell>
          <cell r="DJ5">
            <v>105</v>
          </cell>
          <cell r="DK5">
            <v>106</v>
          </cell>
          <cell r="DL5">
            <v>107</v>
          </cell>
          <cell r="DM5">
            <v>108</v>
          </cell>
          <cell r="DN5">
            <v>109</v>
          </cell>
          <cell r="DO5">
            <v>110</v>
          </cell>
          <cell r="DP5">
            <v>111</v>
          </cell>
          <cell r="DQ5">
            <v>112</v>
          </cell>
          <cell r="DR5">
            <v>113</v>
          </cell>
          <cell r="DS5">
            <v>114</v>
          </cell>
          <cell r="DT5">
            <v>115</v>
          </cell>
          <cell r="DU5">
            <v>116</v>
          </cell>
          <cell r="DV5">
            <v>117</v>
          </cell>
          <cell r="DW5">
            <v>118</v>
          </cell>
          <cell r="DX5">
            <v>119</v>
          </cell>
          <cell r="DY5">
            <v>120</v>
          </cell>
          <cell r="DZ5">
            <v>121</v>
          </cell>
          <cell r="EA5">
            <v>122</v>
          </cell>
          <cell r="EB5">
            <v>123</v>
          </cell>
          <cell r="EC5">
            <v>124</v>
          </cell>
          <cell r="ED5">
            <v>125</v>
          </cell>
          <cell r="EE5">
            <v>126</v>
          </cell>
          <cell r="EF5">
            <v>127</v>
          </cell>
          <cell r="EG5">
            <v>128</v>
          </cell>
          <cell r="EH5">
            <v>129</v>
          </cell>
          <cell r="EI5">
            <v>130</v>
          </cell>
          <cell r="EJ5">
            <v>131</v>
          </cell>
          <cell r="EK5">
            <v>132</v>
          </cell>
          <cell r="EL5">
            <v>133</v>
          </cell>
          <cell r="EM5">
            <v>134</v>
          </cell>
          <cell r="EN5">
            <v>135</v>
          </cell>
          <cell r="EO5">
            <v>136</v>
          </cell>
          <cell r="EP5">
            <v>137</v>
          </cell>
          <cell r="EQ5">
            <v>138</v>
          </cell>
          <cell r="ER5">
            <v>139</v>
          </cell>
          <cell r="ES5">
            <v>140</v>
          </cell>
          <cell r="ET5">
            <v>141</v>
          </cell>
          <cell r="EU5">
            <v>142</v>
          </cell>
          <cell r="EV5">
            <v>143</v>
          </cell>
          <cell r="EW5">
            <v>144</v>
          </cell>
          <cell r="EX5">
            <v>145</v>
          </cell>
          <cell r="EY5">
            <v>146</v>
          </cell>
          <cell r="EZ5">
            <v>147</v>
          </cell>
          <cell r="FA5">
            <v>148</v>
          </cell>
          <cell r="FB5">
            <v>149</v>
          </cell>
          <cell r="FC5">
            <v>150</v>
          </cell>
          <cell r="FD5">
            <v>151</v>
          </cell>
          <cell r="FE5">
            <v>152</v>
          </cell>
          <cell r="FF5">
            <v>153</v>
          </cell>
          <cell r="FG5">
            <v>154</v>
          </cell>
          <cell r="FH5">
            <v>155</v>
          </cell>
          <cell r="FI5">
            <v>156</v>
          </cell>
          <cell r="FJ5">
            <v>157</v>
          </cell>
          <cell r="FK5">
            <v>158</v>
          </cell>
          <cell r="FL5">
            <v>159</v>
          </cell>
          <cell r="FM5">
            <v>160</v>
          </cell>
          <cell r="FN5">
            <v>161</v>
          </cell>
          <cell r="FO5">
            <v>162</v>
          </cell>
          <cell r="FP5">
            <v>163</v>
          </cell>
          <cell r="FQ5">
            <v>164</v>
          </cell>
          <cell r="FR5">
            <v>165</v>
          </cell>
          <cell r="FS5">
            <v>166</v>
          </cell>
          <cell r="FT5">
            <v>167</v>
          </cell>
          <cell r="FU5">
            <v>168</v>
          </cell>
          <cell r="FV5">
            <v>169</v>
          </cell>
          <cell r="FW5">
            <v>170</v>
          </cell>
          <cell r="FX5">
            <v>171</v>
          </cell>
          <cell r="FY5">
            <v>172</v>
          </cell>
          <cell r="FZ5">
            <v>173</v>
          </cell>
          <cell r="GA5">
            <v>174</v>
          </cell>
          <cell r="GB5">
            <v>175</v>
          </cell>
          <cell r="GC5">
            <v>176</v>
          </cell>
          <cell r="GD5">
            <v>177</v>
          </cell>
          <cell r="GE5">
            <v>178</v>
          </cell>
          <cell r="GF5">
            <v>179</v>
          </cell>
          <cell r="GG5">
            <v>180</v>
          </cell>
          <cell r="GH5">
            <v>181</v>
          </cell>
          <cell r="GI5">
            <v>182</v>
          </cell>
          <cell r="GJ5">
            <v>183</v>
          </cell>
          <cell r="GK5">
            <v>184</v>
          </cell>
          <cell r="GL5">
            <v>185</v>
          </cell>
          <cell r="GM5">
            <v>186</v>
          </cell>
          <cell r="GN5">
            <v>187</v>
          </cell>
          <cell r="GO5">
            <v>188</v>
          </cell>
          <cell r="GP5">
            <v>189</v>
          </cell>
          <cell r="GQ5">
            <v>190</v>
          </cell>
          <cell r="GR5">
            <v>191</v>
          </cell>
          <cell r="GS5">
            <v>192</v>
          </cell>
          <cell r="GT5">
            <v>193</v>
          </cell>
          <cell r="GU5">
            <v>194</v>
          </cell>
          <cell r="GV5">
            <v>195</v>
          </cell>
          <cell r="GW5">
            <v>196</v>
          </cell>
          <cell r="GX5">
            <v>197</v>
          </cell>
          <cell r="GY5">
            <v>198</v>
          </cell>
          <cell r="GZ5">
            <v>199</v>
          </cell>
          <cell r="HA5">
            <v>200</v>
          </cell>
          <cell r="HB5">
            <v>201</v>
          </cell>
          <cell r="HC5">
            <v>202</v>
          </cell>
          <cell r="HD5">
            <v>203</v>
          </cell>
          <cell r="HE5">
            <v>204</v>
          </cell>
          <cell r="HF5">
            <v>205</v>
          </cell>
          <cell r="HG5">
            <v>206</v>
          </cell>
          <cell r="HH5">
            <v>207</v>
          </cell>
          <cell r="HI5">
            <v>208</v>
          </cell>
          <cell r="HJ5">
            <v>209</v>
          </cell>
          <cell r="HK5">
            <v>210</v>
          </cell>
          <cell r="HL5">
            <v>211</v>
          </cell>
          <cell r="HM5">
            <v>212</v>
          </cell>
          <cell r="HN5">
            <v>213</v>
          </cell>
          <cell r="HO5">
            <v>214</v>
          </cell>
          <cell r="HP5">
            <v>215</v>
          </cell>
          <cell r="HQ5">
            <v>216</v>
          </cell>
          <cell r="HR5">
            <v>217</v>
          </cell>
          <cell r="HS5">
            <v>218</v>
          </cell>
          <cell r="HT5">
            <v>219</v>
          </cell>
          <cell r="HU5">
            <v>220</v>
          </cell>
          <cell r="HV5">
            <v>221</v>
          </cell>
          <cell r="HW5">
            <v>222</v>
          </cell>
          <cell r="HX5">
            <v>223</v>
          </cell>
          <cell r="HY5">
            <v>224</v>
          </cell>
          <cell r="HZ5">
            <v>225</v>
          </cell>
          <cell r="IA5">
            <v>226</v>
          </cell>
          <cell r="IB5">
            <v>227</v>
          </cell>
          <cell r="IC5">
            <v>228</v>
          </cell>
          <cell r="ID5">
            <v>229</v>
          </cell>
          <cell r="IE5">
            <v>230</v>
          </cell>
          <cell r="IF5">
            <v>231</v>
          </cell>
          <cell r="IG5">
            <v>232</v>
          </cell>
          <cell r="IH5">
            <v>233</v>
          </cell>
          <cell r="II5">
            <v>234</v>
          </cell>
          <cell r="IJ5">
            <v>235</v>
          </cell>
          <cell r="IK5">
            <v>236</v>
          </cell>
          <cell r="IL5">
            <v>237</v>
          </cell>
          <cell r="IM5">
            <v>238</v>
          </cell>
          <cell r="IN5">
            <v>239</v>
          </cell>
          <cell r="IO5">
            <v>240</v>
          </cell>
          <cell r="IP5">
            <v>241</v>
          </cell>
          <cell r="IQ5">
            <v>242</v>
          </cell>
          <cell r="IR5">
            <v>243</v>
          </cell>
          <cell r="IS5">
            <v>244</v>
          </cell>
          <cell r="IT5">
            <v>245</v>
          </cell>
          <cell r="IU5">
            <v>246</v>
          </cell>
          <cell r="IV5">
            <v>247</v>
          </cell>
          <cell r="IW5">
            <v>248</v>
          </cell>
          <cell r="IX5">
            <v>249</v>
          </cell>
          <cell r="IY5">
            <v>250</v>
          </cell>
          <cell r="IZ5">
            <v>251</v>
          </cell>
          <cell r="JA5">
            <v>252</v>
          </cell>
          <cell r="JB5">
            <v>253</v>
          </cell>
          <cell r="JC5">
            <v>254</v>
          </cell>
          <cell r="JD5">
            <v>255</v>
          </cell>
          <cell r="JE5">
            <v>256</v>
          </cell>
          <cell r="JF5">
            <v>257</v>
          </cell>
          <cell r="JG5">
            <v>258</v>
          </cell>
          <cell r="JH5">
            <v>259</v>
          </cell>
          <cell r="JI5">
            <v>260</v>
          </cell>
          <cell r="JJ5">
            <v>261</v>
          </cell>
          <cell r="JK5">
            <v>262</v>
          </cell>
          <cell r="JL5">
            <v>263</v>
          </cell>
          <cell r="JM5">
            <v>264</v>
          </cell>
          <cell r="JN5">
            <v>265</v>
          </cell>
          <cell r="JO5">
            <v>266</v>
          </cell>
          <cell r="JP5">
            <v>267</v>
          </cell>
          <cell r="JQ5">
            <v>268</v>
          </cell>
          <cell r="JR5">
            <v>269</v>
          </cell>
          <cell r="JS5">
            <v>270</v>
          </cell>
          <cell r="JT5">
            <v>271</v>
          </cell>
          <cell r="JU5">
            <v>272</v>
          </cell>
          <cell r="JV5">
            <v>273</v>
          </cell>
          <cell r="JW5">
            <v>274</v>
          </cell>
          <cell r="JX5">
            <v>275</v>
          </cell>
          <cell r="JY5">
            <v>276</v>
          </cell>
          <cell r="JZ5">
            <v>277</v>
          </cell>
          <cell r="KA5">
            <v>278</v>
          </cell>
          <cell r="KB5">
            <v>279</v>
          </cell>
          <cell r="KC5">
            <v>280</v>
          </cell>
          <cell r="KD5">
            <v>281</v>
          </cell>
          <cell r="KE5">
            <v>282</v>
          </cell>
          <cell r="KF5">
            <v>283</v>
          </cell>
          <cell r="KG5">
            <v>284</v>
          </cell>
          <cell r="KH5">
            <v>285</v>
          </cell>
          <cell r="KI5">
            <v>286</v>
          </cell>
          <cell r="KJ5">
            <v>287</v>
          </cell>
          <cell r="KK5">
            <v>288</v>
          </cell>
          <cell r="KL5">
            <v>289</v>
          </cell>
          <cell r="KM5">
            <v>290</v>
          </cell>
          <cell r="KN5">
            <v>291</v>
          </cell>
          <cell r="KO5">
            <v>292</v>
          </cell>
          <cell r="KP5">
            <v>293</v>
          </cell>
          <cell r="KQ5">
            <v>294</v>
          </cell>
          <cell r="KR5">
            <v>295</v>
          </cell>
          <cell r="KS5">
            <v>296</v>
          </cell>
          <cell r="KT5">
            <v>297</v>
          </cell>
          <cell r="KU5">
            <v>298</v>
          </cell>
          <cell r="KV5">
            <v>299</v>
          </cell>
          <cell r="KW5">
            <v>300</v>
          </cell>
          <cell r="KX5">
            <v>301</v>
          </cell>
          <cell r="KY5">
            <v>302</v>
          </cell>
          <cell r="KZ5">
            <v>303</v>
          </cell>
          <cell r="LA5">
            <v>304</v>
          </cell>
          <cell r="LB5">
            <v>305</v>
          </cell>
          <cell r="LC5">
            <v>306</v>
          </cell>
          <cell r="LD5">
            <v>307</v>
          </cell>
          <cell r="LE5">
            <v>308</v>
          </cell>
          <cell r="LF5">
            <v>309</v>
          </cell>
          <cell r="LG5">
            <v>310</v>
          </cell>
          <cell r="LH5">
            <v>311</v>
          </cell>
          <cell r="LI5">
            <v>312</v>
          </cell>
          <cell r="LJ5">
            <v>313</v>
          </cell>
          <cell r="LK5">
            <v>314</v>
          </cell>
          <cell r="LL5">
            <v>315</v>
          </cell>
          <cell r="LM5">
            <v>316</v>
          </cell>
          <cell r="LN5">
            <v>317</v>
          </cell>
          <cell r="LO5">
            <v>318</v>
          </cell>
          <cell r="LP5">
            <v>319</v>
          </cell>
          <cell r="LQ5">
            <v>320</v>
          </cell>
          <cell r="LR5">
            <v>321</v>
          </cell>
          <cell r="LS5">
            <v>322</v>
          </cell>
          <cell r="LT5">
            <v>323</v>
          </cell>
          <cell r="LU5">
            <v>324</v>
          </cell>
          <cell r="LV5">
            <v>325</v>
          </cell>
          <cell r="LW5">
            <v>326</v>
          </cell>
          <cell r="LX5">
            <v>327</v>
          </cell>
          <cell r="LY5">
            <v>328</v>
          </cell>
          <cell r="LZ5">
            <v>329</v>
          </cell>
          <cell r="MA5">
            <v>330</v>
          </cell>
          <cell r="MB5">
            <v>331</v>
          </cell>
          <cell r="MC5">
            <v>332</v>
          </cell>
          <cell r="MD5">
            <v>333</v>
          </cell>
          <cell r="ME5">
            <v>334</v>
          </cell>
          <cell r="MF5">
            <v>335</v>
          </cell>
          <cell r="MG5">
            <v>336</v>
          </cell>
          <cell r="MH5">
            <v>337</v>
          </cell>
          <cell r="MI5">
            <v>338</v>
          </cell>
          <cell r="MJ5">
            <v>339</v>
          </cell>
          <cell r="MK5">
            <v>340</v>
          </cell>
          <cell r="ML5">
            <v>341</v>
          </cell>
          <cell r="MM5">
            <v>342</v>
          </cell>
          <cell r="MN5">
            <v>343</v>
          </cell>
          <cell r="MO5">
            <v>344</v>
          </cell>
          <cell r="MP5">
            <v>345</v>
          </cell>
          <cell r="MQ5">
            <v>346</v>
          </cell>
          <cell r="MR5">
            <v>347</v>
          </cell>
          <cell r="MS5">
            <v>348</v>
          </cell>
          <cell r="MT5">
            <v>349</v>
          </cell>
          <cell r="MU5">
            <v>350</v>
          </cell>
          <cell r="MV5">
            <v>351</v>
          </cell>
          <cell r="MW5">
            <v>352</v>
          </cell>
          <cell r="MX5">
            <v>353</v>
          </cell>
          <cell r="MY5">
            <v>354</v>
          </cell>
          <cell r="MZ5">
            <v>355</v>
          </cell>
          <cell r="NA5">
            <v>356</v>
          </cell>
          <cell r="NB5">
            <v>357</v>
          </cell>
          <cell r="NC5">
            <v>358</v>
          </cell>
          <cell r="ND5">
            <v>359</v>
          </cell>
          <cell r="NE5">
            <v>360</v>
          </cell>
          <cell r="NF5">
            <v>361</v>
          </cell>
          <cell r="NG5">
            <v>362</v>
          </cell>
          <cell r="NH5">
            <v>363</v>
          </cell>
          <cell r="NI5">
            <v>364</v>
          </cell>
          <cell r="NJ5">
            <v>365</v>
          </cell>
          <cell r="NK5">
            <v>366</v>
          </cell>
          <cell r="NL5">
            <v>367</v>
          </cell>
          <cell r="NM5">
            <v>368</v>
          </cell>
          <cell r="NN5">
            <v>369</v>
          </cell>
          <cell r="NO5">
            <v>370</v>
          </cell>
          <cell r="NP5">
            <v>371</v>
          </cell>
          <cell r="NQ5">
            <v>372</v>
          </cell>
          <cell r="NR5">
            <v>373</v>
          </cell>
          <cell r="NS5">
            <v>374</v>
          </cell>
          <cell r="NT5">
            <v>375</v>
          </cell>
          <cell r="NU5">
            <v>376</v>
          </cell>
          <cell r="NV5">
            <v>377</v>
          </cell>
          <cell r="NW5">
            <v>378</v>
          </cell>
          <cell r="NX5">
            <v>379</v>
          </cell>
          <cell r="NY5">
            <v>380</v>
          </cell>
          <cell r="NZ5">
            <v>381</v>
          </cell>
          <cell r="OA5">
            <v>382</v>
          </cell>
          <cell r="OB5">
            <v>383</v>
          </cell>
          <cell r="OC5">
            <v>384</v>
          </cell>
          <cell r="OD5">
            <v>385</v>
          </cell>
          <cell r="OE5">
            <v>386</v>
          </cell>
          <cell r="OF5">
            <v>387</v>
          </cell>
          <cell r="OG5">
            <v>388</v>
          </cell>
          <cell r="OH5">
            <v>389</v>
          </cell>
          <cell r="OI5">
            <v>390</v>
          </cell>
          <cell r="OJ5">
            <v>391</v>
          </cell>
          <cell r="OK5">
            <v>392</v>
          </cell>
          <cell r="OL5">
            <v>393</v>
          </cell>
          <cell r="OM5">
            <v>394</v>
          </cell>
          <cell r="ON5">
            <v>395</v>
          </cell>
          <cell r="OO5">
            <v>396</v>
          </cell>
          <cell r="OP5">
            <v>397</v>
          </cell>
          <cell r="OQ5">
            <v>398</v>
          </cell>
          <cell r="OR5">
            <v>399</v>
          </cell>
          <cell r="OS5">
            <v>400</v>
          </cell>
          <cell r="OT5">
            <v>401</v>
          </cell>
          <cell r="OU5">
            <v>402</v>
          </cell>
          <cell r="OV5">
            <v>403</v>
          </cell>
          <cell r="OW5">
            <v>404</v>
          </cell>
          <cell r="OX5">
            <v>405</v>
          </cell>
          <cell r="OY5">
            <v>406</v>
          </cell>
          <cell r="OZ5">
            <v>407</v>
          </cell>
          <cell r="PA5">
            <v>408</v>
          </cell>
          <cell r="PB5">
            <v>409</v>
          </cell>
          <cell r="PC5">
            <v>410</v>
          </cell>
          <cell r="PD5">
            <v>411</v>
          </cell>
          <cell r="PE5">
            <v>412</v>
          </cell>
          <cell r="PF5">
            <v>413</v>
          </cell>
          <cell r="PG5">
            <v>414</v>
          </cell>
          <cell r="PH5">
            <v>415</v>
          </cell>
          <cell r="PI5">
            <v>416</v>
          </cell>
          <cell r="PJ5">
            <v>417</v>
          </cell>
          <cell r="PK5">
            <v>418</v>
          </cell>
          <cell r="PL5">
            <v>419</v>
          </cell>
          <cell r="PM5">
            <v>420</v>
          </cell>
          <cell r="PN5">
            <v>421</v>
          </cell>
          <cell r="PO5">
            <v>422</v>
          </cell>
          <cell r="PP5">
            <v>423</v>
          </cell>
          <cell r="PQ5">
            <v>424</v>
          </cell>
          <cell r="PR5">
            <v>425</v>
          </cell>
          <cell r="PS5">
            <v>426</v>
          </cell>
          <cell r="PT5">
            <v>427</v>
          </cell>
          <cell r="PU5">
            <v>428</v>
          </cell>
          <cell r="PV5">
            <v>429</v>
          </cell>
          <cell r="PW5">
            <v>430</v>
          </cell>
          <cell r="PX5">
            <v>431</v>
          </cell>
          <cell r="PY5">
            <v>432</v>
          </cell>
          <cell r="PZ5">
            <v>433</v>
          </cell>
          <cell r="QA5">
            <v>434</v>
          </cell>
          <cell r="QB5">
            <v>435</v>
          </cell>
          <cell r="QC5">
            <v>436</v>
          </cell>
          <cell r="QD5">
            <v>437</v>
          </cell>
          <cell r="QE5">
            <v>438</v>
          </cell>
          <cell r="QF5">
            <v>439</v>
          </cell>
          <cell r="QG5">
            <v>440</v>
          </cell>
          <cell r="QH5">
            <v>441</v>
          </cell>
          <cell r="QI5">
            <v>442</v>
          </cell>
          <cell r="QJ5">
            <v>443</v>
          </cell>
          <cell r="QK5">
            <v>444</v>
          </cell>
          <cell r="QL5">
            <v>445</v>
          </cell>
          <cell r="QM5">
            <v>446</v>
          </cell>
          <cell r="QN5">
            <v>447</v>
          </cell>
          <cell r="QO5">
            <v>448</v>
          </cell>
          <cell r="QP5">
            <v>449</v>
          </cell>
          <cell r="QQ5">
            <v>450</v>
          </cell>
          <cell r="QR5">
            <v>451</v>
          </cell>
          <cell r="QS5">
            <v>452</v>
          </cell>
          <cell r="QT5">
            <v>453</v>
          </cell>
          <cell r="QU5">
            <v>454</v>
          </cell>
          <cell r="QV5">
            <v>455</v>
          </cell>
          <cell r="QW5">
            <v>456</v>
          </cell>
          <cell r="QX5">
            <v>457</v>
          </cell>
          <cell r="QY5">
            <v>458</v>
          </cell>
          <cell r="QZ5">
            <v>459</v>
          </cell>
          <cell r="RA5">
            <v>460</v>
          </cell>
          <cell r="RB5">
            <v>461</v>
          </cell>
          <cell r="RC5">
            <v>462</v>
          </cell>
          <cell r="RD5">
            <v>463</v>
          </cell>
          <cell r="RE5">
            <v>464</v>
          </cell>
          <cell r="RF5">
            <v>465</v>
          </cell>
          <cell r="RG5">
            <v>466</v>
          </cell>
          <cell r="RH5">
            <v>467</v>
          </cell>
          <cell r="RI5">
            <v>468</v>
          </cell>
          <cell r="RJ5">
            <v>469</v>
          </cell>
          <cell r="RK5">
            <v>470</v>
          </cell>
          <cell r="RL5">
            <v>471</v>
          </cell>
          <cell r="RM5">
            <v>472</v>
          </cell>
          <cell r="RN5">
            <v>473</v>
          </cell>
          <cell r="RO5">
            <v>474</v>
          </cell>
          <cell r="RP5">
            <v>475</v>
          </cell>
          <cell r="RQ5">
            <v>476</v>
          </cell>
          <cell r="RR5">
            <v>477</v>
          </cell>
          <cell r="RS5">
            <v>478</v>
          </cell>
          <cell r="RT5">
            <v>479</v>
          </cell>
          <cell r="RU5">
            <v>480</v>
          </cell>
          <cell r="RV5">
            <v>481</v>
          </cell>
          <cell r="RW5">
            <v>482</v>
          </cell>
          <cell r="RX5">
            <v>483</v>
          </cell>
          <cell r="RY5">
            <v>484</v>
          </cell>
          <cell r="RZ5">
            <v>485</v>
          </cell>
          <cell r="SA5">
            <v>486</v>
          </cell>
          <cell r="SB5">
            <v>487</v>
          </cell>
          <cell r="SC5">
            <v>488</v>
          </cell>
          <cell r="SD5">
            <v>489</v>
          </cell>
          <cell r="SE5">
            <v>490</v>
          </cell>
          <cell r="SF5">
            <v>491</v>
          </cell>
          <cell r="SG5">
            <v>492</v>
          </cell>
          <cell r="SH5">
            <v>493</v>
          </cell>
          <cell r="SI5">
            <v>494</v>
          </cell>
          <cell r="SJ5">
            <v>495</v>
          </cell>
          <cell r="SK5">
            <v>496</v>
          </cell>
          <cell r="SL5">
            <v>497</v>
          </cell>
          <cell r="SM5">
            <v>498</v>
          </cell>
          <cell r="SN5">
            <v>499</v>
          </cell>
          <cell r="SO5">
            <v>500</v>
          </cell>
          <cell r="SP5">
            <v>501</v>
          </cell>
          <cell r="SQ5">
            <v>502</v>
          </cell>
          <cell r="SR5">
            <v>503</v>
          </cell>
          <cell r="SS5">
            <v>504</v>
          </cell>
          <cell r="ST5">
            <v>505</v>
          </cell>
          <cell r="SU5">
            <v>506</v>
          </cell>
          <cell r="SV5">
            <v>507</v>
          </cell>
          <cell r="SW5">
            <v>508</v>
          </cell>
          <cell r="SX5">
            <v>509</v>
          </cell>
          <cell r="SY5">
            <v>510</v>
          </cell>
          <cell r="SZ5">
            <v>511</v>
          </cell>
          <cell r="TA5">
            <v>512</v>
          </cell>
          <cell r="TB5">
            <v>513</v>
          </cell>
          <cell r="TC5">
            <v>514</v>
          </cell>
          <cell r="TD5">
            <v>515</v>
          </cell>
          <cell r="TE5">
            <v>516</v>
          </cell>
          <cell r="TF5">
            <v>517</v>
          </cell>
          <cell r="TG5">
            <v>518</v>
          </cell>
          <cell r="TH5">
            <v>519</v>
          </cell>
          <cell r="TI5">
            <v>520</v>
          </cell>
          <cell r="TJ5">
            <v>521</v>
          </cell>
          <cell r="TK5">
            <v>522</v>
          </cell>
          <cell r="TL5">
            <v>523</v>
          </cell>
          <cell r="TM5">
            <v>524</v>
          </cell>
          <cell r="TN5">
            <v>525</v>
          </cell>
          <cell r="TO5">
            <v>526</v>
          </cell>
          <cell r="TP5">
            <v>527</v>
          </cell>
          <cell r="TQ5">
            <v>528</v>
          </cell>
          <cell r="TR5">
            <v>529</v>
          </cell>
          <cell r="TS5">
            <v>530</v>
          </cell>
          <cell r="TT5">
            <v>531</v>
          </cell>
          <cell r="TU5">
            <v>532</v>
          </cell>
          <cell r="TV5">
            <v>533</v>
          </cell>
          <cell r="TW5">
            <v>534</v>
          </cell>
          <cell r="TX5">
            <v>535</v>
          </cell>
          <cell r="TY5">
            <v>536</v>
          </cell>
          <cell r="TZ5">
            <v>537</v>
          </cell>
          <cell r="UA5">
            <v>538</v>
          </cell>
          <cell r="UB5">
            <v>539</v>
          </cell>
          <cell r="UC5">
            <v>540</v>
          </cell>
          <cell r="UD5">
            <v>541</v>
          </cell>
          <cell r="UE5">
            <v>542</v>
          </cell>
          <cell r="UF5">
            <v>543</v>
          </cell>
          <cell r="UG5">
            <v>544</v>
          </cell>
          <cell r="UH5">
            <v>545</v>
          </cell>
          <cell r="UI5">
            <v>546</v>
          </cell>
          <cell r="UJ5">
            <v>547</v>
          </cell>
          <cell r="UK5">
            <v>548</v>
          </cell>
          <cell r="UL5">
            <v>549</v>
          </cell>
          <cell r="UM5">
            <v>550</v>
          </cell>
          <cell r="UN5">
            <v>551</v>
          </cell>
          <cell r="UO5">
            <v>552</v>
          </cell>
          <cell r="UP5">
            <v>553</v>
          </cell>
          <cell r="UQ5">
            <v>554</v>
          </cell>
          <cell r="UR5">
            <v>555</v>
          </cell>
          <cell r="US5">
            <v>556</v>
          </cell>
          <cell r="UT5">
            <v>557</v>
          </cell>
          <cell r="UU5">
            <v>558</v>
          </cell>
          <cell r="UV5">
            <v>559</v>
          </cell>
          <cell r="UW5">
            <v>560</v>
          </cell>
          <cell r="UX5">
            <v>561</v>
          </cell>
          <cell r="UY5">
            <v>562</v>
          </cell>
          <cell r="UZ5">
            <v>563</v>
          </cell>
          <cell r="VA5">
            <v>564</v>
          </cell>
          <cell r="VB5">
            <v>565</v>
          </cell>
          <cell r="VC5">
            <v>566</v>
          </cell>
          <cell r="VD5">
            <v>567</v>
          </cell>
          <cell r="VE5">
            <v>568</v>
          </cell>
          <cell r="VF5">
            <v>569</v>
          </cell>
          <cell r="VG5">
            <v>570</v>
          </cell>
          <cell r="VH5">
            <v>571</v>
          </cell>
          <cell r="VI5">
            <v>572</v>
          </cell>
          <cell r="VJ5">
            <v>573</v>
          </cell>
          <cell r="VK5">
            <v>574</v>
          </cell>
          <cell r="VL5">
            <v>575</v>
          </cell>
          <cell r="VM5">
            <v>576</v>
          </cell>
          <cell r="VN5">
            <v>577</v>
          </cell>
          <cell r="VO5">
            <v>578</v>
          </cell>
          <cell r="VP5">
            <v>579</v>
          </cell>
          <cell r="VQ5">
            <v>580</v>
          </cell>
          <cell r="VR5">
            <v>581</v>
          </cell>
          <cell r="VS5">
            <v>582</v>
          </cell>
          <cell r="VT5">
            <v>583</v>
          </cell>
          <cell r="VU5">
            <v>584</v>
          </cell>
          <cell r="VV5">
            <v>585</v>
          </cell>
          <cell r="VW5">
            <v>586</v>
          </cell>
          <cell r="VX5">
            <v>587</v>
          </cell>
          <cell r="VY5">
            <v>588</v>
          </cell>
          <cell r="VZ5">
            <v>589</v>
          </cell>
          <cell r="WA5">
            <v>590</v>
          </cell>
          <cell r="WB5">
            <v>591</v>
          </cell>
          <cell r="WC5">
            <v>592</v>
          </cell>
          <cell r="WD5">
            <v>593</v>
          </cell>
          <cell r="WE5">
            <v>594</v>
          </cell>
          <cell r="WF5">
            <v>595</v>
          </cell>
          <cell r="WG5">
            <v>596</v>
          </cell>
          <cell r="WH5">
            <v>597</v>
          </cell>
          <cell r="WI5">
            <v>598</v>
          </cell>
          <cell r="WJ5">
            <v>599</v>
          </cell>
          <cell r="WK5">
            <v>600</v>
          </cell>
          <cell r="WL5">
            <v>601</v>
          </cell>
          <cell r="WM5">
            <v>602</v>
          </cell>
          <cell r="WN5">
            <v>603</v>
          </cell>
          <cell r="WO5">
            <v>604</v>
          </cell>
          <cell r="WP5">
            <v>605</v>
          </cell>
          <cell r="WQ5">
            <v>606</v>
          </cell>
          <cell r="WR5">
            <v>607</v>
          </cell>
          <cell r="WS5">
            <v>608</v>
          </cell>
          <cell r="WT5">
            <v>609</v>
          </cell>
          <cell r="WU5">
            <v>610</v>
          </cell>
          <cell r="WV5">
            <v>611</v>
          </cell>
          <cell r="WW5">
            <v>612</v>
          </cell>
          <cell r="WX5">
            <v>613</v>
          </cell>
          <cell r="WY5">
            <v>614</v>
          </cell>
          <cell r="WZ5">
            <v>615</v>
          </cell>
          <cell r="XA5">
            <v>616</v>
          </cell>
          <cell r="XB5">
            <v>617</v>
          </cell>
          <cell r="XC5">
            <v>618</v>
          </cell>
          <cell r="XD5">
            <v>619</v>
          </cell>
          <cell r="XE5">
            <v>620</v>
          </cell>
          <cell r="XF5">
            <v>621</v>
          </cell>
          <cell r="XG5">
            <v>622</v>
          </cell>
          <cell r="XH5">
            <v>623</v>
          </cell>
          <cell r="XI5">
            <v>624</v>
          </cell>
          <cell r="XJ5">
            <v>625</v>
          </cell>
          <cell r="XK5">
            <v>626</v>
          </cell>
          <cell r="XL5">
            <v>627</v>
          </cell>
          <cell r="XM5">
            <v>628</v>
          </cell>
          <cell r="XN5">
            <v>629</v>
          </cell>
          <cell r="XO5">
            <v>630</v>
          </cell>
          <cell r="XP5">
            <v>631</v>
          </cell>
          <cell r="XQ5">
            <v>632</v>
          </cell>
          <cell r="XR5">
            <v>633</v>
          </cell>
          <cell r="XS5">
            <v>634</v>
          </cell>
          <cell r="XT5">
            <v>635</v>
          </cell>
          <cell r="XU5">
            <v>636</v>
          </cell>
          <cell r="XV5">
            <v>637</v>
          </cell>
          <cell r="XW5">
            <v>638</v>
          </cell>
          <cell r="XX5">
            <v>639</v>
          </cell>
          <cell r="XY5">
            <v>640</v>
          </cell>
          <cell r="XZ5">
            <v>641</v>
          </cell>
          <cell r="YA5">
            <v>642</v>
          </cell>
          <cell r="YB5">
            <v>643</v>
          </cell>
          <cell r="YC5">
            <v>644</v>
          </cell>
          <cell r="YD5">
            <v>645</v>
          </cell>
          <cell r="YE5">
            <v>646</v>
          </cell>
          <cell r="YF5">
            <v>647</v>
          </cell>
          <cell r="YG5">
            <v>648</v>
          </cell>
          <cell r="YH5">
            <v>649</v>
          </cell>
          <cell r="YI5">
            <v>650</v>
          </cell>
          <cell r="YJ5">
            <v>651</v>
          </cell>
          <cell r="YK5">
            <v>652</v>
          </cell>
          <cell r="YL5">
            <v>653</v>
          </cell>
          <cell r="YM5">
            <v>654</v>
          </cell>
          <cell r="YN5">
            <v>655</v>
          </cell>
          <cell r="YO5">
            <v>656</v>
          </cell>
          <cell r="YP5">
            <v>657</v>
          </cell>
          <cell r="YQ5">
            <v>658</v>
          </cell>
          <cell r="YR5">
            <v>659</v>
          </cell>
          <cell r="YS5">
            <v>660</v>
          </cell>
          <cell r="YT5">
            <v>661</v>
          </cell>
          <cell r="YU5">
            <v>662</v>
          </cell>
          <cell r="YV5">
            <v>663</v>
          </cell>
          <cell r="YW5">
            <v>664</v>
          </cell>
          <cell r="YX5">
            <v>665</v>
          </cell>
          <cell r="YY5">
            <v>666</v>
          </cell>
          <cell r="YZ5">
            <v>667</v>
          </cell>
          <cell r="ZA5">
            <v>668</v>
          </cell>
          <cell r="ZB5">
            <v>669</v>
          </cell>
          <cell r="ZC5">
            <v>670</v>
          </cell>
          <cell r="ZD5">
            <v>671</v>
          </cell>
          <cell r="ZE5">
            <v>672</v>
          </cell>
          <cell r="ZF5">
            <v>673</v>
          </cell>
          <cell r="ZG5">
            <v>674</v>
          </cell>
          <cell r="ZH5">
            <v>675</v>
          </cell>
          <cell r="ZI5">
            <v>676</v>
          </cell>
          <cell r="ZJ5">
            <v>677</v>
          </cell>
          <cell r="ZK5">
            <v>678</v>
          </cell>
          <cell r="ZL5">
            <v>679</v>
          </cell>
          <cell r="ZM5">
            <v>680</v>
          </cell>
          <cell r="ZN5">
            <v>681</v>
          </cell>
          <cell r="ZO5">
            <v>682</v>
          </cell>
          <cell r="ZP5">
            <v>683</v>
          </cell>
          <cell r="ZQ5">
            <v>684</v>
          </cell>
          <cell r="ZR5">
            <v>685</v>
          </cell>
          <cell r="ZS5">
            <v>686</v>
          </cell>
          <cell r="ZT5">
            <v>687</v>
          </cell>
          <cell r="ZU5">
            <v>688</v>
          </cell>
          <cell r="ZV5">
            <v>689</v>
          </cell>
          <cell r="ZW5">
            <v>690</v>
          </cell>
          <cell r="ZX5">
            <v>691</v>
          </cell>
          <cell r="ZY5">
            <v>692</v>
          </cell>
          <cell r="ZZ5">
            <v>693</v>
          </cell>
          <cell r="AAA5">
            <v>694</v>
          </cell>
          <cell r="AAB5">
            <v>695</v>
          </cell>
          <cell r="AAC5">
            <v>696</v>
          </cell>
          <cell r="AAD5">
            <v>697</v>
          </cell>
          <cell r="AAE5">
            <v>698</v>
          </cell>
          <cell r="AAF5">
            <v>699</v>
          </cell>
          <cell r="AAG5">
            <v>700</v>
          </cell>
          <cell r="AAH5">
            <v>701</v>
          </cell>
          <cell r="AAI5">
            <v>702</v>
          </cell>
          <cell r="AAJ5">
            <v>703</v>
          </cell>
          <cell r="AAK5">
            <v>704</v>
          </cell>
          <cell r="AAL5">
            <v>705</v>
          </cell>
          <cell r="AAM5">
            <v>706</v>
          </cell>
          <cell r="AAN5">
            <v>707</v>
          </cell>
          <cell r="AAO5">
            <v>708</v>
          </cell>
          <cell r="AAP5">
            <v>709</v>
          </cell>
          <cell r="AAQ5">
            <v>710</v>
          </cell>
          <cell r="AAR5">
            <v>711</v>
          </cell>
          <cell r="AAS5">
            <v>712</v>
          </cell>
          <cell r="AAT5">
            <v>713</v>
          </cell>
          <cell r="AAU5">
            <v>714</v>
          </cell>
          <cell r="AAV5">
            <v>715</v>
          </cell>
          <cell r="AAW5">
            <v>716</v>
          </cell>
          <cell r="AAX5">
            <v>717</v>
          </cell>
          <cell r="AAY5">
            <v>718</v>
          </cell>
          <cell r="AAZ5">
            <v>719</v>
          </cell>
          <cell r="ABA5">
            <v>720</v>
          </cell>
          <cell r="ABB5">
            <v>721</v>
          </cell>
          <cell r="ABC5">
            <v>722</v>
          </cell>
          <cell r="ABD5">
            <v>723</v>
          </cell>
          <cell r="ABE5">
            <v>724</v>
          </cell>
          <cell r="ABF5">
            <v>725</v>
          </cell>
          <cell r="ABG5">
            <v>726</v>
          </cell>
          <cell r="ABH5">
            <v>727</v>
          </cell>
          <cell r="ABI5">
            <v>728</v>
          </cell>
          <cell r="ABJ5">
            <v>729</v>
          </cell>
          <cell r="ABK5">
            <v>730</v>
          </cell>
          <cell r="ABL5">
            <v>731</v>
          </cell>
          <cell r="ABM5">
            <v>732</v>
          </cell>
          <cell r="ABN5">
            <v>733</v>
          </cell>
          <cell r="ABO5">
            <v>734</v>
          </cell>
          <cell r="ABP5">
            <v>735</v>
          </cell>
          <cell r="ABQ5">
            <v>736</v>
          </cell>
          <cell r="ABR5">
            <v>737</v>
          </cell>
          <cell r="ABS5">
            <v>738</v>
          </cell>
          <cell r="ABT5">
            <v>739</v>
          </cell>
          <cell r="ABU5">
            <v>740</v>
          </cell>
          <cell r="ABV5">
            <v>741</v>
          </cell>
          <cell r="ABW5">
            <v>742</v>
          </cell>
          <cell r="ABX5">
            <v>743</v>
          </cell>
          <cell r="ABY5">
            <v>744</v>
          </cell>
          <cell r="ABZ5">
            <v>745</v>
          </cell>
          <cell r="ACA5">
            <v>746</v>
          </cell>
          <cell r="ACB5">
            <v>747</v>
          </cell>
          <cell r="ACC5">
            <v>748</v>
          </cell>
          <cell r="ACD5">
            <v>749</v>
          </cell>
          <cell r="ACE5">
            <v>750</v>
          </cell>
          <cell r="ACF5">
            <v>751</v>
          </cell>
          <cell r="ACG5">
            <v>752</v>
          </cell>
          <cell r="ACH5">
            <v>753</v>
          </cell>
          <cell r="ACI5">
            <v>754</v>
          </cell>
          <cell r="ACJ5">
            <v>755</v>
          </cell>
          <cell r="ACK5">
            <v>756</v>
          </cell>
          <cell r="ACL5">
            <v>757</v>
          </cell>
          <cell r="ACM5">
            <v>758</v>
          </cell>
          <cell r="ACN5">
            <v>759</v>
          </cell>
          <cell r="ACO5">
            <v>760</v>
          </cell>
          <cell r="ACP5">
            <v>761</v>
          </cell>
          <cell r="ACQ5">
            <v>762</v>
          </cell>
          <cell r="ACR5">
            <v>763</v>
          </cell>
          <cell r="ACS5">
            <v>764</v>
          </cell>
          <cell r="ACT5">
            <v>765</v>
          </cell>
          <cell r="ACU5">
            <v>766</v>
          </cell>
          <cell r="ACV5">
            <v>767</v>
          </cell>
          <cell r="ACW5">
            <v>768</v>
          </cell>
          <cell r="ACX5">
            <v>769</v>
          </cell>
          <cell r="ACY5">
            <v>770</v>
          </cell>
          <cell r="ACZ5">
            <v>771</v>
          </cell>
          <cell r="ADA5">
            <v>772</v>
          </cell>
          <cell r="ADB5">
            <v>773</v>
          </cell>
          <cell r="ADC5">
            <v>774</v>
          </cell>
          <cell r="ADD5">
            <v>775</v>
          </cell>
          <cell r="ADE5">
            <v>776</v>
          </cell>
          <cell r="ADF5">
            <v>777</v>
          </cell>
          <cell r="ADG5">
            <v>778</v>
          </cell>
          <cell r="ADH5">
            <v>779</v>
          </cell>
          <cell r="ADI5">
            <v>780</v>
          </cell>
          <cell r="ADJ5">
            <v>781</v>
          </cell>
          <cell r="ADK5">
            <v>782</v>
          </cell>
          <cell r="ADL5">
            <v>783</v>
          </cell>
          <cell r="ADM5">
            <v>784</v>
          </cell>
          <cell r="ADN5">
            <v>785</v>
          </cell>
          <cell r="ADO5">
            <v>786</v>
          </cell>
          <cell r="ADP5">
            <v>787</v>
          </cell>
          <cell r="ADQ5">
            <v>788</v>
          </cell>
          <cell r="ADR5">
            <v>789</v>
          </cell>
          <cell r="ADS5">
            <v>790</v>
          </cell>
          <cell r="ADT5">
            <v>791</v>
          </cell>
          <cell r="ADU5">
            <v>792</v>
          </cell>
          <cell r="ADV5">
            <v>793</v>
          </cell>
          <cell r="ADW5">
            <v>794</v>
          </cell>
          <cell r="ADX5">
            <v>795</v>
          </cell>
          <cell r="ADY5">
            <v>796</v>
          </cell>
          <cell r="ADZ5">
            <v>797</v>
          </cell>
          <cell r="AEA5">
            <v>798</v>
          </cell>
          <cell r="AEB5">
            <v>799</v>
          </cell>
          <cell r="AEC5">
            <v>800</v>
          </cell>
          <cell r="AED5">
            <v>801</v>
          </cell>
          <cell r="AEE5">
            <v>802</v>
          </cell>
          <cell r="AEF5">
            <v>803</v>
          </cell>
          <cell r="AEG5">
            <v>804</v>
          </cell>
          <cell r="AEH5">
            <v>805</v>
          </cell>
          <cell r="AEI5">
            <v>806</v>
          </cell>
          <cell r="AEJ5">
            <v>807</v>
          </cell>
          <cell r="AEK5">
            <v>808</v>
          </cell>
          <cell r="AEL5">
            <v>809</v>
          </cell>
          <cell r="AEM5">
            <v>810</v>
          </cell>
          <cell r="AEN5">
            <v>811</v>
          </cell>
          <cell r="AEO5">
            <v>812</v>
          </cell>
          <cell r="AEP5">
            <v>813</v>
          </cell>
          <cell r="AEQ5">
            <v>814</v>
          </cell>
          <cell r="AER5">
            <v>815</v>
          </cell>
          <cell r="AES5">
            <v>816</v>
          </cell>
          <cell r="AET5">
            <v>817</v>
          </cell>
          <cell r="AEU5">
            <v>818</v>
          </cell>
          <cell r="AEV5">
            <v>819</v>
          </cell>
          <cell r="AEW5">
            <v>820</v>
          </cell>
          <cell r="AEX5">
            <v>821</v>
          </cell>
          <cell r="AEY5">
            <v>822</v>
          </cell>
          <cell r="AEZ5">
            <v>823</v>
          </cell>
          <cell r="AFA5">
            <v>824</v>
          </cell>
          <cell r="AFB5">
            <v>825</v>
          </cell>
          <cell r="AFC5">
            <v>826</v>
          </cell>
          <cell r="AFD5">
            <v>827</v>
          </cell>
          <cell r="AFE5">
            <v>828</v>
          </cell>
          <cell r="AFF5">
            <v>829</v>
          </cell>
          <cell r="AFG5">
            <v>830</v>
          </cell>
          <cell r="AFH5">
            <v>831</v>
          </cell>
          <cell r="AFI5">
            <v>832</v>
          </cell>
          <cell r="AFJ5">
            <v>833</v>
          </cell>
          <cell r="AFK5">
            <v>834</v>
          </cell>
          <cell r="AFL5">
            <v>835</v>
          </cell>
          <cell r="AFM5">
            <v>836</v>
          </cell>
          <cell r="AFN5">
            <v>837</v>
          </cell>
          <cell r="AFO5">
            <v>838</v>
          </cell>
          <cell r="AFP5">
            <v>839</v>
          </cell>
          <cell r="AFQ5">
            <v>840</v>
          </cell>
          <cell r="AFR5">
            <v>841</v>
          </cell>
          <cell r="AFS5">
            <v>842</v>
          </cell>
          <cell r="AFT5">
            <v>843</v>
          </cell>
          <cell r="AFU5">
            <v>844</v>
          </cell>
          <cell r="AFV5">
            <v>845</v>
          </cell>
          <cell r="AFW5">
            <v>846</v>
          </cell>
          <cell r="AFX5">
            <v>847</v>
          </cell>
          <cell r="AFY5">
            <v>848</v>
          </cell>
          <cell r="AFZ5">
            <v>849</v>
          </cell>
          <cell r="AGA5">
            <v>850</v>
          </cell>
          <cell r="AGB5">
            <v>851</v>
          </cell>
          <cell r="AGC5">
            <v>852</v>
          </cell>
          <cell r="AGD5">
            <v>853</v>
          </cell>
          <cell r="AGE5">
            <v>854</v>
          </cell>
          <cell r="AGF5">
            <v>855</v>
          </cell>
          <cell r="AGG5">
            <v>856</v>
          </cell>
          <cell r="AGH5">
            <v>857</v>
          </cell>
          <cell r="AGI5">
            <v>858</v>
          </cell>
          <cell r="AGJ5">
            <v>859</v>
          </cell>
          <cell r="AGK5">
            <v>860</v>
          </cell>
          <cell r="AGL5">
            <v>861</v>
          </cell>
          <cell r="AGM5">
            <v>862</v>
          </cell>
          <cell r="AGN5">
            <v>863</v>
          </cell>
          <cell r="AGO5">
            <v>864</v>
          </cell>
          <cell r="AGP5">
            <v>865</v>
          </cell>
          <cell r="AGQ5">
            <v>866</v>
          </cell>
          <cell r="AGR5">
            <v>867</v>
          </cell>
          <cell r="AGS5">
            <v>868</v>
          </cell>
          <cell r="AGT5">
            <v>869</v>
          </cell>
          <cell r="AGU5">
            <v>870</v>
          </cell>
          <cell r="AGV5">
            <v>871</v>
          </cell>
          <cell r="AGW5">
            <v>872</v>
          </cell>
          <cell r="AGX5">
            <v>873</v>
          </cell>
          <cell r="AGY5">
            <v>874</v>
          </cell>
          <cell r="AGZ5">
            <v>875</v>
          </cell>
          <cell r="AHA5">
            <v>876</v>
          </cell>
          <cell r="AHB5">
            <v>877</v>
          </cell>
          <cell r="AHC5">
            <v>878</v>
          </cell>
          <cell r="AHD5">
            <v>879</v>
          </cell>
          <cell r="AHE5">
            <v>880</v>
          </cell>
          <cell r="AHF5">
            <v>881</v>
          </cell>
          <cell r="AHG5">
            <v>882</v>
          </cell>
          <cell r="AHH5">
            <v>883</v>
          </cell>
          <cell r="AHI5">
            <v>884</v>
          </cell>
          <cell r="AHJ5">
            <v>885</v>
          </cell>
          <cell r="AHK5">
            <v>886</v>
          </cell>
          <cell r="AHL5">
            <v>887</v>
          </cell>
          <cell r="AHM5">
            <v>888</v>
          </cell>
          <cell r="AHN5">
            <v>889</v>
          </cell>
          <cell r="AHO5">
            <v>890</v>
          </cell>
          <cell r="AHP5">
            <v>891</v>
          </cell>
          <cell r="AHQ5">
            <v>892</v>
          </cell>
          <cell r="AHR5">
            <v>893</v>
          </cell>
          <cell r="AHS5">
            <v>894</v>
          </cell>
          <cell r="AHT5">
            <v>895</v>
          </cell>
          <cell r="AHU5">
            <v>896</v>
          </cell>
          <cell r="AHV5">
            <v>897</v>
          </cell>
          <cell r="AHW5">
            <v>898</v>
          </cell>
          <cell r="AHX5">
            <v>899</v>
          </cell>
          <cell r="AHY5">
            <v>900</v>
          </cell>
          <cell r="AHZ5">
            <v>901</v>
          </cell>
          <cell r="AIA5">
            <v>902</v>
          </cell>
          <cell r="AIB5">
            <v>903</v>
          </cell>
          <cell r="AIC5">
            <v>904</v>
          </cell>
          <cell r="AID5">
            <v>905</v>
          </cell>
          <cell r="AIE5">
            <v>906</v>
          </cell>
          <cell r="AIF5">
            <v>907</v>
          </cell>
          <cell r="AIG5">
            <v>908</v>
          </cell>
          <cell r="AIH5">
            <v>909</v>
          </cell>
          <cell r="AII5">
            <v>910</v>
          </cell>
          <cell r="AIJ5">
            <v>911</v>
          </cell>
          <cell r="AIK5">
            <v>912</v>
          </cell>
          <cell r="AIL5">
            <v>913</v>
          </cell>
          <cell r="AIM5">
            <v>914</v>
          </cell>
          <cell r="AIN5">
            <v>915</v>
          </cell>
          <cell r="AIO5">
            <v>916</v>
          </cell>
          <cell r="AIP5">
            <v>917</v>
          </cell>
          <cell r="AIQ5">
            <v>918</v>
          </cell>
          <cell r="AIR5">
            <v>919</v>
          </cell>
          <cell r="AIS5">
            <v>920</v>
          </cell>
          <cell r="AIT5">
            <v>921</v>
          </cell>
          <cell r="AIU5">
            <v>922</v>
          </cell>
          <cell r="AIV5">
            <v>923</v>
          </cell>
          <cell r="AIW5">
            <v>924</v>
          </cell>
          <cell r="AIX5">
            <v>925</v>
          </cell>
          <cell r="AIY5">
            <v>926</v>
          </cell>
          <cell r="AIZ5">
            <v>927</v>
          </cell>
          <cell r="AJA5">
            <v>928</v>
          </cell>
          <cell r="AJB5">
            <v>929</v>
          </cell>
          <cell r="AJC5">
            <v>930</v>
          </cell>
          <cell r="AJD5">
            <v>931</v>
          </cell>
          <cell r="AJE5">
            <v>932</v>
          </cell>
          <cell r="AJF5">
            <v>933</v>
          </cell>
          <cell r="AJG5">
            <v>934</v>
          </cell>
          <cell r="AJH5">
            <v>935</v>
          </cell>
          <cell r="AJI5">
            <v>936</v>
          </cell>
          <cell r="AJJ5">
            <v>937</v>
          </cell>
          <cell r="AJK5">
            <v>938</v>
          </cell>
          <cell r="AJL5">
            <v>939</v>
          </cell>
          <cell r="AJM5">
            <v>940</v>
          </cell>
          <cell r="AJN5">
            <v>941</v>
          </cell>
          <cell r="AJO5">
            <v>942</v>
          </cell>
          <cell r="AJP5">
            <v>943</v>
          </cell>
          <cell r="AJQ5">
            <v>944</v>
          </cell>
          <cell r="AJR5">
            <v>945</v>
          </cell>
          <cell r="AJS5">
            <v>946</v>
          </cell>
          <cell r="AJT5">
            <v>947</v>
          </cell>
          <cell r="AJU5">
            <v>948</v>
          </cell>
          <cell r="AJV5">
            <v>949</v>
          </cell>
          <cell r="AJW5">
            <v>950</v>
          </cell>
          <cell r="AJX5">
            <v>951</v>
          </cell>
          <cell r="AJY5">
            <v>952</v>
          </cell>
          <cell r="AJZ5">
            <v>953</v>
          </cell>
          <cell r="AKA5">
            <v>954</v>
          </cell>
          <cell r="AKB5">
            <v>955</v>
          </cell>
          <cell r="AKC5">
            <v>956</v>
          </cell>
          <cell r="AKD5">
            <v>957</v>
          </cell>
          <cell r="AKE5">
            <v>958</v>
          </cell>
          <cell r="AKF5">
            <v>959</v>
          </cell>
          <cell r="AKG5">
            <v>960</v>
          </cell>
          <cell r="AKH5">
            <v>961</v>
          </cell>
          <cell r="AKI5">
            <v>962</v>
          </cell>
          <cell r="AKJ5">
            <v>963</v>
          </cell>
          <cell r="AKK5">
            <v>964</v>
          </cell>
          <cell r="AKL5">
            <v>965</v>
          </cell>
          <cell r="AKM5">
            <v>966</v>
          </cell>
          <cell r="AKN5">
            <v>967</v>
          </cell>
          <cell r="AKO5">
            <v>968</v>
          </cell>
          <cell r="AKP5">
            <v>969</v>
          </cell>
          <cell r="AKQ5">
            <v>970</v>
          </cell>
          <cell r="AKR5">
            <v>971</v>
          </cell>
          <cell r="AKS5">
            <v>972</v>
          </cell>
          <cell r="AKT5">
            <v>973</v>
          </cell>
          <cell r="AKU5">
            <v>974</v>
          </cell>
          <cell r="AKV5">
            <v>975</v>
          </cell>
          <cell r="AKW5">
            <v>976</v>
          </cell>
          <cell r="AKX5">
            <v>977</v>
          </cell>
          <cell r="AKY5">
            <v>978</v>
          </cell>
          <cell r="AKZ5">
            <v>979</v>
          </cell>
          <cell r="ALA5">
            <v>980</v>
          </cell>
          <cell r="ALB5">
            <v>981</v>
          </cell>
          <cell r="ALC5">
            <v>982</v>
          </cell>
          <cell r="ALD5">
            <v>983</v>
          </cell>
          <cell r="ALE5">
            <v>984</v>
          </cell>
          <cell r="ALF5">
            <v>985</v>
          </cell>
          <cell r="ALG5">
            <v>986</v>
          </cell>
          <cell r="ALH5">
            <v>987</v>
          </cell>
          <cell r="ALI5">
            <v>988</v>
          </cell>
          <cell r="ALJ5">
            <v>989</v>
          </cell>
          <cell r="ALK5">
            <v>990</v>
          </cell>
          <cell r="ALL5">
            <v>991</v>
          </cell>
          <cell r="ALM5">
            <v>992</v>
          </cell>
          <cell r="ALN5">
            <v>993</v>
          </cell>
          <cell r="ALO5">
            <v>994</v>
          </cell>
          <cell r="ALP5">
            <v>995</v>
          </cell>
          <cell r="ALQ5">
            <v>996</v>
          </cell>
          <cell r="ALR5">
            <v>997</v>
          </cell>
          <cell r="ALS5">
            <v>998</v>
          </cell>
          <cell r="ALT5">
            <v>999</v>
          </cell>
          <cell r="ALU5">
            <v>1000</v>
          </cell>
        </row>
        <row r="6">
          <cell r="J6">
            <v>1.75377180237638</v>
          </cell>
          <cell r="K6">
            <v>1.75377180237638</v>
          </cell>
          <cell r="L6">
            <v>1.75377180237638</v>
          </cell>
          <cell r="M6">
            <v>1.75377180237638</v>
          </cell>
          <cell r="N6">
            <v>1.75377180237638</v>
          </cell>
          <cell r="O6">
            <v>1.75377180237638</v>
          </cell>
          <cell r="P6">
            <v>1.75377180237638</v>
          </cell>
          <cell r="Q6">
            <v>1.75377180237638</v>
          </cell>
          <cell r="R6">
            <v>1.75377180237638</v>
          </cell>
          <cell r="S6">
            <v>1.75377180237638</v>
          </cell>
          <cell r="T6">
            <v>1.75377180237638</v>
          </cell>
          <cell r="U6">
            <v>1.75377180237638</v>
          </cell>
          <cell r="V6">
            <v>1.75377180237638</v>
          </cell>
          <cell r="W6">
            <v>1.75377180237638</v>
          </cell>
          <cell r="X6">
            <v>1.75377180237638</v>
          </cell>
          <cell r="Y6">
            <v>1.75377180237638</v>
          </cell>
          <cell r="Z6">
            <v>1.75377180237638</v>
          </cell>
          <cell r="AA6">
            <v>1.75377180237638</v>
          </cell>
          <cell r="AB6">
            <v>1.75377180237638</v>
          </cell>
          <cell r="AC6">
            <v>1.75377180237638</v>
          </cell>
          <cell r="AD6">
            <v>1.75377180237638</v>
          </cell>
          <cell r="AE6">
            <v>1.75377180237638</v>
          </cell>
          <cell r="AF6">
            <v>1.75377180237638</v>
          </cell>
          <cell r="AG6">
            <v>1.75377180237638</v>
          </cell>
          <cell r="AH6">
            <v>1.75377180237638</v>
          </cell>
          <cell r="AI6">
            <v>1.75377180237638</v>
          </cell>
          <cell r="AJ6">
            <v>1.75377180237638</v>
          </cell>
          <cell r="AK6">
            <v>1.75377180237638</v>
          </cell>
          <cell r="AL6">
            <v>1.75377180237638</v>
          </cell>
          <cell r="AM6">
            <v>1.75377180237638</v>
          </cell>
          <cell r="AN6">
            <v>1.75377180237638</v>
          </cell>
          <cell r="AO6">
            <v>1.75377180237638</v>
          </cell>
          <cell r="AP6">
            <v>1.75377180237638</v>
          </cell>
          <cell r="AQ6">
            <v>1.75377180237638</v>
          </cell>
          <cell r="AR6">
            <v>1.75377180237638</v>
          </cell>
          <cell r="AS6">
            <v>1.75377180237638</v>
          </cell>
          <cell r="AT6">
            <v>1.75377180237638</v>
          </cell>
          <cell r="AU6">
            <v>1.75377180237638</v>
          </cell>
          <cell r="AV6">
            <v>1.75377180237638</v>
          </cell>
          <cell r="AW6">
            <v>1.75377180237638</v>
          </cell>
          <cell r="AX6">
            <v>1.75377180237638</v>
          </cell>
          <cell r="AY6">
            <v>1.75377180237638</v>
          </cell>
          <cell r="AZ6">
            <v>1.75377180237638</v>
          </cell>
          <cell r="BA6">
            <v>1.75377180237638</v>
          </cell>
          <cell r="BB6">
            <v>1.75377180237638</v>
          </cell>
          <cell r="BC6">
            <v>1.75377180237638</v>
          </cell>
          <cell r="BD6">
            <v>1.75377180237638</v>
          </cell>
          <cell r="BE6">
            <v>1.75377180237638</v>
          </cell>
          <cell r="BF6">
            <v>1.75377180237638</v>
          </cell>
          <cell r="BG6">
            <v>1.75377180237638</v>
          </cell>
          <cell r="BH6">
            <v>1.75377180237638</v>
          </cell>
          <cell r="BI6">
            <v>1.75377180237638</v>
          </cell>
          <cell r="BJ6">
            <v>1.75377180237638</v>
          </cell>
          <cell r="BK6">
            <v>1.75377180237638</v>
          </cell>
          <cell r="BL6">
            <v>1.75377180237638</v>
          </cell>
          <cell r="BM6">
            <v>1.75377180237638</v>
          </cell>
          <cell r="BN6">
            <v>1.75377180237638</v>
          </cell>
          <cell r="BO6">
            <v>1.75377180237638</v>
          </cell>
          <cell r="BP6">
            <v>1.75377180237638</v>
          </cell>
          <cell r="BQ6">
            <v>1.75377180237638</v>
          </cell>
          <cell r="BR6">
            <v>1.75377180237638</v>
          </cell>
          <cell r="BS6">
            <v>1.75377180237638</v>
          </cell>
          <cell r="BT6">
            <v>1.75377180237638</v>
          </cell>
          <cell r="BU6">
            <v>1.75377180237638</v>
          </cell>
          <cell r="BV6">
            <v>1.75377180237638</v>
          </cell>
          <cell r="BW6">
            <v>1.75377180237638</v>
          </cell>
          <cell r="BX6">
            <v>1.75377180237638</v>
          </cell>
          <cell r="BY6">
            <v>1.75377180237638</v>
          </cell>
          <cell r="BZ6">
            <v>1.75377180237638</v>
          </cell>
          <cell r="CA6">
            <v>1.75377180237638</v>
          </cell>
          <cell r="CB6">
            <v>1.75377180237638</v>
          </cell>
          <cell r="CC6">
            <v>1.75377180237638</v>
          </cell>
          <cell r="CD6">
            <v>1.75377180237638</v>
          </cell>
          <cell r="CE6">
            <v>1.75377180237638</v>
          </cell>
          <cell r="CF6">
            <v>1.75377180237638</v>
          </cell>
          <cell r="CG6">
            <v>1.75377180237638</v>
          </cell>
          <cell r="CH6">
            <v>1.75377180237638</v>
          </cell>
          <cell r="CI6">
            <v>1.75377180237638</v>
          </cell>
          <cell r="CJ6">
            <v>1.75377180237638</v>
          </cell>
          <cell r="CK6">
            <v>1.75377180237638</v>
          </cell>
          <cell r="CL6">
            <v>1.75377180237638</v>
          </cell>
          <cell r="CM6">
            <v>1.75377180237638</v>
          </cell>
          <cell r="CN6">
            <v>1.75377180237638</v>
          </cell>
          <cell r="CO6">
            <v>1.75377180237638</v>
          </cell>
          <cell r="CP6">
            <v>1.75377180237638</v>
          </cell>
          <cell r="CQ6">
            <v>1.75377180237638</v>
          </cell>
          <cell r="CR6">
            <v>1.75377180237638</v>
          </cell>
          <cell r="CS6">
            <v>1.75377180237638</v>
          </cell>
          <cell r="CT6">
            <v>1.75377180237638</v>
          </cell>
          <cell r="CU6">
            <v>1.75377180237638</v>
          </cell>
          <cell r="CV6">
            <v>1.75377180237638</v>
          </cell>
          <cell r="CW6">
            <v>1.75377180237638</v>
          </cell>
          <cell r="CX6">
            <v>1.75377180237638</v>
          </cell>
          <cell r="CY6">
            <v>1.75377180237638</v>
          </cell>
          <cell r="CZ6">
            <v>1.75377180237638</v>
          </cell>
          <cell r="DA6">
            <v>1.75377180237638</v>
          </cell>
          <cell r="DB6">
            <v>1.75377180237638</v>
          </cell>
          <cell r="DC6">
            <v>1.75377180237638</v>
          </cell>
          <cell r="DD6">
            <v>1.75377180237638</v>
          </cell>
          <cell r="DE6">
            <v>1.75377180237638</v>
          </cell>
          <cell r="DF6">
            <v>1.75377180237638</v>
          </cell>
          <cell r="DG6">
            <v>1.75377180237638</v>
          </cell>
          <cell r="DH6">
            <v>1.75377180237638</v>
          </cell>
          <cell r="DI6">
            <v>1.75377180237638</v>
          </cell>
          <cell r="DJ6">
            <v>1.75377180237638</v>
          </cell>
          <cell r="DK6">
            <v>1.75377180237638</v>
          </cell>
          <cell r="DL6">
            <v>1.75377180237638</v>
          </cell>
          <cell r="DM6">
            <v>1.75377180237638</v>
          </cell>
          <cell r="DN6">
            <v>1.75377180237638</v>
          </cell>
          <cell r="DO6">
            <v>1.75377180237638</v>
          </cell>
          <cell r="DP6">
            <v>1.75377180237638</v>
          </cell>
          <cell r="DQ6">
            <v>1.75377180237638</v>
          </cell>
          <cell r="DR6">
            <v>1.75377180237638</v>
          </cell>
          <cell r="DS6">
            <v>1.75377180237638</v>
          </cell>
          <cell r="DT6">
            <v>1.75377180237638</v>
          </cell>
          <cell r="DU6">
            <v>1.75377180237638</v>
          </cell>
          <cell r="DV6">
            <v>1.75377180237638</v>
          </cell>
          <cell r="DW6">
            <v>1.75377180237638</v>
          </cell>
          <cell r="DX6">
            <v>1.75377180237638</v>
          </cell>
          <cell r="DY6">
            <v>1.75377180237638</v>
          </cell>
          <cell r="DZ6">
            <v>1.75377180237638</v>
          </cell>
          <cell r="EA6">
            <v>1.75377180237638</v>
          </cell>
          <cell r="EB6">
            <v>1.75377180237638</v>
          </cell>
          <cell r="EC6">
            <v>1.75377180237638</v>
          </cell>
          <cell r="ED6">
            <v>1.75377180237638</v>
          </cell>
          <cell r="EE6">
            <v>1.75377180237638</v>
          </cell>
          <cell r="EF6">
            <v>1.75377180237638</v>
          </cell>
          <cell r="EG6">
            <v>1.75377180237638</v>
          </cell>
          <cell r="EH6">
            <v>1.75377180237638</v>
          </cell>
          <cell r="EI6">
            <v>1.75377180237638</v>
          </cell>
          <cell r="EJ6">
            <v>1.75377180237638</v>
          </cell>
          <cell r="EK6">
            <v>1.75377180237638</v>
          </cell>
          <cell r="EL6">
            <v>1.75377180237638</v>
          </cell>
          <cell r="EM6">
            <v>1.75377180237638</v>
          </cell>
          <cell r="EN6">
            <v>1.75377180237638</v>
          </cell>
          <cell r="EO6">
            <v>1.75377180237638</v>
          </cell>
          <cell r="EP6">
            <v>1.75377180237638</v>
          </cell>
          <cell r="EQ6">
            <v>1.75377180237638</v>
          </cell>
          <cell r="ER6">
            <v>1.75377180237638</v>
          </cell>
          <cell r="ES6">
            <v>1.75377180237638</v>
          </cell>
          <cell r="ET6">
            <v>1.75377180237638</v>
          </cell>
          <cell r="EU6">
            <v>1.75377180237638</v>
          </cell>
          <cell r="EV6">
            <v>1.75377180237638</v>
          </cell>
          <cell r="EW6">
            <v>1.75377180237638</v>
          </cell>
          <cell r="EX6">
            <v>1.75377180237638</v>
          </cell>
          <cell r="EY6">
            <v>1.75377180237638</v>
          </cell>
          <cell r="EZ6">
            <v>1.75377180237638</v>
          </cell>
          <cell r="FA6">
            <v>1.75377180237638</v>
          </cell>
          <cell r="FB6">
            <v>1.75377180237638</v>
          </cell>
          <cell r="FC6">
            <v>1.75377180237638</v>
          </cell>
          <cell r="FD6">
            <v>1.75377180237638</v>
          </cell>
          <cell r="FE6">
            <v>1.75377180237638</v>
          </cell>
          <cell r="FF6">
            <v>1.75377180237638</v>
          </cell>
          <cell r="FG6">
            <v>1.75377180237638</v>
          </cell>
          <cell r="FH6">
            <v>1.75377180237638</v>
          </cell>
          <cell r="FI6">
            <v>1.75377180237638</v>
          </cell>
          <cell r="FJ6">
            <v>1.75377180237638</v>
          </cell>
          <cell r="FK6">
            <v>1.75377180237638</v>
          </cell>
          <cell r="FL6">
            <v>1.75377180237638</v>
          </cell>
          <cell r="FM6">
            <v>1.75377180237638</v>
          </cell>
          <cell r="FN6">
            <v>1.75377180237638</v>
          </cell>
          <cell r="FO6">
            <v>1.75377180237638</v>
          </cell>
          <cell r="FP6">
            <v>1.75377180237638</v>
          </cell>
          <cell r="FQ6">
            <v>1.75377180237638</v>
          </cell>
          <cell r="FR6">
            <v>1.75377180237638</v>
          </cell>
          <cell r="FS6">
            <v>1.75377180237638</v>
          </cell>
          <cell r="FT6">
            <v>1.75377180237638</v>
          </cell>
          <cell r="FU6">
            <v>1.75377180237638</v>
          </cell>
          <cell r="FV6">
            <v>1.75377180237638</v>
          </cell>
          <cell r="FW6">
            <v>1.75377180237638</v>
          </cell>
          <cell r="FX6">
            <v>1.75377180237638</v>
          </cell>
          <cell r="FY6">
            <v>1.75377180237638</v>
          </cell>
          <cell r="FZ6">
            <v>1.75377180237638</v>
          </cell>
          <cell r="GA6">
            <v>1.75377180237638</v>
          </cell>
          <cell r="GB6">
            <v>1.75377180237638</v>
          </cell>
          <cell r="GC6">
            <v>1.75377180237638</v>
          </cell>
          <cell r="GD6">
            <v>1.75377180237638</v>
          </cell>
          <cell r="GE6">
            <v>1.75377180237638</v>
          </cell>
          <cell r="GF6">
            <v>1.75377180237638</v>
          </cell>
          <cell r="GG6">
            <v>1.75377180237638</v>
          </cell>
          <cell r="GH6">
            <v>1.75377180237638</v>
          </cell>
          <cell r="GI6">
            <v>1.75377180237638</v>
          </cell>
          <cell r="GJ6">
            <v>1.75377180237638</v>
          </cell>
          <cell r="GK6">
            <v>1.75377180237638</v>
          </cell>
          <cell r="GL6">
            <v>1.75377180237638</v>
          </cell>
          <cell r="GM6">
            <v>1.75377180237638</v>
          </cell>
          <cell r="GN6">
            <v>1.75377180237638</v>
          </cell>
          <cell r="GO6">
            <v>1.75377180237638</v>
          </cell>
          <cell r="GP6">
            <v>1.75377180237638</v>
          </cell>
          <cell r="GQ6">
            <v>1.75377180237638</v>
          </cell>
          <cell r="GR6">
            <v>1.75377180237638</v>
          </cell>
          <cell r="GS6">
            <v>1.75377180237638</v>
          </cell>
          <cell r="GT6">
            <v>1.75377180237638</v>
          </cell>
          <cell r="GU6">
            <v>1.75377180237638</v>
          </cell>
          <cell r="GV6">
            <v>1.75377180237638</v>
          </cell>
          <cell r="GW6">
            <v>1.75377180237638</v>
          </cell>
          <cell r="GX6">
            <v>1.75377180237638</v>
          </cell>
          <cell r="GY6">
            <v>1.75377180237638</v>
          </cell>
          <cell r="GZ6">
            <v>1.75377180237638</v>
          </cell>
          <cell r="HA6">
            <v>1.75377180237638</v>
          </cell>
          <cell r="HB6">
            <v>1.75377180237638</v>
          </cell>
          <cell r="HC6">
            <v>1.75377180237638</v>
          </cell>
          <cell r="HD6">
            <v>1.75377180237638</v>
          </cell>
          <cell r="HE6">
            <v>1.75377180237638</v>
          </cell>
          <cell r="HF6">
            <v>1.75377180237638</v>
          </cell>
          <cell r="HG6">
            <v>1.75377180237638</v>
          </cell>
          <cell r="HH6">
            <v>1.75377180237638</v>
          </cell>
          <cell r="HI6">
            <v>1.75377180237638</v>
          </cell>
          <cell r="HJ6">
            <v>1.75377180237638</v>
          </cell>
          <cell r="HK6">
            <v>1.75377180237638</v>
          </cell>
          <cell r="HL6">
            <v>1.75377180237638</v>
          </cell>
          <cell r="HM6">
            <v>1.75377180237638</v>
          </cell>
          <cell r="HN6">
            <v>1.75377180237638</v>
          </cell>
          <cell r="HO6">
            <v>1.75377180237638</v>
          </cell>
          <cell r="HP6">
            <v>1.75377180237638</v>
          </cell>
          <cell r="HQ6">
            <v>1.75377180237638</v>
          </cell>
          <cell r="HR6">
            <v>1.75377180237638</v>
          </cell>
          <cell r="HS6">
            <v>1.75377180237638</v>
          </cell>
          <cell r="HT6">
            <v>1.75377180237638</v>
          </cell>
          <cell r="HU6">
            <v>1.75377180237638</v>
          </cell>
          <cell r="HV6">
            <v>1.75377180237638</v>
          </cell>
          <cell r="HW6">
            <v>1.75377180237638</v>
          </cell>
          <cell r="HX6">
            <v>1.75377180237638</v>
          </cell>
          <cell r="HY6">
            <v>1.75377180237638</v>
          </cell>
          <cell r="HZ6">
            <v>1.75377180237638</v>
          </cell>
          <cell r="IA6">
            <v>1.75377180237638</v>
          </cell>
          <cell r="IB6">
            <v>1.75377180237638</v>
          </cell>
          <cell r="IC6">
            <v>1.75377180237638</v>
          </cell>
          <cell r="ID6">
            <v>1.75377180237638</v>
          </cell>
          <cell r="IE6">
            <v>1.75377180237638</v>
          </cell>
          <cell r="IF6">
            <v>1.75377180237638</v>
          </cell>
          <cell r="IG6">
            <v>1.75377180237638</v>
          </cell>
          <cell r="IH6">
            <v>1.75377180237638</v>
          </cell>
          <cell r="II6">
            <v>1.75377180237638</v>
          </cell>
          <cell r="IJ6">
            <v>1.75377180237638</v>
          </cell>
          <cell r="IK6">
            <v>1.75377180237638</v>
          </cell>
          <cell r="IL6">
            <v>1.75377180237638</v>
          </cell>
          <cell r="IM6">
            <v>1.75377180237638</v>
          </cell>
          <cell r="IN6">
            <v>1.75377180237638</v>
          </cell>
          <cell r="IO6">
            <v>1.75377180237638</v>
          </cell>
          <cell r="IP6">
            <v>1.75377180237638</v>
          </cell>
          <cell r="IQ6">
            <v>1.75377180237638</v>
          </cell>
          <cell r="IR6">
            <v>1.75377180237638</v>
          </cell>
          <cell r="IS6">
            <v>1.75377180237638</v>
          </cell>
          <cell r="IT6">
            <v>1.75377180237638</v>
          </cell>
          <cell r="IU6">
            <v>1.75377180237638</v>
          </cell>
          <cell r="IV6">
            <v>1.75377180237638</v>
          </cell>
          <cell r="IW6">
            <v>1.75377180237638</v>
          </cell>
          <cell r="IX6">
            <v>1.75377180237638</v>
          </cell>
          <cell r="IY6">
            <v>1.75377180237638</v>
          </cell>
          <cell r="IZ6">
            <v>1.75377180237638</v>
          </cell>
          <cell r="JA6">
            <v>1.75377180237638</v>
          </cell>
          <cell r="JB6">
            <v>1.75377180237638</v>
          </cell>
          <cell r="JC6">
            <v>1.75377180237638</v>
          </cell>
          <cell r="JD6">
            <v>1.75377180237638</v>
          </cell>
          <cell r="JE6">
            <v>1.75377180237638</v>
          </cell>
          <cell r="JF6">
            <v>1.75377180237638</v>
          </cell>
          <cell r="JG6">
            <v>1.75377180237638</v>
          </cell>
          <cell r="JH6">
            <v>1.75377180237638</v>
          </cell>
          <cell r="JI6">
            <v>1.75377180237638</v>
          </cell>
          <cell r="JJ6">
            <v>1.75377180237638</v>
          </cell>
          <cell r="JK6">
            <v>1.75377180237638</v>
          </cell>
          <cell r="JL6">
            <v>1.75377180237638</v>
          </cell>
          <cell r="JM6">
            <v>1.75377180237638</v>
          </cell>
          <cell r="JN6">
            <v>1.75377180237638</v>
          </cell>
          <cell r="JO6">
            <v>1.75377180237638</v>
          </cell>
          <cell r="JP6">
            <v>1.75377180237638</v>
          </cell>
          <cell r="JQ6">
            <v>1.75377180237638</v>
          </cell>
          <cell r="JR6">
            <v>1.75377180237638</v>
          </cell>
          <cell r="JS6">
            <v>1.75377180237638</v>
          </cell>
          <cell r="JT6">
            <v>1.75377180237638</v>
          </cell>
          <cell r="JU6">
            <v>1.75377180237638</v>
          </cell>
          <cell r="JV6">
            <v>1.75377180237638</v>
          </cell>
          <cell r="JW6">
            <v>1.75377180237638</v>
          </cell>
          <cell r="JX6">
            <v>1.75377180237638</v>
          </cell>
          <cell r="JY6">
            <v>1.75377180237638</v>
          </cell>
          <cell r="JZ6">
            <v>1.75377180237638</v>
          </cell>
          <cell r="KA6">
            <v>1.75377180237638</v>
          </cell>
          <cell r="KB6">
            <v>1.75377180237638</v>
          </cell>
          <cell r="KC6">
            <v>1.75377180237638</v>
          </cell>
          <cell r="KD6">
            <v>1.75377180237638</v>
          </cell>
          <cell r="KE6">
            <v>1.75377180237638</v>
          </cell>
          <cell r="KF6">
            <v>1.75377180237638</v>
          </cell>
          <cell r="KG6">
            <v>1.75377180237638</v>
          </cell>
          <cell r="KH6">
            <v>1.75377180237638</v>
          </cell>
          <cell r="KI6">
            <v>1.75377180237638</v>
          </cell>
          <cell r="KJ6">
            <v>1.75377180237638</v>
          </cell>
          <cell r="KK6">
            <v>1.75377180237638</v>
          </cell>
          <cell r="KL6">
            <v>1.75377180237638</v>
          </cell>
          <cell r="KM6">
            <v>1.75377180237638</v>
          </cell>
          <cell r="KN6">
            <v>1.75377180237638</v>
          </cell>
          <cell r="KO6">
            <v>1.75377180237638</v>
          </cell>
          <cell r="KP6">
            <v>1.75377180237638</v>
          </cell>
          <cell r="KQ6">
            <v>1.75377180237638</v>
          </cell>
          <cell r="KR6">
            <v>1.75377180237638</v>
          </cell>
          <cell r="KS6">
            <v>1.75377180237638</v>
          </cell>
          <cell r="KT6">
            <v>1.75377180237638</v>
          </cell>
          <cell r="KU6">
            <v>1.75377180237638</v>
          </cell>
          <cell r="KV6">
            <v>1.75377180237638</v>
          </cell>
          <cell r="KW6">
            <v>1.75377180237638</v>
          </cell>
          <cell r="KX6">
            <v>1.75377180237638</v>
          </cell>
          <cell r="KY6">
            <v>1.75377180237638</v>
          </cell>
          <cell r="KZ6">
            <v>1.75377180237638</v>
          </cell>
          <cell r="LA6">
            <v>1.75377180237638</v>
          </cell>
          <cell r="LB6">
            <v>1.75377180237638</v>
          </cell>
          <cell r="LC6">
            <v>1.75377180237638</v>
          </cell>
          <cell r="LD6">
            <v>1.75377180237638</v>
          </cell>
          <cell r="LE6">
            <v>1.75377180237638</v>
          </cell>
          <cell r="LF6">
            <v>1.75377180237638</v>
          </cell>
          <cell r="LG6">
            <v>1.75377180237638</v>
          </cell>
          <cell r="LH6">
            <v>1.75377180237638</v>
          </cell>
          <cell r="LI6">
            <v>1.75377180237638</v>
          </cell>
          <cell r="LJ6">
            <v>1.75377180237638</v>
          </cell>
          <cell r="LK6">
            <v>1.75377180237638</v>
          </cell>
          <cell r="LL6">
            <v>1.75377180237638</v>
          </cell>
          <cell r="LM6">
            <v>1.75377180237638</v>
          </cell>
          <cell r="LN6">
            <v>1.75377180237638</v>
          </cell>
          <cell r="LO6">
            <v>1.75377180237638</v>
          </cell>
          <cell r="LP6">
            <v>1.75377180237638</v>
          </cell>
          <cell r="LQ6">
            <v>1.75377180237638</v>
          </cell>
          <cell r="LR6">
            <v>1.75377180237638</v>
          </cell>
          <cell r="LS6">
            <v>1.75377180237638</v>
          </cell>
          <cell r="LT6">
            <v>1.75377180237638</v>
          </cell>
          <cell r="LU6">
            <v>1.75377180237638</v>
          </cell>
          <cell r="LV6">
            <v>1.75377180237638</v>
          </cell>
          <cell r="LW6">
            <v>1.75377180237638</v>
          </cell>
          <cell r="LX6">
            <v>1.75377180237638</v>
          </cell>
          <cell r="LY6">
            <v>1.75377180237638</v>
          </cell>
          <cell r="LZ6">
            <v>1.75377180237638</v>
          </cell>
          <cell r="MA6">
            <v>1.75377180237638</v>
          </cell>
          <cell r="MB6">
            <v>1.75377180237638</v>
          </cell>
          <cell r="MC6">
            <v>1.75377180237638</v>
          </cell>
          <cell r="MD6">
            <v>1.75377180237638</v>
          </cell>
          <cell r="ME6">
            <v>1.75377180237638</v>
          </cell>
          <cell r="MF6">
            <v>1.75377180237638</v>
          </cell>
          <cell r="MG6">
            <v>1.75377180237638</v>
          </cell>
          <cell r="MH6">
            <v>1.75377180237638</v>
          </cell>
          <cell r="MI6">
            <v>1.75377180237638</v>
          </cell>
          <cell r="MJ6">
            <v>1.75377180237638</v>
          </cell>
          <cell r="MK6">
            <v>1.75377180237638</v>
          </cell>
          <cell r="ML6">
            <v>1.75377180237638</v>
          </cell>
          <cell r="MM6">
            <v>1.75377180237638</v>
          </cell>
          <cell r="MN6">
            <v>1.75377180237638</v>
          </cell>
          <cell r="MO6">
            <v>1.75377180237638</v>
          </cell>
          <cell r="MP6">
            <v>1.75377180237638</v>
          </cell>
          <cell r="MQ6">
            <v>1.75377180237638</v>
          </cell>
          <cell r="MR6">
            <v>1.75377180237638</v>
          </cell>
          <cell r="MS6">
            <v>1.75377180237638</v>
          </cell>
          <cell r="MT6">
            <v>1.75377180237638</v>
          </cell>
          <cell r="MU6">
            <v>1.75377180237638</v>
          </cell>
          <cell r="MV6">
            <v>1.75377180237638</v>
          </cell>
          <cell r="MW6">
            <v>1.75377180237638</v>
          </cell>
          <cell r="MX6">
            <v>1.75377180237638</v>
          </cell>
          <cell r="MY6">
            <v>1.75377180237638</v>
          </cell>
          <cell r="MZ6">
            <v>1.75377180237638</v>
          </cell>
          <cell r="NA6">
            <v>1.75377180237638</v>
          </cell>
          <cell r="NB6">
            <v>1.75377180237638</v>
          </cell>
          <cell r="NC6">
            <v>1.75377180237638</v>
          </cell>
          <cell r="ND6">
            <v>1.75377180237638</v>
          </cell>
          <cell r="NE6">
            <v>1.75377180237638</v>
          </cell>
          <cell r="NF6">
            <v>1.75377180237638</v>
          </cell>
          <cell r="NG6">
            <v>1.75377180237638</v>
          </cell>
          <cell r="NH6">
            <v>1.75377180237638</v>
          </cell>
          <cell r="NI6">
            <v>1.75377180237638</v>
          </cell>
          <cell r="NJ6">
            <v>1.75377180237638</v>
          </cell>
          <cell r="NK6">
            <v>1.75377180237638</v>
          </cell>
          <cell r="NL6">
            <v>1.75377180237638</v>
          </cell>
          <cell r="NM6">
            <v>1.75377180237638</v>
          </cell>
          <cell r="NN6">
            <v>1.75377180237638</v>
          </cell>
          <cell r="NO6">
            <v>1.75377180237638</v>
          </cell>
          <cell r="NP6">
            <v>1.75377180237638</v>
          </cell>
          <cell r="NQ6">
            <v>1.75377180237638</v>
          </cell>
          <cell r="NR6">
            <v>1.75377180237638</v>
          </cell>
          <cell r="NS6">
            <v>1.75377180237638</v>
          </cell>
          <cell r="NT6">
            <v>1.75377180237638</v>
          </cell>
          <cell r="NU6">
            <v>1.75377180237638</v>
          </cell>
          <cell r="NV6">
            <v>1.75377180237638</v>
          </cell>
          <cell r="NW6">
            <v>1.75377180237638</v>
          </cell>
          <cell r="NX6">
            <v>1.75377180237638</v>
          </cell>
          <cell r="NY6">
            <v>1.75377180237638</v>
          </cell>
          <cell r="NZ6">
            <v>1.75377180237638</v>
          </cell>
          <cell r="OA6">
            <v>1.75377180237638</v>
          </cell>
          <cell r="OB6">
            <v>1.75377180237638</v>
          </cell>
          <cell r="OC6">
            <v>1.75377180237638</v>
          </cell>
          <cell r="OD6">
            <v>1.75377180237638</v>
          </cell>
          <cell r="OE6">
            <v>1.75377180237638</v>
          </cell>
          <cell r="OF6">
            <v>1.75377180237638</v>
          </cell>
          <cell r="OG6">
            <v>1.75377180237638</v>
          </cell>
          <cell r="OH6">
            <v>1.75377180237638</v>
          </cell>
          <cell r="OI6">
            <v>1.75377180237638</v>
          </cell>
          <cell r="OJ6">
            <v>1.75377180237638</v>
          </cell>
          <cell r="OK6">
            <v>1.75377180237638</v>
          </cell>
          <cell r="OL6">
            <v>1.75377180237638</v>
          </cell>
          <cell r="OM6">
            <v>1.75377180237638</v>
          </cell>
          <cell r="ON6">
            <v>1.75377180237638</v>
          </cell>
          <cell r="OO6">
            <v>1.75377180237638</v>
          </cell>
          <cell r="OP6">
            <v>1.75377180237638</v>
          </cell>
          <cell r="OQ6">
            <v>1.75377180237638</v>
          </cell>
          <cell r="OR6">
            <v>1.75377180237638</v>
          </cell>
          <cell r="OS6">
            <v>1.75377180237638</v>
          </cell>
          <cell r="OT6">
            <v>1.75377180237638</v>
          </cell>
          <cell r="OU6">
            <v>1.75377180237638</v>
          </cell>
          <cell r="OV6">
            <v>1.75377180237638</v>
          </cell>
          <cell r="OW6">
            <v>1.75377180237638</v>
          </cell>
          <cell r="OX6">
            <v>1.75377180237638</v>
          </cell>
          <cell r="OY6">
            <v>1.75377180237638</v>
          </cell>
          <cell r="OZ6">
            <v>1.75377180237638</v>
          </cell>
          <cell r="PA6">
            <v>1.75377180237638</v>
          </cell>
          <cell r="PB6">
            <v>1.75377180237638</v>
          </cell>
          <cell r="PC6">
            <v>1.75377180237638</v>
          </cell>
          <cell r="PD6">
            <v>1.75377180237638</v>
          </cell>
          <cell r="PE6">
            <v>1.75377180237638</v>
          </cell>
          <cell r="PF6">
            <v>1.75377180237638</v>
          </cell>
          <cell r="PG6">
            <v>1.75377180237638</v>
          </cell>
          <cell r="PH6">
            <v>1.75377180237638</v>
          </cell>
          <cell r="PI6">
            <v>1.75377180237638</v>
          </cell>
          <cell r="PJ6">
            <v>1.75377180237638</v>
          </cell>
          <cell r="PK6">
            <v>1.75377180237638</v>
          </cell>
          <cell r="PL6">
            <v>1.75377180237638</v>
          </cell>
          <cell r="PM6">
            <v>1.75377180237638</v>
          </cell>
          <cell r="PN6">
            <v>1.75377180237638</v>
          </cell>
          <cell r="PO6">
            <v>1.75377180237638</v>
          </cell>
          <cell r="PP6">
            <v>1.75377180237638</v>
          </cell>
          <cell r="PQ6">
            <v>1.75377180237638</v>
          </cell>
          <cell r="PR6">
            <v>1.75377180237638</v>
          </cell>
          <cell r="PS6">
            <v>1.75377180237638</v>
          </cell>
          <cell r="PT6">
            <v>1.75377180237638</v>
          </cell>
          <cell r="PU6">
            <v>1.75377180237638</v>
          </cell>
          <cell r="PV6">
            <v>1.75377180237638</v>
          </cell>
          <cell r="PW6">
            <v>1.75377180237638</v>
          </cell>
          <cell r="PX6">
            <v>1.75377180237638</v>
          </cell>
          <cell r="PY6">
            <v>1.75377180237638</v>
          </cell>
          <cell r="PZ6">
            <v>1.75377180237638</v>
          </cell>
          <cell r="QA6">
            <v>1.75377180237638</v>
          </cell>
          <cell r="QB6">
            <v>1.75377180237638</v>
          </cell>
          <cell r="QC6">
            <v>1.75377180237638</v>
          </cell>
          <cell r="QD6">
            <v>1.75377180237638</v>
          </cell>
          <cell r="QE6">
            <v>1.75377180237638</v>
          </cell>
          <cell r="QF6">
            <v>1.75377180237638</v>
          </cell>
          <cell r="QG6">
            <v>1.75377180237638</v>
          </cell>
          <cell r="QH6">
            <v>1.75377180237638</v>
          </cell>
          <cell r="QI6">
            <v>1.75377180237638</v>
          </cell>
          <cell r="QJ6">
            <v>1.75377180237638</v>
          </cell>
          <cell r="QK6">
            <v>1.75377180237638</v>
          </cell>
          <cell r="QL6">
            <v>1.75377180237638</v>
          </cell>
          <cell r="QM6">
            <v>1.75377180237638</v>
          </cell>
          <cell r="QN6">
            <v>1.75377180237638</v>
          </cell>
          <cell r="QO6">
            <v>1.75377180237638</v>
          </cell>
          <cell r="QP6">
            <v>1.75377180237638</v>
          </cell>
          <cell r="QQ6">
            <v>1.75377180237638</v>
          </cell>
          <cell r="QR6">
            <v>1.75377180237638</v>
          </cell>
          <cell r="QS6">
            <v>1.75377180237638</v>
          </cell>
          <cell r="QT6">
            <v>1.75377180237638</v>
          </cell>
          <cell r="QU6">
            <v>1.75377180237638</v>
          </cell>
          <cell r="QV6">
            <v>1.75377180237638</v>
          </cell>
          <cell r="QW6">
            <v>1.75377180237638</v>
          </cell>
          <cell r="QX6">
            <v>1.75377180237638</v>
          </cell>
          <cell r="QY6">
            <v>1.75377180237638</v>
          </cell>
          <cell r="QZ6">
            <v>1.75377180237638</v>
          </cell>
          <cell r="RA6">
            <v>1.75377180237638</v>
          </cell>
          <cell r="RB6">
            <v>1.75377180237638</v>
          </cell>
          <cell r="RC6">
            <v>1.75377180237638</v>
          </cell>
          <cell r="RD6">
            <v>1.75377180237638</v>
          </cell>
          <cell r="RE6">
            <v>1.75377180237638</v>
          </cell>
          <cell r="RF6">
            <v>1.75377180237638</v>
          </cell>
          <cell r="RG6">
            <v>1.75377180237638</v>
          </cell>
          <cell r="RH6">
            <v>1.75377180237638</v>
          </cell>
          <cell r="RI6">
            <v>1.75377180237638</v>
          </cell>
          <cell r="RJ6">
            <v>1.75377180237638</v>
          </cell>
          <cell r="RK6">
            <v>1.75377180237638</v>
          </cell>
          <cell r="RL6">
            <v>1.75377180237638</v>
          </cell>
          <cell r="RM6">
            <v>1.75377180237638</v>
          </cell>
          <cell r="RN6">
            <v>1.75377180237638</v>
          </cell>
          <cell r="RO6">
            <v>1.75377180237638</v>
          </cell>
          <cell r="RP6">
            <v>1.75377180237638</v>
          </cell>
          <cell r="RQ6">
            <v>1.75377180237638</v>
          </cell>
          <cell r="RR6">
            <v>1.75377180237638</v>
          </cell>
          <cell r="RS6">
            <v>1.75377180237638</v>
          </cell>
          <cell r="RT6">
            <v>1.75377180237638</v>
          </cell>
          <cell r="RU6">
            <v>1.75377180237638</v>
          </cell>
          <cell r="RV6">
            <v>1.75377180237638</v>
          </cell>
          <cell r="RW6">
            <v>1.75377180237638</v>
          </cell>
          <cell r="RX6">
            <v>1.75377180237638</v>
          </cell>
          <cell r="RY6">
            <v>1.75377180237638</v>
          </cell>
          <cell r="RZ6">
            <v>1.75377180237638</v>
          </cell>
          <cell r="SA6">
            <v>1.75377180237638</v>
          </cell>
          <cell r="SB6">
            <v>1.75377180237638</v>
          </cell>
          <cell r="SC6">
            <v>1.75377180237638</v>
          </cell>
          <cell r="SD6">
            <v>1.75377180237638</v>
          </cell>
          <cell r="SE6">
            <v>1.75377180237638</v>
          </cell>
          <cell r="SF6">
            <v>1.75377180237638</v>
          </cell>
          <cell r="SG6">
            <v>1.75377180237638</v>
          </cell>
          <cell r="SH6">
            <v>1.75377180237638</v>
          </cell>
          <cell r="SI6">
            <v>1.75377180237638</v>
          </cell>
          <cell r="SJ6">
            <v>1.75377180237638</v>
          </cell>
          <cell r="SK6">
            <v>1.75377180237638</v>
          </cell>
          <cell r="SL6">
            <v>1.75377180237638</v>
          </cell>
          <cell r="SM6">
            <v>1.75377180237638</v>
          </cell>
          <cell r="SN6">
            <v>1.75377180237638</v>
          </cell>
          <cell r="SO6">
            <v>1.75377180237638</v>
          </cell>
          <cell r="SP6">
            <v>1.75377180237638</v>
          </cell>
          <cell r="SQ6">
            <v>1.75377180237638</v>
          </cell>
          <cell r="SR6">
            <v>1.75377180237638</v>
          </cell>
          <cell r="SS6">
            <v>1.75377180237638</v>
          </cell>
          <cell r="ST6">
            <v>1.75377180237638</v>
          </cell>
          <cell r="SU6">
            <v>1.75377180237638</v>
          </cell>
          <cell r="SV6">
            <v>1.75377180237638</v>
          </cell>
          <cell r="SW6">
            <v>1.75377180237638</v>
          </cell>
          <cell r="SX6">
            <v>1.75377180237638</v>
          </cell>
          <cell r="SY6">
            <v>1.75377180237638</v>
          </cell>
          <cell r="SZ6">
            <v>1.75377180237638</v>
          </cell>
          <cell r="TA6">
            <v>1.75377180237638</v>
          </cell>
          <cell r="TB6">
            <v>1.75377180237638</v>
          </cell>
          <cell r="TC6">
            <v>1.75377180237638</v>
          </cell>
          <cell r="TD6">
            <v>1.75377180237638</v>
          </cell>
          <cell r="TE6">
            <v>1.75377180237638</v>
          </cell>
          <cell r="TF6">
            <v>1.75377180237638</v>
          </cell>
          <cell r="TG6">
            <v>1.75377180237638</v>
          </cell>
          <cell r="TH6">
            <v>1.75377180237638</v>
          </cell>
          <cell r="TI6">
            <v>1.75377180237638</v>
          </cell>
          <cell r="TJ6">
            <v>1.75377180237638</v>
          </cell>
          <cell r="TK6">
            <v>1.75377180237638</v>
          </cell>
          <cell r="TL6">
            <v>1.75377180237638</v>
          </cell>
          <cell r="TM6">
            <v>1.75377180237638</v>
          </cell>
          <cell r="TN6">
            <v>1.75377180237638</v>
          </cell>
          <cell r="TO6">
            <v>1.75377180237638</v>
          </cell>
          <cell r="TP6">
            <v>1.75377180237638</v>
          </cell>
          <cell r="TQ6">
            <v>1.75377180237638</v>
          </cell>
          <cell r="TR6">
            <v>1.75377180237638</v>
          </cell>
          <cell r="TS6">
            <v>1.75377180237638</v>
          </cell>
          <cell r="TT6">
            <v>1.75377180237638</v>
          </cell>
          <cell r="TU6">
            <v>1.75377180237638</v>
          </cell>
          <cell r="TV6">
            <v>1.75377180237638</v>
          </cell>
          <cell r="TW6">
            <v>1.75377180237638</v>
          </cell>
          <cell r="TX6">
            <v>1.75377180237638</v>
          </cell>
          <cell r="TY6">
            <v>1.75377180237638</v>
          </cell>
          <cell r="TZ6">
            <v>1.75377180237638</v>
          </cell>
          <cell r="UA6">
            <v>1.75377180237638</v>
          </cell>
          <cell r="UB6">
            <v>1.75377180237638</v>
          </cell>
          <cell r="UC6">
            <v>1.75377180237638</v>
          </cell>
          <cell r="UD6">
            <v>1.75377180237638</v>
          </cell>
          <cell r="UE6">
            <v>1.75377180237638</v>
          </cell>
          <cell r="UF6">
            <v>1.75377180237638</v>
          </cell>
          <cell r="UG6">
            <v>1.75377180237638</v>
          </cell>
          <cell r="UH6">
            <v>1.75377180237638</v>
          </cell>
          <cell r="UI6">
            <v>1.75377180237638</v>
          </cell>
          <cell r="UJ6">
            <v>1.75377180237638</v>
          </cell>
          <cell r="UK6">
            <v>1.75377180237638</v>
          </cell>
          <cell r="UL6">
            <v>1.75377180237638</v>
          </cell>
          <cell r="UM6">
            <v>1.75377180237638</v>
          </cell>
          <cell r="UN6">
            <v>1.75377180237638</v>
          </cell>
          <cell r="UO6">
            <v>1.75377180237638</v>
          </cell>
          <cell r="UP6">
            <v>1.75377180237638</v>
          </cell>
          <cell r="UQ6">
            <v>1.75377180237638</v>
          </cell>
          <cell r="UR6">
            <v>1.75377180237638</v>
          </cell>
          <cell r="US6">
            <v>1.75377180237638</v>
          </cell>
          <cell r="UT6">
            <v>1.75377180237638</v>
          </cell>
          <cell r="UU6">
            <v>1.75377180237638</v>
          </cell>
          <cell r="UV6">
            <v>1.75377180237638</v>
          </cell>
          <cell r="UW6">
            <v>1.75377180237638</v>
          </cell>
          <cell r="UX6">
            <v>1.75377180237638</v>
          </cell>
          <cell r="UY6">
            <v>1.75377180237638</v>
          </cell>
          <cell r="UZ6">
            <v>1.75377180237638</v>
          </cell>
          <cell r="VA6">
            <v>1.75377180237638</v>
          </cell>
          <cell r="VB6">
            <v>1.75377180237638</v>
          </cell>
          <cell r="VC6">
            <v>1.75377180237638</v>
          </cell>
          <cell r="VD6">
            <v>1.75377180237638</v>
          </cell>
          <cell r="VE6">
            <v>1.75377180237638</v>
          </cell>
          <cell r="VF6">
            <v>1.75377180237638</v>
          </cell>
          <cell r="VG6">
            <v>1.75377180237638</v>
          </cell>
          <cell r="VH6">
            <v>1.75377180237638</v>
          </cell>
          <cell r="VI6">
            <v>1.75377180237638</v>
          </cell>
          <cell r="VJ6">
            <v>1.75377180237638</v>
          </cell>
          <cell r="VK6">
            <v>1.75377180237638</v>
          </cell>
          <cell r="VL6">
            <v>1.75377180237638</v>
          </cell>
          <cell r="VM6">
            <v>1.75377180237638</v>
          </cell>
          <cell r="VN6">
            <v>1.75377180237638</v>
          </cell>
          <cell r="VO6">
            <v>1.75377180237638</v>
          </cell>
          <cell r="VP6">
            <v>1.75377180237638</v>
          </cell>
          <cell r="VQ6">
            <v>1.75377180237638</v>
          </cell>
          <cell r="VR6">
            <v>1.75377180237638</v>
          </cell>
          <cell r="VS6">
            <v>1.75377180237638</v>
          </cell>
          <cell r="VT6">
            <v>1.75377180237638</v>
          </cell>
          <cell r="VU6">
            <v>1.75377180237638</v>
          </cell>
          <cell r="VV6">
            <v>1.75377180237638</v>
          </cell>
          <cell r="VW6">
            <v>1.75377180237638</v>
          </cell>
          <cell r="VX6">
            <v>1.75377180237638</v>
          </cell>
          <cell r="VY6">
            <v>1.75377180237638</v>
          </cell>
          <cell r="VZ6">
            <v>1.75377180237638</v>
          </cell>
          <cell r="WA6">
            <v>1.75377180237638</v>
          </cell>
          <cell r="WB6">
            <v>1.75377180237638</v>
          </cell>
          <cell r="WC6">
            <v>1.75377180237638</v>
          </cell>
          <cell r="WD6">
            <v>1.75377180237638</v>
          </cell>
          <cell r="WE6">
            <v>1.75377180237638</v>
          </cell>
          <cell r="WF6">
            <v>1.75377180237638</v>
          </cell>
          <cell r="WG6">
            <v>1.75377180237638</v>
          </cell>
          <cell r="WH6">
            <v>1.75377180237638</v>
          </cell>
          <cell r="WI6">
            <v>1.75377180237638</v>
          </cell>
          <cell r="WJ6">
            <v>1.75377180237638</v>
          </cell>
          <cell r="WK6">
            <v>1.75377180237638</v>
          </cell>
          <cell r="WL6">
            <v>1.75377180237638</v>
          </cell>
          <cell r="WM6">
            <v>1.75377180237638</v>
          </cell>
          <cell r="WN6">
            <v>1.75377180237638</v>
          </cell>
          <cell r="WO6">
            <v>1.75377180237638</v>
          </cell>
          <cell r="WP6">
            <v>1.75377180237638</v>
          </cell>
          <cell r="WQ6">
            <v>1.75377180237638</v>
          </cell>
          <cell r="WR6">
            <v>1.75377180237638</v>
          </cell>
          <cell r="WS6">
            <v>1.75377180237638</v>
          </cell>
          <cell r="WT6">
            <v>1.75377180237638</v>
          </cell>
          <cell r="WU6">
            <v>1.75377180237638</v>
          </cell>
          <cell r="WV6">
            <v>1.75377180237638</v>
          </cell>
          <cell r="WW6">
            <v>1.75377180237638</v>
          </cell>
          <cell r="WX6">
            <v>1.75377180237638</v>
          </cell>
          <cell r="WY6">
            <v>1.75377180237638</v>
          </cell>
          <cell r="WZ6">
            <v>1.75377180237638</v>
          </cell>
          <cell r="XA6">
            <v>1.75377180237638</v>
          </cell>
          <cell r="XB6">
            <v>1.75377180237638</v>
          </cell>
          <cell r="XC6">
            <v>1.75377180237638</v>
          </cell>
          <cell r="XD6">
            <v>1.75377180237638</v>
          </cell>
          <cell r="XE6">
            <v>1.75377180237638</v>
          </cell>
          <cell r="XF6">
            <v>1.75377180237638</v>
          </cell>
          <cell r="XG6">
            <v>1.75377180237638</v>
          </cell>
          <cell r="XH6">
            <v>1.75377180237638</v>
          </cell>
          <cell r="XI6">
            <v>1.75377180237638</v>
          </cell>
          <cell r="XJ6">
            <v>1.75377180237638</v>
          </cell>
          <cell r="XK6">
            <v>1.75377180237638</v>
          </cell>
          <cell r="XL6">
            <v>1.75377180237638</v>
          </cell>
          <cell r="XM6">
            <v>1.75377180237638</v>
          </cell>
          <cell r="XN6">
            <v>1.75377180237638</v>
          </cell>
          <cell r="XO6">
            <v>1.75377180237638</v>
          </cell>
          <cell r="XP6">
            <v>1.75377180237638</v>
          </cell>
          <cell r="XQ6">
            <v>1.75377180237638</v>
          </cell>
          <cell r="XR6">
            <v>1.75377180237638</v>
          </cell>
          <cell r="XS6">
            <v>1.75377180237638</v>
          </cell>
          <cell r="XT6">
            <v>1.75377180237638</v>
          </cell>
          <cell r="XU6">
            <v>1.75377180237638</v>
          </cell>
          <cell r="XV6">
            <v>1.75377180237638</v>
          </cell>
          <cell r="XW6">
            <v>1.75377180237638</v>
          </cell>
          <cell r="XX6">
            <v>1.75377180237638</v>
          </cell>
          <cell r="XY6">
            <v>1.75377180237638</v>
          </cell>
          <cell r="XZ6">
            <v>1.75377180237638</v>
          </cell>
          <cell r="YA6">
            <v>1.75377180237638</v>
          </cell>
          <cell r="YB6">
            <v>1.75377180237638</v>
          </cell>
          <cell r="YC6">
            <v>1.75377180237638</v>
          </cell>
          <cell r="YD6">
            <v>1.75377180237638</v>
          </cell>
          <cell r="YE6">
            <v>1.75377180237638</v>
          </cell>
          <cell r="YF6">
            <v>1.75377180237638</v>
          </cell>
          <cell r="YG6">
            <v>1.75377180237638</v>
          </cell>
          <cell r="YH6">
            <v>1.75377180237638</v>
          </cell>
          <cell r="YI6">
            <v>1.75377180237638</v>
          </cell>
          <cell r="YJ6">
            <v>1.75377180237638</v>
          </cell>
          <cell r="YK6">
            <v>1.75377180237638</v>
          </cell>
          <cell r="YL6">
            <v>1.75377180237638</v>
          </cell>
          <cell r="YM6">
            <v>1.75377180237638</v>
          </cell>
          <cell r="YN6">
            <v>1.75377180237638</v>
          </cell>
          <cell r="YO6">
            <v>1.75377180237638</v>
          </cell>
          <cell r="YP6">
            <v>1.75377180237638</v>
          </cell>
          <cell r="YQ6">
            <v>1.75377180237638</v>
          </cell>
          <cell r="YR6">
            <v>1.75377180237638</v>
          </cell>
          <cell r="YS6">
            <v>1.75377180237638</v>
          </cell>
          <cell r="YT6">
            <v>1.75377180237638</v>
          </cell>
          <cell r="YU6">
            <v>1.75377180237638</v>
          </cell>
          <cell r="YV6">
            <v>1.75377180237638</v>
          </cell>
          <cell r="YW6">
            <v>1.75377180237638</v>
          </cell>
          <cell r="YX6">
            <v>1.75377180237638</v>
          </cell>
          <cell r="YY6">
            <v>1.75377180237638</v>
          </cell>
          <cell r="YZ6">
            <v>1.75377180237638</v>
          </cell>
          <cell r="ZA6">
            <v>1.75377180237638</v>
          </cell>
          <cell r="ZB6">
            <v>1.75377180237638</v>
          </cell>
          <cell r="ZC6">
            <v>1.75377180237638</v>
          </cell>
          <cell r="ZD6">
            <v>1.75377180237638</v>
          </cell>
          <cell r="ZE6">
            <v>1.75377180237638</v>
          </cell>
          <cell r="ZF6">
            <v>1.75377180237638</v>
          </cell>
          <cell r="ZG6">
            <v>1.75377180237638</v>
          </cell>
          <cell r="ZH6">
            <v>1.75377180237638</v>
          </cell>
          <cell r="ZI6">
            <v>1.75377180237638</v>
          </cell>
          <cell r="ZJ6">
            <v>1.75377180237638</v>
          </cell>
          <cell r="ZK6">
            <v>1.75377180237638</v>
          </cell>
          <cell r="ZL6">
            <v>1.75377180237638</v>
          </cell>
          <cell r="ZM6">
            <v>1.75377180237638</v>
          </cell>
          <cell r="ZN6">
            <v>1.75377180237638</v>
          </cell>
          <cell r="ZO6">
            <v>1.75377180237638</v>
          </cell>
          <cell r="ZP6">
            <v>1.75377180237638</v>
          </cell>
          <cell r="ZQ6">
            <v>1.75377180237638</v>
          </cell>
          <cell r="ZR6">
            <v>1.75377180237638</v>
          </cell>
          <cell r="ZS6">
            <v>1.75377180237638</v>
          </cell>
          <cell r="ZT6">
            <v>1.75377180237638</v>
          </cell>
          <cell r="ZU6">
            <v>1.75377180237638</v>
          </cell>
          <cell r="ZV6">
            <v>1.75377180237638</v>
          </cell>
          <cell r="ZW6">
            <v>1.75377180237638</v>
          </cell>
          <cell r="ZX6">
            <v>1.75377180237638</v>
          </cell>
          <cell r="ZY6">
            <v>1.75377180237638</v>
          </cell>
          <cell r="ZZ6">
            <v>1.75377180237638</v>
          </cell>
          <cell r="AAA6">
            <v>1.75377180237638</v>
          </cell>
          <cell r="AAB6">
            <v>1.75377180237638</v>
          </cell>
          <cell r="AAC6">
            <v>1.75377180237638</v>
          </cell>
          <cell r="AAD6">
            <v>1.75377180237638</v>
          </cell>
          <cell r="AAE6">
            <v>1.75377180237638</v>
          </cell>
          <cell r="AAF6">
            <v>1.75377180237638</v>
          </cell>
          <cell r="AAG6">
            <v>1.75377180237638</v>
          </cell>
          <cell r="AAH6">
            <v>1.75377180237638</v>
          </cell>
          <cell r="AAI6">
            <v>1.75377180237638</v>
          </cell>
          <cell r="AAJ6">
            <v>1.75377180237638</v>
          </cell>
          <cell r="AAK6">
            <v>1.75377180237638</v>
          </cell>
          <cell r="AAL6">
            <v>1.75377180237638</v>
          </cell>
          <cell r="AAM6">
            <v>1.75377180237638</v>
          </cell>
          <cell r="AAN6">
            <v>1.75377180237638</v>
          </cell>
          <cell r="AAO6">
            <v>1.75377180237638</v>
          </cell>
          <cell r="AAP6">
            <v>1.75377180237638</v>
          </cell>
          <cell r="AAQ6">
            <v>1.75377180237638</v>
          </cell>
          <cell r="AAR6">
            <v>1.75377180237638</v>
          </cell>
          <cell r="AAS6">
            <v>1.75377180237638</v>
          </cell>
          <cell r="AAT6">
            <v>1.75377180237638</v>
          </cell>
          <cell r="AAU6">
            <v>1.75377180237638</v>
          </cell>
          <cell r="AAV6">
            <v>1.75377180237638</v>
          </cell>
          <cell r="AAW6">
            <v>1.75377180237638</v>
          </cell>
          <cell r="AAX6">
            <v>1.75377180237638</v>
          </cell>
          <cell r="AAY6">
            <v>1.75377180237638</v>
          </cell>
          <cell r="AAZ6">
            <v>1.75377180237638</v>
          </cell>
          <cell r="ABA6">
            <v>1.75377180237638</v>
          </cell>
          <cell r="ABB6">
            <v>1.75377180237638</v>
          </cell>
          <cell r="ABC6">
            <v>1.75377180237638</v>
          </cell>
          <cell r="ABD6">
            <v>1.75377180237638</v>
          </cell>
          <cell r="ABE6">
            <v>1.75377180237638</v>
          </cell>
          <cell r="ABF6">
            <v>1.75377180237638</v>
          </cell>
          <cell r="ABG6">
            <v>1.75377180237638</v>
          </cell>
          <cell r="ABH6">
            <v>1.75377180237638</v>
          </cell>
          <cell r="ABI6">
            <v>1.75377180237638</v>
          </cell>
          <cell r="ABJ6">
            <v>1.75377180237638</v>
          </cell>
          <cell r="ABK6">
            <v>1.75377180237638</v>
          </cell>
          <cell r="ABL6">
            <v>1.75377180237638</v>
          </cell>
          <cell r="ABM6">
            <v>1.75377180237638</v>
          </cell>
          <cell r="ABN6">
            <v>1.75377180237638</v>
          </cell>
          <cell r="ABO6">
            <v>1.75377180237638</v>
          </cell>
          <cell r="ABP6">
            <v>1.75377180237638</v>
          </cell>
          <cell r="ABQ6">
            <v>1.75377180237638</v>
          </cell>
          <cell r="ABR6">
            <v>1.75377180237638</v>
          </cell>
          <cell r="ABS6">
            <v>1.75377180237638</v>
          </cell>
          <cell r="ABT6">
            <v>1.75377180237638</v>
          </cell>
          <cell r="ABU6">
            <v>1.75377180237638</v>
          </cell>
          <cell r="ABV6">
            <v>1.75377180237638</v>
          </cell>
          <cell r="ABW6">
            <v>1.75377180237638</v>
          </cell>
          <cell r="ABX6">
            <v>1.75377180237638</v>
          </cell>
          <cell r="ABY6">
            <v>1.75377180237638</v>
          </cell>
          <cell r="ABZ6">
            <v>1.75377180237638</v>
          </cell>
          <cell r="ACA6">
            <v>1.75377180237638</v>
          </cell>
          <cell r="ACB6">
            <v>1.75377180237638</v>
          </cell>
          <cell r="ACC6">
            <v>1.75377180237638</v>
          </cell>
          <cell r="ACD6">
            <v>1.75377180237638</v>
          </cell>
          <cell r="ACE6">
            <v>1.75377180237638</v>
          </cell>
          <cell r="ACF6">
            <v>1.75377180237638</v>
          </cell>
          <cell r="ACG6">
            <v>1.75377180237638</v>
          </cell>
          <cell r="ACH6">
            <v>1.75377180237638</v>
          </cell>
          <cell r="ACI6">
            <v>1.75377180237638</v>
          </cell>
          <cell r="ACJ6">
            <v>1.75377180237638</v>
          </cell>
          <cell r="ACK6">
            <v>1.75377180237638</v>
          </cell>
          <cell r="ACL6">
            <v>1.75377180237638</v>
          </cell>
          <cell r="ACM6">
            <v>1.75377180237638</v>
          </cell>
          <cell r="ACN6">
            <v>1.75377180237638</v>
          </cell>
          <cell r="ACO6">
            <v>1.75377180237638</v>
          </cell>
          <cell r="ACP6">
            <v>1.75377180237638</v>
          </cell>
          <cell r="ACQ6">
            <v>1.75377180237638</v>
          </cell>
          <cell r="ACR6">
            <v>1.75377180237638</v>
          </cell>
          <cell r="ACS6">
            <v>1.75377180237638</v>
          </cell>
          <cell r="ACT6">
            <v>1.75377180237638</v>
          </cell>
          <cell r="ACU6">
            <v>1.75377180237638</v>
          </cell>
          <cell r="ACV6">
            <v>1.75377180237638</v>
          </cell>
          <cell r="ACW6">
            <v>1.75377180237638</v>
          </cell>
          <cell r="ACX6">
            <v>1.75377180237638</v>
          </cell>
          <cell r="ACY6">
            <v>1.75377180237638</v>
          </cell>
          <cell r="ACZ6">
            <v>1.75377180237638</v>
          </cell>
          <cell r="ADA6">
            <v>1.75377180237638</v>
          </cell>
          <cell r="ADB6">
            <v>1.75377180237638</v>
          </cell>
          <cell r="ADC6">
            <v>1.75377180237638</v>
          </cell>
          <cell r="ADD6">
            <v>1.75377180237638</v>
          </cell>
          <cell r="ADE6">
            <v>1.75377180237638</v>
          </cell>
          <cell r="ADF6">
            <v>1.75377180237638</v>
          </cell>
          <cell r="ADG6">
            <v>1.75377180237638</v>
          </cell>
          <cell r="ADH6">
            <v>1.75377180237638</v>
          </cell>
          <cell r="ADI6">
            <v>1.75377180237638</v>
          </cell>
          <cell r="ADJ6">
            <v>1.75377180237638</v>
          </cell>
          <cell r="ADK6">
            <v>1.75377180237638</v>
          </cell>
          <cell r="ADL6">
            <v>1.75377180237638</v>
          </cell>
          <cell r="ADM6">
            <v>1.75377180237638</v>
          </cell>
          <cell r="ADN6">
            <v>1.75377180237638</v>
          </cell>
          <cell r="ADO6">
            <v>1.75377180237638</v>
          </cell>
          <cell r="ADP6">
            <v>1.75377180237638</v>
          </cell>
          <cell r="ADQ6">
            <v>1.75377180237638</v>
          </cell>
          <cell r="ADR6">
            <v>1.75377180237638</v>
          </cell>
          <cell r="ADS6">
            <v>1.75377180237638</v>
          </cell>
          <cell r="ADT6">
            <v>1.75377180237638</v>
          </cell>
          <cell r="ADU6">
            <v>1.75377180237638</v>
          </cell>
          <cell r="ADV6">
            <v>1.75377180237638</v>
          </cell>
          <cell r="ADW6">
            <v>1.75377180237638</v>
          </cell>
          <cell r="ADX6">
            <v>1.75377180237638</v>
          </cell>
          <cell r="ADY6">
            <v>1.75377180237638</v>
          </cell>
          <cell r="ADZ6">
            <v>1.75377180237638</v>
          </cell>
          <cell r="AEA6">
            <v>1.75377180237638</v>
          </cell>
          <cell r="AEB6">
            <v>1.75377180237638</v>
          </cell>
          <cell r="AEC6">
            <v>1.75377180237638</v>
          </cell>
          <cell r="AED6">
            <v>1.75377180237638</v>
          </cell>
          <cell r="AEE6">
            <v>1.75377180237638</v>
          </cell>
          <cell r="AEF6">
            <v>1.75377180237638</v>
          </cell>
          <cell r="AEG6">
            <v>1.75377180237638</v>
          </cell>
          <cell r="AEH6">
            <v>1.75377180237638</v>
          </cell>
          <cell r="AEI6">
            <v>1.75377180237638</v>
          </cell>
          <cell r="AEJ6">
            <v>1.75377180237638</v>
          </cell>
          <cell r="AEK6">
            <v>1.75377180237638</v>
          </cell>
          <cell r="AEL6">
            <v>1.75377180237638</v>
          </cell>
          <cell r="AEM6">
            <v>1.75377180237638</v>
          </cell>
          <cell r="AEN6">
            <v>1.75377180237638</v>
          </cell>
          <cell r="AEO6">
            <v>1.75377180237638</v>
          </cell>
          <cell r="AEP6">
            <v>1.75377180237638</v>
          </cell>
          <cell r="AEQ6">
            <v>1.75377180237638</v>
          </cell>
          <cell r="AER6">
            <v>1.75377180237638</v>
          </cell>
          <cell r="AES6">
            <v>1.75377180237638</v>
          </cell>
          <cell r="AET6">
            <v>1.75377180237638</v>
          </cell>
          <cell r="AEU6">
            <v>1.75377180237638</v>
          </cell>
          <cell r="AEV6">
            <v>1.75377180237638</v>
          </cell>
          <cell r="AEW6">
            <v>1.75377180237638</v>
          </cell>
          <cell r="AEX6">
            <v>1.75377180237638</v>
          </cell>
          <cell r="AEY6">
            <v>1.75377180237638</v>
          </cell>
          <cell r="AEZ6">
            <v>1.75377180237638</v>
          </cell>
          <cell r="AFA6">
            <v>1.75377180237638</v>
          </cell>
          <cell r="AFB6">
            <v>1.75377180237638</v>
          </cell>
          <cell r="AFC6">
            <v>1.75377180237638</v>
          </cell>
          <cell r="AFD6">
            <v>1.75377180237638</v>
          </cell>
          <cell r="AFE6">
            <v>1.75377180237638</v>
          </cell>
          <cell r="AFF6">
            <v>1.75377180237638</v>
          </cell>
          <cell r="AFG6">
            <v>1.75377180237638</v>
          </cell>
          <cell r="AFH6">
            <v>1.75377180237638</v>
          </cell>
          <cell r="AFI6">
            <v>1.75377180237638</v>
          </cell>
          <cell r="AFJ6">
            <v>1.75377180237638</v>
          </cell>
          <cell r="AFK6">
            <v>1.75377180237638</v>
          </cell>
          <cell r="AFL6">
            <v>1.75377180237638</v>
          </cell>
          <cell r="AFM6">
            <v>1.75377180237638</v>
          </cell>
          <cell r="AFN6">
            <v>1.75377180237638</v>
          </cell>
          <cell r="AFO6">
            <v>1.75377180237638</v>
          </cell>
          <cell r="AFP6">
            <v>1.75377180237638</v>
          </cell>
          <cell r="AFQ6">
            <v>1.75377180237638</v>
          </cell>
          <cell r="AFR6">
            <v>1.75377180237638</v>
          </cell>
          <cell r="AFS6">
            <v>1.75377180237638</v>
          </cell>
          <cell r="AFT6">
            <v>1.75377180237638</v>
          </cell>
          <cell r="AFU6">
            <v>1.75377180237638</v>
          </cell>
          <cell r="AFV6">
            <v>1.75377180237638</v>
          </cell>
          <cell r="AFW6">
            <v>1.75377180237638</v>
          </cell>
          <cell r="AFX6">
            <v>1.75377180237638</v>
          </cell>
          <cell r="AFY6">
            <v>1.75377180237638</v>
          </cell>
          <cell r="AFZ6">
            <v>1.75377180237638</v>
          </cell>
          <cell r="AGA6">
            <v>1.75377180237638</v>
          </cell>
          <cell r="AGB6">
            <v>1.75377180237638</v>
          </cell>
          <cell r="AGC6">
            <v>1.75377180237638</v>
          </cell>
          <cell r="AGD6">
            <v>1.75377180237638</v>
          </cell>
          <cell r="AGE6">
            <v>1.75377180237638</v>
          </cell>
          <cell r="AGF6">
            <v>1.75377180237638</v>
          </cell>
          <cell r="AGG6">
            <v>1.75377180237638</v>
          </cell>
          <cell r="AGH6">
            <v>1.75377180237638</v>
          </cell>
          <cell r="AGI6">
            <v>1.75377180237638</v>
          </cell>
          <cell r="AGJ6">
            <v>1.75377180237638</v>
          </cell>
          <cell r="AGK6">
            <v>1.75377180237638</v>
          </cell>
          <cell r="AGL6">
            <v>1.75377180237638</v>
          </cell>
          <cell r="AGM6">
            <v>1.75377180237638</v>
          </cell>
          <cell r="AGN6">
            <v>1.75377180237638</v>
          </cell>
          <cell r="AGO6">
            <v>1.75377180237638</v>
          </cell>
          <cell r="AGP6">
            <v>1.75377180237638</v>
          </cell>
          <cell r="AGQ6">
            <v>1.75377180237638</v>
          </cell>
          <cell r="AGR6">
            <v>1.75377180237638</v>
          </cell>
          <cell r="AGS6">
            <v>1.75377180237638</v>
          </cell>
          <cell r="AGT6">
            <v>1.75377180237638</v>
          </cell>
          <cell r="AGU6">
            <v>1.75377180237638</v>
          </cell>
          <cell r="AGV6">
            <v>1.75377180237638</v>
          </cell>
          <cell r="AGW6">
            <v>1.75377180237638</v>
          </cell>
          <cell r="AGX6">
            <v>1.75377180237638</v>
          </cell>
          <cell r="AGY6">
            <v>1.75377180237638</v>
          </cell>
          <cell r="AGZ6">
            <v>1.75377180237638</v>
          </cell>
          <cell r="AHA6">
            <v>1.75377180237638</v>
          </cell>
          <cell r="AHB6">
            <v>1.75377180237638</v>
          </cell>
          <cell r="AHC6">
            <v>1.75377180237638</v>
          </cell>
          <cell r="AHD6">
            <v>1.75377180237638</v>
          </cell>
          <cell r="AHE6">
            <v>1.75377180237638</v>
          </cell>
          <cell r="AHF6">
            <v>1.75377180237638</v>
          </cell>
          <cell r="AHG6">
            <v>1.75377180237638</v>
          </cell>
          <cell r="AHH6">
            <v>1.75377180237638</v>
          </cell>
          <cell r="AHI6">
            <v>1.75377180237638</v>
          </cell>
          <cell r="AHJ6">
            <v>1.75377180237638</v>
          </cell>
          <cell r="AHK6">
            <v>1.75377180237638</v>
          </cell>
          <cell r="AHL6">
            <v>1.75377180237638</v>
          </cell>
          <cell r="AHM6">
            <v>1.75377180237638</v>
          </cell>
          <cell r="AHN6">
            <v>1.75377180237638</v>
          </cell>
          <cell r="AHO6">
            <v>1.75377180237638</v>
          </cell>
          <cell r="AHP6">
            <v>1.75377180237638</v>
          </cell>
          <cell r="AHQ6">
            <v>1.75377180237638</v>
          </cell>
          <cell r="AHR6">
            <v>1.75377180237638</v>
          </cell>
          <cell r="AHS6">
            <v>1.75377180237638</v>
          </cell>
          <cell r="AHT6">
            <v>1.75377180237638</v>
          </cell>
          <cell r="AHU6">
            <v>1.75377180237638</v>
          </cell>
          <cell r="AHV6">
            <v>1.75377180237638</v>
          </cell>
          <cell r="AHW6">
            <v>1.75377180237638</v>
          </cell>
          <cell r="AHX6">
            <v>1.75377180237638</v>
          </cell>
          <cell r="AHY6">
            <v>1.75377180237638</v>
          </cell>
          <cell r="AHZ6">
            <v>1.75377180237638</v>
          </cell>
          <cell r="AIA6">
            <v>1.75377180237638</v>
          </cell>
          <cell r="AIB6">
            <v>1.75377180237638</v>
          </cell>
          <cell r="AIC6">
            <v>1.75377180237638</v>
          </cell>
          <cell r="AID6">
            <v>1.75377180237638</v>
          </cell>
          <cell r="AIE6">
            <v>1.75377180237638</v>
          </cell>
          <cell r="AIF6">
            <v>1.75377180237638</v>
          </cell>
          <cell r="AIG6">
            <v>1.75377180237638</v>
          </cell>
          <cell r="AIH6">
            <v>1.75377180237638</v>
          </cell>
          <cell r="AII6">
            <v>1.75377180237638</v>
          </cell>
          <cell r="AIJ6">
            <v>1.75377180237638</v>
          </cell>
          <cell r="AIK6">
            <v>1.75377180237638</v>
          </cell>
          <cell r="AIL6">
            <v>1.75377180237638</v>
          </cell>
          <cell r="AIM6">
            <v>1.75377180237638</v>
          </cell>
          <cell r="AIN6">
            <v>1.75377180237638</v>
          </cell>
          <cell r="AIO6">
            <v>1.75377180237638</v>
          </cell>
          <cell r="AIP6">
            <v>1.75377180237638</v>
          </cell>
          <cell r="AIQ6">
            <v>1.75377180237638</v>
          </cell>
          <cell r="AIR6">
            <v>1.75377180237638</v>
          </cell>
          <cell r="AIS6">
            <v>1.75377180237638</v>
          </cell>
          <cell r="AIT6">
            <v>1.75377180237638</v>
          </cell>
          <cell r="AIU6">
            <v>1.75377180237638</v>
          </cell>
          <cell r="AIV6">
            <v>1.75377180237638</v>
          </cell>
          <cell r="AIW6">
            <v>1.75377180237638</v>
          </cell>
          <cell r="AIX6">
            <v>1.75377180237638</v>
          </cell>
          <cell r="AIY6">
            <v>1.75377180237638</v>
          </cell>
          <cell r="AIZ6">
            <v>1.75377180237638</v>
          </cell>
          <cell r="AJA6">
            <v>1.75377180237638</v>
          </cell>
          <cell r="AJB6">
            <v>1.75377180237638</v>
          </cell>
          <cell r="AJC6">
            <v>1.75377180237638</v>
          </cell>
          <cell r="AJD6">
            <v>1.75377180237638</v>
          </cell>
          <cell r="AJE6">
            <v>1.75377180237638</v>
          </cell>
          <cell r="AJF6">
            <v>1.75377180237638</v>
          </cell>
          <cell r="AJG6">
            <v>1.75377180237638</v>
          </cell>
          <cell r="AJH6">
            <v>1.75377180237638</v>
          </cell>
          <cell r="AJI6">
            <v>1.75377180237638</v>
          </cell>
          <cell r="AJJ6">
            <v>1.75377180237638</v>
          </cell>
          <cell r="AJK6">
            <v>1.75377180237638</v>
          </cell>
          <cell r="AJL6">
            <v>1.75377180237638</v>
          </cell>
          <cell r="AJM6">
            <v>1.75377180237638</v>
          </cell>
          <cell r="AJN6">
            <v>1.75377180237638</v>
          </cell>
          <cell r="AJO6">
            <v>1.75377180237638</v>
          </cell>
          <cell r="AJP6">
            <v>1.75377180237638</v>
          </cell>
          <cell r="AJQ6">
            <v>1.75377180237638</v>
          </cell>
          <cell r="AJR6">
            <v>1.75377180237638</v>
          </cell>
          <cell r="AJS6">
            <v>1.75377180237638</v>
          </cell>
          <cell r="AJT6">
            <v>1.75377180237638</v>
          </cell>
          <cell r="AJU6">
            <v>1.75377180237638</v>
          </cell>
          <cell r="AJV6">
            <v>1.75377180237638</v>
          </cell>
          <cell r="AJW6">
            <v>1.75377180237638</v>
          </cell>
          <cell r="AJX6">
            <v>1.75377180237638</v>
          </cell>
          <cell r="AJY6">
            <v>1.75377180237638</v>
          </cell>
          <cell r="AJZ6">
            <v>1.75377180237638</v>
          </cell>
          <cell r="AKA6">
            <v>1.75377180237638</v>
          </cell>
          <cell r="AKB6">
            <v>1.75377180237638</v>
          </cell>
          <cell r="AKC6">
            <v>1.75377180237638</v>
          </cell>
          <cell r="AKD6">
            <v>1.75377180237638</v>
          </cell>
          <cell r="AKE6">
            <v>1.75377180237638</v>
          </cell>
          <cell r="AKF6">
            <v>1.75377180237638</v>
          </cell>
          <cell r="AKG6">
            <v>1.75377180237638</v>
          </cell>
          <cell r="AKH6">
            <v>1.75377180237638</v>
          </cell>
          <cell r="AKI6">
            <v>1.75377180237638</v>
          </cell>
          <cell r="AKJ6">
            <v>1.75377180237638</v>
          </cell>
          <cell r="AKK6">
            <v>1.75377180237638</v>
          </cell>
          <cell r="AKL6">
            <v>1.75377180237638</v>
          </cell>
          <cell r="AKM6">
            <v>1.75377180237638</v>
          </cell>
          <cell r="AKN6">
            <v>1.75377180237638</v>
          </cell>
          <cell r="AKO6">
            <v>1.75377180237638</v>
          </cell>
          <cell r="AKP6">
            <v>1.75377180237638</v>
          </cell>
          <cell r="AKQ6">
            <v>1.75377180237638</v>
          </cell>
          <cell r="AKR6">
            <v>1.75377180237638</v>
          </cell>
          <cell r="AKS6">
            <v>1.75377180237638</v>
          </cell>
          <cell r="AKT6">
            <v>1.75377180237638</v>
          </cell>
          <cell r="AKU6">
            <v>1.75377180237638</v>
          </cell>
          <cell r="AKV6">
            <v>1.75377180237638</v>
          </cell>
          <cell r="AKW6">
            <v>1.75377180237638</v>
          </cell>
          <cell r="AKX6">
            <v>1.75377180237638</v>
          </cell>
          <cell r="AKY6">
            <v>1.75377180237638</v>
          </cell>
          <cell r="AKZ6">
            <v>1.75377180237638</v>
          </cell>
          <cell r="ALA6">
            <v>1.75377180237638</v>
          </cell>
          <cell r="ALB6">
            <v>1.75377180237638</v>
          </cell>
          <cell r="ALC6">
            <v>1.75377180237638</v>
          </cell>
          <cell r="ALD6">
            <v>1.75377180237638</v>
          </cell>
          <cell r="ALE6">
            <v>1.75377180237638</v>
          </cell>
          <cell r="ALF6">
            <v>1.75377180237638</v>
          </cell>
          <cell r="ALG6">
            <v>1.75377180237638</v>
          </cell>
          <cell r="ALH6">
            <v>1.75377180237638</v>
          </cell>
          <cell r="ALI6">
            <v>1.75377180237638</v>
          </cell>
          <cell r="ALJ6">
            <v>1.75377180237638</v>
          </cell>
          <cell r="ALK6">
            <v>1.75377180237638</v>
          </cell>
          <cell r="ALL6">
            <v>1.75377180237638</v>
          </cell>
          <cell r="ALM6">
            <v>1.75377180237638</v>
          </cell>
          <cell r="ALN6">
            <v>1.75377180237638</v>
          </cell>
          <cell r="ALO6">
            <v>1.75377180237638</v>
          </cell>
          <cell r="ALP6">
            <v>1.75377180237638</v>
          </cell>
          <cell r="ALQ6">
            <v>1.75377180237638</v>
          </cell>
          <cell r="ALR6">
            <v>1.75377180237638</v>
          </cell>
          <cell r="ALS6">
            <v>1.75377180237638</v>
          </cell>
          <cell r="ALT6">
            <v>1.75377180237638</v>
          </cell>
          <cell r="ALU6">
            <v>1.75377180237638</v>
          </cell>
        </row>
        <row r="9">
          <cell r="H9" t="str">
            <v>average(x)</v>
          </cell>
          <cell r="J9">
            <v>1.3354951287640724</v>
          </cell>
          <cell r="K9">
            <v>1.0616438299942572</v>
          </cell>
          <cell r="L9">
            <v>1.1224047915858619</v>
          </cell>
          <cell r="M9">
            <v>1.0727377456375915</v>
          </cell>
          <cell r="N9">
            <v>1.0514910994142919</v>
          </cell>
          <cell r="O9">
            <v>1.039965363693905</v>
          </cell>
          <cell r="P9">
            <v>0.99669944942012501</v>
          </cell>
          <cell r="Q9">
            <v>1.0333816929003925</v>
          </cell>
          <cell r="R9">
            <v>1.0213449409445801</v>
          </cell>
          <cell r="S9">
            <v>1.0635747329464249</v>
          </cell>
          <cell r="T9">
            <v>1.0677573631787964</v>
          </cell>
          <cell r="U9">
            <v>1.0893395898029468</v>
          </cell>
          <cell r="V9">
            <v>1.0512633252074748</v>
          </cell>
          <cell r="W9">
            <v>1.0728818011147725</v>
          </cell>
          <cell r="X9">
            <v>1.0407983135088166</v>
          </cell>
          <cell r="Y9">
            <v>1.0423624155854581</v>
          </cell>
          <cell r="Z9">
            <v>1.056913527838981</v>
          </cell>
          <cell r="AA9">
            <v>1.0469548743928518</v>
          </cell>
          <cell r="AB9">
            <v>1.0360587871649525</v>
          </cell>
          <cell r="AC9">
            <v>1.0568224162944369</v>
          </cell>
          <cell r="AD9">
            <v>1.0419920179948985</v>
          </cell>
          <cell r="AE9">
            <v>1.0533814016905696</v>
          </cell>
          <cell r="AF9">
            <v>1.0661938954111019</v>
          </cell>
          <cell r="AG9">
            <v>1.0511549861625114</v>
          </cell>
          <cell r="AH9">
            <v>1.0375129002062178</v>
          </cell>
          <cell r="AI9">
            <v>1.0421132068202232</v>
          </cell>
          <cell r="AJ9">
            <v>1.0565715831117324</v>
          </cell>
          <cell r="AK9">
            <v>1.0408337838735064</v>
          </cell>
          <cell r="AL9">
            <v>1.0523199941294421</v>
          </cell>
          <cell r="AM9">
            <v>1.0390423756254663</v>
          </cell>
          <cell r="AN9">
            <v>1.0220445798293187</v>
          </cell>
          <cell r="AO9">
            <v>1.0117363097227008</v>
          </cell>
          <cell r="AP9">
            <v>1.0175046149810245</v>
          </cell>
          <cell r="AQ9">
            <v>1.0184431773614682</v>
          </cell>
          <cell r="AR9">
            <v>1.0048623535412784</v>
          </cell>
          <cell r="AS9">
            <v>0.99923456938053767</v>
          </cell>
          <cell r="AT9">
            <v>0.98759390668820923</v>
          </cell>
          <cell r="AU9">
            <v>0.9832064538110179</v>
          </cell>
          <cell r="AV9">
            <v>0.99325607667969729</v>
          </cell>
          <cell r="AW9">
            <v>0.99793600093317658</v>
          </cell>
          <cell r="AX9">
            <v>1.0061619142026617</v>
          </cell>
          <cell r="AY9">
            <v>1.0063763590093928</v>
          </cell>
          <cell r="AZ9">
            <v>1.0034638655028785</v>
          </cell>
          <cell r="BA9">
            <v>0.99273638422689447</v>
          </cell>
          <cell r="BB9">
            <v>0.99699252983675768</v>
          </cell>
          <cell r="BC9">
            <v>1.0007871386220908</v>
          </cell>
          <cell r="BD9">
            <v>0.99958317052977286</v>
          </cell>
          <cell r="BE9">
            <v>1.002682461929933</v>
          </cell>
          <cell r="BF9">
            <v>1.0126477663805318</v>
          </cell>
          <cell r="BG9">
            <v>1.0169172859260009</v>
          </cell>
          <cell r="BH9">
            <v>1.0092680747321285</v>
          </cell>
          <cell r="BI9">
            <v>1.001844590195162</v>
          </cell>
          <cell r="BJ9">
            <v>1.0106929038383086</v>
          </cell>
          <cell r="BK9">
            <v>1.0120189649752958</v>
          </cell>
          <cell r="BL9">
            <v>1.0179576752545072</v>
          </cell>
          <cell r="BM9">
            <v>1.0148365682653435</v>
          </cell>
          <cell r="BN9">
            <v>1.0137779354830156</v>
          </cell>
          <cell r="BO9">
            <v>1.0097015851186102</v>
          </cell>
          <cell r="BP9">
            <v>1.0037902218642378</v>
          </cell>
          <cell r="BQ9">
            <v>0.99646702505990237</v>
          </cell>
          <cell r="BR9">
            <v>1.0017712112468691</v>
          </cell>
          <cell r="BS9">
            <v>1.0085740546272743</v>
          </cell>
          <cell r="BT9">
            <v>1.0011408665309105</v>
          </cell>
          <cell r="BU9">
            <v>0.99341997422400008</v>
          </cell>
          <cell r="BV9">
            <v>0.99774850246752378</v>
          </cell>
          <cell r="BW9">
            <v>0.99224063747480995</v>
          </cell>
          <cell r="BX9">
            <v>0.9859684710345501</v>
          </cell>
          <cell r="BY9">
            <v>0.98448799720146096</v>
          </cell>
          <cell r="BZ9">
            <v>0.98795266438178342</v>
          </cell>
          <cell r="CA9">
            <v>0.99042422416522857</v>
          </cell>
          <cell r="CB9">
            <v>0.99278404862283309</v>
          </cell>
          <cell r="CC9">
            <v>0.98786973966164249</v>
          </cell>
          <cell r="CD9">
            <v>0.98896098839326996</v>
          </cell>
          <cell r="CE9">
            <v>0.98363769032319959</v>
          </cell>
          <cell r="CF9">
            <v>0.98864394261999911</v>
          </cell>
          <cell r="CG9">
            <v>0.98957431372733884</v>
          </cell>
          <cell r="CH9">
            <v>0.99029657637321378</v>
          </cell>
          <cell r="CI9">
            <v>0.99381141495113845</v>
          </cell>
          <cell r="CJ9">
            <v>0.9888437295789636</v>
          </cell>
          <cell r="CK9">
            <v>0.98817713626232762</v>
          </cell>
          <cell r="CL9">
            <v>0.99302694912608946</v>
          </cell>
          <cell r="CM9">
            <v>0.99081897605600888</v>
          </cell>
          <cell r="CN9">
            <v>0.9901495466927015</v>
          </cell>
          <cell r="CO9">
            <v>0.9873332906648995</v>
          </cell>
          <cell r="CP9">
            <v>0.98485313033956445</v>
          </cell>
          <cell r="CQ9">
            <v>0.98469015605986754</v>
          </cell>
          <cell r="CR9">
            <v>0.98898232310398171</v>
          </cell>
          <cell r="CS9">
            <v>0.98968693333075497</v>
          </cell>
          <cell r="CT9">
            <v>0.99267904529393491</v>
          </cell>
          <cell r="CU9">
            <v>0.98814428930400866</v>
          </cell>
          <cell r="CV9">
            <v>0.98454884970323631</v>
          </cell>
          <cell r="CW9">
            <v>0.98346207843291733</v>
          </cell>
          <cell r="CX9">
            <v>0.98244039406361117</v>
          </cell>
          <cell r="CY9">
            <v>0.98196021100047171</v>
          </cell>
          <cell r="CZ9">
            <v>0.98111042887231725</v>
          </cell>
          <cell r="DA9">
            <v>0.98083307074853943</v>
          </cell>
          <cell r="DB9">
            <v>0.98216776018798169</v>
          </cell>
          <cell r="DC9">
            <v>0.9820091053044302</v>
          </cell>
          <cell r="DD9">
            <v>0.98666646179521411</v>
          </cell>
          <cell r="DE9">
            <v>0.98723536375691234</v>
          </cell>
          <cell r="DF9">
            <v>0.98286233432666115</v>
          </cell>
          <cell r="DG9">
            <v>0.9818314662882679</v>
          </cell>
          <cell r="DH9">
            <v>0.98264673724740437</v>
          </cell>
          <cell r="DI9">
            <v>0.98593596185166943</v>
          </cell>
          <cell r="DJ9">
            <v>0.98260316884803367</v>
          </cell>
          <cell r="DK9">
            <v>0.97855422286534821</v>
          </cell>
          <cell r="DL9">
            <v>0.98317808907010762</v>
          </cell>
          <cell r="DM9">
            <v>0.98407163481846127</v>
          </cell>
          <cell r="DN9">
            <v>0.98344630219753626</v>
          </cell>
          <cell r="DO9">
            <v>0.98555758755061718</v>
          </cell>
          <cell r="DP9">
            <v>0.98339796682649772</v>
          </cell>
          <cell r="DQ9">
            <v>0.97939015576694255</v>
          </cell>
          <cell r="DR9">
            <v>0.98147227114324853</v>
          </cell>
          <cell r="DS9">
            <v>0.98151623040899383</v>
          </cell>
          <cell r="DT9">
            <v>0.98212767248983412</v>
          </cell>
          <cell r="DU9">
            <v>0.97958512795436103</v>
          </cell>
          <cell r="DV9">
            <v>0.9764298924282051</v>
          </cell>
          <cell r="DW9">
            <v>0.97707675859338761</v>
          </cell>
          <cell r="DX9">
            <v>0.97932730023024051</v>
          </cell>
          <cell r="DY9">
            <v>0.97916272476921218</v>
          </cell>
          <cell r="DZ9">
            <v>0.98182519776271593</v>
          </cell>
          <cell r="EA9">
            <v>0.98256236209119086</v>
          </cell>
          <cell r="EB9">
            <v>0.97869942844237001</v>
          </cell>
          <cell r="EC9">
            <v>0.97588125666682357</v>
          </cell>
          <cell r="ED9">
            <v>0.97564206716057411</v>
          </cell>
          <cell r="EE9">
            <v>0.97205348780881506</v>
          </cell>
          <cell r="EF9">
            <v>0.97448020543374769</v>
          </cell>
          <cell r="EG9">
            <v>0.97539932875922641</v>
          </cell>
          <cell r="EH9">
            <v>0.97628512390505395</v>
          </cell>
          <cell r="EI9">
            <v>0.97302006083965831</v>
          </cell>
          <cell r="EJ9">
            <v>0.97384749057644882</v>
          </cell>
          <cell r="EK9">
            <v>0.97144622196181429</v>
          </cell>
          <cell r="EL9">
            <v>0.97248606116455372</v>
          </cell>
          <cell r="EM9">
            <v>0.97347328610647832</v>
          </cell>
          <cell r="EN9">
            <v>0.97443847317568977</v>
          </cell>
          <cell r="EO9">
            <v>0.97553804007732936</v>
          </cell>
          <cell r="EP9">
            <v>0.97216130751151408</v>
          </cell>
          <cell r="EQ9">
            <v>0.97367157401300075</v>
          </cell>
          <cell r="ER9">
            <v>0.97390235431135697</v>
          </cell>
          <cell r="ES9">
            <v>0.97630848926623448</v>
          </cell>
          <cell r="ET9">
            <v>0.97461836446087347</v>
          </cell>
          <cell r="EU9">
            <v>0.97828920657027763</v>
          </cell>
          <cell r="EV9">
            <v>0.97938901496045805</v>
          </cell>
          <cell r="EW9">
            <v>0.97935783619591932</v>
          </cell>
          <cell r="EX9">
            <v>0.97674576707418059</v>
          </cell>
          <cell r="EY9">
            <v>0.97848238858968917</v>
          </cell>
          <cell r="EZ9">
            <v>0.98138516895077621</v>
          </cell>
          <cell r="FA9">
            <v>0.98262789525381977</v>
          </cell>
          <cell r="FB9">
            <v>0.98204527590799651</v>
          </cell>
          <cell r="FC9">
            <v>0.98085403006069494</v>
          </cell>
          <cell r="FD9">
            <v>0.98210843522414826</v>
          </cell>
          <cell r="FE9">
            <v>0.98296189335992779</v>
          </cell>
          <cell r="FF9">
            <v>0.98359918388627898</v>
          </cell>
          <cell r="FG9">
            <v>0.98186577453643809</v>
          </cell>
          <cell r="FH9">
            <v>0.9840413415190894</v>
          </cell>
          <cell r="FI9">
            <v>0.98436788333049752</v>
          </cell>
          <cell r="FJ9">
            <v>0.98352501353518174</v>
          </cell>
          <cell r="FK9">
            <v>0.98202599785392675</v>
          </cell>
          <cell r="FL9">
            <v>0.98509716588825535</v>
          </cell>
          <cell r="FM9">
            <v>0.983530925302188</v>
          </cell>
          <cell r="FN9">
            <v>0.98310269690536312</v>
          </cell>
          <cell r="FO9">
            <v>0.98343821761429095</v>
          </cell>
          <cell r="FP9">
            <v>0.98271983883895375</v>
          </cell>
          <cell r="FQ9">
            <v>0.98434832885404044</v>
          </cell>
          <cell r="FR9">
            <v>0.98570930148971658</v>
          </cell>
          <cell r="FS9">
            <v>0.98292813132545021</v>
          </cell>
          <cell r="FT9">
            <v>0.9836163173196768</v>
          </cell>
          <cell r="FU9">
            <v>0.98117018919545562</v>
          </cell>
          <cell r="FV9">
            <v>0.98229968046082838</v>
          </cell>
          <cell r="FW9">
            <v>0.98074563252240143</v>
          </cell>
          <cell r="FX9">
            <v>0.98197730927927573</v>
          </cell>
          <cell r="FY9">
            <v>0.98234543494208149</v>
          </cell>
          <cell r="FZ9">
            <v>0.98482021888241367</v>
          </cell>
          <cell r="GA9">
            <v>0.9839545702870357</v>
          </cell>
          <cell r="GB9">
            <v>0.98665026721292637</v>
          </cell>
          <cell r="GC9">
            <v>0.98513169410002943</v>
          </cell>
          <cell r="GD9">
            <v>0.98395463297973507</v>
          </cell>
          <cell r="GE9">
            <v>0.98361499376681294</v>
          </cell>
          <cell r="GF9">
            <v>0.98336771296545789</v>
          </cell>
          <cell r="GG9">
            <v>0.98150556827325397</v>
          </cell>
          <cell r="GH9">
            <v>0.98406727962323159</v>
          </cell>
          <cell r="GI9">
            <v>0.98408891418023436</v>
          </cell>
          <cell r="GJ9">
            <v>0.98281510076693568</v>
          </cell>
          <cell r="GK9">
            <v>0.98071782574716493</v>
          </cell>
          <cell r="GL9">
            <v>0.98275648753805389</v>
          </cell>
          <cell r="GM9">
            <v>0.98308236538281346</v>
          </cell>
          <cell r="GN9">
            <v>0.98547718799307271</v>
          </cell>
          <cell r="GO9">
            <v>0.98520483025824634</v>
          </cell>
          <cell r="GP9">
            <v>0.98500204079594145</v>
          </cell>
          <cell r="GQ9">
            <v>0.98735362412252914</v>
          </cell>
          <cell r="GR9">
            <v>0.98523773433531336</v>
          </cell>
          <cell r="GS9">
            <v>0.98275149239390602</v>
          </cell>
          <cell r="GT9">
            <v>0.98137020689312215</v>
          </cell>
          <cell r="GU9">
            <v>0.98248723481802769</v>
          </cell>
          <cell r="GV9">
            <v>0.98271652502992179</v>
          </cell>
          <cell r="GW9">
            <v>0.98530844573783904</v>
          </cell>
          <cell r="GX9">
            <v>0.98563509294171248</v>
          </cell>
          <cell r="GY9">
            <v>0.98700145831192287</v>
          </cell>
          <cell r="GZ9">
            <v>0.98882188557756834</v>
          </cell>
          <cell r="HA9">
            <v>0.99036022594624995</v>
          </cell>
          <cell r="HB9">
            <v>0.99057768279883252</v>
          </cell>
          <cell r="HC9">
            <v>0.9900936322156596</v>
          </cell>
          <cell r="HD9">
            <v>0.98811254141362581</v>
          </cell>
          <cell r="HE9">
            <v>0.98722369998557713</v>
          </cell>
          <cell r="HF9">
            <v>0.98799088871700858</v>
          </cell>
          <cell r="HG9">
            <v>0.98852775522369352</v>
          </cell>
          <cell r="HH9">
            <v>0.98986487973678727</v>
          </cell>
          <cell r="HI9">
            <v>0.98911265651676672</v>
          </cell>
          <cell r="HJ9">
            <v>0.98690894159451137</v>
          </cell>
          <cell r="HK9">
            <v>0.98925955106056596</v>
          </cell>
          <cell r="HL9">
            <v>0.98894820912237646</v>
          </cell>
          <cell r="HM9">
            <v>0.98756852853026811</v>
          </cell>
          <cell r="HN9">
            <v>0.98692969909638051</v>
          </cell>
          <cell r="HO9">
            <v>0.98550014428175026</v>
          </cell>
          <cell r="HP9">
            <v>0.98542783406346701</v>
          </cell>
          <cell r="HQ9">
            <v>0.98359882257848519</v>
          </cell>
          <cell r="HR9">
            <v>0.98308630830696919</v>
          </cell>
          <cell r="HS9">
            <v>0.98423024444999463</v>
          </cell>
          <cell r="HT9">
            <v>0.98244741112554246</v>
          </cell>
          <cell r="HU9">
            <v>0.98146041159559705</v>
          </cell>
          <cell r="HV9">
            <v>0.97975926521209811</v>
          </cell>
          <cell r="HW9">
            <v>0.98180567186993684</v>
          </cell>
          <cell r="HX9">
            <v>0.98186253247330724</v>
          </cell>
          <cell r="HY9">
            <v>0.98106255184865254</v>
          </cell>
          <cell r="HZ9">
            <v>0.98160762905228471</v>
          </cell>
          <cell r="IA9">
            <v>0.98306767743068246</v>
          </cell>
          <cell r="IB9">
            <v>0.98318982393054333</v>
          </cell>
          <cell r="IC9">
            <v>0.98515600096578015</v>
          </cell>
          <cell r="ID9">
            <v>0.98383047757470898</v>
          </cell>
          <cell r="IE9">
            <v>0.9831909219357946</v>
          </cell>
          <cell r="IF9">
            <v>0.98442463591566587</v>
          </cell>
          <cell r="IG9">
            <v>0.98662853844170961</v>
          </cell>
          <cell r="IH9">
            <v>0.98775660648293884</v>
          </cell>
          <cell r="II9">
            <v>0.98940753303126749</v>
          </cell>
          <cell r="IJ9">
            <v>0.98827636843943889</v>
          </cell>
          <cell r="IK9">
            <v>0.9876478505951618</v>
          </cell>
          <cell r="IL9">
            <v>0.98598836023318881</v>
          </cell>
          <cell r="IM9">
            <v>0.98747104657709139</v>
          </cell>
          <cell r="IN9">
            <v>0.9884991085557232</v>
          </cell>
          <cell r="IO9">
            <v>0.99016464457929898</v>
          </cell>
          <cell r="IP9">
            <v>0.99221357505445906</v>
          </cell>
          <cell r="IQ9">
            <v>0.99348873790762227</v>
          </cell>
          <cell r="IR9">
            <v>0.99238803445695856</v>
          </cell>
          <cell r="IS9">
            <v>0.99092258803425581</v>
          </cell>
          <cell r="IT9">
            <v>0.99082387990392651</v>
          </cell>
          <cell r="IU9">
            <v>0.99075301382470748</v>
          </cell>
          <cell r="IV9">
            <v>0.99252325818315823</v>
          </cell>
          <cell r="IW9">
            <v>0.99372880740025105</v>
          </cell>
          <cell r="IX9">
            <v>0.99430234880925616</v>
          </cell>
          <cell r="IY9">
            <v>0.99403789416486199</v>
          </cell>
          <cell r="IZ9">
            <v>0.9957905795912948</v>
          </cell>
          <cell r="JA9">
            <v>0.99532299361294163</v>
          </cell>
          <cell r="JB9">
            <v>0.99682610783652081</v>
          </cell>
          <cell r="JC9">
            <v>0.99693381157466276</v>
          </cell>
          <cell r="JD9">
            <v>0.99785984935916672</v>
          </cell>
          <cell r="JE9">
            <v>0.99687244554596055</v>
          </cell>
          <cell r="JF9">
            <v>0.995705033482431</v>
          </cell>
          <cell r="JG9">
            <v>0.99643725461436428</v>
          </cell>
          <cell r="JH9">
            <v>0.99748565729231875</v>
          </cell>
          <cell r="JI9">
            <v>0.9962760584133058</v>
          </cell>
          <cell r="JJ9">
            <v>0.99472215612837978</v>
          </cell>
          <cell r="JK9">
            <v>0.99449133684435198</v>
          </cell>
          <cell r="JL9">
            <v>0.9932362924796535</v>
          </cell>
          <cell r="JM9">
            <v>0.99140138003464162</v>
          </cell>
          <cell r="JN9">
            <v>0.98985517955316626</v>
          </cell>
          <cell r="JO9">
            <v>0.99047117740727997</v>
          </cell>
          <cell r="JP9">
            <v>0.99125964177237968</v>
          </cell>
          <cell r="JQ9">
            <v>0.99125091077431726</v>
          </cell>
          <cell r="JR9">
            <v>0.99177541022006721</v>
          </cell>
          <cell r="JS9">
            <v>0.99027491432611414</v>
          </cell>
          <cell r="JT9">
            <v>0.99070138457749979</v>
          </cell>
          <cell r="JU9">
            <v>0.99203698121713091</v>
          </cell>
          <cell r="JV9">
            <v>0.99298312063583349</v>
          </cell>
          <cell r="JW9">
            <v>0.99248296734984598</v>
          </cell>
          <cell r="JX9">
            <v>0.99215042910102114</v>
          </cell>
          <cell r="JY9">
            <v>0.99123928286665641</v>
          </cell>
          <cell r="JZ9">
            <v>0.98987408752899386</v>
          </cell>
          <cell r="KA9">
            <v>0.98837625150543396</v>
          </cell>
          <cell r="KB9">
            <v>0.98853349261456758</v>
          </cell>
          <cell r="KC9">
            <v>0.98917782064233861</v>
          </cell>
          <cell r="KD9">
            <v>0.99036457524493526</v>
          </cell>
          <cell r="KE9">
            <v>0.98990088122807141</v>
          </cell>
          <cell r="KF9">
            <v>0.99015992077029469</v>
          </cell>
          <cell r="KG9">
            <v>0.98864099584520948</v>
          </cell>
          <cell r="KH9">
            <v>0.98790014687341932</v>
          </cell>
          <cell r="KI9">
            <v>0.98870517652470857</v>
          </cell>
          <cell r="KJ9">
            <v>0.98819675561678244</v>
          </cell>
          <cell r="KK9">
            <v>0.98776289029123376</v>
          </cell>
          <cell r="KL9">
            <v>0.98694125002804511</v>
          </cell>
          <cell r="KM9">
            <v>0.98686710996532645</v>
          </cell>
          <cell r="KN9">
            <v>0.98730206362381989</v>
          </cell>
          <cell r="KO9">
            <v>0.98808438241639251</v>
          </cell>
          <cell r="KP9">
            <v>0.988971925636148</v>
          </cell>
          <cell r="KQ9">
            <v>0.99009243059939023</v>
          </cell>
          <cell r="KR9">
            <v>0.98994308504810535</v>
          </cell>
          <cell r="KS9">
            <v>0.98929717369110126</v>
          </cell>
          <cell r="KT9">
            <v>0.98971724985483434</v>
          </cell>
          <cell r="KU9">
            <v>0.99086367855174795</v>
          </cell>
          <cell r="KV9">
            <v>0.99070766232255703</v>
          </cell>
          <cell r="KW9">
            <v>0.99141143718082791</v>
          </cell>
          <cell r="KX9">
            <v>0.98979765679944876</v>
          </cell>
          <cell r="KY9">
            <v>0.98922968021215718</v>
          </cell>
          <cell r="KZ9">
            <v>0.98813681859867963</v>
          </cell>
          <cell r="LA9">
            <v>0.98971791924096986</v>
          </cell>
          <cell r="LB9">
            <v>0.98846297703476571</v>
          </cell>
          <cell r="LC9">
            <v>0.98925249917553548</v>
          </cell>
          <cell r="LD9">
            <v>0.98844907468652476</v>
          </cell>
          <cell r="LE9">
            <v>0.98757859867391451</v>
          </cell>
          <cell r="LF9">
            <v>0.98903561988931044</v>
          </cell>
          <cell r="LG9">
            <v>0.989012714270182</v>
          </cell>
          <cell r="LH9">
            <v>0.98864861680019045</v>
          </cell>
          <cell r="LI9">
            <v>0.98845940695241608</v>
          </cell>
          <cell r="LJ9">
            <v>0.99002968844766781</v>
          </cell>
          <cell r="LK9">
            <v>0.98895161204001591</v>
          </cell>
          <cell r="LL9">
            <v>0.98781946022441458</v>
          </cell>
          <cell r="LM9">
            <v>0.98640816784590035</v>
          </cell>
          <cell r="LN9">
            <v>0.98666144198918471</v>
          </cell>
          <cell r="LO9">
            <v>0.98581272737406112</v>
          </cell>
          <cell r="LP9">
            <v>0.98434216550711851</v>
          </cell>
          <cell r="LQ9">
            <v>0.98314069327749576</v>
          </cell>
          <cell r="LR9">
            <v>0.98428805034900058</v>
          </cell>
          <cell r="LS9">
            <v>0.98462434183183212</v>
          </cell>
          <cell r="LT9">
            <v>0.98612907531350613</v>
          </cell>
          <cell r="LU9">
            <v>0.9873259529327747</v>
          </cell>
          <cell r="LV9">
            <v>0.98640624000121302</v>
          </cell>
          <cell r="LW9">
            <v>0.9851558006723653</v>
          </cell>
          <cell r="LX9">
            <v>0.98428706631262664</v>
          </cell>
          <cell r="LY9">
            <v>0.98496105492439978</v>
          </cell>
          <cell r="LZ9">
            <v>0.98611528742316978</v>
          </cell>
          <cell r="MA9">
            <v>0.98611953644850947</v>
          </cell>
          <cell r="MB9">
            <v>0.98665812008957465</v>
          </cell>
          <cell r="MC9">
            <v>0.98630704884608911</v>
          </cell>
          <cell r="MD9">
            <v>0.98617699711499562</v>
          </cell>
          <cell r="ME9">
            <v>0.98553625867882866</v>
          </cell>
          <cell r="MF9">
            <v>0.98428719486737104</v>
          </cell>
          <cell r="MG9">
            <v>0.98312945106587601</v>
          </cell>
          <cell r="MH9">
            <v>0.98210739067625641</v>
          </cell>
          <cell r="MI9">
            <v>0.98238141582301497</v>
          </cell>
          <cell r="MJ9">
            <v>0.98236584747323252</v>
          </cell>
          <cell r="MK9">
            <v>0.98309439285168543</v>
          </cell>
          <cell r="ML9">
            <v>0.98456537786584275</v>
          </cell>
          <cell r="MM9">
            <v>0.98411132913082722</v>
          </cell>
          <cell r="MN9">
            <v>0.98343085835366562</v>
          </cell>
          <cell r="MO9">
            <v>0.98408254076769985</v>
          </cell>
          <cell r="MP9">
            <v>0.98463361189689136</v>
          </cell>
          <cell r="MQ9">
            <v>0.98544245776761197</v>
          </cell>
          <cell r="MR9">
            <v>0.98519873928819868</v>
          </cell>
          <cell r="MS9">
            <v>0.98516914847191117</v>
          </cell>
          <cell r="MT9">
            <v>0.98395190938366861</v>
          </cell>
          <cell r="MU9">
            <v>0.98344843322699704</v>
          </cell>
          <cell r="MV9">
            <v>0.9825793000323183</v>
          </cell>
          <cell r="MW9">
            <v>0.98150621159815765</v>
          </cell>
          <cell r="MX9">
            <v>0.98096946521651218</v>
          </cell>
          <cell r="MY9">
            <v>0.98234204405775483</v>
          </cell>
          <cell r="MZ9">
            <v>0.98264190652522965</v>
          </cell>
          <cell r="NA9">
            <v>0.98197698536816358</v>
          </cell>
          <cell r="NB9">
            <v>0.98141045511753422</v>
          </cell>
          <cell r="NC9">
            <v>0.98104571892042791</v>
          </cell>
          <cell r="ND9">
            <v>0.98122421261717641</v>
          </cell>
          <cell r="NE9">
            <v>0.98015107408759261</v>
          </cell>
          <cell r="NF9">
            <v>0.98111332594931355</v>
          </cell>
          <cell r="NG9">
            <v>0.98232944352113016</v>
          </cell>
          <cell r="NH9">
            <v>0.98270458947118444</v>
          </cell>
          <cell r="NI9">
            <v>0.98223546517536486</v>
          </cell>
          <cell r="NJ9">
            <v>0.98184304819572343</v>
          </cell>
          <cell r="NK9">
            <v>0.9808771328642909</v>
          </cell>
          <cell r="NL9">
            <v>0.98143287698646586</v>
          </cell>
          <cell r="NM9">
            <v>0.98029592883985084</v>
          </cell>
          <cell r="NN9">
            <v>0.98055996103388554</v>
          </cell>
          <cell r="NO9">
            <v>0.97973947691775121</v>
          </cell>
          <cell r="NP9">
            <v>0.97931237429947693</v>
          </cell>
          <cell r="NQ9">
            <v>0.9796310833126195</v>
          </cell>
          <cell r="NR9">
            <v>0.97965409504012202</v>
          </cell>
          <cell r="NS9">
            <v>0.97989181426961425</v>
          </cell>
          <cell r="NT9">
            <v>0.98013037384426571</v>
          </cell>
          <cell r="NU9">
            <v>0.9804552728988658</v>
          </cell>
          <cell r="NV9">
            <v>0.98176011412860242</v>
          </cell>
          <cell r="NW9">
            <v>0.98232759140244741</v>
          </cell>
          <cell r="NX9">
            <v>0.98132172532005635</v>
          </cell>
          <cell r="NY9">
            <v>0.9814722785012675</v>
          </cell>
          <cell r="NZ9">
            <v>0.9813912633027736</v>
          </cell>
          <cell r="OA9">
            <v>0.98045351279935777</v>
          </cell>
          <cell r="OB9">
            <v>0.98115226489629603</v>
          </cell>
          <cell r="OC9">
            <v>0.97990093264656775</v>
          </cell>
          <cell r="OD9">
            <v>0.97922787946168466</v>
          </cell>
          <cell r="OE9">
            <v>0.97924495535708245</v>
          </cell>
          <cell r="OF9">
            <v>0.97860080068191846</v>
          </cell>
          <cell r="OG9">
            <v>0.9794773556299029</v>
          </cell>
          <cell r="OH9">
            <v>0.98013384821861316</v>
          </cell>
          <cell r="OI9">
            <v>0.98123617233002947</v>
          </cell>
          <cell r="OJ9">
            <v>0.98206369906670543</v>
          </cell>
          <cell r="OK9">
            <v>0.9809513260070104</v>
          </cell>
          <cell r="OL9">
            <v>0.98070590719246253</v>
          </cell>
          <cell r="OM9">
            <v>0.98154792240033695</v>
          </cell>
          <cell r="ON9">
            <v>0.98054368975416828</v>
          </cell>
          <cell r="OO9">
            <v>0.97949592387163542</v>
          </cell>
          <cell r="OP9">
            <v>0.98072577687441898</v>
          </cell>
          <cell r="OQ9">
            <v>0.98013275495279861</v>
          </cell>
          <cell r="OR9">
            <v>0.97968224222788058</v>
          </cell>
          <cell r="OS9">
            <v>0.97955544031172304</v>
          </cell>
          <cell r="OT9">
            <v>0.97870613851058785</v>
          </cell>
          <cell r="OU9">
            <v>0.97819595270490034</v>
          </cell>
          <cell r="OV9">
            <v>0.9787773456082024</v>
          </cell>
          <cell r="OW9">
            <v>0.97902850381061568</v>
          </cell>
          <cell r="OX9">
            <v>0.97967763859395207</v>
          </cell>
          <cell r="OY9">
            <v>0.9791714859293722</v>
          </cell>
          <cell r="OZ9">
            <v>0.97994358821715744</v>
          </cell>
          <cell r="PA9">
            <v>0.98043072912748175</v>
          </cell>
          <cell r="PB9">
            <v>0.97973782275730692</v>
          </cell>
          <cell r="PC9">
            <v>0.97929792333052268</v>
          </cell>
          <cell r="PD9">
            <v>0.97898561997619571</v>
          </cell>
          <cell r="PE9">
            <v>0.9791359743625998</v>
          </cell>
          <cell r="PF9">
            <v>0.97991618643886169</v>
          </cell>
          <cell r="PG9">
            <v>0.98079776566568877</v>
          </cell>
          <cell r="PH9">
            <v>0.98066887836910666</v>
          </cell>
          <cell r="PI9">
            <v>0.98075241632211929</v>
          </cell>
          <cell r="PJ9">
            <v>0.97971850060372512</v>
          </cell>
          <cell r="PK9">
            <v>0.98014187090181759</v>
          </cell>
          <cell r="PL9">
            <v>0.97965442896734656</v>
          </cell>
          <cell r="PM9">
            <v>0.98000570744115822</v>
          </cell>
          <cell r="PN9">
            <v>0.98108420001391716</v>
          </cell>
          <cell r="PO9">
            <v>0.98116574440228044</v>
          </cell>
          <cell r="PP9">
            <v>0.98046664756901525</v>
          </cell>
          <cell r="PQ9">
            <v>0.98082523453350923</v>
          </cell>
          <cell r="PR9">
            <v>0.98016468789536593</v>
          </cell>
          <cell r="PS9">
            <v>0.97920689688702889</v>
          </cell>
          <cell r="PT9">
            <v>0.97970274117567224</v>
          </cell>
          <cell r="PU9">
            <v>0.98021595423477492</v>
          </cell>
          <cell r="PV9">
            <v>0.9795444386965777</v>
          </cell>
          <cell r="PW9">
            <v>0.98067580105749141</v>
          </cell>
          <cell r="PX9">
            <v>0.98158699303321539</v>
          </cell>
          <cell r="PY9">
            <v>0.9824834029953613</v>
          </cell>
          <cell r="PZ9">
            <v>0.98254192143481223</v>
          </cell>
          <cell r="QA9">
            <v>0.98280451906523314</v>
          </cell>
          <cell r="QB9">
            <v>0.98335047500513928</v>
          </cell>
          <cell r="QC9">
            <v>0.98282121414520096</v>
          </cell>
          <cell r="QD9">
            <v>0.98187939299078431</v>
          </cell>
          <cell r="QE9">
            <v>0.98257763520130237</v>
          </cell>
          <cell r="QF9">
            <v>0.98248321252726667</v>
          </cell>
          <cell r="QG9">
            <v>0.98254349836194077</v>
          </cell>
          <cell r="QH9">
            <v>0.98194897383567425</v>
          </cell>
          <cell r="QI9">
            <v>0.98110875689876498</v>
          </cell>
          <cell r="QJ9">
            <v>0.98080855703929803</v>
          </cell>
          <cell r="QK9">
            <v>0.98181891180387393</v>
          </cell>
          <cell r="QL9">
            <v>0.98104978842713897</v>
          </cell>
          <cell r="QM9">
            <v>0.98138294397864834</v>
          </cell>
          <cell r="QN9">
            <v>0.98170205920018405</v>
          </cell>
          <cell r="QO9">
            <v>0.98265808447535996</v>
          </cell>
          <cell r="QP9">
            <v>0.98286310937154764</v>
          </cell>
          <cell r="QQ9">
            <v>0.98374300182193108</v>
          </cell>
          <cell r="QR9">
            <v>0.98267453173523256</v>
          </cell>
          <cell r="QS9">
            <v>0.98378420965848767</v>
          </cell>
          <cell r="QT9">
            <v>0.98372606376025562</v>
          </cell>
          <cell r="QU9">
            <v>0.98328663785891346</v>
          </cell>
          <cell r="QV9">
            <v>0.98224843261414141</v>
          </cell>
          <cell r="QW9">
            <v>0.98234502302418825</v>
          </cell>
          <cell r="QX9">
            <v>0.98197630337529851</v>
          </cell>
          <cell r="QY9">
            <v>0.98257042784581128</v>
          </cell>
          <cell r="QZ9">
            <v>0.9815582853078999</v>
          </cell>
          <cell r="RA9">
            <v>0.98074544234357963</v>
          </cell>
          <cell r="RB9">
            <v>0.98186958960611326</v>
          </cell>
          <cell r="RC9">
            <v>0.9814329320870544</v>
          </cell>
          <cell r="RD9">
            <v>0.9815744936748102</v>
          </cell>
          <cell r="RE9">
            <v>0.98170636247363263</v>
          </cell>
          <cell r="RF9">
            <v>0.98166262788936287</v>
          </cell>
          <cell r="RG9">
            <v>0.98227102613265682</v>
          </cell>
          <cell r="RH9">
            <v>0.98240132571953287</v>
          </cell>
          <cell r="RI9">
            <v>0.98144864897821138</v>
          </cell>
          <cell r="RJ9">
            <v>0.9824505246683245</v>
          </cell>
          <cell r="RK9">
            <v>0.98286814361569841</v>
          </cell>
          <cell r="RL9">
            <v>0.98393078868379669</v>
          </cell>
          <cell r="RM9">
            <v>0.98320598109272095</v>
          </cell>
          <cell r="RN9">
            <v>0.98352831414856656</v>
          </cell>
          <cell r="RO9">
            <v>0.98278916356836432</v>
          </cell>
          <cell r="RP9">
            <v>0.98218504335190659</v>
          </cell>
          <cell r="RQ9">
            <v>0.98242977550358535</v>
          </cell>
          <cell r="RR9">
            <v>0.98261846749170956</v>
          </cell>
          <cell r="RS9">
            <v>0.98317953183892881</v>
          </cell>
          <cell r="RT9">
            <v>0.98225944314830771</v>
          </cell>
          <cell r="RU9">
            <v>0.98182388604242121</v>
          </cell>
          <cell r="RV9">
            <v>0.98151222565917184</v>
          </cell>
          <cell r="RW9">
            <v>0.98212654040635516</v>
          </cell>
          <cell r="RX9">
            <v>0.98137130160027675</v>
          </cell>
          <cell r="RY9">
            <v>0.98067028933051725</v>
          </cell>
          <cell r="RZ9">
            <v>0.98167834240101093</v>
          </cell>
          <cell r="SA9">
            <v>0.98249294360459949</v>
          </cell>
          <cell r="SB9">
            <v>0.98354300845071163</v>
          </cell>
          <cell r="SC9">
            <v>0.9834015914057993</v>
          </cell>
          <cell r="SD9">
            <v>0.98309733991513726</v>
          </cell>
          <cell r="SE9">
            <v>0.98297948931051249</v>
          </cell>
          <cell r="SF9">
            <v>0.98299429074647948</v>
          </cell>
          <cell r="SG9">
            <v>0.98388233728452801</v>
          </cell>
          <cell r="SH9">
            <v>0.98343920547261499</v>
          </cell>
          <cell r="SI9">
            <v>0.98299819361249474</v>
          </cell>
          <cell r="SJ9">
            <v>0.98217821188297871</v>
          </cell>
          <cell r="SK9">
            <v>0.98281207807656257</v>
          </cell>
          <cell r="SL9">
            <v>0.98328147008115552</v>
          </cell>
          <cell r="SM9">
            <v>0.98419889456066578</v>
          </cell>
          <cell r="SN9">
            <v>0.98509778852341623</v>
          </cell>
          <cell r="SO9">
            <v>0.98451955033030147</v>
          </cell>
          <cell r="SP9">
            <v>0.98381813538549068</v>
          </cell>
          <cell r="SQ9">
            <v>0.9836119363548308</v>
          </cell>
          <cell r="SR9">
            <v>0.98357279243569939</v>
          </cell>
          <cell r="SS9">
            <v>0.98357818550913401</v>
          </cell>
          <cell r="ST9">
            <v>0.98359430895384314</v>
          </cell>
          <cell r="SU9">
            <v>0.98461225537959918</v>
          </cell>
          <cell r="SV9">
            <v>0.98372776633745795</v>
          </cell>
          <cell r="SW9">
            <v>0.98464304409910819</v>
          </cell>
          <cell r="SX9">
            <v>0.98397994203643857</v>
          </cell>
          <cell r="SY9">
            <v>0.98408123665474301</v>
          </cell>
          <cell r="SZ9">
            <v>0.98415609334424858</v>
          </cell>
          <cell r="TA9">
            <v>0.98422341197959795</v>
          </cell>
          <cell r="TB9">
            <v>0.98391234791725579</v>
          </cell>
          <cell r="TC9">
            <v>0.98432433371853023</v>
          </cell>
          <cell r="TD9">
            <v>0.9848132654691053</v>
          </cell>
          <cell r="TE9">
            <v>0.98440441219009089</v>
          </cell>
          <cell r="TF9">
            <v>0.98359468352417678</v>
          </cell>
          <cell r="TG9">
            <v>0.98394249791686139</v>
          </cell>
          <cell r="TH9">
            <v>0.98306317551159139</v>
          </cell>
          <cell r="TI9">
            <v>0.98323139203438525</v>
          </cell>
          <cell r="TJ9">
            <v>0.9823097086792949</v>
          </cell>
          <cell r="TK9">
            <v>0.98299920806779228</v>
          </cell>
          <cell r="TL9">
            <v>0.98318515048106991</v>
          </cell>
          <cell r="TM9">
            <v>0.98278933653841549</v>
          </cell>
          <cell r="TN9">
            <v>0.98262083836315184</v>
          </cell>
          <cell r="TO9">
            <v>0.98243135062511466</v>
          </cell>
          <cell r="TP9">
            <v>0.98153763174459607</v>
          </cell>
          <cell r="TQ9">
            <v>0.98246086488357498</v>
          </cell>
          <cell r="TR9">
            <v>0.98328169014429467</v>
          </cell>
          <cell r="TS9">
            <v>0.98310484350671523</v>
          </cell>
          <cell r="TT9">
            <v>0.98219757970784216</v>
          </cell>
          <cell r="TU9">
            <v>0.98193245694200482</v>
          </cell>
          <cell r="TV9">
            <v>0.98127574920151539</v>
          </cell>
          <cell r="TW9">
            <v>0.98171040087130845</v>
          </cell>
          <cell r="TX9">
            <v>0.98172194447907191</v>
          </cell>
          <cell r="TY9">
            <v>0.98260373231115505</v>
          </cell>
          <cell r="TZ9">
            <v>0.98272677583539736</v>
          </cell>
          <cell r="UA9">
            <v>0.9821846209696854</v>
          </cell>
          <cell r="UB9">
            <v>0.98216199318696185</v>
          </cell>
          <cell r="UC9">
            <v>0.98199299846927912</v>
          </cell>
          <cell r="UD9">
            <v>0.98162106808375182</v>
          </cell>
          <cell r="UE9">
            <v>0.98126310430501651</v>
          </cell>
          <cell r="UF9">
            <v>0.98211680123229061</v>
          </cell>
          <cell r="UG9">
            <v>0.98203272955608656</v>
          </cell>
          <cell r="UH9">
            <v>0.98260254536747182</v>
          </cell>
          <cell r="UI9">
            <v>0.98267182169066902</v>
          </cell>
          <cell r="UJ9">
            <v>0.98353113728518515</v>
          </cell>
          <cell r="UK9">
            <v>0.98294536095924734</v>
          </cell>
          <cell r="UL9">
            <v>0.98251829243050637</v>
          </cell>
          <cell r="UM9">
            <v>0.98261219544481393</v>
          </cell>
          <cell r="UN9">
            <v>0.98226728992621204</v>
          </cell>
          <cell r="UO9">
            <v>0.98209560635779225</v>
          </cell>
          <cell r="UP9">
            <v>0.98156895406818701</v>
          </cell>
          <cell r="UQ9">
            <v>0.98107109059396735</v>
          </cell>
          <cell r="UR9">
            <v>0.98045185329810614</v>
          </cell>
          <cell r="US9">
            <v>0.9806096041731085</v>
          </cell>
          <cell r="UT9">
            <v>0.97982182279388697</v>
          </cell>
          <cell r="UU9">
            <v>0.97905207262295169</v>
          </cell>
          <cell r="UV9">
            <v>0.97880995137491877</v>
          </cell>
          <cell r="UW9">
            <v>0.97809090610575522</v>
          </cell>
          <cell r="UX9">
            <v>0.97834802791992093</v>
          </cell>
          <cell r="UY9">
            <v>0.97781818649468977</v>
          </cell>
          <cell r="UZ9">
            <v>0.97790215613799092</v>
          </cell>
          <cell r="VA9">
            <v>0.97778570743368831</v>
          </cell>
          <cell r="VB9">
            <v>0.97870069787120051</v>
          </cell>
          <cell r="VC9">
            <v>0.97855987727139904</v>
          </cell>
          <cell r="VD9">
            <v>0.97946665726107351</v>
          </cell>
          <cell r="VE9">
            <v>0.97887673907007688</v>
          </cell>
          <cell r="VF9">
            <v>0.97897771777414033</v>
          </cell>
          <cell r="VG9">
            <v>0.97947688806996291</v>
          </cell>
          <cell r="VH9">
            <v>0.97932102637556584</v>
          </cell>
          <cell r="VI9">
            <v>0.98022601932638198</v>
          </cell>
          <cell r="VJ9">
            <v>0.98113262495810183</v>
          </cell>
          <cell r="VK9">
            <v>0.98029447535587244</v>
          </cell>
          <cell r="VL9">
            <v>0.97961335700064789</v>
          </cell>
          <cell r="VM9">
            <v>0.98003445627610319</v>
          </cell>
          <cell r="VN9">
            <v>0.98081468135492422</v>
          </cell>
          <cell r="VO9">
            <v>0.98014206501706347</v>
          </cell>
          <cell r="VP9">
            <v>0.98018876785260034</v>
          </cell>
          <cell r="VQ9">
            <v>0.98076613856665706</v>
          </cell>
          <cell r="VR9">
            <v>0.98021111855918097</v>
          </cell>
          <cell r="VS9">
            <v>0.98107136368200698</v>
          </cell>
          <cell r="VT9">
            <v>0.98195010201481647</v>
          </cell>
          <cell r="VU9">
            <v>0.98243776364704261</v>
          </cell>
          <cell r="VV9">
            <v>0.98312026647080231</v>
          </cell>
          <cell r="VW9">
            <v>0.9838925828131706</v>
          </cell>
          <cell r="VX9">
            <v>0.98436354212502941</v>
          </cell>
          <cell r="VY9">
            <v>0.98396068896291222</v>
          </cell>
          <cell r="VZ9">
            <v>0.98474195353082805</v>
          </cell>
          <cell r="WA9">
            <v>0.98438132549529067</v>
          </cell>
          <cell r="WB9">
            <v>0.98445361188524549</v>
          </cell>
          <cell r="WC9">
            <v>0.98399838031870923</v>
          </cell>
          <cell r="WD9">
            <v>0.98418152609709897</v>
          </cell>
          <cell r="WE9">
            <v>0.98480520455517295</v>
          </cell>
          <cell r="WF9">
            <v>0.98489407207465829</v>
          </cell>
          <cell r="WG9">
            <v>0.98427381097042033</v>
          </cell>
          <cell r="WH9">
            <v>0.98442675701518501</v>
          </cell>
          <cell r="WI9">
            <v>0.98487452174433388</v>
          </cell>
          <cell r="WJ9">
            <v>0.98559222209647468</v>
          </cell>
          <cell r="WK9">
            <v>0.98498682894455103</v>
          </cell>
          <cell r="WL9">
            <v>0.98454937061575953</v>
          </cell>
          <cell r="WM9">
            <v>0.98460718926125712</v>
          </cell>
          <cell r="WN9">
            <v>0.98531496874972568</v>
          </cell>
          <cell r="WO9">
            <v>0.98489779144283651</v>
          </cell>
          <cell r="WP9">
            <v>0.98421913056410393</v>
          </cell>
          <cell r="WQ9">
            <v>0.98487599551710991</v>
          </cell>
          <cell r="WR9">
            <v>0.98409273587725432</v>
          </cell>
          <cell r="WS9">
            <v>0.9841425560671041</v>
          </cell>
          <cell r="WT9">
            <v>0.98345895480056378</v>
          </cell>
          <cell r="WU9">
            <v>0.98384383263365305</v>
          </cell>
          <cell r="WV9">
            <v>0.98343266668783802</v>
          </cell>
          <cell r="WW9">
            <v>0.98315804795062445</v>
          </cell>
          <cell r="WX9">
            <v>0.98395626005022385</v>
          </cell>
          <cell r="WY9">
            <v>0.98463256421207823</v>
          </cell>
          <cell r="WZ9">
            <v>0.98514492891182137</v>
          </cell>
          <cell r="XA9">
            <v>0.98531080273971361</v>
          </cell>
          <cell r="XB9">
            <v>0.98566260212407486</v>
          </cell>
          <cell r="XC9">
            <v>0.98507289041483492</v>
          </cell>
          <cell r="XD9">
            <v>0.98532599680544863</v>
          </cell>
          <cell r="XE9">
            <v>0.9859599276182478</v>
          </cell>
          <cell r="XF9">
            <v>0.98612010030735753</v>
          </cell>
          <cell r="XG9">
            <v>0.98666514690943707</v>
          </cell>
          <cell r="XH9">
            <v>0.98600925775857706</v>
          </cell>
          <cell r="XI9">
            <v>0.98679602479340567</v>
          </cell>
          <cell r="XJ9">
            <v>0.98727623827167221</v>
          </cell>
          <cell r="XK9">
            <v>0.98660034833008514</v>
          </cell>
          <cell r="XL9">
            <v>0.98592292404291415</v>
          </cell>
          <cell r="XM9">
            <v>0.98559302428388684</v>
          </cell>
          <cell r="XN9">
            <v>0.98488691629238068</v>
          </cell>
          <cell r="XO9">
            <v>0.9847219437074094</v>
          </cell>
          <cell r="XP9">
            <v>0.98526122655104487</v>
          </cell>
          <cell r="XQ9">
            <v>0.98602947105280292</v>
          </cell>
          <cell r="XR9">
            <v>0.98612587119157469</v>
          </cell>
          <cell r="XS9">
            <v>0.98689113036415443</v>
          </cell>
          <cell r="XT9">
            <v>0.98756813724518522</v>
          </cell>
          <cell r="XU9">
            <v>0.98780397250488472</v>
          </cell>
          <cell r="XV9">
            <v>0.98738826255334444</v>
          </cell>
          <cell r="XW9">
            <v>0.9878662842337359</v>
          </cell>
          <cell r="XX9">
            <v>0.98807794586878717</v>
          </cell>
          <cell r="XY9">
            <v>0.9878145177668799</v>
          </cell>
          <cell r="XZ9">
            <v>0.98725236388948245</v>
          </cell>
          <cell r="YA9">
            <v>0.98729951618278622</v>
          </cell>
          <cell r="YB9">
            <v>0.9874064905506339</v>
          </cell>
          <cell r="YC9">
            <v>0.98814315336720837</v>
          </cell>
          <cell r="YD9">
            <v>0.98759767143623123</v>
          </cell>
          <cell r="YE9">
            <v>0.98796587479049447</v>
          </cell>
          <cell r="YF9">
            <v>0.98821728303566614</v>
          </cell>
          <cell r="YG9">
            <v>0.98885309263574095</v>
          </cell>
          <cell r="YH9">
            <v>0.98910194143650887</v>
          </cell>
          <cell r="YI9">
            <v>0.98966008213514289</v>
          </cell>
          <cell r="YJ9">
            <v>0.99014416289225082</v>
          </cell>
          <cell r="YK9">
            <v>0.99005984523776458</v>
          </cell>
          <cell r="YL9">
            <v>0.98989476707038859</v>
          </cell>
          <cell r="YM9">
            <v>0.9898075140563769</v>
          </cell>
          <cell r="YN9">
            <v>0.98919167848993217</v>
          </cell>
          <cell r="YO9">
            <v>0.98902694636504929</v>
          </cell>
          <cell r="YP9">
            <v>0.9887347844129204</v>
          </cell>
          <cell r="YQ9">
            <v>0.98938410577800362</v>
          </cell>
          <cell r="YR9">
            <v>0.98940608864765756</v>
          </cell>
          <cell r="YS9">
            <v>0.98883355888372404</v>
          </cell>
          <cell r="YT9">
            <v>0.98864208792757613</v>
          </cell>
          <cell r="YU9">
            <v>0.98887900355550651</v>
          </cell>
          <cell r="YV9">
            <v>0.98937399306282248</v>
          </cell>
          <cell r="YW9">
            <v>0.98986793513761184</v>
          </cell>
          <cell r="YX9">
            <v>0.98963054116729909</v>
          </cell>
          <cell r="YY9">
            <v>0.98984534994667084</v>
          </cell>
          <cell r="YZ9">
            <v>0.99048874616296501</v>
          </cell>
          <cell r="ZA9">
            <v>0.99085709797953558</v>
          </cell>
          <cell r="ZB9">
            <v>0.99015943965347519</v>
          </cell>
          <cell r="ZC9">
            <v>0.99032065724180662</v>
          </cell>
          <cell r="ZD9">
            <v>0.99085864727601725</v>
          </cell>
          <cell r="ZE9">
            <v>0.99104547221381589</v>
          </cell>
          <cell r="ZF9">
            <v>0.99067050341767415</v>
          </cell>
          <cell r="ZG9">
            <v>0.99054212342046644</v>
          </cell>
          <cell r="ZH9">
            <v>0.99119469674342042</v>
          </cell>
          <cell r="ZI9">
            <v>0.99183352526650181</v>
          </cell>
          <cell r="ZJ9">
            <v>0.99252553096398832</v>
          </cell>
          <cell r="ZK9">
            <v>0.99313649053472963</v>
          </cell>
          <cell r="ZL9">
            <v>0.99346546524278112</v>
          </cell>
          <cell r="ZM9">
            <v>0.99418411927536321</v>
          </cell>
          <cell r="ZN9">
            <v>0.99403307388796436</v>
          </cell>
          <cell r="ZO9">
            <v>0.99424316353139341</v>
          </cell>
          <cell r="ZP9">
            <v>0.99488332614945119</v>
          </cell>
          <cell r="ZQ9">
            <v>0.99520944231831843</v>
          </cell>
          <cell r="ZR9">
            <v>0.99589674426180452</v>
          </cell>
          <cell r="ZS9">
            <v>0.99640814421330171</v>
          </cell>
          <cell r="ZT9">
            <v>0.99626731713184868</v>
          </cell>
          <cell r="ZU9">
            <v>0.99593448372056059</v>
          </cell>
          <cell r="ZV9">
            <v>0.99562450152046578</v>
          </cell>
          <cell r="ZW9">
            <v>0.99551970918568267</v>
          </cell>
          <cell r="ZX9">
            <v>0.99542904957976674</v>
          </cell>
          <cell r="ZY9">
            <v>0.99606111352680515</v>
          </cell>
          <cell r="ZZ9">
            <v>0.99616218981897253</v>
          </cell>
          <cell r="AAA9">
            <v>0.99645792621820362</v>
          </cell>
          <cell r="AAB9">
            <v>0.99693774821096326</v>
          </cell>
          <cell r="AAC9">
            <v>0.99697615320410571</v>
          </cell>
          <cell r="AAD9">
            <v>0.996805807127361</v>
          </cell>
          <cell r="AAE9">
            <v>0.99752651431184169</v>
          </cell>
          <cell r="AAF9">
            <v>0.99707012090894154</v>
          </cell>
          <cell r="AAG9">
            <v>0.99675878411922247</v>
          </cell>
          <cell r="AAH9">
            <v>0.99741788514758822</v>
          </cell>
          <cell r="AAI9">
            <v>0.99777291222996767</v>
          </cell>
          <cell r="AAJ9">
            <v>0.99720304226994139</v>
          </cell>
          <cell r="AAK9">
            <v>0.99785681950797622</v>
          </cell>
          <cell r="AAL9">
            <v>0.99824886803756896</v>
          </cell>
          <cell r="AAM9">
            <v>0.9980259530202914</v>
          </cell>
          <cell r="AAN9">
            <v>0.99758927464253766</v>
          </cell>
          <cell r="AAO9">
            <v>0.99767742602684839</v>
          </cell>
          <cell r="AAP9">
            <v>0.99778695590936362</v>
          </cell>
          <cell r="AAQ9">
            <v>0.99792356552795713</v>
          </cell>
          <cell r="AAR9">
            <v>0.9973186686722274</v>
          </cell>
          <cell r="AAS9">
            <v>0.99721057720163131</v>
          </cell>
          <cell r="AAT9">
            <v>0.99790197597076558</v>
          </cell>
          <cell r="AAU9">
            <v>0.99730586432167045</v>
          </cell>
          <cell r="AAV9">
            <v>0.99784959120911354</v>
          </cell>
          <cell r="AAW9">
            <v>0.99826873377730629</v>
          </cell>
          <cell r="AAX9">
            <v>0.9981708372837772</v>
          </cell>
          <cell r="AAY9">
            <v>0.99761797471709424</v>
          </cell>
          <cell r="AAZ9">
            <v>0.99694407977560762</v>
          </cell>
          <cell r="ABA9">
            <v>0.99722488761122152</v>
          </cell>
          <cell r="ABB9">
            <v>0.99753641138444904</v>
          </cell>
          <cell r="ABC9">
            <v>0.99776489067514218</v>
          </cell>
          <cell r="ABD9">
            <v>0.99761751730288362</v>
          </cell>
          <cell r="ABE9">
            <v>0.99704665381505753</v>
          </cell>
          <cell r="ABF9">
            <v>0.99703490083667912</v>
          </cell>
          <cell r="ABG9">
            <v>0.99760121923299805</v>
          </cell>
          <cell r="ABH9">
            <v>0.99783274115872278</v>
          </cell>
          <cell r="ABI9">
            <v>0.99770163346546814</v>
          </cell>
          <cell r="ABJ9">
            <v>0.99716217717039024</v>
          </cell>
          <cell r="ABK9">
            <v>0.99673028573475542</v>
          </cell>
          <cell r="ABL9">
            <v>0.99612670419211635</v>
          </cell>
          <cell r="ABM9">
            <v>0.99605774705796379</v>
          </cell>
          <cell r="ABN9">
            <v>0.99547907479211784</v>
          </cell>
          <cell r="ABO9">
            <v>0.99517872466863699</v>
          </cell>
          <cell r="ABP9">
            <v>0.99508913241370112</v>
          </cell>
          <cell r="ABQ9">
            <v>0.99528042549833273</v>
          </cell>
          <cell r="ABR9">
            <v>0.99592520799205841</v>
          </cell>
          <cell r="ABS9">
            <v>0.9960311741023522</v>
          </cell>
          <cell r="ABT9">
            <v>0.99554978446499631</v>
          </cell>
          <cell r="ABU9">
            <v>0.99616148595543208</v>
          </cell>
          <cell r="ABV9">
            <v>0.99614980099071238</v>
          </cell>
          <cell r="ABW9">
            <v>0.99616388138825018</v>
          </cell>
          <cell r="ABX9">
            <v>0.99604404450167605</v>
          </cell>
          <cell r="ABY9">
            <v>0.99548316720505847</v>
          </cell>
          <cell r="ABZ9">
            <v>0.99535928662056972</v>
          </cell>
          <cell r="ACA9">
            <v>0.99473353014362098</v>
          </cell>
          <cell r="ACB9">
            <v>0.99538284971830326</v>
          </cell>
          <cell r="ACC9">
            <v>0.99546767122906021</v>
          </cell>
          <cell r="ACD9">
            <v>0.99530064355438785</v>
          </cell>
          <cell r="ACE9">
            <v>0.99484066555965822</v>
          </cell>
          <cell r="ACF9">
            <v>0.99520965163732444</v>
          </cell>
          <cell r="ACG9">
            <v>0.9950191941155232</v>
          </cell>
          <cell r="ACH9">
            <v>0.99553242570163036</v>
          </cell>
          <cell r="ACI9">
            <v>0.99579163462935372</v>
          </cell>
          <cell r="ACJ9">
            <v>0.99601792438584158</v>
          </cell>
          <cell r="ACK9">
            <v>0.99563299978764719</v>
          </cell>
          <cell r="ACL9">
            <v>0.99583921177985479</v>
          </cell>
          <cell r="ACM9">
            <v>0.99586926044061763</v>
          </cell>
          <cell r="ACN9">
            <v>0.99587915168058061</v>
          </cell>
          <cell r="ACO9">
            <v>0.99583301104716748</v>
          </cell>
          <cell r="ACP9">
            <v>0.99534224747941114</v>
          </cell>
          <cell r="ACQ9">
            <v>0.99564636182996824</v>
          </cell>
          <cell r="ACR9">
            <v>0.99572167231501008</v>
          </cell>
          <cell r="ACS9">
            <v>0.99551498084078704</v>
          </cell>
          <cell r="ACT9">
            <v>0.99516799262938693</v>
          </cell>
          <cell r="ACU9">
            <v>0.9945595433430322</v>
          </cell>
          <cell r="ACV9">
            <v>0.99518129895348573</v>
          </cell>
          <cell r="ACW9">
            <v>0.99463180466500389</v>
          </cell>
          <cell r="ACX9">
            <v>0.99473617339321418</v>
          </cell>
          <cell r="ACY9">
            <v>0.99530160465670081</v>
          </cell>
          <cell r="ACZ9">
            <v>0.99585911814019135</v>
          </cell>
          <cell r="ADA9">
            <v>0.99575067281023266</v>
          </cell>
          <cell r="ADB9">
            <v>0.99566276950575316</v>
          </cell>
          <cell r="ADC9">
            <v>0.9957084237124374</v>
          </cell>
          <cell r="ADD9">
            <v>0.99587686705640366</v>
          </cell>
          <cell r="ADE9">
            <v>0.9952438193126355</v>
          </cell>
          <cell r="ADF9">
            <v>0.99468084264605483</v>
          </cell>
          <cell r="ADG9">
            <v>0.99475078248696958</v>
          </cell>
          <cell r="ADH9">
            <v>0.99442709482772085</v>
          </cell>
          <cell r="ADI9">
            <v>0.99462348618015073</v>
          </cell>
          <cell r="ADJ9">
            <v>0.99521042014005212</v>
          </cell>
          <cell r="ADK9">
            <v>0.99557374648048447</v>
          </cell>
          <cell r="ADL9">
            <v>0.995343882663001</v>
          </cell>
          <cell r="ADM9">
            <v>0.99514122536024496</v>
          </cell>
          <cell r="ADN9">
            <v>0.99552440702601142</v>
          </cell>
          <cell r="ADO9">
            <v>0.99526667476992525</v>
          </cell>
          <cell r="ADP9">
            <v>0.99465985197272333</v>
          </cell>
          <cell r="ADQ9">
            <v>0.99494447900689698</v>
          </cell>
          <cell r="ADR9">
            <v>0.99518495638366344</v>
          </cell>
          <cell r="ADS9">
            <v>0.99511260362313059</v>
          </cell>
          <cell r="ADT9">
            <v>0.99494876867045268</v>
          </cell>
          <cell r="ADU9">
            <v>0.99468784445838887</v>
          </cell>
          <cell r="ADV9">
            <v>0.99522215706841122</v>
          </cell>
          <cell r="ADW9">
            <v>0.99582127618683081</v>
          </cell>
          <cell r="ADX9">
            <v>0.99641219929397284</v>
          </cell>
          <cell r="ADY9">
            <v>0.99694792251754882</v>
          </cell>
          <cell r="ADZ9">
            <v>0.99660954996225537</v>
          </cell>
          <cell r="AEA9">
            <v>0.99663523293892431</v>
          </cell>
          <cell r="AEB9">
            <v>0.99608806356508772</v>
          </cell>
          <cell r="AEC9">
            <v>0.9959262526485404</v>
          </cell>
          <cell r="AED9">
            <v>0.99597441498937855</v>
          </cell>
          <cell r="AEE9">
            <v>0.99594950445943309</v>
          </cell>
          <cell r="AEF9">
            <v>0.99582367071658495</v>
          </cell>
          <cell r="AEG9">
            <v>0.99520995503982346</v>
          </cell>
          <cell r="AEH9">
            <v>0.99554027638608567</v>
          </cell>
          <cell r="AEI9">
            <v>0.99548326731722747</v>
          </cell>
          <cell r="AEJ9">
            <v>0.99502209219295523</v>
          </cell>
          <cell r="AEK9">
            <v>0.99468438167975903</v>
          </cell>
          <cell r="AEL9">
            <v>0.995192336298234</v>
          </cell>
          <cell r="AEM9">
            <v>0.99481128402842411</v>
          </cell>
          <cell r="AEN9">
            <v>0.99531463009083276</v>
          </cell>
          <cell r="AEO9">
            <v>0.99514577816216854</v>
          </cell>
          <cell r="AEP9">
            <v>0.99529387985390727</v>
          </cell>
          <cell r="AEQ9">
            <v>0.99590253484718272</v>
          </cell>
          <cell r="AER9">
            <v>0.99624540290633457</v>
          </cell>
          <cell r="AES9">
            <v>0.99643387036425768</v>
          </cell>
          <cell r="AET9">
            <v>0.9959393195124806</v>
          </cell>
          <cell r="AEU9">
            <v>0.99543962015837573</v>
          </cell>
          <cell r="AEV9">
            <v>0.9954925254788296</v>
          </cell>
          <cell r="AEW9">
            <v>0.99536341759163505</v>
          </cell>
          <cell r="AEX9">
            <v>0.9951778365019559</v>
          </cell>
          <cell r="AEY9">
            <v>0.99535720117618609</v>
          </cell>
          <cell r="AEZ9">
            <v>0.9954102866026282</v>
          </cell>
          <cell r="AFA9">
            <v>0.99600356303821302</v>
          </cell>
          <cell r="AFB9">
            <v>0.99579387753833837</v>
          </cell>
          <cell r="AFC9">
            <v>0.99591105850746586</v>
          </cell>
          <cell r="AFD9">
            <v>0.99589071916308403</v>
          </cell>
          <cell r="AFE9">
            <v>0.99585723323164776</v>
          </cell>
          <cell r="AFF9">
            <v>0.99624066797433952</v>
          </cell>
          <cell r="AFG9">
            <v>0.99663245553455282</v>
          </cell>
          <cell r="AFH9">
            <v>0.99620008810069605</v>
          </cell>
          <cell r="AFI9">
            <v>0.99579648189990633</v>
          </cell>
          <cell r="AFJ9">
            <v>0.99595651892927195</v>
          </cell>
          <cell r="AFK9">
            <v>0.99610218592087307</v>
          </cell>
          <cell r="AFL9">
            <v>0.99570237408229356</v>
          </cell>
          <cell r="AFM9">
            <v>0.99560567648277676</v>
          </cell>
          <cell r="AFN9">
            <v>0.9953734951668386</v>
          </cell>
          <cell r="AFO9">
            <v>0.99585401017871122</v>
          </cell>
          <cell r="AFP9">
            <v>0.99616779896161756</v>
          </cell>
          <cell r="AFQ9">
            <v>0.99647454588428852</v>
          </cell>
          <cell r="AFR9">
            <v>0.99603869898897912</v>
          </cell>
          <cell r="AFS9">
            <v>0.99608049265001986</v>
          </cell>
          <cell r="AFT9">
            <v>0.99586235365578646</v>
          </cell>
          <cell r="AFU9">
            <v>0.99549307949937893</v>
          </cell>
          <cell r="AFV9">
            <v>0.99534429132881364</v>
          </cell>
          <cell r="AFW9">
            <v>0.99527163066002655</v>
          </cell>
          <cell r="AFX9">
            <v>0.99542182551591707</v>
          </cell>
          <cell r="AFY9">
            <v>0.99519951379955673</v>
          </cell>
          <cell r="AFZ9">
            <v>0.99527742144903597</v>
          </cell>
          <cell r="AGA9">
            <v>0.99579069687578303</v>
          </cell>
          <cell r="AGB9">
            <v>0.99536233168635646</v>
          </cell>
          <cell r="AGC9">
            <v>0.99561211719007392</v>
          </cell>
          <cell r="AGD9">
            <v>0.99581250480294836</v>
          </cell>
          <cell r="AGE9">
            <v>0.99624669642835195</v>
          </cell>
          <cell r="AGF9">
            <v>0.99597105387780926</v>
          </cell>
          <cell r="AGG9">
            <v>0.99617762752450645</v>
          </cell>
          <cell r="AGH9">
            <v>0.9962477571741708</v>
          </cell>
          <cell r="AGI9">
            <v>0.99601016193639558</v>
          </cell>
          <cell r="AGJ9">
            <v>0.99551693783682482</v>
          </cell>
          <cell r="AGK9">
            <v>0.99571976292747366</v>
          </cell>
          <cell r="AGL9">
            <v>0.99629097430712577</v>
          </cell>
          <cell r="AGM9">
            <v>0.99644537703554836</v>
          </cell>
          <cell r="AGN9">
            <v>0.99587974895073195</v>
          </cell>
          <cell r="AGO9">
            <v>0.99643493691430574</v>
          </cell>
          <cell r="AGP9">
            <v>0.99659479586505251</v>
          </cell>
          <cell r="AGQ9">
            <v>0.99652332640823726</v>
          </cell>
          <cell r="AGR9">
            <v>0.99634027576490813</v>
          </cell>
          <cell r="AGS9">
            <v>0.99622499217804539</v>
          </cell>
          <cell r="AGT9">
            <v>0.99642351533800655</v>
          </cell>
          <cell r="AGU9">
            <v>0.996932974203249</v>
          </cell>
          <cell r="AGV9">
            <v>0.99649540347048526</v>
          </cell>
          <cell r="AGW9">
            <v>0.99680612295911475</v>
          </cell>
          <cell r="AGX9">
            <v>0.99671422867644044</v>
          </cell>
          <cell r="AGY9">
            <v>0.99700431047882387</v>
          </cell>
          <cell r="AGZ9">
            <v>0.99695966381581191</v>
          </cell>
          <cell r="AHA9">
            <v>0.99679579168256371</v>
          </cell>
          <cell r="AHB9">
            <v>0.99713896698226356</v>
          </cell>
          <cell r="AHC9">
            <v>0.99670266425193266</v>
          </cell>
          <cell r="AHD9">
            <v>0.99726184905116189</v>
          </cell>
          <cell r="AHE9">
            <v>0.99711264225561913</v>
          </cell>
          <cell r="AHF9">
            <v>0.99684778075200042</v>
          </cell>
          <cell r="AHG9">
            <v>0.99692704963410939</v>
          </cell>
          <cell r="AHH9">
            <v>0.99649105268115279</v>
          </cell>
          <cell r="AHI9">
            <v>0.99650489433157963</v>
          </cell>
          <cell r="AHJ9">
            <v>0.99606610321584399</v>
          </cell>
          <cell r="AHK9">
            <v>0.99638935572946219</v>
          </cell>
          <cell r="AHL9">
            <v>0.99662135361063442</v>
          </cell>
          <cell r="AHM9">
            <v>0.9962152615537001</v>
          </cell>
          <cell r="AHN9">
            <v>0.99668612709413273</v>
          </cell>
          <cell r="AHO9">
            <v>0.99685078553190332</v>
          </cell>
          <cell r="AHP9">
            <v>0.99704022967786154</v>
          </cell>
          <cell r="AHQ9">
            <v>0.9968641475872374</v>
          </cell>
          <cell r="AHR9">
            <v>0.99671703196727812</v>
          </cell>
          <cell r="AHS9">
            <v>0.99727257313426443</v>
          </cell>
          <cell r="AHT9">
            <v>0.99679708797181976</v>
          </cell>
          <cell r="AHU9">
            <v>0.99712666216139645</v>
          </cell>
          <cell r="AHV9">
            <v>0.99667930696032048</v>
          </cell>
          <cell r="AHW9">
            <v>0.99700890998139835</v>
          </cell>
          <cell r="AHX9">
            <v>0.99715662306785213</v>
          </cell>
          <cell r="AHY9">
            <v>0.99710896802576254</v>
          </cell>
          <cell r="AHZ9">
            <v>0.99676052257029979</v>
          </cell>
          <cell r="AIA9">
            <v>0.99627514794701366</v>
          </cell>
          <cell r="AIB9">
            <v>0.99599718234093937</v>
          </cell>
          <cell r="AIC9">
            <v>0.99560771742290133</v>
          </cell>
          <cell r="AID9">
            <v>0.99604594208547492</v>
          </cell>
          <cell r="AIE9">
            <v>0.99618124497021532</v>
          </cell>
          <cell r="AIF9">
            <v>0.9960899236308256</v>
          </cell>
          <cell r="AIG9">
            <v>0.99603908899825389</v>
          </cell>
          <cell r="AIH9">
            <v>0.99597995853526544</v>
          </cell>
          <cell r="AII9">
            <v>0.99603587341467303</v>
          </cell>
          <cell r="AIJ9">
            <v>0.99600182890081701</v>
          </cell>
          <cell r="AIK9">
            <v>0.99579120709851587</v>
          </cell>
          <cell r="AIL9">
            <v>0.99613232515958539</v>
          </cell>
          <cell r="AIM9">
            <v>0.99573433794281618</v>
          </cell>
          <cell r="AIN9">
            <v>0.99533567069417872</v>
          </cell>
          <cell r="AIO9">
            <v>0.99571215671187641</v>
          </cell>
          <cell r="AIP9">
            <v>0.99560805792073748</v>
          </cell>
          <cell r="AIQ9">
            <v>0.99521912759486542</v>
          </cell>
          <cell r="AIR9">
            <v>0.99493805085138376</v>
          </cell>
          <cell r="AIS9">
            <v>0.99471501091679604</v>
          </cell>
          <cell r="AIT9">
            <v>0.99485741336911271</v>
          </cell>
          <cell r="AIU9">
            <v>0.9947062226173411</v>
          </cell>
          <cell r="AIV9">
            <v>0.99505138891385558</v>
          </cell>
          <cell r="AIW9">
            <v>0.99486235348624708</v>
          </cell>
          <cell r="AIX9">
            <v>0.99486127286311588</v>
          </cell>
          <cell r="AIY9">
            <v>0.99480272095963551</v>
          </cell>
          <cell r="AIZ9">
            <v>0.99445529748630512</v>
          </cell>
          <cell r="AJA9">
            <v>0.99399294730858945</v>
          </cell>
          <cell r="AJB9">
            <v>0.99448319404650165</v>
          </cell>
          <cell r="AJC9">
            <v>0.99496461111225865</v>
          </cell>
          <cell r="AJD9">
            <v>0.99548875301622486</v>
          </cell>
          <cell r="AJE9">
            <v>0.99579288109424791</v>
          </cell>
          <cell r="AJF9">
            <v>0.99591615237813946</v>
          </cell>
          <cell r="AJG9">
            <v>0.9959881437551672</v>
          </cell>
          <cell r="AJH9">
            <v>0.99634423010724227</v>
          </cell>
          <cell r="AJI9">
            <v>0.99635626267837318</v>
          </cell>
          <cell r="AJJ9">
            <v>0.9968863072209887</v>
          </cell>
          <cell r="AJK9">
            <v>0.99702903811074794</v>
          </cell>
          <cell r="AJL9">
            <v>0.99654328768002054</v>
          </cell>
          <cell r="AJM9">
            <v>0.99635333772962731</v>
          </cell>
          <cell r="AJN9">
            <v>0.99658470739645044</v>
          </cell>
          <cell r="AJO9">
            <v>0.99632972954624799</v>
          </cell>
          <cell r="AJP9">
            <v>0.99653941888460951</v>
          </cell>
          <cell r="AJQ9">
            <v>0.99632135848074321</v>
          </cell>
          <cell r="AJR9">
            <v>0.99607815157025725</v>
          </cell>
          <cell r="AJS9">
            <v>0.99639645649855491</v>
          </cell>
          <cell r="AJT9">
            <v>0.99673265221361462</v>
          </cell>
          <cell r="AJU9">
            <v>0.99663073146650216</v>
          </cell>
          <cell r="AJV9">
            <v>0.99638269099532106</v>
          </cell>
          <cell r="AJW9">
            <v>0.9958764153963704</v>
          </cell>
          <cell r="AJX9">
            <v>0.99535900409373079</v>
          </cell>
          <cell r="AJY9">
            <v>0.9949052335580082</v>
          </cell>
          <cell r="AJZ9">
            <v>0.99518128496413338</v>
          </cell>
          <cell r="AKA9">
            <v>0.99570850225228658</v>
          </cell>
          <cell r="AKB9">
            <v>0.99602196854769232</v>
          </cell>
          <cell r="AKC9">
            <v>0.99562794943033128</v>
          </cell>
          <cell r="AKD9">
            <v>0.99598824199115477</v>
          </cell>
          <cell r="AKE9">
            <v>0.99569910906639636</v>
          </cell>
          <cell r="AKF9">
            <v>0.99549504980341186</v>
          </cell>
          <cell r="AKG9">
            <v>0.99538545090717045</v>
          </cell>
          <cell r="AKH9">
            <v>0.99545927617423391</v>
          </cell>
          <cell r="AKI9">
            <v>0.99528132247712042</v>
          </cell>
          <cell r="AKJ9">
            <v>0.99565646567558519</v>
          </cell>
          <cell r="AKK9">
            <v>0.99541099109916953</v>
          </cell>
          <cell r="AKL9">
            <v>0.99502287298901071</v>
          </cell>
          <cell r="AKM9">
            <v>0.99487493794291093</v>
          </cell>
          <cell r="AKN9">
            <v>0.99523256021709838</v>
          </cell>
          <cell r="AKO9">
            <v>0.99514929453076773</v>
          </cell>
          <cell r="AKP9">
            <v>0.99553242493235028</v>
          </cell>
          <cell r="AKQ9">
            <v>0.99537528371394479</v>
          </cell>
          <cell r="AKR9">
            <v>0.99487438644929371</v>
          </cell>
          <cell r="AKS9">
            <v>0.99509497598085339</v>
          </cell>
          <cell r="AKT9">
            <v>0.99473933820613303</v>
          </cell>
          <cell r="AKU9">
            <v>0.99514297889778325</v>
          </cell>
          <cell r="AKV9">
            <v>0.9950271162885117</v>
          </cell>
          <cell r="AKW9">
            <v>0.99474639162095191</v>
          </cell>
          <cell r="AKX9">
            <v>0.99512320290457512</v>
          </cell>
          <cell r="AKY9">
            <v>0.99531340628132337</v>
          </cell>
          <cell r="AKZ9">
            <v>0.99532537359402951</v>
          </cell>
          <cell r="ALA9">
            <v>0.99575432760371385</v>
          </cell>
          <cell r="ALB9">
            <v>0.99622446734758263</v>
          </cell>
          <cell r="ALC9">
            <v>0.99649748430837792</v>
          </cell>
          <cell r="ALD9">
            <v>0.99642808408505856</v>
          </cell>
          <cell r="ALE9">
            <v>0.99668300081722649</v>
          </cell>
          <cell r="ALF9">
            <v>0.99629557382906231</v>
          </cell>
          <cell r="ALG9">
            <v>0.99663015864238247</v>
          </cell>
          <cell r="ALH9">
            <v>0.99639889875767762</v>
          </cell>
          <cell r="ALI9">
            <v>0.99650876548757206</v>
          </cell>
          <cell r="ALJ9">
            <v>0.99628137537175876</v>
          </cell>
          <cell r="ALK9">
            <v>0.99601612820860685</v>
          </cell>
          <cell r="ALL9">
            <v>0.99606073994163424</v>
          </cell>
          <cell r="ALM9">
            <v>0.99612690069354515</v>
          </cell>
          <cell r="ALN9">
            <v>0.99565562199547286</v>
          </cell>
          <cell r="ALO9">
            <v>0.99541012728884681</v>
          </cell>
          <cell r="ALP9">
            <v>0.99519037461371629</v>
          </cell>
          <cell r="ALQ9">
            <v>0.99511230908322956</v>
          </cell>
          <cell r="ALR9">
            <v>0.99476497547201093</v>
          </cell>
          <cell r="ALS9">
            <v>0.99489719303402302</v>
          </cell>
          <cell r="ALT9">
            <v>0.99461521194331703</v>
          </cell>
          <cell r="ALU9">
            <v>0.99433624089684414</v>
          </cell>
        </row>
        <row r="10">
          <cell r="H10" t="str">
            <v>average(f(x))</v>
          </cell>
          <cell r="J10">
            <v>2.4511862068580177</v>
          </cell>
          <cell r="K10">
            <v>2.5651698248359418</v>
          </cell>
          <cell r="L10">
            <v>2.5240287084304214</v>
          </cell>
          <cell r="M10">
            <v>2.5272091614351697</v>
          </cell>
          <cell r="N10">
            <v>2.5233958140995632</v>
          </cell>
          <cell r="O10">
            <v>2.5193512204482178</v>
          </cell>
          <cell r="P10">
            <v>2.5535193958520588</v>
          </cell>
          <cell r="Q10">
            <v>2.5399613768656151</v>
          </cell>
          <cell r="R10">
            <v>2.5394960081923728</v>
          </cell>
          <cell r="S10">
            <v>2.5331218158522999</v>
          </cell>
          <cell r="T10">
            <v>2.5257861668949921</v>
          </cell>
          <cell r="U10">
            <v>2.5194534968498896</v>
          </cell>
          <cell r="V10">
            <v>2.5642106361728265</v>
          </cell>
          <cell r="W10">
            <v>2.5563690568874895</v>
          </cell>
          <cell r="X10">
            <v>2.5932842933463802</v>
          </cell>
          <cell r="Y10">
            <v>2.5851917387827648</v>
          </cell>
          <cell r="Z10">
            <v>2.5769457953608748</v>
          </cell>
          <cell r="AA10">
            <v>2.5768575975122325</v>
          </cell>
          <cell r="AB10">
            <v>2.5788065778663372</v>
          </cell>
          <cell r="AC10">
            <v>2.5737649953165889</v>
          </cell>
          <cell r="AD10">
            <v>2.5818882608315903</v>
          </cell>
          <cell r="AE10">
            <v>2.5756802018344369</v>
          </cell>
          <cell r="AF10">
            <v>2.5703616550777353</v>
          </cell>
          <cell r="AG10">
            <v>2.5806780811340153</v>
          </cell>
          <cell r="AH10">
            <v>2.5897865766103818</v>
          </cell>
          <cell r="AI10">
            <v>2.584210156672655</v>
          </cell>
          <cell r="AJ10">
            <v>2.5800778065610737</v>
          </cell>
          <cell r="AK10">
            <v>2.5963280720111186</v>
          </cell>
          <cell r="AL10">
            <v>2.5915723144993437</v>
          </cell>
          <cell r="AM10">
            <v>2.6029301948296797</v>
          </cell>
          <cell r="AN10">
            <v>2.6293401192084125</v>
          </cell>
          <cell r="AO10">
            <v>2.6360732215781288</v>
          </cell>
          <cell r="AP10">
            <v>2.6301800283551389</v>
          </cell>
          <cell r="AQ10">
            <v>2.6254468925875831</v>
          </cell>
          <cell r="AR10">
            <v>2.6443355919463372</v>
          </cell>
          <cell r="AS10">
            <v>2.6447571162467431</v>
          </cell>
          <cell r="AT10">
            <v>2.6594751346674408</v>
          </cell>
          <cell r="AU10">
            <v>2.6588578021499636</v>
          </cell>
          <cell r="AV10">
            <v>2.6537246895609861</v>
          </cell>
          <cell r="AW10">
            <v>2.6484485796780448</v>
          </cell>
          <cell r="AX10">
            <v>2.6436361126585624</v>
          </cell>
          <cell r="AY10">
            <v>2.6398091836426181</v>
          </cell>
          <cell r="AZ10">
            <v>2.638235295836405</v>
          </cell>
          <cell r="BA10">
            <v>2.6540726832361901</v>
          </cell>
          <cell r="BB10">
            <v>2.6493695008402733</v>
          </cell>
          <cell r="BC10">
            <v>2.6448912476138582</v>
          </cell>
          <cell r="BD10">
            <v>2.6422819672014048</v>
          </cell>
          <cell r="BE10">
            <v>2.6381899248344607</v>
          </cell>
          <cell r="BF10">
            <v>2.6351722426741091</v>
          </cell>
          <cell r="BG10">
            <v>2.6312955080159854</v>
          </cell>
          <cell r="BH10">
            <v>2.6386021218094711</v>
          </cell>
          <cell r="BI10">
            <v>2.6458204039733197</v>
          </cell>
          <cell r="BJ10">
            <v>2.642764466968341</v>
          </cell>
          <cell r="BK10">
            <v>2.6393613790140069</v>
          </cell>
          <cell r="BL10">
            <v>2.6359495600261114</v>
          </cell>
          <cell r="BM10">
            <v>2.6354916115086824</v>
          </cell>
          <cell r="BN10">
            <v>2.6333870255301672</v>
          </cell>
          <cell r="BO10">
            <v>2.6344341298084974</v>
          </cell>
          <cell r="BP10">
            <v>2.6391950144593253</v>
          </cell>
          <cell r="BQ10">
            <v>2.6486147223062799</v>
          </cell>
          <cell r="BR10">
            <v>2.6453389255698507</v>
          </cell>
          <cell r="BS10">
            <v>2.6425145625014417</v>
          </cell>
          <cell r="BT10">
            <v>2.6529206189836931</v>
          </cell>
          <cell r="BU10">
            <v>2.6653099528465258</v>
          </cell>
          <cell r="BV10">
            <v>2.6618991637014324</v>
          </cell>
          <cell r="BW10">
            <v>2.666772464925792</v>
          </cell>
          <cell r="BX10">
            <v>2.6743859446717186</v>
          </cell>
          <cell r="BY10">
            <v>2.6728265730470615</v>
          </cell>
          <cell r="BZ10">
            <v>2.6694713759073179</v>
          </cell>
          <cell r="CA10">
            <v>2.6662557908566882</v>
          </cell>
          <cell r="CB10">
            <v>2.6631353480036859</v>
          </cell>
          <cell r="CC10">
            <v>2.6674097289924048</v>
          </cell>
          <cell r="CD10">
            <v>2.664613363428491</v>
          </cell>
          <cell r="CE10">
            <v>2.6704845772684993</v>
          </cell>
          <cell r="CF10">
            <v>2.6676169831132071</v>
          </cell>
          <cell r="CG10">
            <v>2.6649624460229622</v>
          </cell>
          <cell r="CH10">
            <v>2.662440448760762</v>
          </cell>
          <cell r="CI10">
            <v>2.6596249073944969</v>
          </cell>
          <cell r="CJ10">
            <v>2.6649342610933813</v>
          </cell>
          <cell r="CK10">
            <v>2.6632253295036814</v>
          </cell>
          <cell r="CL10">
            <v>2.6607155221387444</v>
          </cell>
          <cell r="CM10">
            <v>2.6605483717271032</v>
          </cell>
          <cell r="CN10">
            <v>2.6589562521985135</v>
          </cell>
          <cell r="CO10">
            <v>2.6598115603203345</v>
          </cell>
          <cell r="CP10">
            <v>2.6602295158825786</v>
          </cell>
          <cell r="CQ10">
            <v>2.6584314395719235</v>
          </cell>
          <cell r="CR10">
            <v>2.6560957063306594</v>
          </cell>
          <cell r="CS10">
            <v>2.6539662279632288</v>
          </cell>
          <cell r="CT10">
            <v>2.6515880107351331</v>
          </cell>
          <cell r="CU10">
            <v>2.6569427651849828</v>
          </cell>
          <cell r="CV10">
            <v>2.6597813996612278</v>
          </cell>
          <cell r="CW10">
            <v>2.6587947318256782</v>
          </cell>
          <cell r="CX10">
            <v>2.6577919079567907</v>
          </cell>
          <cell r="CY10">
            <v>2.6564001881475923</v>
          </cell>
          <cell r="CZ10">
            <v>2.6553278208255082</v>
          </cell>
          <cell r="DA10">
            <v>2.6538716648991083</v>
          </cell>
          <cell r="DB10">
            <v>2.6517934010719348</v>
          </cell>
          <cell r="DC10">
            <v>2.6503268763076142</v>
          </cell>
          <cell r="DD10">
            <v>2.6485619168977159</v>
          </cell>
          <cell r="DE10">
            <v>2.6467899582540069</v>
          </cell>
          <cell r="DF10">
            <v>2.6530267020836762</v>
          </cell>
          <cell r="DG10">
            <v>2.6522647333424363</v>
          </cell>
          <cell r="DH10">
            <v>2.6504350710784346</v>
          </cell>
          <cell r="DI10">
            <v>2.6485028772070622</v>
          </cell>
          <cell r="DJ10">
            <v>2.6516484392873116</v>
          </cell>
          <cell r="DK10">
            <v>2.6572535400768484</v>
          </cell>
          <cell r="DL10">
            <v>2.6556403067802439</v>
          </cell>
          <cell r="DM10">
            <v>2.6538262136010569</v>
          </cell>
          <cell r="DN10">
            <v>2.6528067721780011</v>
          </cell>
          <cell r="DO10">
            <v>2.6508842690145431</v>
          </cell>
          <cell r="DP10">
            <v>2.6517194380437252</v>
          </cell>
          <cell r="DQ10">
            <v>2.6577045727140343</v>
          </cell>
          <cell r="DR10">
            <v>2.6557898475247761</v>
          </cell>
          <cell r="DS10">
            <v>2.6543960678434022</v>
          </cell>
          <cell r="DT10">
            <v>2.6527787803576461</v>
          </cell>
          <cell r="DU10">
            <v>2.654525816813873</v>
          </cell>
          <cell r="DV10">
            <v>2.6579175157384562</v>
          </cell>
          <cell r="DW10">
            <v>2.6563087850597715</v>
          </cell>
          <cell r="DX10">
            <v>2.654506046907597</v>
          </cell>
          <cell r="DY10">
            <v>2.6533213611162809</v>
          </cell>
          <cell r="DZ10">
            <v>2.6516105356092132</v>
          </cell>
          <cell r="EA10">
            <v>2.6500563250242308</v>
          </cell>
          <cell r="EB10">
            <v>2.6565098198104184</v>
          </cell>
          <cell r="EC10">
            <v>2.659256990533494</v>
          </cell>
          <cell r="ED10">
            <v>2.6581514501771979</v>
          </cell>
          <cell r="EE10">
            <v>2.6637995443495992</v>
          </cell>
          <cell r="EF10">
            <v>2.6620695076355201</v>
          </cell>
          <cell r="EG10">
            <v>2.6604630032609529</v>
          </cell>
          <cell r="EH10">
            <v>2.658886214444053</v>
          </cell>
          <cell r="EI10">
            <v>2.6634482349982376</v>
          </cell>
          <cell r="EJ10">
            <v>2.6618893925554743</v>
          </cell>
          <cell r="EK10">
            <v>2.6638840073221215</v>
          </cell>
          <cell r="EL10">
            <v>2.6622938706022561</v>
          </cell>
          <cell r="EM10">
            <v>2.6607354542977197</v>
          </cell>
          <cell r="EN10">
            <v>2.6592017703750237</v>
          </cell>
          <cell r="EO10">
            <v>2.6576607753034658</v>
          </cell>
          <cell r="EP10">
            <v>2.6632094554878449</v>
          </cell>
          <cell r="EQ10">
            <v>2.6616113554233083</v>
          </cell>
          <cell r="ER10">
            <v>2.6603568238353485</v>
          </cell>
          <cell r="ES10">
            <v>2.6588364555231836</v>
          </cell>
          <cell r="ET10">
            <v>2.659532428476457</v>
          </cell>
          <cell r="EU10">
            <v>2.6583522600819172</v>
          </cell>
          <cell r="EV10">
            <v>2.6568790810324554</v>
          </cell>
          <cell r="EW10">
            <v>2.6558122978035685</v>
          </cell>
          <cell r="EX10">
            <v>2.6587475786463606</v>
          </cell>
          <cell r="EY10">
            <v>2.6572588048875789</v>
          </cell>
          <cell r="EZ10">
            <v>2.6559546300095178</v>
          </cell>
          <cell r="FA10">
            <v>2.654522097718782</v>
          </cell>
          <cell r="FB10">
            <v>2.6538816985057534</v>
          </cell>
          <cell r="FC10">
            <v>2.653909635932751</v>
          </cell>
          <cell r="FD10">
            <v>2.6525160656631352</v>
          </cell>
          <cell r="FE10">
            <v>2.6511966316646562</v>
          </cell>
          <cell r="FF10">
            <v>2.6499437140091811</v>
          </cell>
          <cell r="FG10">
            <v>2.6508905745718327</v>
          </cell>
          <cell r="FH10">
            <v>2.6495858287067349</v>
          </cell>
          <cell r="FI10">
            <v>2.6484642568361605</v>
          </cell>
          <cell r="FJ10">
            <v>2.6481605800739221</v>
          </cell>
          <cell r="FK10">
            <v>2.6487556345295986</v>
          </cell>
          <cell r="FL10">
            <v>2.6477176216718021</v>
          </cell>
          <cell r="FM10">
            <v>2.6484387191470202</v>
          </cell>
          <cell r="FN10">
            <v>2.6477884060180847</v>
          </cell>
          <cell r="FO10">
            <v>2.6467135459996167</v>
          </cell>
          <cell r="FP10">
            <v>2.6463423990346517</v>
          </cell>
          <cell r="FQ10">
            <v>2.6450963502057072</v>
          </cell>
          <cell r="FR10">
            <v>2.6438619799872871</v>
          </cell>
          <cell r="FS10">
            <v>2.6482203794686425</v>
          </cell>
          <cell r="FT10">
            <v>2.6470636522470605</v>
          </cell>
          <cell r="FU10">
            <v>2.6502033260546884</v>
          </cell>
          <cell r="FV10">
            <v>2.6489792026223973</v>
          </cell>
          <cell r="FW10">
            <v>2.649826372847647</v>
          </cell>
          <cell r="FX10">
            <v>2.6486111974748092</v>
          </cell>
          <cell r="FY10">
            <v>2.6475770041927982</v>
          </cell>
          <cell r="FZ10">
            <v>2.646532389937299</v>
          </cell>
          <cell r="GA10">
            <v>2.6463818901145526</v>
          </cell>
          <cell r="GB10">
            <v>2.6454269250402489</v>
          </cell>
          <cell r="GC10">
            <v>2.6462518025813502</v>
          </cell>
          <cell r="GD10">
            <v>2.6465268634733956</v>
          </cell>
          <cell r="GE10">
            <v>2.6459111397238364</v>
          </cell>
          <cell r="GF10">
            <v>2.6452387424857582</v>
          </cell>
          <cell r="GG10">
            <v>2.646914749069627</v>
          </cell>
          <cell r="GH10">
            <v>2.645971529999172</v>
          </cell>
          <cell r="GI10">
            <v>2.6451480306890622</v>
          </cell>
          <cell r="GJ10">
            <v>2.6456393114140906</v>
          </cell>
          <cell r="GK10">
            <v>2.6480710435942512</v>
          </cell>
          <cell r="GL10">
            <v>2.6470283723355315</v>
          </cell>
          <cell r="GM10">
            <v>2.6460843214865495</v>
          </cell>
          <cell r="GN10">
            <v>2.6451544937848324</v>
          </cell>
          <cell r="GO10">
            <v>2.6445371574681213</v>
          </cell>
          <cell r="GP10">
            <v>2.6438807207850266</v>
          </cell>
          <cell r="GQ10">
            <v>2.6429784481495724</v>
          </cell>
          <cell r="GR10">
            <v>2.6455702183262133</v>
          </cell>
          <cell r="GS10">
            <v>2.6497164531929482</v>
          </cell>
          <cell r="GT10">
            <v>2.6504779959304607</v>
          </cell>
          <cell r="GU10">
            <v>2.6494020101765319</v>
          </cell>
          <cell r="GV10">
            <v>2.6485217211763006</v>
          </cell>
          <cell r="GW10">
            <v>2.6477141679572336</v>
          </cell>
          <cell r="GX10">
            <v>2.6468078421967358</v>
          </cell>
          <cell r="GY10">
            <v>2.6457750525412935</v>
          </cell>
          <cell r="GZ10">
            <v>2.6448091990403104</v>
          </cell>
          <cell r="HA10">
            <v>2.6438138872201109</v>
          </cell>
          <cell r="HB10">
            <v>2.6429739108070081</v>
          </cell>
          <cell r="HC10">
            <v>2.6425716007293061</v>
          </cell>
          <cell r="HD10">
            <v>2.6449344895355522</v>
          </cell>
          <cell r="HE10">
            <v>2.6449770484250292</v>
          </cell>
          <cell r="HF10">
            <v>2.6440082770107556</v>
          </cell>
          <cell r="HG10">
            <v>2.6430901545281045</v>
          </cell>
          <cell r="HH10">
            <v>2.6421229905537946</v>
          </cell>
          <cell r="HI10">
            <v>2.6420226596646423</v>
          </cell>
          <cell r="HJ10">
            <v>2.6453988327997897</v>
          </cell>
          <cell r="HK10">
            <v>2.6446442125351046</v>
          </cell>
          <cell r="HL10">
            <v>2.6441334702005963</v>
          </cell>
          <cell r="HM10">
            <v>2.6450378362761797</v>
          </cell>
          <cell r="HN10">
            <v>2.6448327546924162</v>
          </cell>
          <cell r="HO10">
            <v>2.6458800216747846</v>
          </cell>
          <cell r="HP10">
            <v>2.6452299269015711</v>
          </cell>
          <cell r="HQ10">
            <v>2.647401266590335</v>
          </cell>
          <cell r="HR10">
            <v>2.6470922663171228</v>
          </cell>
          <cell r="HS10">
            <v>2.6461488351372706</v>
          </cell>
          <cell r="HT10">
            <v>2.6482353493806046</v>
          </cell>
          <cell r="HU10">
            <v>2.6485262673671199</v>
          </cell>
          <cell r="HV10">
            <v>2.6504164407438884</v>
          </cell>
          <cell r="HW10">
            <v>2.6496175763977212</v>
          </cell>
          <cell r="HX10">
            <v>2.6489141236916316</v>
          </cell>
          <cell r="HY10">
            <v>2.6489590547857111</v>
          </cell>
          <cell r="HZ10">
            <v>2.6480912520163908</v>
          </cell>
          <cell r="IA10">
            <v>2.6472041854537878</v>
          </cell>
          <cell r="IB10">
            <v>2.6464891108884636</v>
          </cell>
          <cell r="IC10">
            <v>2.6457253879122922</v>
          </cell>
          <cell r="ID10">
            <v>2.6466943087790682</v>
          </cell>
          <cell r="IE10">
            <v>2.6465672407954206</v>
          </cell>
          <cell r="IF10">
            <v>2.6456863955722638</v>
          </cell>
          <cell r="IG10">
            <v>2.645023519306966</v>
          </cell>
          <cell r="IH10">
            <v>2.6441520687909623</v>
          </cell>
          <cell r="II10">
            <v>2.6433584296625185</v>
          </cell>
          <cell r="IJ10">
            <v>2.6439517065691915</v>
          </cell>
          <cell r="IK10">
            <v>2.6438242391132438</v>
          </cell>
          <cell r="IL10">
            <v>2.6457544944256264</v>
          </cell>
          <cell r="IM10">
            <v>2.6449393427027714</v>
          </cell>
          <cell r="IN10">
            <v>2.6440878738243199</v>
          </cell>
          <cell r="IO10">
            <v>2.6433272521351303</v>
          </cell>
          <cell r="IP10">
            <v>2.6426828618132259</v>
          </cell>
          <cell r="IQ10">
            <v>2.6418711529257668</v>
          </cell>
          <cell r="IR10">
            <v>2.6424326258808604</v>
          </cell>
          <cell r="IS10">
            <v>2.6438240676874147</v>
          </cell>
          <cell r="IT10">
            <v>2.643269695673049</v>
          </cell>
          <cell r="IU10">
            <v>2.6427040559660875</v>
          </cell>
          <cell r="IV10">
            <v>2.642010591264377</v>
          </cell>
          <cell r="IW10">
            <v>2.6412169888563337</v>
          </cell>
          <cell r="IX10">
            <v>2.6404391553205229</v>
          </cell>
          <cell r="IY10">
            <v>2.6400112616567566</v>
          </cell>
          <cell r="IZ10">
            <v>2.6393460419736958</v>
          </cell>
          <cell r="JA10">
            <v>2.6390910063146236</v>
          </cell>
          <cell r="JB10">
            <v>2.638378259356847</v>
          </cell>
          <cell r="JC10">
            <v>2.6377507905919693</v>
          </cell>
          <cell r="JD10">
            <v>2.6369809293726387</v>
          </cell>
          <cell r="JE10">
            <v>2.6374023231065555</v>
          </cell>
          <cell r="JF10">
            <v>2.6381713738953834</v>
          </cell>
          <cell r="JG10">
            <v>2.6374125989018817</v>
          </cell>
          <cell r="JH10">
            <v>2.6366622681201504</v>
          </cell>
          <cell r="JI10">
            <v>2.63753885182056</v>
          </cell>
          <cell r="JJ10">
            <v>2.639360949264737</v>
          </cell>
          <cell r="JK10">
            <v>2.6389401592067347</v>
          </cell>
          <cell r="JL10">
            <v>2.639959360430518</v>
          </cell>
          <cell r="JM10">
            <v>2.6429790856996038</v>
          </cell>
          <cell r="JN10">
            <v>2.6448670887458068</v>
          </cell>
          <cell r="JO10">
            <v>2.6441164442616238</v>
          </cell>
          <cell r="JP10">
            <v>2.6433580796677054</v>
          </cell>
          <cell r="JQ10">
            <v>2.6428067969470717</v>
          </cell>
          <cell r="JR10">
            <v>2.6420833478497037</v>
          </cell>
          <cell r="JS10">
            <v>2.6438775692267553</v>
          </cell>
          <cell r="JT10">
            <v>2.6431740734119149</v>
          </cell>
          <cell r="JU10">
            <v>2.6424801984129322</v>
          </cell>
          <cell r="JV10">
            <v>2.6417458956266842</v>
          </cell>
          <cell r="JW10">
            <v>2.6415815495278276</v>
          </cell>
          <cell r="JX10">
            <v>2.6412655762433177</v>
          </cell>
          <cell r="JY10">
            <v>2.6416680746448908</v>
          </cell>
          <cell r="JZ10">
            <v>2.6431184828600265</v>
          </cell>
          <cell r="KA10">
            <v>2.6450197395309036</v>
          </cell>
          <cell r="KB10">
            <v>2.6444128593277276</v>
          </cell>
          <cell r="KC10">
            <v>2.6436956655797514</v>
          </cell>
          <cell r="KD10">
            <v>2.6430034289102542</v>
          </cell>
          <cell r="KE10">
            <v>2.6428259750697087</v>
          </cell>
          <cell r="KF10">
            <v>2.6421962958663974</v>
          </cell>
          <cell r="KG10">
            <v>2.6442494206155258</v>
          </cell>
          <cell r="KH10">
            <v>2.6444236336017561</v>
          </cell>
          <cell r="KI10">
            <v>2.6437134681824164</v>
          </cell>
          <cell r="KJ10">
            <v>2.6435985405184472</v>
          </cell>
          <cell r="KK10">
            <v>2.6434099753998321</v>
          </cell>
          <cell r="KL10">
            <v>2.6437309019109985</v>
          </cell>
          <cell r="KM10">
            <v>2.6432655449200144</v>
          </cell>
          <cell r="KN10">
            <v>2.6426070221560916</v>
          </cell>
          <cell r="KO10">
            <v>2.6419177207273195</v>
          </cell>
          <cell r="KP10">
            <v>2.6412351213448169</v>
          </cell>
          <cell r="KQ10">
            <v>2.6405797563808435</v>
          </cell>
          <cell r="KR10">
            <v>2.6401745004436474</v>
          </cell>
          <cell r="KS10">
            <v>2.6402555334570965</v>
          </cell>
          <cell r="KT10">
            <v>2.6396200281183981</v>
          </cell>
          <cell r="KU10">
            <v>2.6389854482789246</v>
          </cell>
          <cell r="KV10">
            <v>2.6385950138170409</v>
          </cell>
          <cell r="KW10">
            <v>2.637938382733731</v>
          </cell>
          <cell r="KX10">
            <v>2.6406438595018535</v>
          </cell>
          <cell r="KY10">
            <v>2.6406390335308494</v>
          </cell>
          <cell r="KZ10">
            <v>2.6415683160407069</v>
          </cell>
          <cell r="LA10">
            <v>2.6410474692614572</v>
          </cell>
          <cell r="LB10">
            <v>2.6424270360142406</v>
          </cell>
          <cell r="LC10">
            <v>2.6417700292802979</v>
          </cell>
          <cell r="LD10">
            <v>2.6421195137642308</v>
          </cell>
          <cell r="LE10">
            <v>2.6425957590406322</v>
          </cell>
          <cell r="LF10">
            <v>2.6420504813455827</v>
          </cell>
          <cell r="LG10">
            <v>2.6415901479064394</v>
          </cell>
          <cell r="LH10">
            <v>2.6413828549116487</v>
          </cell>
          <cell r="LI10">
            <v>2.6410336437218542</v>
          </cell>
          <cell r="LJ10">
            <v>2.6405407029196013</v>
          </cell>
          <cell r="LK10">
            <v>2.6414896037010447</v>
          </cell>
          <cell r="LL10">
            <v>2.642591895396603</v>
          </cell>
          <cell r="LM10">
            <v>2.6446459848469379</v>
          </cell>
          <cell r="LN10">
            <v>2.6440746491374423</v>
          </cell>
          <cell r="LO10">
            <v>2.6445509542296191</v>
          </cell>
          <cell r="LP10">
            <v>2.6469202895699042</v>
          </cell>
          <cell r="LQ10">
            <v>2.6482853455444189</v>
          </cell>
          <cell r="LR10">
            <v>2.647679995870591</v>
          </cell>
          <cell r="LS10">
            <v>2.6470857289372574</v>
          </cell>
          <cell r="LT10">
            <v>2.6465802265578944</v>
          </cell>
          <cell r="LU10">
            <v>2.6459994469609187</v>
          </cell>
          <cell r="LV10">
            <v>2.6466357502186955</v>
          </cell>
          <cell r="LW10">
            <v>2.6481896870158881</v>
          </cell>
          <cell r="LX10">
            <v>2.6487345903781123</v>
          </cell>
          <cell r="LY10">
            <v>2.6481027938748039</v>
          </cell>
          <cell r="LZ10">
            <v>2.6475204624654434</v>
          </cell>
          <cell r="MA10">
            <v>2.6470623748177453</v>
          </cell>
          <cell r="MB10">
            <v>2.6464489836906235</v>
          </cell>
          <cell r="MC10">
            <v>2.6462565001754359</v>
          </cell>
          <cell r="MD10">
            <v>2.6458865519668313</v>
          </cell>
          <cell r="ME10">
            <v>2.6460539465922328</v>
          </cell>
          <cell r="MF10">
            <v>2.6476911079569758</v>
          </cell>
          <cell r="MG10">
            <v>2.649032166784087</v>
          </cell>
          <cell r="MH10">
            <v>2.6499892720083218</v>
          </cell>
          <cell r="MI10">
            <v>2.6494305029615686</v>
          </cell>
          <cell r="MJ10">
            <v>2.6489956595424156</v>
          </cell>
          <cell r="MK10">
            <v>2.648385034651878</v>
          </cell>
          <cell r="ML10">
            <v>2.6479154886157561</v>
          </cell>
          <cell r="MM10">
            <v>2.6478514623662228</v>
          </cell>
          <cell r="MN10">
            <v>2.6481069915623703</v>
          </cell>
          <cell r="MO10">
            <v>2.6475062504826949</v>
          </cell>
          <cell r="MP10">
            <v>2.6469139103475126</v>
          </cell>
          <cell r="MQ10">
            <v>2.6463240752503259</v>
          </cell>
          <cell r="MR10">
            <v>2.6460603889736913</v>
          </cell>
          <cell r="MS10">
            <v>2.6456500465881194</v>
          </cell>
          <cell r="MT10">
            <v>2.6472940070294593</v>
          </cell>
          <cell r="MU10">
            <v>2.6473085929359339</v>
          </cell>
          <cell r="MV10">
            <v>2.6479566684288112</v>
          </cell>
          <cell r="MW10">
            <v>2.6491507233798739</v>
          </cell>
          <cell r="MX10">
            <v>2.6492190367845811</v>
          </cell>
          <cell r="MY10">
            <v>2.6487484630186113</v>
          </cell>
          <cell r="MZ10">
            <v>2.6482091174921858</v>
          </cell>
          <cell r="NA10">
            <v>2.6484766101706825</v>
          </cell>
          <cell r="NB10">
            <v>2.6485947545134803</v>
          </cell>
          <cell r="NC10">
            <v>2.648464757905844</v>
          </cell>
          <cell r="ND10">
            <v>2.6479698471659145</v>
          </cell>
          <cell r="NE10">
            <v>2.6492242108933821</v>
          </cell>
          <cell r="NF10">
            <v>2.64867210574893</v>
          </cell>
          <cell r="NG10">
            <v>2.6481775656712254</v>
          </cell>
          <cell r="NH10">
            <v>2.647633384616364</v>
          </cell>
          <cell r="NI10">
            <v>2.6476317729899495</v>
          </cell>
          <cell r="NJ10">
            <v>2.6475421518851969</v>
          </cell>
          <cell r="NK10">
            <v>2.6485044098111099</v>
          </cell>
          <cell r="NL10">
            <v>2.6479428012164008</v>
          </cell>
          <cell r="NM10">
            <v>2.6494685092201093</v>
          </cell>
          <cell r="NN10">
            <v>2.6489557687225345</v>
          </cell>
          <cell r="NO10">
            <v>2.6495746163666691</v>
          </cell>
          <cell r="NP10">
            <v>2.6495367221394508</v>
          </cell>
          <cell r="NQ10">
            <v>2.6490138893740869</v>
          </cell>
          <cell r="NR10">
            <v>2.6486036224950213</v>
          </cell>
          <cell r="NS10">
            <v>2.6481072481265437</v>
          </cell>
          <cell r="NT10">
            <v>2.6476128802720358</v>
          </cell>
          <cell r="NU10">
            <v>2.6470980078465587</v>
          </cell>
          <cell r="NV10">
            <v>2.6466663079573802</v>
          </cell>
          <cell r="NW10">
            <v>2.646124355708289</v>
          </cell>
          <cell r="NX10">
            <v>2.6472688173311751</v>
          </cell>
          <cell r="NY10">
            <v>2.6468108717373751</v>
          </cell>
          <cell r="NZ10">
            <v>2.6464728577307057</v>
          </cell>
          <cell r="OA10">
            <v>2.6474354136807956</v>
          </cell>
          <cell r="OB10">
            <v>2.6468988030338503</v>
          </cell>
          <cell r="OC10">
            <v>2.6490600746634585</v>
          </cell>
          <cell r="OD10">
            <v>2.6494209405989912</v>
          </cell>
          <cell r="OE10">
            <v>2.6490267219629944</v>
          </cell>
          <cell r="OF10">
            <v>2.6493423453012199</v>
          </cell>
          <cell r="OG10">
            <v>2.6488249713434513</v>
          </cell>
          <cell r="OH10">
            <v>2.6482919363382109</v>
          </cell>
          <cell r="OI10">
            <v>2.6478264382301546</v>
          </cell>
          <cell r="OJ10">
            <v>2.6473121438935956</v>
          </cell>
          <cell r="OK10">
            <v>2.6489130922972279</v>
          </cell>
          <cell r="OL10">
            <v>2.6487099189980712</v>
          </cell>
          <cell r="OM10">
            <v>2.6481998244838691</v>
          </cell>
          <cell r="ON10">
            <v>2.6494257096093525</v>
          </cell>
          <cell r="OO10">
            <v>2.6508157121308376</v>
          </cell>
          <cell r="OP10">
            <v>2.6503927720670868</v>
          </cell>
          <cell r="OQ10">
            <v>2.6506317363221772</v>
          </cell>
          <cell r="OR10">
            <v>2.6506602235713381</v>
          </cell>
          <cell r="OS10">
            <v>2.6503658308208351</v>
          </cell>
          <cell r="OT10">
            <v>2.6511649360262659</v>
          </cell>
          <cell r="OU10">
            <v>2.6512855280517416</v>
          </cell>
          <cell r="OV10">
            <v>2.6507646359621075</v>
          </cell>
          <cell r="OW10">
            <v>2.6502913612623593</v>
          </cell>
          <cell r="OX10">
            <v>2.649776260351786</v>
          </cell>
          <cell r="OY10">
            <v>2.6498970023808877</v>
          </cell>
          <cell r="OZ10">
            <v>2.6493945634206844</v>
          </cell>
          <cell r="PA10">
            <v>2.6488882157984244</v>
          </cell>
          <cell r="PB10">
            <v>2.6493424425371561</v>
          </cell>
          <cell r="PC10">
            <v>2.6493765483159191</v>
          </cell>
          <cell r="PD10">
            <v>2.6492611393288712</v>
          </cell>
          <cell r="PE10">
            <v>2.6488317231760803</v>
          </cell>
          <cell r="PF10">
            <v>2.6483413714833373</v>
          </cell>
          <cell r="PG10">
            <v>2.6478690186482194</v>
          </cell>
          <cell r="PH10">
            <v>2.6475948969091871</v>
          </cell>
          <cell r="PI10">
            <v>2.6471987380461832</v>
          </cell>
          <cell r="PJ10">
            <v>2.6486697842077347</v>
          </cell>
          <cell r="PK10">
            <v>2.6481821741036571</v>
          </cell>
          <cell r="PL10">
            <v>2.6482968827637041</v>
          </cell>
          <cell r="PM10">
            <v>2.6478225115240743</v>
          </cell>
          <cell r="PN10">
            <v>2.6474074121468116</v>
          </cell>
          <cell r="PO10">
            <v>2.6470172507871799</v>
          </cell>
          <cell r="PP10">
            <v>2.647518886789098</v>
          </cell>
          <cell r="PQ10">
            <v>2.6470487292090645</v>
          </cell>
          <cell r="PR10">
            <v>2.6474753953686716</v>
          </cell>
          <cell r="PS10">
            <v>2.648716949344573</v>
          </cell>
          <cell r="PT10">
            <v>2.6482329587142011</v>
          </cell>
          <cell r="PU10">
            <v>2.647750380110689</v>
          </cell>
          <cell r="PV10">
            <v>2.6482099189738042</v>
          </cell>
          <cell r="PW10">
            <v>2.6478242688301492</v>
          </cell>
          <cell r="PX10">
            <v>2.6473845343206515</v>
          </cell>
          <cell r="PY10">
            <v>2.6469446444311964</v>
          </cell>
          <cell r="PZ10">
            <v>2.6465735430093651</v>
          </cell>
          <cell r="QA10">
            <v>2.6461329747202149</v>
          </cell>
          <cell r="QB10">
            <v>2.6456621201334416</v>
          </cell>
          <cell r="QC10">
            <v>2.6458610950568695</v>
          </cell>
          <cell r="QD10">
            <v>2.6470824234670673</v>
          </cell>
          <cell r="QE10">
            <v>2.6466205977766655</v>
          </cell>
          <cell r="QF10">
            <v>2.6463420448071608</v>
          </cell>
          <cell r="QG10">
            <v>2.6459769616397053</v>
          </cell>
          <cell r="QH10">
            <v>2.6463007636335898</v>
          </cell>
          <cell r="QI10">
            <v>2.6472161541623627</v>
          </cell>
          <cell r="QJ10">
            <v>2.6471207376277128</v>
          </cell>
          <cell r="QK10">
            <v>2.6467258644681677</v>
          </cell>
          <cell r="QL10">
            <v>2.6474507261336471</v>
          </cell>
          <cell r="QM10">
            <v>2.6470049728461227</v>
          </cell>
          <cell r="QN10">
            <v>2.6465633909224766</v>
          </cell>
          <cell r="QO10">
            <v>2.6461619948155533</v>
          </cell>
          <cell r="QP10">
            <v>2.6457498952421559</v>
          </cell>
          <cell r="QQ10">
            <v>2.6453359021902396</v>
          </cell>
          <cell r="QR10">
            <v>2.6471662012403083</v>
          </cell>
          <cell r="QS10">
            <v>2.646814337236675</v>
          </cell>
          <cell r="QT10">
            <v>2.6465204219525051</v>
          </cell>
          <cell r="QU10">
            <v>2.6466033891033311</v>
          </cell>
          <cell r="QV10">
            <v>2.6483192205365156</v>
          </cell>
          <cell r="QW10">
            <v>2.6479459762728679</v>
          </cell>
          <cell r="QX10">
            <v>2.6479388002171849</v>
          </cell>
          <cell r="QY10">
            <v>2.6474895937739933</v>
          </cell>
          <cell r="QZ10">
            <v>2.6491169835960595</v>
          </cell>
          <cell r="RA10">
            <v>2.6500095942062418</v>
          </cell>
          <cell r="RB10">
            <v>2.6496689841543817</v>
          </cell>
          <cell r="RC10">
            <v>2.6497564161391729</v>
          </cell>
          <cell r="RD10">
            <v>2.6493684374850912</v>
          </cell>
          <cell r="RE10">
            <v>2.6489854443607479</v>
          </cell>
          <cell r="RF10">
            <v>2.6486892211937003</v>
          </cell>
          <cell r="RG10">
            <v>2.6482475657253857</v>
          </cell>
          <cell r="RH10">
            <v>2.6478691485434163</v>
          </cell>
          <cell r="RI10">
            <v>2.6492915585088581</v>
          </cell>
          <cell r="RJ10">
            <v>2.6489262759588317</v>
          </cell>
          <cell r="RK10">
            <v>2.6484877141919521</v>
          </cell>
          <cell r="RL10">
            <v>2.6481466380139809</v>
          </cell>
          <cell r="RM10">
            <v>2.648814418370407</v>
          </cell>
          <cell r="RN10">
            <v>2.6483891678461271</v>
          </cell>
          <cell r="RO10">
            <v>2.6491022833475522</v>
          </cell>
          <cell r="RP10">
            <v>2.6494981803135556</v>
          </cell>
          <cell r="RQ10">
            <v>2.6490892627850742</v>
          </cell>
          <cell r="RR10">
            <v>2.6486966151496425</v>
          </cell>
          <cell r="RS10">
            <v>2.6482642748502565</v>
          </cell>
          <cell r="RT10">
            <v>2.6496023834522755</v>
          </cell>
          <cell r="RU10">
            <v>2.6497079374023857</v>
          </cell>
          <cell r="RV10">
            <v>2.6496523348000016</v>
          </cell>
          <cell r="RW10">
            <v>2.6492253595358712</v>
          </cell>
          <cell r="RX10">
            <v>2.650015582012653</v>
          </cell>
          <cell r="RY10">
            <v>2.6506615406070821</v>
          </cell>
          <cell r="RZ10">
            <v>2.6503168238120907</v>
          </cell>
          <cell r="SA10">
            <v>2.6499235498948694</v>
          </cell>
          <cell r="SB10">
            <v>2.6495977950008367</v>
          </cell>
          <cell r="SC10">
            <v>2.6493809573457261</v>
          </cell>
          <cell r="SD10">
            <v>2.6493205885338638</v>
          </cell>
          <cell r="SE10">
            <v>2.6490884059919724</v>
          </cell>
          <cell r="SF10">
            <v>2.6487744216602942</v>
          </cell>
          <cell r="SG10">
            <v>2.6484095816068169</v>
          </cell>
          <cell r="SH10">
            <v>2.6485387025628131</v>
          </cell>
          <cell r="SI10">
            <v>2.6486667979983971</v>
          </cell>
          <cell r="SJ10">
            <v>2.6496976726487196</v>
          </cell>
          <cell r="SK10">
            <v>2.649286501117857</v>
          </cell>
          <cell r="SL10">
            <v>2.6488680739308781</v>
          </cell>
          <cell r="SM10">
            <v>2.6485184732705354</v>
          </cell>
          <cell r="SN10">
            <v>2.6481661462601673</v>
          </cell>
          <cell r="SO10">
            <v>2.6485435116324227</v>
          </cell>
          <cell r="SP10">
            <v>2.64921821456783</v>
          </cell>
          <cell r="SQ10">
            <v>2.6490661843645142</v>
          </cell>
          <cell r="SR10">
            <v>2.648789094330124</v>
          </cell>
          <cell r="SS10">
            <v>2.6484879282308311</v>
          </cell>
          <cell r="ST10">
            <v>2.6481823282432164</v>
          </cell>
          <cell r="SU10">
            <v>2.6478754197308589</v>
          </cell>
          <cell r="SV10">
            <v>2.6491914701024832</v>
          </cell>
          <cell r="SW10">
            <v>2.6488529142349968</v>
          </cell>
          <cell r="SX10">
            <v>2.6494438104893132</v>
          </cell>
          <cell r="SY10">
            <v>2.6491005163590713</v>
          </cell>
          <cell r="SZ10">
            <v>2.6487691723940299</v>
          </cell>
          <cell r="TA10">
            <v>2.648442244198181</v>
          </cell>
          <cell r="TB10">
            <v>2.6484091795100615</v>
          </cell>
          <cell r="TC10">
            <v>2.6480072805426036</v>
          </cell>
          <cell r="TD10">
            <v>2.6476063046475127</v>
          </cell>
          <cell r="TE10">
            <v>2.6477064769766701</v>
          </cell>
          <cell r="TF10">
            <v>2.6487734506539207</v>
          </cell>
          <cell r="TG10">
            <v>2.6483783136069681</v>
          </cell>
          <cell r="TH10">
            <v>2.6497336956879844</v>
          </cell>
          <cell r="TI10">
            <v>2.6493733659279259</v>
          </cell>
          <cell r="TJ10">
            <v>2.6509389806654067</v>
          </cell>
          <cell r="TK10">
            <v>2.6505584895655763</v>
          </cell>
          <cell r="TL10">
            <v>2.6501932938883841</v>
          </cell>
          <cell r="TM10">
            <v>2.6502815311264567</v>
          </cell>
          <cell r="TN10">
            <v>2.6501102969419716</v>
          </cell>
          <cell r="TO10">
            <v>2.6499588981119016</v>
          </cell>
          <cell r="TP10">
            <v>2.6514291386682638</v>
          </cell>
          <cell r="TQ10">
            <v>2.6511107064035642</v>
          </cell>
          <cell r="TR10">
            <v>2.6507653820898343</v>
          </cell>
          <cell r="TS10">
            <v>2.6506027145598883</v>
          </cell>
          <cell r="TT10">
            <v>2.6521521193785871</v>
          </cell>
          <cell r="TU10">
            <v>2.6520776452927182</v>
          </cell>
          <cell r="TV10">
            <v>2.6527113613065327</v>
          </cell>
          <cell r="TW10">
            <v>2.652315562411466</v>
          </cell>
          <cell r="TX10">
            <v>2.6520236773893657</v>
          </cell>
          <cell r="TY10">
            <v>2.6517006214431595</v>
          </cell>
          <cell r="TZ10">
            <v>2.651361354890533</v>
          </cell>
          <cell r="UA10">
            <v>2.6517253572003612</v>
          </cell>
          <cell r="UB10">
            <v>2.6514551604966936</v>
          </cell>
          <cell r="UC10">
            <v>2.651292024634023</v>
          </cell>
          <cell r="UD10">
            <v>2.6513619654341718</v>
          </cell>
          <cell r="UE10">
            <v>2.6514137268838227</v>
          </cell>
          <cell r="UF10">
            <v>2.6510908479846229</v>
          </cell>
          <cell r="UG10">
            <v>2.6508638667614299</v>
          </cell>
          <cell r="UH10">
            <v>2.6504867102114233</v>
          </cell>
          <cell r="UI10">
            <v>2.6501755621435334</v>
          </cell>
          <cell r="UJ10">
            <v>2.6498614961377887</v>
          </cell>
          <cell r="UK10">
            <v>2.6503389296031994</v>
          </cell>
          <cell r="UL10">
            <v>2.6505007408240107</v>
          </cell>
          <cell r="UM10">
            <v>2.6501815411337892</v>
          </cell>
          <cell r="UN10">
            <v>2.6502221030414406</v>
          </cell>
          <cell r="UO10">
            <v>2.6500702062213435</v>
          </cell>
          <cell r="UP10">
            <v>2.6504274007621635</v>
          </cell>
          <cell r="UQ10">
            <v>2.6507280264507225</v>
          </cell>
          <cell r="UR10">
            <v>2.6513123661300328</v>
          </cell>
          <cell r="US10">
            <v>2.6509738217650325</v>
          </cell>
          <cell r="UT10">
            <v>2.6521243707694584</v>
          </cell>
          <cell r="UU10">
            <v>2.6532100066945348</v>
          </cell>
          <cell r="UV10">
            <v>2.6531322136557991</v>
          </cell>
          <cell r="UW10">
            <v>2.6540414434891231</v>
          </cell>
          <cell r="UX10">
            <v>2.6536775980081142</v>
          </cell>
          <cell r="UY10">
            <v>2.6540623272705126</v>
          </cell>
          <cell r="UZ10">
            <v>2.6537507061130943</v>
          </cell>
          <cell r="VA10">
            <v>2.6535589387118339</v>
          </cell>
          <cell r="VB10">
            <v>2.6532722396665926</v>
          </cell>
          <cell r="VC10">
            <v>2.6531010877965624</v>
          </cell>
          <cell r="VD10">
            <v>2.6528150057472608</v>
          </cell>
          <cell r="VE10">
            <v>2.6533499198642301</v>
          </cell>
          <cell r="VF10">
            <v>2.6530348840818521</v>
          </cell>
          <cell r="VG10">
            <v>2.6526659882649843</v>
          </cell>
          <cell r="VH10">
            <v>2.6525102422195856</v>
          </cell>
          <cell r="VI10">
            <v>2.6522301828307757</v>
          </cell>
          <cell r="VJ10">
            <v>2.6519527056671333</v>
          </cell>
          <cell r="VK10">
            <v>2.6533949964902481</v>
          </cell>
          <cell r="VL10">
            <v>2.6542062413718424</v>
          </cell>
          <cell r="VM10">
            <v>2.6538366350347133</v>
          </cell>
          <cell r="VN10">
            <v>2.6535215263786012</v>
          </cell>
          <cell r="VO10">
            <v>2.6543091256706051</v>
          </cell>
          <cell r="VP10">
            <v>2.6540193977434066</v>
          </cell>
          <cell r="VQ10">
            <v>2.6536643447719954</v>
          </cell>
          <cell r="VR10">
            <v>2.6541256917285221</v>
          </cell>
          <cell r="VS10">
            <v>2.6538385969084648</v>
          </cell>
          <cell r="VT10">
            <v>2.6535594831707363</v>
          </cell>
          <cell r="VU10">
            <v>2.6531989155832258</v>
          </cell>
          <cell r="VV10">
            <v>2.6528688014099409</v>
          </cell>
          <cell r="VW10">
            <v>2.6525627464906116</v>
          </cell>
          <cell r="VX10">
            <v>2.6522049922783082</v>
          </cell>
          <cell r="VY10">
            <v>2.6523557228454298</v>
          </cell>
          <cell r="VZ10">
            <v>2.6520561236369122</v>
          </cell>
          <cell r="WA10">
            <v>2.65214093478192</v>
          </cell>
          <cell r="WB10">
            <v>2.6518459168445245</v>
          </cell>
          <cell r="WC10">
            <v>2.6520944867965244</v>
          </cell>
          <cell r="WD10">
            <v>2.6517643419931671</v>
          </cell>
          <cell r="WE10">
            <v>2.6514323556510089</v>
          </cell>
          <cell r="WF10">
            <v>2.6511334356079641</v>
          </cell>
          <cell r="WG10">
            <v>2.6517810680950031</v>
          </cell>
          <cell r="WH10">
            <v>2.6514612980409979</v>
          </cell>
          <cell r="WI10">
            <v>2.6511112043514387</v>
          </cell>
          <cell r="WJ10">
            <v>2.650805420234756</v>
          </cell>
          <cell r="WK10">
            <v>2.6514148831634405</v>
          </cell>
          <cell r="WL10">
            <v>2.651638109186937</v>
          </cell>
          <cell r="WM10">
            <v>2.6513547620135598</v>
          </cell>
          <cell r="WN10">
            <v>2.6510491802158964</v>
          </cell>
          <cell r="WO10">
            <v>2.6512380721883035</v>
          </cell>
          <cell r="WP10">
            <v>2.6520934387223867</v>
          </cell>
          <cell r="WQ10">
            <v>2.6517767978375715</v>
          </cell>
          <cell r="WR10">
            <v>2.6530658517220571</v>
          </cell>
          <cell r="WS10">
            <v>2.6527865592233808</v>
          </cell>
          <cell r="WT10">
            <v>2.6536717324004981</v>
          </cell>
          <cell r="WU10">
            <v>2.6533236081423275</v>
          </cell>
          <cell r="WV10">
            <v>2.653508698724901</v>
          </cell>
          <cell r="WW10">
            <v>2.6534911456404848</v>
          </cell>
          <cell r="WX10">
            <v>2.6532152590802891</v>
          </cell>
          <cell r="WY10">
            <v>2.6529072470972093</v>
          </cell>
          <cell r="WZ10">
            <v>2.652571012145267</v>
          </cell>
          <cell r="XA10">
            <v>2.6522545996628826</v>
          </cell>
          <cell r="XB10">
            <v>2.6519131646186667</v>
          </cell>
          <cell r="XC10">
            <v>2.6525083277411734</v>
          </cell>
          <cell r="XD10">
            <v>2.6521759473099702</v>
          </cell>
          <cell r="XE10">
            <v>2.6518649465471724</v>
          </cell>
          <cell r="XF10">
            <v>2.651553020077245</v>
          </cell>
          <cell r="XG10">
            <v>2.6512282553472581</v>
          </cell>
          <cell r="XH10">
            <v>2.6520379930068643</v>
          </cell>
          <cell r="XI10">
            <v>2.6517715641313195</v>
          </cell>
          <cell r="XJ10">
            <v>2.6514402881485468</v>
          </cell>
          <cell r="XK10">
            <v>2.6523249220269283</v>
          </cell>
          <cell r="XL10">
            <v>2.6532203903760934</v>
          </cell>
          <cell r="XM10">
            <v>2.6532822665724809</v>
          </cell>
          <cell r="XN10">
            <v>2.6542998074806525</v>
          </cell>
          <cell r="XO10">
            <v>2.6541696523421212</v>
          </cell>
          <cell r="XP10">
            <v>2.6538453418421932</v>
          </cell>
          <cell r="XQ10">
            <v>2.6535763643284733</v>
          </cell>
          <cell r="XR10">
            <v>2.6532865050282775</v>
          </cell>
          <cell r="XS10">
            <v>2.653019507238954</v>
          </cell>
          <cell r="XT10">
            <v>2.6527288675067071</v>
          </cell>
          <cell r="XU10">
            <v>2.6524059936851239</v>
          </cell>
          <cell r="XV10">
            <v>2.6526123635266328</v>
          </cell>
          <cell r="XW10">
            <v>2.6522874071290161</v>
          </cell>
          <cell r="XX10">
            <v>2.6519704969348754</v>
          </cell>
          <cell r="XY10">
            <v>2.6519482014165368</v>
          </cell>
          <cell r="XZ10">
            <v>2.652494420617785</v>
          </cell>
          <cell r="YA10">
            <v>2.6522286393783179</v>
          </cell>
          <cell r="YB10">
            <v>2.651940502471541</v>
          </cell>
          <cell r="YC10">
            <v>2.6516752168081963</v>
          </cell>
          <cell r="YD10">
            <v>2.6521810585681371</v>
          </cell>
          <cell r="YE10">
            <v>2.6518546636413527</v>
          </cell>
          <cell r="YF10">
            <v>2.6515358359472732</v>
          </cell>
          <cell r="YG10">
            <v>2.6512469518681345</v>
          </cell>
          <cell r="YH10">
            <v>2.6509300955689281</v>
          </cell>
          <cell r="YI10">
            <v>2.6506272051234476</v>
          </cell>
          <cell r="YJ10">
            <v>2.6503140097917264</v>
          </cell>
          <cell r="YK10">
            <v>2.6501271230666843</v>
          </cell>
          <cell r="YL10">
            <v>2.6500061030964344</v>
          </cell>
          <cell r="YM10">
            <v>2.649822789550432</v>
          </cell>
          <cell r="YN10">
            <v>2.6505516254724428</v>
          </cell>
          <cell r="YO10">
            <v>2.6504320998126798</v>
          </cell>
          <cell r="YP10">
            <v>2.6504564157618185</v>
          </cell>
          <cell r="YQ10">
            <v>2.6501795167513347</v>
          </cell>
          <cell r="YR10">
            <v>2.649933607831604</v>
          </cell>
          <cell r="YS10">
            <v>2.6505367727717566</v>
          </cell>
          <cell r="YT10">
            <v>2.650445591223217</v>
          </cell>
          <cell r="YU10">
            <v>2.6501371306824577</v>
          </cell>
          <cell r="YV10">
            <v>2.6498328019678334</v>
          </cell>
          <cell r="YW10">
            <v>2.6495294525386788</v>
          </cell>
          <cell r="YX10">
            <v>2.6494893545584106</v>
          </cell>
          <cell r="YY10">
            <v>2.649187031324435</v>
          </cell>
          <cell r="YZ10">
            <v>2.6489169350237685</v>
          </cell>
          <cell r="ZA10">
            <v>2.648606453640177</v>
          </cell>
          <cell r="ZB10">
            <v>2.6496802319497781</v>
          </cell>
          <cell r="ZC10">
            <v>2.649389621828325</v>
          </cell>
          <cell r="ZD10">
            <v>2.6490983468377647</v>
          </cell>
          <cell r="ZE10">
            <v>2.6488036262344301</v>
          </cell>
          <cell r="ZF10">
            <v>2.6489625684684031</v>
          </cell>
          <cell r="ZG10">
            <v>2.6488188746112935</v>
          </cell>
          <cell r="ZH10">
            <v>2.6485572730788305</v>
          </cell>
          <cell r="ZI10">
            <v>2.6482932755268176</v>
          </cell>
          <cell r="ZJ10">
            <v>2.6480456410415756</v>
          </cell>
          <cell r="ZK10">
            <v>2.6477770345956233</v>
          </cell>
          <cell r="ZL10">
            <v>2.6474729818907945</v>
          </cell>
          <cell r="ZM10">
            <v>2.6472376487214611</v>
          </cell>
          <cell r="ZN10">
            <v>2.6471139458973689</v>
          </cell>
          <cell r="ZO10">
            <v>2.6468211370346624</v>
          </cell>
          <cell r="ZP10">
            <v>2.6465657022700513</v>
          </cell>
          <cell r="ZQ10">
            <v>2.6462656312836956</v>
          </cell>
          <cell r="ZR10">
            <v>2.6460263742095433</v>
          </cell>
          <cell r="ZS10">
            <v>2.6457451569155275</v>
          </cell>
          <cell r="ZT10">
            <v>2.6456142924587334</v>
          </cell>
          <cell r="ZU10">
            <v>2.6457067250130941</v>
          </cell>
          <cell r="ZV10">
            <v>2.6457664522037194</v>
          </cell>
          <cell r="ZW10">
            <v>2.6456089115003105</v>
          </cell>
          <cell r="ZX10">
            <v>2.6454417331697817</v>
          </cell>
          <cell r="ZY10">
            <v>2.6451921447916447</v>
          </cell>
          <cell r="ZZ10">
            <v>2.6449302734608984</v>
          </cell>
          <cell r="AAA10">
            <v>2.6446373186556213</v>
          </cell>
          <cell r="AAB10">
            <v>2.6443576827752397</v>
          </cell>
          <cell r="AAC10">
            <v>2.6441204134041336</v>
          </cell>
          <cell r="AAD10">
            <v>2.6440209728788218</v>
          </cell>
          <cell r="AAE10">
            <v>2.6438050199920311</v>
          </cell>
          <cell r="AAF10">
            <v>2.644135061168313</v>
          </cell>
          <cell r="AAG10">
            <v>2.644202744090367</v>
          </cell>
          <cell r="AAH10">
            <v>2.643968765889201</v>
          </cell>
          <cell r="AAI10">
            <v>2.643680851716109</v>
          </cell>
          <cell r="AAJ10">
            <v>2.6443190321553516</v>
          </cell>
          <cell r="AAK10">
            <v>2.6440853221315552</v>
          </cell>
          <cell r="AAL10">
            <v>2.6438008966654936</v>
          </cell>
          <cell r="AAM10">
            <v>2.6437570473869276</v>
          </cell>
          <cell r="AAN10">
            <v>2.644050071818588</v>
          </cell>
          <cell r="AAO10">
            <v>2.6437981087638613</v>
          </cell>
          <cell r="AAP10">
            <v>2.6435402129425163</v>
          </cell>
          <cell r="AAQ10">
            <v>2.6432757676983676</v>
          </cell>
          <cell r="AAR10">
            <v>2.644047266902283</v>
          </cell>
          <cell r="AAS10">
            <v>2.6439001409492602</v>
          </cell>
          <cell r="AAT10">
            <v>2.6436843742973641</v>
          </cell>
          <cell r="AAU10">
            <v>2.6444297838387074</v>
          </cell>
          <cell r="AAV10">
            <v>2.644173311295138</v>
          </cell>
          <cell r="AAW10">
            <v>2.6438964138665955</v>
          </cell>
          <cell r="AAX10">
            <v>2.6437425099055289</v>
          </cell>
          <cell r="AAY10">
            <v>2.6443494536799084</v>
          </cell>
          <cell r="AAZ10">
            <v>2.6454241770492799</v>
          </cell>
          <cell r="ABA10">
            <v>2.6451412235855014</v>
          </cell>
          <cell r="ABB10">
            <v>2.6448585204443584</v>
          </cell>
          <cell r="ABC10">
            <v>2.6445806285713331</v>
          </cell>
          <cell r="ABD10">
            <v>2.6444679179351769</v>
          </cell>
          <cell r="ABE10">
            <v>2.6451445069237489</v>
          </cell>
          <cell r="ABF10">
            <v>2.644938543236226</v>
          </cell>
          <cell r="ABG10">
            <v>2.644692462431129</v>
          </cell>
          <cell r="ABH10">
            <v>2.644416243056352</v>
          </cell>
          <cell r="ABI10">
            <v>2.6442914457670339</v>
          </cell>
          <cell r="ABJ10">
            <v>2.6448747741392427</v>
          </cell>
          <cell r="ABK10">
            <v>2.6451790717962216</v>
          </cell>
          <cell r="ABL10">
            <v>2.6459896634949795</v>
          </cell>
          <cell r="ABM10">
            <v>2.6458193029593806</v>
          </cell>
          <cell r="ABN10">
            <v>2.646544355303925</v>
          </cell>
          <cell r="ABO10">
            <v>2.6466138424841974</v>
          </cell>
          <cell r="ABP10">
            <v>2.646458771617</v>
          </cell>
          <cell r="ABQ10">
            <v>2.6461886349080688</v>
          </cell>
          <cell r="ABR10">
            <v>2.6459682380764344</v>
          </cell>
          <cell r="ABS10">
            <v>2.6457180096728021</v>
          </cell>
          <cell r="ABT10">
            <v>2.646153270473405</v>
          </cell>
          <cell r="ABU10">
            <v>2.6459247741485759</v>
          </cell>
          <cell r="ABV10">
            <v>2.6457229312875326</v>
          </cell>
          <cell r="ABW10">
            <v>2.6455087921293039</v>
          </cell>
          <cell r="ABX10">
            <v>2.6453798125412549</v>
          </cell>
          <cell r="ABY10">
            <v>2.646062446438981</v>
          </cell>
          <cell r="ABZ10">
            <v>2.6459373914697011</v>
          </cell>
          <cell r="ACA10">
            <v>2.6468779647622616</v>
          </cell>
          <cell r="ACB10">
            <v>2.6466635162350434</v>
          </cell>
          <cell r="ACC10">
            <v>2.6464220460794068</v>
          </cell>
          <cell r="ACD10">
            <v>2.6463364244940939</v>
          </cell>
          <cell r="ACE10">
            <v>2.6467299851604169</v>
          </cell>
          <cell r="ACF10">
            <v>2.6464592123867314</v>
          </cell>
          <cell r="ACG10">
            <v>2.6463985504742684</v>
          </cell>
          <cell r="ACH10">
            <v>2.6461510543924236</v>
          </cell>
          <cell r="ACI10">
            <v>2.6458803643347903</v>
          </cell>
          <cell r="ACJ10">
            <v>2.6456127241325933</v>
          </cell>
          <cell r="ACK10">
            <v>2.64584133872268</v>
          </cell>
          <cell r="ACL10">
            <v>2.6455766015709705</v>
          </cell>
          <cell r="ACM10">
            <v>2.645359990023346</v>
          </cell>
          <cell r="ACN10">
            <v>2.6451531420040855</v>
          </cell>
          <cell r="ACO10">
            <v>2.6449773924396416</v>
          </cell>
          <cell r="ACP10">
            <v>2.645465552529453</v>
          </cell>
          <cell r="ACQ10">
            <v>2.6451976774359554</v>
          </cell>
          <cell r="ACR10">
            <v>2.6449653967899827</v>
          </cell>
          <cell r="ACS10">
            <v>2.6449278201926552</v>
          </cell>
          <cell r="ACT10">
            <v>2.6450925838064205</v>
          </cell>
          <cell r="ACU10">
            <v>2.6460065893115434</v>
          </cell>
          <cell r="ACV10">
            <v>2.645795440427591</v>
          </cell>
          <cell r="ACW10">
            <v>2.6464815777433714</v>
          </cell>
          <cell r="ACX10">
            <v>2.6462404807128315</v>
          </cell>
          <cell r="ACY10">
            <v>2.6460141815640572</v>
          </cell>
          <cell r="ACZ10">
            <v>2.6457867345283326</v>
          </cell>
          <cell r="ADA10">
            <v>2.6456570388943423</v>
          </cell>
          <cell r="ADB10">
            <v>2.6455122672027889</v>
          </cell>
          <cell r="ADC10">
            <v>2.645293516453711</v>
          </cell>
          <cell r="ADD10">
            <v>2.6450405236851227</v>
          </cell>
          <cell r="ADE10">
            <v>2.6460872234800732</v>
          </cell>
          <cell r="ADF10">
            <v>2.6468373902891162</v>
          </cell>
          <cell r="ADG10">
            <v>2.6466092793736955</v>
          </cell>
          <cell r="ADH10">
            <v>2.6467408040684055</v>
          </cell>
          <cell r="ADI10">
            <v>2.6464833930071459</v>
          </cell>
          <cell r="ADJ10">
            <v>2.6462682671775206</v>
          </cell>
          <cell r="ADK10">
            <v>2.6460096150175927</v>
          </cell>
          <cell r="ADL10">
            <v>2.6460051172347541</v>
          </cell>
          <cell r="ADM10">
            <v>2.6459691105430876</v>
          </cell>
          <cell r="ADN10">
            <v>2.6457139708548678</v>
          </cell>
          <cell r="ADO10">
            <v>2.6457474308394833</v>
          </cell>
          <cell r="ADP10">
            <v>2.6467005189941109</v>
          </cell>
          <cell r="ADQ10">
            <v>2.6464398755955387</v>
          </cell>
          <cell r="ADR10">
            <v>2.6461812744034785</v>
          </cell>
          <cell r="ADS10">
            <v>2.6460297385122602</v>
          </cell>
          <cell r="ADT10">
            <v>2.6459551488200783</v>
          </cell>
          <cell r="ADU10">
            <v>2.6459961749319749</v>
          </cell>
          <cell r="ADV10">
            <v>2.6457728239273859</v>
          </cell>
          <cell r="ADW10">
            <v>2.6455689442068118</v>
          </cell>
          <cell r="ADX10">
            <v>2.6453635116330849</v>
          </cell>
          <cell r="ADY10">
            <v>2.6451432603040157</v>
          </cell>
          <cell r="ADZ10">
            <v>2.6453074930709644</v>
          </cell>
          <cell r="AEA10">
            <v>2.6451029064326068</v>
          </cell>
          <cell r="AEB10">
            <v>2.6458259211956672</v>
          </cell>
          <cell r="AEC10">
            <v>2.6457510442055794</v>
          </cell>
          <cell r="AED10">
            <v>2.6455376317237462</v>
          </cell>
          <cell r="AEE10">
            <v>2.6453594570022818</v>
          </cell>
          <cell r="AEF10">
            <v>2.6452530145793878</v>
          </cell>
          <cell r="AEG10">
            <v>2.6462765588858241</v>
          </cell>
          <cell r="AEH10">
            <v>2.6460235561837648</v>
          </cell>
          <cell r="AEI10">
            <v>2.6458655711408676</v>
          </cell>
          <cell r="AEJ10">
            <v>2.6463214499908734</v>
          </cell>
          <cell r="AEK10">
            <v>2.6464936134707426</v>
          </cell>
          <cell r="AEL10">
            <v>2.6462700742298355</v>
          </cell>
          <cell r="AEM10">
            <v>2.646530041131629</v>
          </cell>
          <cell r="AEN10">
            <v>2.6463062260878334</v>
          </cell>
          <cell r="AEO10">
            <v>2.6462422837005648</v>
          </cell>
          <cell r="AEP10">
            <v>2.6460023959446204</v>
          </cell>
          <cell r="AEQ10">
            <v>2.6458110456883461</v>
          </cell>
          <cell r="AER10">
            <v>2.6455630025652073</v>
          </cell>
          <cell r="AES10">
            <v>2.6453180083970995</v>
          </cell>
          <cell r="AET10">
            <v>2.6458838840899745</v>
          </cell>
          <cell r="AEU10">
            <v>2.6464692521264421</v>
          </cell>
          <cell r="AEV10">
            <v>2.6462576402185065</v>
          </cell>
          <cell r="AEW10">
            <v>2.6461579221640479</v>
          </cell>
          <cell r="AEX10">
            <v>2.6461144844532622</v>
          </cell>
          <cell r="AEY10">
            <v>2.6458718162312911</v>
          </cell>
          <cell r="AEZ10">
            <v>2.645661830477966</v>
          </cell>
          <cell r="AFA10">
            <v>2.6454706516862547</v>
          </cell>
          <cell r="AFB10">
            <v>2.6454560617409268</v>
          </cell>
          <cell r="AFC10">
            <v>2.6452270873338897</v>
          </cell>
          <cell r="AFD10">
            <v>2.6450525818471777</v>
          </cell>
          <cell r="AFE10">
            <v>2.6448860439977397</v>
          </cell>
          <cell r="AFF10">
            <v>2.6446484305282425</v>
          </cell>
          <cell r="AFG10">
            <v>2.6444127041284089</v>
          </cell>
          <cell r="AFH10">
            <v>2.6448107570479804</v>
          </cell>
          <cell r="AFI10">
            <v>2.6451374376444576</v>
          </cell>
          <cell r="AFJ10">
            <v>2.6449016590532572</v>
          </cell>
          <cell r="AFK10">
            <v>2.644668976472079</v>
          </cell>
          <cell r="AFL10">
            <v>2.6449892930607461</v>
          </cell>
          <cell r="AFM10">
            <v>2.6448679207165342</v>
          </cell>
          <cell r="AFN10">
            <v>2.6448869770595365</v>
          </cell>
          <cell r="AFO10">
            <v>2.6446709054990727</v>
          </cell>
          <cell r="AFP10">
            <v>2.6444299226902546</v>
          </cell>
          <cell r="AFQ10">
            <v>2.6441891598545602</v>
          </cell>
          <cell r="AFR10">
            <v>2.6446066276789164</v>
          </cell>
          <cell r="AFS10">
            <v>2.6444065092650768</v>
          </cell>
          <cell r="AFT10">
            <v>2.6444092737369593</v>
          </cell>
          <cell r="AFU10">
            <v>2.6446670077736045</v>
          </cell>
          <cell r="AFV10">
            <v>2.6445938745117297</v>
          </cell>
          <cell r="AFW10">
            <v>2.6444576864426566</v>
          </cell>
          <cell r="AFX10">
            <v>2.6442279803690054</v>
          </cell>
          <cell r="AFY10">
            <v>2.6442388806107413</v>
          </cell>
          <cell r="AFZ10">
            <v>2.6440280275721282</v>
          </cell>
          <cell r="AGA10">
            <v>2.6438260922665986</v>
          </cell>
          <cell r="AGB10">
            <v>2.6442348051763171</v>
          </cell>
          <cell r="AGC10">
            <v>2.6439967830498321</v>
          </cell>
          <cell r="AGD10">
            <v>2.6437621107042597</v>
          </cell>
          <cell r="AGE10">
            <v>2.6435433020791437</v>
          </cell>
          <cell r="AGF10">
            <v>2.6436322846193971</v>
          </cell>
          <cell r="AGG10">
            <v>2.6433982095273256</v>
          </cell>
          <cell r="AGH10">
            <v>2.6431922504105714</v>
          </cell>
          <cell r="AGI10">
            <v>2.6432267300147076</v>
          </cell>
          <cell r="AGJ10">
            <v>2.6438466299840653</v>
          </cell>
          <cell r="AGK10">
            <v>2.6436136792604277</v>
          </cell>
          <cell r="AGL10">
            <v>2.6434343269877383</v>
          </cell>
          <cell r="AGM10">
            <v>2.6432084019084754</v>
          </cell>
          <cell r="AGN10">
            <v>2.6441312195252595</v>
          </cell>
          <cell r="AGO10">
            <v>2.6439474412545199</v>
          </cell>
          <cell r="AGP10">
            <v>2.6437207047656139</v>
          </cell>
          <cell r="AGQ10">
            <v>2.6435879935328428</v>
          </cell>
          <cell r="AGR10">
            <v>2.6435564580563145</v>
          </cell>
          <cell r="AGS10">
            <v>2.6434587109208514</v>
          </cell>
          <cell r="AGT10">
            <v>2.6432287435564441</v>
          </cell>
          <cell r="AGU10">
            <v>2.6430349456273023</v>
          </cell>
          <cell r="AGV10">
            <v>2.6434854115781095</v>
          </cell>
          <cell r="AGW10">
            <v>2.6432555409898861</v>
          </cell>
          <cell r="AGX10">
            <v>2.6431397687457086</v>
          </cell>
          <cell r="AGY10">
            <v>2.6429096448085234</v>
          </cell>
          <cell r="AGZ10">
            <v>2.6427615903063586</v>
          </cell>
          <cell r="AHA10">
            <v>2.6427120329201297</v>
          </cell>
          <cell r="AHB10">
            <v>2.6424876089683922</v>
          </cell>
          <cell r="AHC10">
            <v>2.6429409462299551</v>
          </cell>
          <cell r="AHD10">
            <v>2.6427662899280873</v>
          </cell>
          <cell r="AHE10">
            <v>2.6427024576404827</v>
          </cell>
          <cell r="AHF10">
            <v>2.6427840889142429</v>
          </cell>
          <cell r="AHG10">
            <v>2.6425808324373516</v>
          </cell>
          <cell r="AHH10">
            <v>2.6430386277037359</v>
          </cell>
          <cell r="AHI10">
            <v>2.6428607969417977</v>
          </cell>
          <cell r="AHJ10">
            <v>2.6433300259436736</v>
          </cell>
          <cell r="AHK10">
            <v>2.6431053761912473</v>
          </cell>
          <cell r="AHL10">
            <v>2.6428781946247426</v>
          </cell>
          <cell r="AHM10">
            <v>2.6432564130404042</v>
          </cell>
          <cell r="AHN10">
            <v>2.6430592248970775</v>
          </cell>
          <cell r="AHO10">
            <v>2.6428384330613195</v>
          </cell>
          <cell r="AHP10">
            <v>2.6426151656835377</v>
          </cell>
          <cell r="AHQ10">
            <v>2.6425829035156729</v>
          </cell>
          <cell r="AHR10">
            <v>2.642520725828617</v>
          </cell>
          <cell r="AHS10">
            <v>2.642351366667945</v>
          </cell>
          <cell r="AHT10">
            <v>2.6429497612384809</v>
          </cell>
          <cell r="AHU10">
            <v>2.6427291265080664</v>
          </cell>
          <cell r="AHV10">
            <v>2.6432349830004531</v>
          </cell>
          <cell r="AHW10">
            <v>2.6430145902112305</v>
          </cell>
          <cell r="AHX10">
            <v>2.6427983526160648</v>
          </cell>
          <cell r="AHY10">
            <v>2.6426571042373062</v>
          </cell>
          <cell r="AHZ10">
            <v>2.6429029919061273</v>
          </cell>
          <cell r="AIA10">
            <v>2.6435479471815322</v>
          </cell>
          <cell r="AIB10">
            <v>2.6436597896753615</v>
          </cell>
          <cell r="AIC10">
            <v>2.6440073670305857</v>
          </cell>
          <cell r="AID10">
            <v>2.6438067497933511</v>
          </cell>
          <cell r="AIE10">
            <v>2.6435935153894659</v>
          </cell>
          <cell r="AIF10">
            <v>2.6434844871460794</v>
          </cell>
          <cell r="AIG10">
            <v>2.6433468007905079</v>
          </cell>
          <cell r="AIH10">
            <v>2.6432150051009238</v>
          </cell>
          <cell r="AII10">
            <v>2.643024838147138</v>
          </cell>
          <cell r="AIJ10">
            <v>2.6428777512313237</v>
          </cell>
          <cell r="AIK10">
            <v>2.6428936145640347</v>
          </cell>
          <cell r="AIL10">
            <v>2.6426791034620716</v>
          </cell>
          <cell r="AIM10">
            <v>2.6430575508654282</v>
          </cell>
          <cell r="AIN10">
            <v>2.6434394091791122</v>
          </cell>
          <cell r="AIO10">
            <v>2.6432303856181645</v>
          </cell>
          <cell r="AIP10">
            <v>2.6431345431227786</v>
          </cell>
          <cell r="AIQ10">
            <v>2.6434926846918319</v>
          </cell>
          <cell r="AIR10">
            <v>2.6436182282832861</v>
          </cell>
          <cell r="AIS10">
            <v>2.6436538987596667</v>
          </cell>
          <cell r="AIT10">
            <v>2.6434428645675272</v>
          </cell>
          <cell r="AIU10">
            <v>2.6433927242061128</v>
          </cell>
          <cell r="AIV10">
            <v>2.6431808640961134</v>
          </cell>
          <cell r="AIW10">
            <v>2.643173750911016</v>
          </cell>
          <cell r="AIX10">
            <v>2.6430114697828815</v>
          </cell>
          <cell r="AIY10">
            <v>2.6428836673145715</v>
          </cell>
          <cell r="AIZ10">
            <v>2.6431476119033412</v>
          </cell>
          <cell r="AJA10">
            <v>2.6437484476547599</v>
          </cell>
          <cell r="AJB10">
            <v>2.6435694083606949</v>
          </cell>
          <cell r="AJC10">
            <v>2.6433885209433154</v>
          </cell>
          <cell r="AJD10">
            <v>2.6432212948696288</v>
          </cell>
          <cell r="AJE10">
            <v>2.6430075026463831</v>
          </cell>
          <cell r="AJF10">
            <v>2.6428029657192171</v>
          </cell>
          <cell r="AJG10">
            <v>2.6426122169495638</v>
          </cell>
          <cell r="AJH10">
            <v>2.6424063563940527</v>
          </cell>
          <cell r="AJI10">
            <v>2.6422396383557598</v>
          </cell>
          <cell r="AJJ10">
            <v>2.6420782228132973</v>
          </cell>
          <cell r="AJK10">
            <v>2.6418718030966359</v>
          </cell>
          <cell r="AJL10">
            <v>2.642567924436845</v>
          </cell>
          <cell r="AJM10">
            <v>2.6425646902092166</v>
          </cell>
          <cell r="AJN10">
            <v>2.6423508561301277</v>
          </cell>
          <cell r="AJO10">
            <v>2.642439936241765</v>
          </cell>
          <cell r="AJP10">
            <v>2.6422272779708837</v>
          </cell>
          <cell r="AJQ10">
            <v>2.642262121431429</v>
          </cell>
          <cell r="AJR10">
            <v>2.642334240813037</v>
          </cell>
          <cell r="AJS10">
            <v>2.6421265166651038</v>
          </cell>
          <cell r="AJT10">
            <v>2.6419215769307409</v>
          </cell>
          <cell r="AJU10">
            <v>2.6418303745687624</v>
          </cell>
          <cell r="AJV10">
            <v>2.6419112406263996</v>
          </cell>
          <cell r="AJW10">
            <v>2.6427158206692614</v>
          </cell>
          <cell r="AJX10">
            <v>2.643576512618369</v>
          </cell>
          <cell r="AJY10">
            <v>2.6441695733031256</v>
          </cell>
          <cell r="AJZ10">
            <v>2.6439578724647466</v>
          </cell>
          <cell r="AKA10">
            <v>2.6437993304673664</v>
          </cell>
          <cell r="AKB10">
            <v>2.6435917781089042</v>
          </cell>
          <cell r="AKC10">
            <v>2.6439908742538791</v>
          </cell>
          <cell r="AKD10">
            <v>2.6437902706683807</v>
          </cell>
          <cell r="AKE10">
            <v>2.6439442732466971</v>
          </cell>
          <cell r="AKF10">
            <v>2.6439636135926157</v>
          </cell>
          <cell r="AKG10">
            <v>2.6438802251113502</v>
          </cell>
          <cell r="AKH10">
            <v>2.6436926760240054</v>
          </cell>
          <cell r="AKI10">
            <v>2.6436804515299626</v>
          </cell>
          <cell r="AKJ10">
            <v>2.6434844421862893</v>
          </cell>
          <cell r="AKK10">
            <v>2.6435659720745566</v>
          </cell>
          <cell r="AKL10">
            <v>2.6439567929989449</v>
          </cell>
          <cell r="AKM10">
            <v>2.6439120163164258</v>
          </cell>
          <cell r="AKN10">
            <v>2.6437136160906416</v>
          </cell>
          <cell r="AKO10">
            <v>2.6436102993148149</v>
          </cell>
          <cell r="AKP10">
            <v>2.6434175716688584</v>
          </cell>
          <cell r="AKQ10">
            <v>2.6433835137859631</v>
          </cell>
          <cell r="AKR10">
            <v>2.6442001005430686</v>
          </cell>
          <cell r="AKS10">
            <v>2.6439914769743416</v>
          </cell>
          <cell r="AKT10">
            <v>2.6443005186128725</v>
          </cell>
          <cell r="AKU10">
            <v>2.6441127984345592</v>
          </cell>
          <cell r="AKV10">
            <v>2.6440379960910705</v>
          </cell>
          <cell r="AKW10">
            <v>2.6441849857011892</v>
          </cell>
          <cell r="AKX10">
            <v>2.643992529470188</v>
          </cell>
          <cell r="AKY10">
            <v>2.643786640371065</v>
          </cell>
          <cell r="AKZ10">
            <v>2.6436261113227841</v>
          </cell>
          <cell r="ALA10">
            <v>2.6434470876871741</v>
          </cell>
          <cell r="ALB10">
            <v>2.6432801057198736</v>
          </cell>
          <cell r="ALC10">
            <v>2.6430759707829674</v>
          </cell>
          <cell r="ALD10">
            <v>2.6429643993836578</v>
          </cell>
          <cell r="ALE10">
            <v>2.6427600441642762</v>
          </cell>
          <cell r="ALF10">
            <v>2.643160862481047</v>
          </cell>
          <cell r="ALG10">
            <v>2.6429646650565117</v>
          </cell>
          <cell r="ALH10">
            <v>2.6430300805880433</v>
          </cell>
          <cell r="ALI10">
            <v>2.6428381755648132</v>
          </cell>
          <cell r="ALJ10">
            <v>2.642898624725579</v>
          </cell>
          <cell r="ALK10">
            <v>2.6430214809860759</v>
          </cell>
          <cell r="ALL10">
            <v>2.6428495187511771</v>
          </cell>
          <cell r="ALM10">
            <v>2.6426703480011349</v>
          </cell>
          <cell r="ALN10">
            <v>2.6433819897323998</v>
          </cell>
          <cell r="ALO10">
            <v>2.6434731366060973</v>
          </cell>
          <cell r="ALP10">
            <v>2.6435249123288824</v>
          </cell>
          <cell r="ALQ10">
            <v>2.6434225044226025</v>
          </cell>
          <cell r="ALR10">
            <v>2.6437252851668376</v>
          </cell>
          <cell r="ALS10">
            <v>2.6435303128739083</v>
          </cell>
          <cell r="ALT10">
            <v>2.6436893208134773</v>
          </cell>
          <cell r="ALU10">
            <v>2.6438433159679584</v>
          </cell>
        </row>
        <row r="19">
          <cell r="B19">
            <v>0.6</v>
          </cell>
          <cell r="C19">
            <v>3.0833333333333335</v>
          </cell>
          <cell r="D19">
            <v>1.9862943611198904</v>
          </cell>
          <cell r="G19">
            <v>3.4414756141641405</v>
          </cell>
        </row>
        <row r="20">
          <cell r="B20">
            <v>0.65</v>
          </cell>
          <cell r="C20">
            <v>2.9423076923076921</v>
          </cell>
          <cell r="D20">
            <v>1.8978246868547854</v>
          </cell>
          <cell r="G20">
            <v>3.2675193481202651</v>
          </cell>
        </row>
        <row r="21">
          <cell r="B21">
            <v>0.7</v>
          </cell>
          <cell r="C21">
            <v>2.8285714285714283</v>
          </cell>
          <cell r="D21">
            <v>1.8370785694959058</v>
          </cell>
          <cell r="G21">
            <v>3.0652992800872267</v>
          </cell>
        </row>
        <row r="22">
          <cell r="B22">
            <v>0.75</v>
          </cell>
          <cell r="C22">
            <v>2.7366666666666664</v>
          </cell>
          <cell r="D22">
            <v>1.7959685551826876</v>
          </cell>
          <cell r="G22">
            <v>2.9260284497900639</v>
          </cell>
        </row>
        <row r="23">
          <cell r="B23">
            <v>0.8</v>
          </cell>
          <cell r="C23">
            <v>2.6624999999999996</v>
          </cell>
          <cell r="D23">
            <v>1.7694005571881035</v>
          </cell>
          <cell r="G23">
            <v>2.7999158535237418</v>
          </cell>
        </row>
        <row r="24">
          <cell r="B24">
            <v>0.85</v>
          </cell>
          <cell r="C24">
            <v>2.6029411764705883</v>
          </cell>
          <cell r="D24">
            <v>1.7539702474861145</v>
          </cell>
          <cell r="G24">
            <v>2.7140100914796874</v>
          </cell>
        </row>
        <row r="25">
          <cell r="B25">
            <v>0.9</v>
          </cell>
          <cell r="C25">
            <v>2.5555555555555554</v>
          </cell>
          <cell r="D25">
            <v>1.7472978603872034</v>
          </cell>
          <cell r="G25">
            <v>2.6502803025771189</v>
          </cell>
        </row>
        <row r="26">
          <cell r="B26">
            <v>0.95</v>
          </cell>
          <cell r="C26">
            <v>2.5184210526315791</v>
          </cell>
          <cell r="D26">
            <v>1.7476598792954321</v>
          </cell>
          <cell r="G26">
            <v>2.6028907857620323</v>
          </cell>
        </row>
        <row r="27">
          <cell r="B27">
            <v>1</v>
          </cell>
          <cell r="C27">
            <v>2.4900000000000002</v>
          </cell>
          <cell r="D27">
            <v>1.75377180237638</v>
          </cell>
          <cell r="G27">
            <v>2.557885512058665</v>
          </cell>
        </row>
        <row r="28">
          <cell r="B28">
            <v>1.1000000000000001</v>
          </cell>
          <cell r="C28">
            <v>2.4545454545454546</v>
          </cell>
          <cell r="D28">
            <v>1.7795415285041667</v>
          </cell>
          <cell r="G28">
            <v>2.505436042142299</v>
          </cell>
        </row>
        <row r="29">
          <cell r="B29">
            <v>1.2</v>
          </cell>
          <cell r="C29">
            <v>2.4416666666666664</v>
          </cell>
          <cell r="D29">
            <v>1.8190392084062235</v>
          </cell>
          <cell r="G29">
            <v>2.4811780919576427</v>
          </cell>
        </row>
        <row r="30">
          <cell r="B30">
            <v>1.3</v>
          </cell>
          <cell r="C30">
            <v>2.4461538461538463</v>
          </cell>
          <cell r="D30">
            <v>1.8686930060865394</v>
          </cell>
          <cell r="G30">
            <v>2.4757435212852421</v>
          </cell>
        </row>
        <row r="31">
          <cell r="B31">
            <v>1.4</v>
          </cell>
          <cell r="C31">
            <v>2.4642857142857144</v>
          </cell>
          <cell r="D31">
            <v>1.9260930958967788</v>
          </cell>
          <cell r="G31">
            <v>2.4902993014842592</v>
          </cell>
        </row>
        <row r="32">
          <cell r="B32">
            <v>1.5</v>
          </cell>
          <cell r="C32">
            <v>2.4933333333333332</v>
          </cell>
          <cell r="D32">
            <v>1.9895482253187056</v>
          </cell>
          <cell r="G32">
            <v>2.511318764420468</v>
          </cell>
        </row>
        <row r="33">
          <cell r="B33">
            <v>1.6</v>
          </cell>
          <cell r="C33">
            <v>2.53125</v>
          </cell>
          <cell r="D33">
            <v>2.0578330936254803</v>
          </cell>
          <cell r="G33">
            <v>2.546875572439641</v>
          </cell>
        </row>
        <row r="34">
          <cell r="B34">
            <v>1.7</v>
          </cell>
          <cell r="C34">
            <v>2.5764705882352938</v>
          </cell>
          <cell r="D34">
            <v>2.1300363688386699</v>
          </cell>
          <cell r="G34">
            <v>2.5948947609688551</v>
          </cell>
        </row>
        <row r="35">
          <cell r="B35">
            <v>1.8</v>
          </cell>
          <cell r="C35">
            <v>2.6277777777777778</v>
          </cell>
          <cell r="D35">
            <v>2.2054651081081644</v>
          </cell>
          <cell r="G35">
            <v>2.640402287162015</v>
          </cell>
        </row>
        <row r="36">
          <cell r="B36">
            <v>1.9</v>
          </cell>
          <cell r="C36">
            <v>2.6842105263157894</v>
          </cell>
          <cell r="D36">
            <v>2.2835823968586566</v>
          </cell>
          <cell r="G36">
            <v>2.6889330290906903</v>
          </cell>
        </row>
        <row r="37">
          <cell r="B37">
            <v>2</v>
          </cell>
          <cell r="C37">
            <v>2.7450000000000001</v>
          </cell>
          <cell r="D37">
            <v>2.3639653772014113</v>
          </cell>
          <cell r="G37">
            <v>2.7548486770840688</v>
          </cell>
        </row>
        <row r="38">
          <cell r="B38">
            <v>2.1</v>
          </cell>
          <cell r="C38">
            <v>2.8095238095238093</v>
          </cell>
          <cell r="D38">
            <v>2.4462762367178339</v>
          </cell>
          <cell r="G38">
            <v>2.8139512421103827</v>
          </cell>
        </row>
        <row r="39">
          <cell r="B39">
            <v>2.2000000000000002</v>
          </cell>
          <cell r="C39">
            <v>2.8772727272727274</v>
          </cell>
          <cell r="D39">
            <v>2.5302416868705766</v>
          </cell>
          <cell r="G39">
            <v>2.8826745763976658</v>
          </cell>
        </row>
        <row r="40">
          <cell r="B40">
            <v>2.2999999999999998</v>
          </cell>
          <cell r="C40">
            <v>2.9478260869565216</v>
          </cell>
          <cell r="D40">
            <v>2.6156381497183707</v>
          </cell>
          <cell r="G40">
            <v>2.9523075228933569</v>
          </cell>
        </row>
        <row r="41">
          <cell r="B41">
            <v>2.4</v>
          </cell>
          <cell r="C41">
            <v>3.020833333333333</v>
          </cell>
          <cell r="D41">
            <v>2.7022808718729334</v>
          </cell>
          <cell r="G41">
            <v>3.0242782672500006</v>
          </cell>
        </row>
        <row r="42">
          <cell r="B42">
            <v>2.5</v>
          </cell>
          <cell r="C42">
            <v>3.0960000000000001</v>
          </cell>
          <cell r="D42">
            <v>2.7900157957980012</v>
          </cell>
          <cell r="G42">
            <v>3.0913790547101789</v>
          </cell>
        </row>
        <row r="72">
          <cell r="B72">
            <v>1.220655561576057</v>
          </cell>
          <cell r="C72">
            <v>2.4413111231467406</v>
          </cell>
        </row>
        <row r="73">
          <cell r="B73">
            <v>0.9217374898698093</v>
          </cell>
          <cell r="D73">
            <v>1.7466746993980165</v>
          </cell>
          <cell r="H73">
            <v>1.2732321317188826</v>
          </cell>
          <cell r="J73">
            <v>2.4757438318840155</v>
          </cell>
        </row>
      </sheetData>
      <sheetData sheetId="12"/>
    </sheetDataSet>
  </externalBook>
</externalLink>
</file>

<file path=xl/persons/person.xml><?xml version="1.0" encoding="utf-8"?>
<personList xmlns="http://schemas.microsoft.com/office/spreadsheetml/2018/threadedcomments" xmlns:x="http://schemas.openxmlformats.org/spreadsheetml/2006/main">
  <person displayName="Divesvar Yogesparan (dy3y19)" id="{54A17822-2D64-4352-AF3B-1FD6A9F93661}" userId="S::dy3y19@soton.ac.uk::409c5aba-b90a-4eb4-b17d-d5bc046d601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2" dT="2024-05-16T00:18:45.59" personId="{54A17822-2D64-4352-AF3B-1FD6A9F93661}" id="{C35ADC39-26B0-4943-883A-8507CCFF7923}">
    <text>Minimum value</text>
  </threadedComment>
  <threadedComment ref="J73" dT="2024-05-16T01:27:46.98" personId="{54A17822-2D64-4352-AF3B-1FD6A9F93661}" id="{9E3F651F-D3D1-4EA6-BE93-AF925EED7FF9}">
    <text>Value annomalies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E0DF3-00B3-4C35-A4A8-17676B5F0C47}">
  <dimension ref="A1:T65"/>
  <sheetViews>
    <sheetView topLeftCell="A3" zoomScale="115" zoomScaleNormal="115" workbookViewId="0">
      <selection activeCell="D19" sqref="D19"/>
    </sheetView>
  </sheetViews>
  <sheetFormatPr defaultRowHeight="15"/>
  <cols>
    <col min="1" max="1" width="15.42578125" customWidth="1"/>
    <col min="11" max="11" width="10.140625" customWidth="1"/>
    <col min="12" max="12" width="38.140625" customWidth="1"/>
    <col min="13" max="18" width="9.42578125" customWidth="1"/>
    <col min="19" max="19" width="20.5703125" customWidth="1"/>
    <col min="20" max="20" width="6.85546875" customWidth="1"/>
  </cols>
  <sheetData>
    <row r="1" spans="1:8">
      <c r="A1" t="s">
        <v>10</v>
      </c>
      <c r="B1" s="1" t="s">
        <v>0</v>
      </c>
    </row>
    <row r="2" spans="1:8">
      <c r="A2" t="s">
        <v>11</v>
      </c>
      <c r="B2">
        <v>1</v>
      </c>
      <c r="C2">
        <v>10</v>
      </c>
    </row>
    <row r="4" spans="1:8">
      <c r="A4" s="124" t="s">
        <v>1</v>
      </c>
      <c r="B4" s="124"/>
      <c r="C4" t="s">
        <v>2</v>
      </c>
      <c r="D4" t="s">
        <v>3</v>
      </c>
      <c r="E4" t="s">
        <v>8</v>
      </c>
      <c r="F4" t="s">
        <v>9</v>
      </c>
      <c r="G4" t="s">
        <v>4</v>
      </c>
    </row>
    <row r="5" spans="1:8">
      <c r="A5" s="124"/>
      <c r="B5" s="124"/>
      <c r="C5">
        <v>0</v>
      </c>
      <c r="D5">
        <f t="shared" ref="D5:D15" si="0">$H$5*C5^4+$H$6*C5^3+$H$7</f>
        <v>4</v>
      </c>
      <c r="G5" t="s">
        <v>5</v>
      </c>
      <c r="H5">
        <v>1</v>
      </c>
    </row>
    <row r="6" spans="1:8">
      <c r="A6" s="124"/>
      <c r="B6" s="124"/>
      <c r="C6">
        <v>0.2</v>
      </c>
      <c r="D6">
        <f t="shared" si="0"/>
        <v>3.9855999999999998</v>
      </c>
      <c r="G6" t="s">
        <v>6</v>
      </c>
      <c r="H6">
        <v>-2</v>
      </c>
    </row>
    <row r="7" spans="1:8">
      <c r="A7" s="124"/>
      <c r="B7" s="124"/>
      <c r="C7">
        <v>0.4</v>
      </c>
      <c r="D7">
        <f t="shared" si="0"/>
        <v>3.8976000000000002</v>
      </c>
      <c r="G7" t="s">
        <v>7</v>
      </c>
      <c r="H7">
        <v>4</v>
      </c>
    </row>
    <row r="8" spans="1:8">
      <c r="A8" s="124"/>
      <c r="B8" s="124"/>
      <c r="C8">
        <v>0.6</v>
      </c>
      <c r="D8">
        <f t="shared" si="0"/>
        <v>3.6976</v>
      </c>
    </row>
    <row r="9" spans="1:8">
      <c r="A9" s="124"/>
      <c r="B9" s="124"/>
      <c r="C9">
        <v>0.8</v>
      </c>
      <c r="D9">
        <f t="shared" si="0"/>
        <v>3.3856000000000002</v>
      </c>
      <c r="G9" t="s">
        <v>18</v>
      </c>
      <c r="H9">
        <v>9.9999999999999995E-7</v>
      </c>
    </row>
    <row r="10" spans="1:8">
      <c r="A10" s="124"/>
      <c r="B10" s="124"/>
      <c r="C10">
        <v>1</v>
      </c>
      <c r="D10">
        <f t="shared" si="0"/>
        <v>3</v>
      </c>
    </row>
    <row r="11" spans="1:8">
      <c r="A11" s="124"/>
      <c r="B11" s="124"/>
      <c r="C11">
        <v>1.2</v>
      </c>
      <c r="D11">
        <f t="shared" si="0"/>
        <v>2.6175999999999999</v>
      </c>
    </row>
    <row r="12" spans="1:8">
      <c r="A12" s="124"/>
      <c r="B12" s="124"/>
      <c r="C12">
        <v>1.4</v>
      </c>
      <c r="D12">
        <f t="shared" si="0"/>
        <v>2.3536000000000001</v>
      </c>
    </row>
    <row r="13" spans="1:8">
      <c r="A13" s="124"/>
      <c r="B13" s="124"/>
      <c r="C13">
        <v>1.6</v>
      </c>
      <c r="D13">
        <f t="shared" si="0"/>
        <v>2.361600000000001</v>
      </c>
    </row>
    <row r="14" spans="1:8">
      <c r="A14" s="124"/>
      <c r="B14" s="124"/>
      <c r="C14">
        <v>1.8</v>
      </c>
      <c r="D14">
        <f t="shared" si="0"/>
        <v>2.8336000000000006</v>
      </c>
    </row>
    <row r="15" spans="1:8">
      <c r="A15" s="124"/>
      <c r="B15" s="124"/>
      <c r="C15">
        <v>2</v>
      </c>
      <c r="D15">
        <f t="shared" si="0"/>
        <v>4</v>
      </c>
    </row>
    <row r="16" spans="1:8">
      <c r="A16" s="2"/>
      <c r="B16" s="2"/>
    </row>
    <row r="17" spans="1:20" ht="15.75" thickBot="1">
      <c r="A17" s="2"/>
      <c r="B17" s="2"/>
    </row>
    <row r="18" spans="1:20">
      <c r="A18" s="4" t="s">
        <v>15</v>
      </c>
      <c r="B18" s="4" t="s">
        <v>37</v>
      </c>
      <c r="C18" s="4" t="s">
        <v>25</v>
      </c>
      <c r="D18" s="4" t="s">
        <v>27</v>
      </c>
      <c r="E18" s="9" t="s">
        <v>29</v>
      </c>
      <c r="F18" s="10" t="s">
        <v>30</v>
      </c>
      <c r="G18" s="4" t="s">
        <v>26</v>
      </c>
      <c r="H18" s="4" t="s">
        <v>28</v>
      </c>
      <c r="I18" s="4" t="s">
        <v>31</v>
      </c>
      <c r="J18" s="4" t="s">
        <v>32</v>
      </c>
      <c r="K18" s="4" t="s">
        <v>33</v>
      </c>
      <c r="L18" s="4" t="s">
        <v>19</v>
      </c>
      <c r="M18" s="4" t="s">
        <v>17</v>
      </c>
      <c r="N18" s="4" t="s">
        <v>16</v>
      </c>
      <c r="O18" s="4" t="s">
        <v>8</v>
      </c>
      <c r="P18" s="4" t="s">
        <v>34</v>
      </c>
      <c r="Q18" s="4" t="s">
        <v>35</v>
      </c>
      <c r="R18" s="4" t="s">
        <v>9</v>
      </c>
    </row>
    <row r="19" spans="1:20">
      <c r="A19" t="s">
        <v>14</v>
      </c>
      <c r="B19">
        <v>0</v>
      </c>
      <c r="C19" s="7">
        <f>B2</f>
        <v>1</v>
      </c>
      <c r="D19" s="7">
        <f>$H$5*C19^4+$H$6*C19^3+$H$7</f>
        <v>3</v>
      </c>
      <c r="E19" s="11">
        <f>C19+($T$20)*(G19-C19)</f>
        <v>1.3819699999999999</v>
      </c>
      <c r="F19" s="12">
        <f>$H$5*E19^4+$H$6*E19^3+$H$7</f>
        <v>2.3688067971505347</v>
      </c>
      <c r="G19" s="7">
        <f>2</f>
        <v>2</v>
      </c>
      <c r="H19" s="7">
        <f>$H$5*G19^4+$H$6*G19^3+$H$7</f>
        <v>4</v>
      </c>
      <c r="I19" s="6">
        <f>IF(F19&gt;D19,E19-(G19-E19)*(1+$T$21),IF(F19&gt;H19,E19,C19))</f>
        <v>1</v>
      </c>
      <c r="J19" s="6">
        <f>IF(F19 &gt; D19, C19, IF(F19 &gt; H19, G19, E19))</f>
        <v>1.3819699999999999</v>
      </c>
      <c r="K19" s="6">
        <f>IF(F19 &gt; D19, E19, IF(F19 &gt; H19, E19 + (E19 - C19) * (1+$T$21), G19))</f>
        <v>2</v>
      </c>
      <c r="L19" t="str">
        <f>IF(F19&gt;H19,"X3=New X3,X1=X2,X2=Golden Ratio","X3=New X3, X1=New X2, X2=Golden Ratio")</f>
        <v>X3=New X3, X1=New X2, X2=Golden Ratio</v>
      </c>
      <c r="M19" s="8">
        <f t="shared" ref="M19:M28" si="1">$H$5*(E19-$H$9)^4+$H$6*(E19-$H$9)^3+$H$7</f>
        <v>2.3688076988278728</v>
      </c>
      <c r="N19" s="8">
        <f t="shared" ref="N19:N28" si="2">$H$5*(E19+$H$9)^4+$H$6*(E19+$H$9)^3+$H$7</f>
        <v>2.3688058954795306</v>
      </c>
      <c r="O19" s="8">
        <f>(N19-M19)/((E19+$H$9)-(E19-$H$9))</f>
        <v>-0.90167417117960424</v>
      </c>
      <c r="P19" s="3">
        <f t="shared" ref="P19:P28" si="3">(N19-M19)/((E20-$H$9+$H$9)-(E20-$H$9-$H$9))</f>
        <v>-0.90167417117960424</v>
      </c>
      <c r="Q19" s="3">
        <f t="shared" ref="Q19:Q28" si="4">(N19-M19)/((E20+$H$9+$H$9)-(E20+$H$9-$H$9))</f>
        <v>-0.90167417117960424</v>
      </c>
      <c r="R19" s="3">
        <f t="shared" ref="R19:R28" si="5">(Q19-P19)/((E20+$H$9)-(E20-$H$9))</f>
        <v>0</v>
      </c>
      <c r="S19" t="s">
        <v>14</v>
      </c>
    </row>
    <row r="20" spans="1:20">
      <c r="B20">
        <v>2</v>
      </c>
      <c r="C20" s="7">
        <f>J19</f>
        <v>1.3819699999999999</v>
      </c>
      <c r="D20" s="7">
        <f>$H$5*C20^4+$H$6*C20^3+$H$7</f>
        <v>2.3688067971505347</v>
      </c>
      <c r="E20" s="11">
        <f>C20+($T$20)*(G20-C20)</f>
        <v>1.6180389191</v>
      </c>
      <c r="F20" s="12">
        <f t="shared" ref="F20:F28" si="6">$H$5*E20^4+$H$6*E20^3+$H$7</f>
        <v>2.3819721056438388</v>
      </c>
      <c r="G20" s="7">
        <f>K19</f>
        <v>2</v>
      </c>
      <c r="H20" s="7">
        <f t="shared" ref="H20:H28" si="7">$H$5*G20^4+$H$6*G20^3+$H$7</f>
        <v>4</v>
      </c>
      <c r="I20" s="6">
        <f>IF(F20&gt;D20,E20-(G20-E20)*(1+$T$21),IF(F20&gt;H20,E20,C20))</f>
        <v>1.000014431371373</v>
      </c>
      <c r="J20" s="6">
        <f>IF(F20 &gt; D20, C20, IF(F20 &gt; H20, G20, E20))</f>
        <v>1.3819699999999999</v>
      </c>
      <c r="K20" s="6">
        <f>IF(F20 &gt; D20, E20, IF(F20 &gt; H20, E20 + (E20 - C20) * (1+$T$21), G20))</f>
        <v>1.6180389191</v>
      </c>
      <c r="L20" t="str">
        <f>IF(F20&gt;H20,"X3=New X3,X1=X2,X2=Golden Ratio","X3=New X3, X1=New X2, X2=Golden Ratio")</f>
        <v>X3=New X3, X1=New X2, X2=Golden Ratio</v>
      </c>
      <c r="M20" s="8">
        <f t="shared" si="1"/>
        <v>2.3819708695226973</v>
      </c>
      <c r="N20" s="8">
        <f t="shared" si="2"/>
        <v>2.3819733417769813</v>
      </c>
      <c r="O20" s="8">
        <f t="shared" ref="O20:O28" si="8">(N20-M20)/((E20+$H$9)-(E20-$H$9))</f>
        <v>1.2361271420808739</v>
      </c>
      <c r="P20" s="3">
        <f t="shared" si="3"/>
        <v>1.2361271420808739</v>
      </c>
      <c r="Q20" s="3">
        <f t="shared" si="4"/>
        <v>1.2361271420808739</v>
      </c>
      <c r="R20" s="3">
        <f t="shared" si="5"/>
        <v>0</v>
      </c>
      <c r="S20" t="s">
        <v>13</v>
      </c>
      <c r="T20">
        <f>1-$T$21</f>
        <v>0.38197000000000003</v>
      </c>
    </row>
    <row r="21" spans="1:20">
      <c r="B21">
        <v>3</v>
      </c>
      <c r="C21" s="7">
        <f>J20</f>
        <v>1.3819699999999999</v>
      </c>
      <c r="D21" s="7">
        <f t="shared" ref="D21:D28" si="9">$H$5*C21^4+$H$6*C21^3+$H$7</f>
        <v>2.3688067971505347</v>
      </c>
      <c r="E21" s="11">
        <f t="shared" ref="E21:E28" si="10">C21+($T$20)*(G21-C21)</f>
        <v>1.4721412450286269</v>
      </c>
      <c r="F21" s="12">
        <f t="shared" si="6"/>
        <v>2.3159066125168319</v>
      </c>
      <c r="G21" s="7">
        <f>K20</f>
        <v>1.6180389191</v>
      </c>
      <c r="H21" s="7">
        <f t="shared" si="7"/>
        <v>2.3819721056438388</v>
      </c>
      <c r="I21" s="6">
        <f t="shared" ref="I21:I28" si="11">IF(F21&gt;D21,E21-(G21-E21)*(1+$T$21),IF(F21&gt;H21,E21,C21))</f>
        <v>1.3819699999999999</v>
      </c>
      <c r="J21" s="6">
        <f t="shared" ref="J21:J28" si="12">IF(F21 &gt; D21, C21, IF(F21 &gt; H21, G21, E21))</f>
        <v>1.4721412450286269</v>
      </c>
      <c r="K21" s="6">
        <f t="shared" ref="K21:K28" si="13">IF(F21 &gt; D21, E21, IF(F21 &gt; H21, E21 + (E21 - C21) * (1+$T$21), G21))</f>
        <v>1.6180389191</v>
      </c>
      <c r="L21" t="str">
        <f t="shared" ref="L21:L28" si="14">IF(F21&gt;H21,"X3=New X3,X1=X2,X2=Golden Ratio","X3=New X3, X1=New X2, X2=Golden Ratio")</f>
        <v>X3=New X3, X1=New X2, X2=Golden Ratio</v>
      </c>
      <c r="M21" s="8">
        <f t="shared" si="1"/>
        <v>2.3159068540229608</v>
      </c>
      <c r="N21" s="8">
        <f t="shared" si="2"/>
        <v>2.3159063710190448</v>
      </c>
      <c r="O21" s="8">
        <f t="shared" si="8"/>
        <v>-0.24150195800697893</v>
      </c>
      <c r="P21" s="3">
        <f t="shared" si="3"/>
        <v>-0.24150195800697893</v>
      </c>
      <c r="Q21" s="3">
        <f t="shared" si="4"/>
        <v>-0.24150195800697893</v>
      </c>
      <c r="R21" s="3">
        <f t="shared" si="5"/>
        <v>0</v>
      </c>
      <c r="S21" t="s">
        <v>12</v>
      </c>
      <c r="T21">
        <v>0.61802999999999997</v>
      </c>
    </row>
    <row r="22" spans="1:20">
      <c r="B22">
        <v>4</v>
      </c>
      <c r="C22" s="7">
        <f t="shared" ref="C22:C28" si="15">J21</f>
        <v>1.4721412450286269</v>
      </c>
      <c r="D22" s="7">
        <f t="shared" si="9"/>
        <v>2.3159066125168319</v>
      </c>
      <c r="E22" s="11">
        <f t="shared" si="10"/>
        <v>1.5278697795936693</v>
      </c>
      <c r="F22" s="12">
        <f>$H$5*E22^4+$H$6*E22^3+$H$7</f>
        <v>2.3160824526420809</v>
      </c>
      <c r="G22" s="7">
        <f t="shared" ref="G22:G28" si="16">K21</f>
        <v>1.6180389191</v>
      </c>
      <c r="H22" s="7">
        <f t="shared" si="7"/>
        <v>2.3819721056438388</v>
      </c>
      <c r="I22" s="6">
        <f t="shared" si="11"/>
        <v>1.3819734067982412</v>
      </c>
      <c r="J22" s="6">
        <f t="shared" si="12"/>
        <v>1.4721412450286269</v>
      </c>
      <c r="K22" s="6">
        <f t="shared" si="13"/>
        <v>1.5278697795936693</v>
      </c>
      <c r="L22" t="str">
        <f t="shared" si="14"/>
        <v>X3=New X3, X1=New X2, X2=Golden Ratio</v>
      </c>
      <c r="M22" s="8">
        <f t="shared" si="1"/>
        <v>2.3160821924116197</v>
      </c>
      <c r="N22" s="8">
        <f t="shared" si="2"/>
        <v>2.3160827128822206</v>
      </c>
      <c r="O22" s="8">
        <f t="shared" si="8"/>
        <v>0.26023530044137294</v>
      </c>
      <c r="P22" s="3">
        <f t="shared" si="3"/>
        <v>0.26023530044137294</v>
      </c>
      <c r="Q22" s="3">
        <f t="shared" si="4"/>
        <v>0.26023530044137294</v>
      </c>
      <c r="R22" s="3">
        <f t="shared" si="5"/>
        <v>0</v>
      </c>
    </row>
    <row r="23" spans="1:20">
      <c r="B23">
        <v>5</v>
      </c>
      <c r="C23" s="7">
        <f t="shared" si="15"/>
        <v>1.4721412450286269</v>
      </c>
      <c r="D23" s="7">
        <f t="shared" si="9"/>
        <v>2.3159066125168319</v>
      </c>
      <c r="E23" s="11">
        <f t="shared" si="10"/>
        <v>1.4934278733764361</v>
      </c>
      <c r="F23" s="12">
        <f t="shared" si="6"/>
        <v>2.3126932342077504</v>
      </c>
      <c r="G23" s="7">
        <f t="shared" si="16"/>
        <v>1.5278697795936693</v>
      </c>
      <c r="H23" s="7">
        <f t="shared" si="7"/>
        <v>2.3160824526420809</v>
      </c>
      <c r="I23" s="6">
        <f t="shared" si="11"/>
        <v>1.4721412450286269</v>
      </c>
      <c r="J23" s="6">
        <f t="shared" si="12"/>
        <v>1.4934278733764361</v>
      </c>
      <c r="K23" s="6">
        <f t="shared" si="13"/>
        <v>1.5278697795936693</v>
      </c>
      <c r="L23" t="str">
        <f t="shared" si="14"/>
        <v>X3=New X3, X1=New X2, X2=Golden Ratio</v>
      </c>
      <c r="M23" s="8">
        <f t="shared" si="1"/>
        <v>2.3126932928441324</v>
      </c>
      <c r="N23" s="8">
        <f t="shared" si="2"/>
        <v>2.3126931755802103</v>
      </c>
      <c r="O23" s="8">
        <f t="shared" si="8"/>
        <v>-5.8631961068860795E-2</v>
      </c>
      <c r="P23" s="3">
        <f t="shared" si="3"/>
        <v>-5.8631961068860795E-2</v>
      </c>
      <c r="Q23" s="3">
        <f t="shared" si="4"/>
        <v>-5.8631961068860795E-2</v>
      </c>
      <c r="R23" s="3">
        <f t="shared" si="5"/>
        <v>0</v>
      </c>
      <c r="S23" s="126" t="s">
        <v>20</v>
      </c>
      <c r="T23" s="126"/>
    </row>
    <row r="24" spans="1:20">
      <c r="B24">
        <v>6</v>
      </c>
      <c r="C24" s="7">
        <f t="shared" si="15"/>
        <v>1.4934278733764361</v>
      </c>
      <c r="D24" s="7">
        <f t="shared" si="9"/>
        <v>2.3126932342077504</v>
      </c>
      <c r="E24" s="11">
        <f t="shared" si="10"/>
        <v>1.5065836482942327</v>
      </c>
      <c r="F24" s="12">
        <f t="shared" si="6"/>
        <v>2.3126961932484136</v>
      </c>
      <c r="G24" s="7">
        <f t="shared" si="16"/>
        <v>1.5278697795936693</v>
      </c>
      <c r="H24" s="7">
        <f t="shared" si="7"/>
        <v>2.3160824526420809</v>
      </c>
      <c r="I24" s="6">
        <f t="shared" si="11"/>
        <v>1.4721420492678055</v>
      </c>
      <c r="J24" s="6">
        <f t="shared" si="12"/>
        <v>1.4934278733764361</v>
      </c>
      <c r="K24" s="6">
        <f t="shared" si="13"/>
        <v>1.5065836482942327</v>
      </c>
      <c r="L24" t="str">
        <f>IF(F24&gt;H24,"X3=New X3,X1=X2,X2=Golden Ratio","X3=New X3, X1=New X2, X2=Golden Ratio")</f>
        <v>X3=New X3, X1=New X2, X2=Golden Ratio</v>
      </c>
      <c r="M24" s="8">
        <f t="shared" si="1"/>
        <v>2.3126961334788838</v>
      </c>
      <c r="N24" s="8">
        <f t="shared" si="2"/>
        <v>2.3126962530271022</v>
      </c>
      <c r="O24" s="8">
        <f t="shared" si="8"/>
        <v>5.9774109222786823E-2</v>
      </c>
      <c r="P24" s="3">
        <f t="shared" si="3"/>
        <v>5.9774109222786823E-2</v>
      </c>
      <c r="Q24" s="3">
        <f t="shared" si="4"/>
        <v>5.9774109222786823E-2</v>
      </c>
      <c r="R24" s="3">
        <f t="shared" si="5"/>
        <v>0</v>
      </c>
      <c r="S24" s="16" t="s">
        <v>21</v>
      </c>
      <c r="T24" s="16"/>
    </row>
    <row r="25" spans="1:20">
      <c r="B25">
        <v>7</v>
      </c>
      <c r="C25" s="7">
        <f t="shared" si="15"/>
        <v>1.4934278733764361</v>
      </c>
      <c r="D25" s="7">
        <f t="shared" si="9"/>
        <v>2.3126932342077504</v>
      </c>
      <c r="E25" s="11">
        <f t="shared" si="10"/>
        <v>1.4984529847217869</v>
      </c>
      <c r="F25" s="12">
        <f t="shared" si="6"/>
        <v>2.3125107548493311</v>
      </c>
      <c r="G25" s="7">
        <f t="shared" si="16"/>
        <v>1.5065836482942327</v>
      </c>
      <c r="H25" s="7">
        <f t="shared" si="7"/>
        <v>2.3126961932484136</v>
      </c>
      <c r="I25" s="6">
        <f t="shared" si="11"/>
        <v>1.4934278733764361</v>
      </c>
      <c r="J25" s="6">
        <f t="shared" si="12"/>
        <v>1.4984529847217869</v>
      </c>
      <c r="K25" s="6">
        <f t="shared" si="13"/>
        <v>1.5065836482942327</v>
      </c>
      <c r="L25" t="str">
        <f t="shared" si="14"/>
        <v>X3=New X3, X1=New X2, X2=Golden Ratio</v>
      </c>
      <c r="M25" s="8">
        <f t="shared" si="1"/>
        <v>2.312510768748246</v>
      </c>
      <c r="N25" s="8">
        <f t="shared" si="2"/>
        <v>2.3125107409593797</v>
      </c>
      <c r="O25" s="8">
        <f t="shared" si="8"/>
        <v>-1.3894433160721104E-2</v>
      </c>
      <c r="P25" s="3">
        <f t="shared" si="3"/>
        <v>-1.3894433160721104E-2</v>
      </c>
      <c r="Q25" s="3">
        <f t="shared" si="4"/>
        <v>-1.3894433160721104E-2</v>
      </c>
      <c r="R25" s="3">
        <f t="shared" si="5"/>
        <v>0</v>
      </c>
      <c r="S25" s="16" t="s">
        <v>22</v>
      </c>
      <c r="T25" s="16"/>
    </row>
    <row r="26" spans="1:20">
      <c r="B26">
        <v>8</v>
      </c>
      <c r="C26" s="7">
        <f t="shared" si="15"/>
        <v>1.4984529847217869</v>
      </c>
      <c r="D26" s="7">
        <f t="shared" si="9"/>
        <v>2.3125107548493311</v>
      </c>
      <c r="E26" s="11">
        <f t="shared" si="10"/>
        <v>1.501558654286554</v>
      </c>
      <c r="F26" s="12">
        <f t="shared" si="6"/>
        <v>2.3125109474666337</v>
      </c>
      <c r="G26" s="7">
        <f t="shared" si="16"/>
        <v>1.5065836482942327</v>
      </c>
      <c r="H26" s="7">
        <f t="shared" si="7"/>
        <v>2.3126961932484136</v>
      </c>
      <c r="I26" s="6">
        <f t="shared" si="11"/>
        <v>1.4934280632323096</v>
      </c>
      <c r="J26" s="6">
        <f t="shared" si="12"/>
        <v>1.4984529847217869</v>
      </c>
      <c r="K26" s="6">
        <f t="shared" si="13"/>
        <v>1.501558654286554</v>
      </c>
      <c r="L26" t="str">
        <f t="shared" si="14"/>
        <v>X3=New X3, X1=New X2, X2=Golden Ratio</v>
      </c>
      <c r="M26" s="8">
        <f t="shared" si="1"/>
        <v>2.3125109334140959</v>
      </c>
      <c r="N26" s="8">
        <f t="shared" si="2"/>
        <v>2.3125109615282087</v>
      </c>
      <c r="O26" s="8">
        <f t="shared" si="8"/>
        <v>1.4057056408935528E-2</v>
      </c>
      <c r="P26" s="3">
        <f t="shared" si="3"/>
        <v>1.4057056408935528E-2</v>
      </c>
      <c r="Q26" s="3">
        <f t="shared" si="4"/>
        <v>1.4057056408935528E-2</v>
      </c>
      <c r="R26" s="3">
        <f t="shared" si="5"/>
        <v>0</v>
      </c>
      <c r="S26" s="16" t="s">
        <v>23</v>
      </c>
      <c r="T26" s="16"/>
    </row>
    <row r="27" spans="1:20">
      <c r="B27">
        <v>9</v>
      </c>
      <c r="C27" s="7">
        <f t="shared" si="15"/>
        <v>1.4984529847217869</v>
      </c>
      <c r="D27" s="7">
        <f t="shared" si="9"/>
        <v>2.3125107548493311</v>
      </c>
      <c r="E27" s="11">
        <f t="shared" si="10"/>
        <v>1.4996392573254409</v>
      </c>
      <c r="F27" s="12">
        <f t="shared" si="6"/>
        <v>2.3125005854209828</v>
      </c>
      <c r="G27" s="7">
        <f t="shared" si="16"/>
        <v>1.501558654286554</v>
      </c>
      <c r="H27" s="7">
        <f t="shared" si="7"/>
        <v>2.3125109474666337</v>
      </c>
      <c r="I27" s="6">
        <f t="shared" si="11"/>
        <v>1.4984529847217869</v>
      </c>
      <c r="J27" s="6">
        <f t="shared" si="12"/>
        <v>1.4996392573254409</v>
      </c>
      <c r="K27" s="6">
        <f t="shared" si="13"/>
        <v>1.501558654286554</v>
      </c>
      <c r="L27" t="str">
        <f t="shared" si="14"/>
        <v>X3=New X3, X1=New X2, X2=Golden Ratio</v>
      </c>
      <c r="M27" s="8">
        <f t="shared" si="1"/>
        <v>2.3125005886706012</v>
      </c>
      <c r="N27" s="8">
        <f t="shared" si="2"/>
        <v>2.3125005821803555</v>
      </c>
      <c r="O27" s="8">
        <f t="shared" si="8"/>
        <v>-3.2451228373813878E-3</v>
      </c>
      <c r="P27" s="3">
        <f t="shared" si="3"/>
        <v>-3.2451228373813878E-3</v>
      </c>
      <c r="Q27" s="3">
        <f t="shared" si="4"/>
        <v>-3.2451228373813878E-3</v>
      </c>
      <c r="R27" s="3">
        <f t="shared" si="5"/>
        <v>0</v>
      </c>
      <c r="S27" s="16" t="s">
        <v>24</v>
      </c>
      <c r="T27" s="16"/>
    </row>
    <row r="28" spans="1:20" ht="15.75" thickBot="1">
      <c r="B28">
        <v>10</v>
      </c>
      <c r="C28" s="7">
        <f t="shared" si="15"/>
        <v>1.4996392573254409</v>
      </c>
      <c r="D28" s="7">
        <f t="shared" si="9"/>
        <v>2.3125005854209828</v>
      </c>
      <c r="E28" s="13">
        <f t="shared" si="10"/>
        <v>1.5003724093826774</v>
      </c>
      <c r="F28" s="14">
        <f t="shared" si="6"/>
        <v>2.312500624305982</v>
      </c>
      <c r="G28" s="7">
        <f t="shared" si="16"/>
        <v>1.501558654286554</v>
      </c>
      <c r="H28" s="7">
        <f t="shared" si="7"/>
        <v>2.3125109474666337</v>
      </c>
      <c r="I28" s="6">
        <f t="shared" si="11"/>
        <v>1.4984530295408578</v>
      </c>
      <c r="J28" s="6">
        <f t="shared" si="12"/>
        <v>1.4996392573254409</v>
      </c>
      <c r="K28" s="6">
        <f t="shared" si="13"/>
        <v>1.5003724093826774</v>
      </c>
      <c r="L28" t="str">
        <f t="shared" si="14"/>
        <v>X3=New X3, X1=New X2, X2=Golden Ratio</v>
      </c>
      <c r="M28" s="8">
        <f t="shared" si="1"/>
        <v>2.3125006209571382</v>
      </c>
      <c r="N28" s="8">
        <f t="shared" si="2"/>
        <v>2.3125006276638356</v>
      </c>
      <c r="O28" s="8">
        <f t="shared" si="8"/>
        <v>3.3533487100983811E-3</v>
      </c>
      <c r="P28" s="3">
        <f t="shared" si="3"/>
        <v>3.3533487098225123E-3</v>
      </c>
      <c r="Q28" s="3">
        <f t="shared" si="4"/>
        <v>3.3533487098225123E-3</v>
      </c>
      <c r="R28" s="3">
        <f t="shared" si="5"/>
        <v>0</v>
      </c>
    </row>
    <row r="30" spans="1:20">
      <c r="A30" s="4" t="s">
        <v>15</v>
      </c>
      <c r="B30" s="4" t="s">
        <v>37</v>
      </c>
      <c r="C30" s="4" t="s">
        <v>25</v>
      </c>
      <c r="D30" s="4" t="s">
        <v>27</v>
      </c>
      <c r="E30" s="4" t="s">
        <v>29</v>
      </c>
      <c r="F30" s="4" t="s">
        <v>30</v>
      </c>
      <c r="G30" s="4" t="s">
        <v>26</v>
      </c>
      <c r="H30" s="4" t="s">
        <v>28</v>
      </c>
      <c r="I30" s="4" t="s">
        <v>38</v>
      </c>
      <c r="J30" s="4" t="s">
        <v>39</v>
      </c>
      <c r="K30" s="4" t="s">
        <v>17</v>
      </c>
      <c r="L30" s="4" t="s">
        <v>16</v>
      </c>
      <c r="M30" s="4" t="s">
        <v>8</v>
      </c>
      <c r="N30" s="4" t="s">
        <v>34</v>
      </c>
      <c r="O30" s="4" t="s">
        <v>35</v>
      </c>
      <c r="P30" s="4" t="s">
        <v>9</v>
      </c>
    </row>
    <row r="31" spans="1:20" ht="15" customHeight="1">
      <c r="A31" s="122" t="s">
        <v>36</v>
      </c>
      <c r="B31">
        <v>1</v>
      </c>
      <c r="C31">
        <v>1</v>
      </c>
      <c r="D31">
        <f>$H$5*C31^4+$H$6*C31^3+$H$7</f>
        <v>3</v>
      </c>
      <c r="E31">
        <f>1.5</f>
        <v>1.5</v>
      </c>
      <c r="F31">
        <f>$H$5*E31^4+$H$6*E31^3+$H$7</f>
        <v>2.3125</v>
      </c>
      <c r="G31">
        <v>2</v>
      </c>
      <c r="H31">
        <f>$H$5*G31^4+$H$6*G31^3+$H$7</f>
        <v>4</v>
      </c>
      <c r="I31" s="5">
        <f>((H31-F31)*(E31^2-C31^2)+(D31-F31)*(G31^2-E31^2))/(2*((H31-F31)*(E31-C31)+(D31-F31)*(G31-E31)))</f>
        <v>1.3947368421052631</v>
      </c>
      <c r="J31" s="5">
        <f>$H$5*I31^4+$H$6*I31^3+$H$7</f>
        <v>2.3578188664912032</v>
      </c>
      <c r="K31" s="8">
        <f>$H$5*(I31-$H$9)^4+$H$6*(I31-$H$9)^3+$H$7</f>
        <v>2.357819685564341</v>
      </c>
      <c r="L31" s="8">
        <f>$H$5*(I31+$H$9)^4+$H$6*(I31+$H$9)^3+$H$7</f>
        <v>2.3578180474246704</v>
      </c>
      <c r="M31" s="8">
        <f>(L31-K31)/((E31+$H$9)-(E31-$H$9))</f>
        <v>-0.81906983535683642</v>
      </c>
      <c r="Q31" t="s">
        <v>41</v>
      </c>
    </row>
    <row r="32" spans="1:20">
      <c r="A32" s="125"/>
      <c r="B32">
        <v>2</v>
      </c>
      <c r="C32">
        <v>1</v>
      </c>
      <c r="D32">
        <f>$H$5*C32^4+$H$6*C32^3+$H$7</f>
        <v>3</v>
      </c>
      <c r="E32">
        <f>I31</f>
        <v>1.3947368421052631</v>
      </c>
      <c r="F32">
        <f>$H$5*E32^4+$H$6*E32^3+$H$7</f>
        <v>2.3578188664912032</v>
      </c>
      <c r="G32">
        <f>E31</f>
        <v>1.5</v>
      </c>
      <c r="H32">
        <f>$H$5*G32^4+$H$6*G32^3+$H$7</f>
        <v>2.3125</v>
      </c>
      <c r="I32" s="5">
        <f t="shared" ref="I32:I40" si="17">((H32-F32)*(E32^2-C32^2)+(D32-F32)*(G32^2-E32^2))/(2*((H32-F32)*(E32-C32)+(D32-F32)*(G32-E32)))</f>
        <v>1.5373371924746755</v>
      </c>
      <c r="J32" s="5">
        <f t="shared" ref="J32:J40" si="18">$H$5*I32^4+$H$6*I32^3+$H$7</f>
        <v>2.3189834421919393</v>
      </c>
      <c r="K32" s="8">
        <f t="shared" ref="K32:K40" si="19">$H$5*(I32-$H$9)^4+$H$6*(I32-$H$9)^3+$H$7</f>
        <v>2.3189830892251706</v>
      </c>
      <c r="L32" s="8">
        <f t="shared" ref="L32:L40" si="20">$H$5*(I32+$H$9)^4+$H$6*(I32+$H$9)^3+$H$7</f>
        <v>2.318983795168621</v>
      </c>
      <c r="M32" s="8">
        <f t="shared" ref="M32:M40" si="21">(L32-K32)/((E32+$H$9)-(E32-$H$9))</f>
        <v>0.35297172521059894</v>
      </c>
      <c r="Q32" t="s">
        <v>42</v>
      </c>
    </row>
    <row r="33" spans="1:17">
      <c r="A33" s="125"/>
      <c r="B33">
        <v>3</v>
      </c>
      <c r="C33">
        <v>1</v>
      </c>
      <c r="D33">
        <f t="shared" ref="D33:D40" si="22">$H$5*C33^4+$H$6*C33^3+$H$7</f>
        <v>3</v>
      </c>
      <c r="E33">
        <f t="shared" ref="E33:E40" si="23">I32</f>
        <v>1.5373371924746755</v>
      </c>
      <c r="F33">
        <f t="shared" ref="F33:F40" si="24">$H$5*E33^4+$H$6*E33^3+$H$7</f>
        <v>2.3189834421919393</v>
      </c>
      <c r="G33">
        <f>E32</f>
        <v>1.3947368421052631</v>
      </c>
      <c r="H33">
        <f t="shared" ref="H33:H40" si="25">$H$5*G33^4+$H$6*G33^3+$H$7</f>
        <v>2.3578188664912032</v>
      </c>
      <c r="I33" s="5">
        <f t="shared" si="17"/>
        <v>1.520055018399638</v>
      </c>
      <c r="J33" s="5">
        <f t="shared" si="18"/>
        <v>2.3143423435168815</v>
      </c>
      <c r="K33" s="8">
        <f t="shared" si="19"/>
        <v>2.314342158167749</v>
      </c>
      <c r="L33" s="8">
        <f t="shared" si="20"/>
        <v>2.3143425288755006</v>
      </c>
      <c r="M33" s="8">
        <f t="shared" si="21"/>
        <v>0.18535387581867743</v>
      </c>
      <c r="Q33" t="s">
        <v>43</v>
      </c>
    </row>
    <row r="34" spans="1:17">
      <c r="A34" s="125"/>
      <c r="B34">
        <v>4</v>
      </c>
      <c r="C34">
        <v>1</v>
      </c>
      <c r="D34">
        <f t="shared" si="22"/>
        <v>3</v>
      </c>
      <c r="E34">
        <f t="shared" si="23"/>
        <v>1.520055018399638</v>
      </c>
      <c r="F34">
        <f t="shared" si="24"/>
        <v>2.3143423435168815</v>
      </c>
      <c r="G34">
        <f t="shared" ref="G34:G40" si="26">E33</f>
        <v>1.5373371924746755</v>
      </c>
      <c r="H34">
        <f t="shared" si="25"/>
        <v>2.3189834421919393</v>
      </c>
      <c r="I34" s="5">
        <f t="shared" si="17"/>
        <v>1.483232115980549</v>
      </c>
      <c r="J34" s="5">
        <f t="shared" si="18"/>
        <v>2.3137464497944045</v>
      </c>
      <c r="K34" s="8">
        <f t="shared" si="19"/>
        <v>2.3137465973545757</v>
      </c>
      <c r="L34" s="8">
        <f t="shared" si="20"/>
        <v>2.3137463022428335</v>
      </c>
      <c r="M34" s="8">
        <f t="shared" si="21"/>
        <v>-0.14755587108942622</v>
      </c>
    </row>
    <row r="35" spans="1:17">
      <c r="A35" s="125"/>
      <c r="B35">
        <v>5</v>
      </c>
      <c r="C35">
        <v>1</v>
      </c>
      <c r="D35">
        <f t="shared" si="22"/>
        <v>3</v>
      </c>
      <c r="E35">
        <f t="shared" si="23"/>
        <v>1.483232115980549</v>
      </c>
      <c r="F35">
        <f t="shared" si="24"/>
        <v>2.3137464497944045</v>
      </c>
      <c r="G35">
        <f t="shared" si="26"/>
        <v>1.520055018399638</v>
      </c>
      <c r="H35">
        <f t="shared" si="25"/>
        <v>2.3143423435168815</v>
      </c>
      <c r="I35" s="5">
        <f t="shared" si="17"/>
        <v>1.4987138858388469</v>
      </c>
      <c r="J35" s="5">
        <f t="shared" si="18"/>
        <v>2.3125074348967036</v>
      </c>
      <c r="K35" s="8">
        <f t="shared" si="19"/>
        <v>2.3125074464563742</v>
      </c>
      <c r="L35" s="8">
        <f t="shared" si="20"/>
        <v>2.3125074233460019</v>
      </c>
      <c r="M35" s="8">
        <f t="shared" si="21"/>
        <v>-1.15551861422161E-2</v>
      </c>
    </row>
    <row r="36" spans="1:17">
      <c r="A36" s="125"/>
      <c r="B36">
        <v>6</v>
      </c>
      <c r="C36">
        <v>1</v>
      </c>
      <c r="D36">
        <f t="shared" si="22"/>
        <v>3</v>
      </c>
      <c r="E36">
        <f t="shared" si="23"/>
        <v>1.4987138858388469</v>
      </c>
      <c r="F36">
        <f t="shared" si="24"/>
        <v>2.3125074348967036</v>
      </c>
      <c r="G36">
        <f t="shared" si="26"/>
        <v>1.483232115980549</v>
      </c>
      <c r="H36">
        <f t="shared" si="25"/>
        <v>2.3137464497944045</v>
      </c>
      <c r="I36" s="5">
        <f t="shared" si="17"/>
        <v>1.5058645408091489</v>
      </c>
      <c r="J36" s="5">
        <f t="shared" si="18"/>
        <v>2.3126555757507559</v>
      </c>
      <c r="K36" s="8">
        <f t="shared" si="19"/>
        <v>2.3126555225609389</v>
      </c>
      <c r="L36" s="8">
        <f t="shared" si="20"/>
        <v>2.3126556289497149</v>
      </c>
      <c r="M36" s="8">
        <f t="shared" si="21"/>
        <v>5.3194388009926888E-2</v>
      </c>
    </row>
    <row r="37" spans="1:17">
      <c r="A37" s="125"/>
      <c r="B37">
        <v>7</v>
      </c>
      <c r="C37">
        <v>1</v>
      </c>
      <c r="D37">
        <f t="shared" si="22"/>
        <v>3</v>
      </c>
      <c r="E37">
        <f t="shared" si="23"/>
        <v>1.5058645408091489</v>
      </c>
      <c r="F37">
        <f t="shared" si="24"/>
        <v>2.3126555757507559</v>
      </c>
      <c r="G37">
        <f t="shared" si="26"/>
        <v>1.4987138858388469</v>
      </c>
      <c r="H37">
        <f t="shared" si="25"/>
        <v>2.3125074348967036</v>
      </c>
      <c r="I37" s="5">
        <f t="shared" si="17"/>
        <v>1.4985443279567567</v>
      </c>
      <c r="J37" s="5">
        <f t="shared" si="18"/>
        <v>2.3125095230812631</v>
      </c>
      <c r="K37" s="8">
        <f t="shared" si="19"/>
        <v>2.3125095361613779</v>
      </c>
      <c r="L37" s="8">
        <f t="shared" si="20"/>
        <v>2.3125095100101118</v>
      </c>
      <c r="M37" s="8">
        <f t="shared" si="21"/>
        <v>-1.3075633021851656E-2</v>
      </c>
    </row>
    <row r="38" spans="1:17">
      <c r="A38" s="125"/>
      <c r="B38">
        <v>8</v>
      </c>
      <c r="C38">
        <v>1</v>
      </c>
      <c r="D38">
        <f t="shared" si="22"/>
        <v>3</v>
      </c>
      <c r="E38">
        <f t="shared" si="23"/>
        <v>1.4985443279567567</v>
      </c>
      <c r="F38">
        <f t="shared" si="24"/>
        <v>2.3125095230812631</v>
      </c>
      <c r="G38">
        <f t="shared" si="26"/>
        <v>1.5058645408091489</v>
      </c>
      <c r="H38">
        <f t="shared" si="25"/>
        <v>2.3126555757507559</v>
      </c>
      <c r="I38" s="5">
        <f t="shared" si="17"/>
        <v>1.498597082005461</v>
      </c>
      <c r="J38" s="5">
        <f t="shared" si="18"/>
        <v>2.3125088457641461</v>
      </c>
      <c r="K38" s="8">
        <f t="shared" si="19"/>
        <v>2.3125088583712845</v>
      </c>
      <c r="L38" s="8">
        <f t="shared" si="20"/>
        <v>2.3125088331659747</v>
      </c>
      <c r="M38" s="8">
        <f t="shared" si="21"/>
        <v>-1.2602654920683517E-2</v>
      </c>
    </row>
    <row r="39" spans="1:17">
      <c r="A39" s="125"/>
      <c r="B39">
        <v>9</v>
      </c>
      <c r="C39">
        <v>1</v>
      </c>
      <c r="D39">
        <f t="shared" si="22"/>
        <v>3</v>
      </c>
      <c r="E39">
        <f t="shared" si="23"/>
        <v>1.498597082005461</v>
      </c>
      <c r="F39">
        <f t="shared" si="24"/>
        <v>2.3125088457641461</v>
      </c>
      <c r="G39">
        <f t="shared" si="26"/>
        <v>1.4985443279567567</v>
      </c>
      <c r="H39">
        <f t="shared" si="25"/>
        <v>2.3125095230812631</v>
      </c>
      <c r="I39" s="5">
        <f t="shared" si="17"/>
        <v>1.5009136145563609</v>
      </c>
      <c r="J39" s="5">
        <f t="shared" si="18"/>
        <v>2.3125037591630511</v>
      </c>
      <c r="K39" s="8">
        <f t="shared" si="19"/>
        <v>2.3125037509350124</v>
      </c>
      <c r="L39" s="8">
        <f t="shared" si="20"/>
        <v>2.3125037674001128</v>
      </c>
      <c r="M39" s="8">
        <f t="shared" si="21"/>
        <v>8.2325501977842663E-3</v>
      </c>
    </row>
    <row r="40" spans="1:17">
      <c r="A40" s="125"/>
      <c r="B40">
        <v>10</v>
      </c>
      <c r="C40">
        <v>1</v>
      </c>
      <c r="D40">
        <f t="shared" si="22"/>
        <v>3</v>
      </c>
      <c r="E40">
        <f t="shared" si="23"/>
        <v>1.5009136145563609</v>
      </c>
      <c r="F40">
        <f t="shared" si="24"/>
        <v>2.3125037591630511</v>
      </c>
      <c r="G40">
        <f t="shared" si="26"/>
        <v>1.498597082005461</v>
      </c>
      <c r="H40">
        <f t="shared" si="25"/>
        <v>2.3125088457641461</v>
      </c>
      <c r="I40" s="5">
        <f t="shared" si="17"/>
        <v>1.500154829976468</v>
      </c>
      <c r="J40" s="5">
        <f t="shared" si="18"/>
        <v>2.312500107890294</v>
      </c>
      <c r="K40" s="8">
        <f t="shared" si="19"/>
        <v>2.3125001065010382</v>
      </c>
      <c r="L40" s="8">
        <f t="shared" si="20"/>
        <v>2.3125001092885533</v>
      </c>
      <c r="M40" s="8">
        <f t="shared" si="21"/>
        <v>1.3937575539283169E-3</v>
      </c>
    </row>
    <row r="42" spans="1:17">
      <c r="A42" s="4" t="s">
        <v>15</v>
      </c>
      <c r="B42" s="4" t="s">
        <v>37</v>
      </c>
      <c r="C42" s="4" t="s">
        <v>25</v>
      </c>
      <c r="D42" s="4" t="s">
        <v>27</v>
      </c>
      <c r="E42" s="4" t="s">
        <v>29</v>
      </c>
      <c r="F42" s="4" t="s">
        <v>30</v>
      </c>
      <c r="G42" s="4" t="s">
        <v>26</v>
      </c>
      <c r="H42" s="4" t="s">
        <v>28</v>
      </c>
      <c r="I42" s="4" t="s">
        <v>38</v>
      </c>
      <c r="J42" s="4" t="s">
        <v>39</v>
      </c>
      <c r="K42" s="4" t="s">
        <v>17</v>
      </c>
      <c r="L42" s="4" t="s">
        <v>16</v>
      </c>
      <c r="M42" s="4" t="s">
        <v>8</v>
      </c>
      <c r="N42" s="4" t="s">
        <v>34</v>
      </c>
      <c r="O42" s="4" t="s">
        <v>35</v>
      </c>
      <c r="P42" s="4" t="s">
        <v>9</v>
      </c>
    </row>
    <row r="43" spans="1:17">
      <c r="A43" s="122" t="s">
        <v>40</v>
      </c>
      <c r="B43">
        <v>1</v>
      </c>
      <c r="C43">
        <v>1</v>
      </c>
      <c r="D43">
        <f>$H$5*C43^4+$H$6*C43^3+$H$7</f>
        <v>3</v>
      </c>
      <c r="E43" s="11">
        <f>C43+($T$20)*(G43-C43)</f>
        <v>1.3819699999999999</v>
      </c>
      <c r="F43">
        <f>$H$5*E43^4+$H$6*E43^3+$H$7</f>
        <v>2.3688067971505347</v>
      </c>
      <c r="G43">
        <v>2</v>
      </c>
      <c r="H43">
        <f>$H$5*G43^4+$H$6*G43^3+$H$7</f>
        <v>4</v>
      </c>
      <c r="I43" s="5">
        <f>((H43-F43)*(E43^2-C43^2)+(D43-F43)*(G43^2-E43^2))/(2*((H43-F43)*(E43-C43)+(D43-F43)*(G43-E43)))</f>
        <v>1.383499065878</v>
      </c>
      <c r="J43" s="5">
        <f>$H$5*I43^4+$H$6*I43^3+$H$7</f>
        <v>2.3674354956701213</v>
      </c>
      <c r="K43" s="8">
        <f>$H$5*(I43-$H$9)^4+$H$6*(I43-$H$9)^3+$H$7</f>
        <v>2.3674363876369209</v>
      </c>
      <c r="L43" s="8">
        <f>$H$5*(I43+$H$9)^4+$H$6*(I43+$H$9)^3+$H$7</f>
        <v>2.3674346037096892</v>
      </c>
      <c r="M43" s="8">
        <f>(L43-K43)/((E43+$H$9)-(E43-$H$9))</f>
        <v>-0.89196361593001794</v>
      </c>
    </row>
    <row r="44" spans="1:17">
      <c r="A44" s="125"/>
      <c r="B44">
        <v>2</v>
      </c>
      <c r="C44">
        <f>I43</f>
        <v>1.383499065878</v>
      </c>
      <c r="D44">
        <f>$H$5*C44^4+$H$6*C44^3+$H$7</f>
        <v>2.3674354956701213</v>
      </c>
      <c r="E44" s="11">
        <f>C44+($T$20)*(G44-C44)</f>
        <v>1.3829150085845803</v>
      </c>
      <c r="F44">
        <f>$H$5*E44^4+$H$6*E44^3+$H$7</f>
        <v>2.3679575387602441</v>
      </c>
      <c r="G44">
        <f>E43</f>
        <v>1.3819699999999999</v>
      </c>
      <c r="H44">
        <f>$H$5*G44^4+$H$6*G44^3+$H$7</f>
        <v>2.3688067971505347</v>
      </c>
      <c r="I44" s="5">
        <f>((H44-F44)*(E44^2-C44^2)+(D44-F44)*(G44^2-E44^2))/(2*((H44-F44)*(E44-C44)+(D44-F44)*(G44-E44)))</f>
        <v>1.5239238411996161</v>
      </c>
      <c r="J44" s="5">
        <f t="shared" ref="J44:J52" si="27">$H$5*I44^4+$H$6*I44^3+$H$7</f>
        <v>2.315130674643628</v>
      </c>
      <c r="K44" s="8">
        <f t="shared" ref="K44:K52" si="28">$H$5*(I44-$H$9)^4+$H$6*(I44-$H$9)^3+$H$7</f>
        <v>2.3151304524108749</v>
      </c>
      <c r="L44" s="8">
        <f t="shared" ref="L44:L52" si="29">$H$5*(I44+$H$9)^4+$H$6*(I44+$H$9)^3+$H$7</f>
        <v>2.3151308968859619</v>
      </c>
      <c r="M44" s="8">
        <f t="shared" ref="M44:M52" si="30">(L44-K44)/((E44+$H$9)-(E44-$H$9))</f>
        <v>0.22223754349733629</v>
      </c>
    </row>
    <row r="45" spans="1:17">
      <c r="A45" s="125"/>
      <c r="B45">
        <v>3</v>
      </c>
      <c r="C45">
        <f t="shared" ref="C45:C52" si="31">I44</f>
        <v>1.5239238411996161</v>
      </c>
      <c r="D45">
        <f t="shared" ref="D45:D52" si="32">$H$5*C45^4+$H$6*C45^3+$H$7</f>
        <v>2.315130674643628</v>
      </c>
      <c r="E45" s="11">
        <f t="shared" ref="E45:E52" si="33">C45+($T$20)*(G45-C45)</f>
        <v>1.4700626974056508</v>
      </c>
      <c r="F45">
        <f t="shared" ref="F45:F52" si="34">$H$5*E45^4+$H$6*E45^3+$H$7</f>
        <v>2.3164265683575129</v>
      </c>
      <c r="G45">
        <f t="shared" ref="G45:G52" si="35">E44</f>
        <v>1.3829150085845803</v>
      </c>
      <c r="H45">
        <f t="shared" ref="H45:H52" si="36">$H$5*G45^4+$H$6*G45^3+$H$7</f>
        <v>2.3679575387602441</v>
      </c>
      <c r="I45" s="5">
        <f t="shared" ref="I45:I52" si="37">((H45-F45)*(E45^2-C45^2)+(D45-F45)*(G45^2-E45^2))/(2*((H45-F45)*(E45-C45)+(D45-F45)*(G45-E45)))</f>
        <v>1.4999837323892411</v>
      </c>
      <c r="J45" s="5">
        <f t="shared" si="27"/>
        <v>2.3125000011908403</v>
      </c>
      <c r="K45" s="8">
        <f t="shared" si="28"/>
        <v>2.3125000013417463</v>
      </c>
      <c r="L45" s="8">
        <f t="shared" si="29"/>
        <v>2.3125000010489352</v>
      </c>
      <c r="M45" s="8">
        <f t="shared" si="30"/>
        <v>-1.4640555435857354E-4</v>
      </c>
    </row>
    <row r="46" spans="1:17">
      <c r="A46" s="125"/>
      <c r="B46">
        <v>4</v>
      </c>
      <c r="C46">
        <f t="shared" si="31"/>
        <v>1.4999837323892411</v>
      </c>
      <c r="D46">
        <f t="shared" si="32"/>
        <v>2.3125000011908403</v>
      </c>
      <c r="E46" s="11">
        <f t="shared" si="33"/>
        <v>1.4885547946565592</v>
      </c>
      <c r="F46">
        <f t="shared" si="34"/>
        <v>2.3130834874686244</v>
      </c>
      <c r="G46">
        <f t="shared" si="35"/>
        <v>1.4700626974056508</v>
      </c>
      <c r="H46">
        <f t="shared" si="36"/>
        <v>2.3164265683575129</v>
      </c>
      <c r="I46" s="5">
        <f t="shared" si="37"/>
        <v>1.5001567239799276</v>
      </c>
      <c r="J46" s="5">
        <f t="shared" si="27"/>
        <v>2.3125001105462246</v>
      </c>
      <c r="K46" s="8">
        <f t="shared" si="28"/>
        <v>2.3125001091399167</v>
      </c>
      <c r="L46" s="8">
        <f t="shared" si="29"/>
        <v>2.3125001119615369</v>
      </c>
      <c r="M46" s="8">
        <f t="shared" si="30"/>
        <v>1.4108101354987522E-3</v>
      </c>
    </row>
    <row r="47" spans="1:17">
      <c r="A47" s="125"/>
      <c r="B47">
        <v>5</v>
      </c>
      <c r="C47">
        <f t="shared" si="31"/>
        <v>1.5001567239799276</v>
      </c>
      <c r="D47">
        <f t="shared" si="32"/>
        <v>2.3125001105462246</v>
      </c>
      <c r="E47" s="11">
        <f t="shared" si="33"/>
        <v>1.4957251350362806</v>
      </c>
      <c r="F47">
        <f t="shared" si="34"/>
        <v>2.3125819229674436</v>
      </c>
      <c r="G47">
        <f t="shared" si="35"/>
        <v>1.4885547946565592</v>
      </c>
      <c r="H47">
        <f t="shared" si="36"/>
        <v>2.3130834874686244</v>
      </c>
      <c r="I47" s="5">
        <f t="shared" si="37"/>
        <v>1.5000208566468687</v>
      </c>
      <c r="J47" s="5">
        <f t="shared" si="27"/>
        <v>2.3125000019575346</v>
      </c>
      <c r="K47" s="8">
        <f t="shared" si="28"/>
        <v>2.3125000017743211</v>
      </c>
      <c r="L47" s="8">
        <f t="shared" si="29"/>
        <v>2.3125000021497506</v>
      </c>
      <c r="M47" s="8">
        <f t="shared" si="30"/>
        <v>1.8771473266222474E-4</v>
      </c>
    </row>
    <row r="48" spans="1:17">
      <c r="A48" s="125"/>
      <c r="B48">
        <v>6</v>
      </c>
      <c r="C48">
        <f t="shared" si="31"/>
        <v>1.5000208566468687</v>
      </c>
      <c r="D48">
        <f t="shared" si="32"/>
        <v>2.3125000019575346</v>
      </c>
      <c r="E48" s="11">
        <f t="shared" si="33"/>
        <v>1.4983800198632724</v>
      </c>
      <c r="F48">
        <f t="shared" si="34"/>
        <v>2.3125117925117964</v>
      </c>
      <c r="G48">
        <f t="shared" si="35"/>
        <v>1.4957251350362806</v>
      </c>
      <c r="H48">
        <f t="shared" si="36"/>
        <v>2.3125819229674436</v>
      </c>
      <c r="I48" s="5">
        <f t="shared" si="37"/>
        <v>1.5000030345923341</v>
      </c>
      <c r="J48" s="5">
        <f t="shared" si="27"/>
        <v>2.3125000000414397</v>
      </c>
      <c r="K48" s="8">
        <f t="shared" si="28"/>
        <v>2.3125000000186278</v>
      </c>
      <c r="L48" s="8">
        <f t="shared" si="29"/>
        <v>2.3125000000732516</v>
      </c>
      <c r="M48" s="8">
        <f t="shared" si="30"/>
        <v>2.7311930497235561E-5</v>
      </c>
    </row>
    <row r="49" spans="1:13">
      <c r="A49" s="125"/>
      <c r="B49">
        <v>7</v>
      </c>
      <c r="C49">
        <f t="shared" si="31"/>
        <v>1.5000030345923341</v>
      </c>
      <c r="D49">
        <f t="shared" si="32"/>
        <v>2.3125000000414397</v>
      </c>
      <c r="E49" s="11">
        <f t="shared" si="33"/>
        <v>1.4993830916562745</v>
      </c>
      <c r="F49">
        <f t="shared" si="34"/>
        <v>2.3125017116525939</v>
      </c>
      <c r="G49">
        <f t="shared" si="35"/>
        <v>1.4983800198632724</v>
      </c>
      <c r="H49">
        <f t="shared" si="36"/>
        <v>2.3125117925117964</v>
      </c>
      <c r="I49" s="5">
        <f t="shared" si="37"/>
        <v>1.5000004417819135</v>
      </c>
      <c r="J49" s="5">
        <f t="shared" si="27"/>
        <v>2.3125000000008775</v>
      </c>
      <c r="K49" s="8">
        <f t="shared" si="28"/>
        <v>2.3125000000014024</v>
      </c>
      <c r="L49" s="8">
        <f t="shared" si="29"/>
        <v>2.3125000000093543</v>
      </c>
      <c r="M49" s="8">
        <f t="shared" si="30"/>
        <v>3.9759306961146975E-6</v>
      </c>
    </row>
    <row r="50" spans="1:13">
      <c r="A50" s="125"/>
      <c r="B50">
        <v>8</v>
      </c>
      <c r="C50">
        <f t="shared" si="31"/>
        <v>1.5000004417819135</v>
      </c>
      <c r="D50">
        <f t="shared" si="32"/>
        <v>2.3125000000008775</v>
      </c>
      <c r="E50" s="11">
        <f t="shared" si="33"/>
        <v>1.4997646325544232</v>
      </c>
      <c r="F50">
        <f t="shared" si="34"/>
        <v>2.312500249238103</v>
      </c>
      <c r="G50">
        <f t="shared" si="35"/>
        <v>1.4993830916562745</v>
      </c>
      <c r="H50">
        <f t="shared" si="36"/>
        <v>2.3125017116525939</v>
      </c>
      <c r="I50" s="5">
        <f t="shared" si="37"/>
        <v>1.5000000644015112</v>
      </c>
      <c r="J50" s="5">
        <f t="shared" si="27"/>
        <v>2.3125000000000187</v>
      </c>
      <c r="K50" s="8">
        <f t="shared" si="28"/>
        <v>2.3125000000039391</v>
      </c>
      <c r="L50" s="8">
        <f t="shared" si="29"/>
        <v>2.312500000005099</v>
      </c>
      <c r="M50" s="8">
        <f t="shared" si="30"/>
        <v>5.7998050811189482E-7</v>
      </c>
    </row>
    <row r="51" spans="1:13">
      <c r="A51" s="125"/>
      <c r="B51">
        <v>9</v>
      </c>
      <c r="C51">
        <f t="shared" si="31"/>
        <v>1.5000000644015112</v>
      </c>
      <c r="D51">
        <f t="shared" si="32"/>
        <v>2.3125000000000187</v>
      </c>
      <c r="E51" s="11">
        <f t="shared" si="33"/>
        <v>1.4999101364988789</v>
      </c>
      <c r="F51">
        <f t="shared" si="34"/>
        <v>2.3125000363366173</v>
      </c>
      <c r="G51">
        <f t="shared" si="35"/>
        <v>1.4997646325544232</v>
      </c>
      <c r="H51">
        <f t="shared" si="36"/>
        <v>2.312500249238103</v>
      </c>
      <c r="I51" s="5">
        <f t="shared" si="37"/>
        <v>1.500000009391077</v>
      </c>
      <c r="J51" s="5">
        <f t="shared" si="27"/>
        <v>2.3125000000000009</v>
      </c>
      <c r="K51" s="8">
        <f t="shared" si="28"/>
        <v>2.312500000004416</v>
      </c>
      <c r="L51" s="8">
        <f t="shared" si="29"/>
        <v>2.3125000000045848</v>
      </c>
      <c r="M51" s="8">
        <f t="shared" si="30"/>
        <v>8.4376949878453306E-8</v>
      </c>
    </row>
    <row r="52" spans="1:13">
      <c r="A52" s="125"/>
      <c r="B52">
        <v>10</v>
      </c>
      <c r="C52">
        <f t="shared" si="31"/>
        <v>1.500000009391077</v>
      </c>
      <c r="D52">
        <f t="shared" si="32"/>
        <v>2.3125000000000009</v>
      </c>
      <c r="E52" s="11">
        <f t="shared" si="33"/>
        <v>1.4999656806424442</v>
      </c>
      <c r="F52">
        <f t="shared" si="34"/>
        <v>2.3125000053000209</v>
      </c>
      <c r="G52">
        <f t="shared" si="35"/>
        <v>1.4999101364988789</v>
      </c>
      <c r="H52">
        <f t="shared" si="36"/>
        <v>2.3125000363366173</v>
      </c>
      <c r="I52" s="5">
        <f t="shared" si="37"/>
        <v>1.500000001372473</v>
      </c>
      <c r="J52" s="5">
        <f t="shared" si="27"/>
        <v>2.3125</v>
      </c>
      <c r="K52" s="8">
        <f t="shared" si="28"/>
        <v>2.312500000004488</v>
      </c>
      <c r="L52" s="8">
        <f t="shared" si="29"/>
        <v>2.3125000000045119</v>
      </c>
      <c r="M52" s="8">
        <f t="shared" si="30"/>
        <v>1.1990408666938102E-8</v>
      </c>
    </row>
    <row r="54" spans="1:13">
      <c r="A54" s="4" t="s">
        <v>15</v>
      </c>
      <c r="B54" s="4" t="s">
        <v>37</v>
      </c>
      <c r="C54" s="4" t="s">
        <v>48</v>
      </c>
      <c r="D54" s="4" t="s">
        <v>47</v>
      </c>
      <c r="E54" s="4" t="s">
        <v>3</v>
      </c>
      <c r="F54" s="4" t="s">
        <v>45</v>
      </c>
      <c r="G54" s="4" t="s">
        <v>46</v>
      </c>
      <c r="H54" s="17"/>
      <c r="I54" s="17"/>
      <c r="J54" s="17"/>
      <c r="K54" s="17"/>
    </row>
    <row r="55" spans="1:13">
      <c r="A55" s="122" t="s">
        <v>44</v>
      </c>
      <c r="B55">
        <v>1</v>
      </c>
      <c r="D55">
        <v>2</v>
      </c>
      <c r="E55">
        <f>$H$5*D55^4+$H$6*D55^3+$H$7</f>
        <v>4</v>
      </c>
      <c r="F55">
        <f>4*D55^3-6*D55^2</f>
        <v>8</v>
      </c>
      <c r="G55">
        <f>12*D55*(D55-1)</f>
        <v>24</v>
      </c>
      <c r="H55" s="17" t="s">
        <v>49</v>
      </c>
      <c r="I55" s="17"/>
      <c r="J55" s="17"/>
      <c r="K55" s="17"/>
    </row>
    <row r="56" spans="1:13">
      <c r="A56" s="123"/>
      <c r="B56">
        <v>2</v>
      </c>
      <c r="C56">
        <f>D55</f>
        <v>2</v>
      </c>
      <c r="D56">
        <f>C56-(2*C56^2-3*C56)/(6*(C56-1))</f>
        <v>1.6666666666666667</v>
      </c>
      <c r="E56">
        <f t="shared" ref="E56:E64" si="38">$H$5*D56^4+$H$6*D56^3+$H$7</f>
        <v>2.4567901234567904</v>
      </c>
      <c r="F56">
        <f t="shared" ref="F56:F64" si="39">4*D56^3-6*D56^2</f>
        <v>1.8518518518518547</v>
      </c>
      <c r="G56">
        <f t="shared" ref="G56:G64" si="40">12*D56*(D56-1)</f>
        <v>13.333333333333336</v>
      </c>
      <c r="H56" s="17" t="s">
        <v>50</v>
      </c>
      <c r="I56" s="17"/>
      <c r="J56" s="17"/>
      <c r="K56" s="17"/>
    </row>
    <row r="57" spans="1:13">
      <c r="A57" s="123"/>
      <c r="B57">
        <v>3</v>
      </c>
      <c r="C57">
        <f t="shared" ref="C57:C64" si="41">D56</f>
        <v>1.6666666666666667</v>
      </c>
      <c r="D57">
        <f t="shared" ref="D57:D64" si="42">C57-(2*C57^2-3*C57)/(6*(C57-1))</f>
        <v>1.5277777777777777</v>
      </c>
      <c r="E57">
        <f t="shared" si="38"/>
        <v>2.3160585514784335</v>
      </c>
      <c r="F57">
        <f t="shared" si="39"/>
        <v>0.25934499314128701</v>
      </c>
      <c r="G57">
        <f t="shared" si="40"/>
        <v>9.6759259259259238</v>
      </c>
      <c r="H57" s="17"/>
      <c r="I57" s="17"/>
      <c r="J57" s="17"/>
      <c r="K57" s="17"/>
    </row>
    <row r="58" spans="1:13">
      <c r="A58" s="123"/>
      <c r="B58">
        <v>4</v>
      </c>
      <c r="C58">
        <f t="shared" si="41"/>
        <v>1.5277777777777777</v>
      </c>
      <c r="D58">
        <f t="shared" si="42"/>
        <v>1.5009746588693955</v>
      </c>
      <c r="E58">
        <f t="shared" si="38"/>
        <v>2.3125042785240524</v>
      </c>
      <c r="F58">
        <f t="shared" si="39"/>
        <v>8.7833330470488136E-3</v>
      </c>
      <c r="G58">
        <f t="shared" si="40"/>
        <v>9.0234032123844319</v>
      </c>
      <c r="H58" s="17"/>
      <c r="I58" s="17"/>
      <c r="J58" s="17"/>
      <c r="K58" s="17"/>
    </row>
    <row r="59" spans="1:13">
      <c r="A59" s="123"/>
      <c r="B59">
        <v>5</v>
      </c>
      <c r="C59">
        <f t="shared" si="41"/>
        <v>1.5009746588693955</v>
      </c>
      <c r="D59">
        <f t="shared" si="42"/>
        <v>1.5000012641489873</v>
      </c>
      <c r="E59">
        <f t="shared" si="38"/>
        <v>2.3125000000071916</v>
      </c>
      <c r="F59">
        <f t="shared" si="39"/>
        <v>1.1377360062070352E-5</v>
      </c>
      <c r="G59">
        <f>12*D59*(D59-1)</f>
        <v>9.000030339594872</v>
      </c>
      <c r="H59" s="17"/>
      <c r="I59" s="17"/>
      <c r="J59" s="17"/>
      <c r="K59" s="17"/>
    </row>
    <row r="60" spans="1:13">
      <c r="A60" s="123"/>
      <c r="B60">
        <v>6</v>
      </c>
      <c r="C60">
        <f t="shared" si="41"/>
        <v>1.5000012641489873</v>
      </c>
      <c r="D60">
        <f t="shared" si="42"/>
        <v>1.5000000000021305</v>
      </c>
      <c r="E60">
        <f t="shared" si="38"/>
        <v>2.3125</v>
      </c>
      <c r="F60">
        <f t="shared" si="39"/>
        <v>1.9173995724486304E-11</v>
      </c>
      <c r="G60">
        <f>12*D60*(D60-1)</f>
        <v>9.0000000000511324</v>
      </c>
    </row>
    <row r="61" spans="1:13">
      <c r="A61" s="123"/>
      <c r="B61">
        <v>7</v>
      </c>
      <c r="C61">
        <f t="shared" si="41"/>
        <v>1.5000000000021305</v>
      </c>
      <c r="D61">
        <f t="shared" si="42"/>
        <v>1.5</v>
      </c>
      <c r="E61">
        <f t="shared" si="38"/>
        <v>2.3125</v>
      </c>
      <c r="F61">
        <f t="shared" si="39"/>
        <v>0</v>
      </c>
      <c r="G61">
        <f t="shared" si="40"/>
        <v>9</v>
      </c>
    </row>
    <row r="62" spans="1:13">
      <c r="A62" s="123"/>
      <c r="B62">
        <v>8</v>
      </c>
      <c r="C62">
        <f t="shared" si="41"/>
        <v>1.5</v>
      </c>
      <c r="D62">
        <f t="shared" si="42"/>
        <v>1.5</v>
      </c>
      <c r="E62">
        <f t="shared" si="38"/>
        <v>2.3125</v>
      </c>
      <c r="F62">
        <f t="shared" si="39"/>
        <v>0</v>
      </c>
      <c r="G62">
        <f t="shared" si="40"/>
        <v>9</v>
      </c>
    </row>
    <row r="63" spans="1:13">
      <c r="A63" s="123"/>
      <c r="B63">
        <v>9</v>
      </c>
      <c r="C63">
        <f t="shared" si="41"/>
        <v>1.5</v>
      </c>
      <c r="D63">
        <f t="shared" si="42"/>
        <v>1.5</v>
      </c>
      <c r="E63">
        <f t="shared" si="38"/>
        <v>2.3125</v>
      </c>
      <c r="F63">
        <f t="shared" si="39"/>
        <v>0</v>
      </c>
      <c r="G63">
        <f t="shared" si="40"/>
        <v>9</v>
      </c>
    </row>
    <row r="64" spans="1:13">
      <c r="A64" s="123"/>
      <c r="B64">
        <v>10</v>
      </c>
      <c r="C64">
        <f t="shared" si="41"/>
        <v>1.5</v>
      </c>
      <c r="D64">
        <f t="shared" si="42"/>
        <v>1.5</v>
      </c>
      <c r="E64">
        <f t="shared" si="38"/>
        <v>2.3125</v>
      </c>
      <c r="F64">
        <f t="shared" si="39"/>
        <v>0</v>
      </c>
      <c r="G64">
        <f t="shared" si="40"/>
        <v>9</v>
      </c>
    </row>
    <row r="65" spans="1:1">
      <c r="A65" s="123"/>
    </row>
  </sheetData>
  <mergeCells count="5">
    <mergeCell ref="A55:A65"/>
    <mergeCell ref="A4:B15"/>
    <mergeCell ref="A31:A40"/>
    <mergeCell ref="A43:A52"/>
    <mergeCell ref="S23:T23"/>
  </mergeCells>
  <pageMargins left="0.7" right="0.7" top="0.75" bottom="0.75" header="0.3" footer="0.3"/>
  <pageSetup orientation="portrait" r:id="rId1"/>
  <ignoredErrors>
    <ignoredError sqref="E43 G45:G52 I43 E45:E52 I45:I5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08575-9C70-4C28-95BC-F2FE05F8FA47}">
  <dimension ref="A1:U59"/>
  <sheetViews>
    <sheetView topLeftCell="A19" workbookViewId="0">
      <selection activeCell="U47" sqref="U47"/>
    </sheetView>
  </sheetViews>
  <sheetFormatPr defaultRowHeight="15"/>
  <cols>
    <col min="1" max="1" width="36.85546875" customWidth="1"/>
    <col min="2" max="2" width="8.42578125" customWidth="1"/>
    <col min="8" max="8" width="9.140625" style="15"/>
    <col min="10" max="10" width="9.140625" style="15"/>
    <col min="12" max="12" width="9.140625" style="15"/>
    <col min="16" max="16" width="7.85546875" customWidth="1"/>
    <col min="17" max="18" width="13.140625" customWidth="1"/>
    <col min="19" max="19" width="13.5703125" customWidth="1"/>
  </cols>
  <sheetData>
    <row r="1" spans="1:21" ht="33" customHeight="1">
      <c r="A1" s="24" t="s">
        <v>51</v>
      </c>
      <c r="B1" s="8"/>
      <c r="C1" s="8"/>
      <c r="D1" s="8"/>
    </row>
    <row r="2" spans="1:21">
      <c r="A2" s="25" t="s">
        <v>5</v>
      </c>
      <c r="B2" s="26">
        <v>1</v>
      </c>
      <c r="C2" s="8"/>
      <c r="D2" s="8"/>
    </row>
    <row r="3" spans="1:21" s="15" customFormat="1">
      <c r="A3" s="27" t="s">
        <v>6</v>
      </c>
      <c r="B3" s="28">
        <v>-2</v>
      </c>
      <c r="C3" s="8"/>
      <c r="D3" s="8"/>
    </row>
    <row r="4" spans="1:21" s="15" customFormat="1">
      <c r="A4" s="27" t="s">
        <v>7</v>
      </c>
      <c r="B4" s="28">
        <v>2</v>
      </c>
      <c r="C4" s="8"/>
      <c r="D4" s="8"/>
    </row>
    <row r="5" spans="1:21" s="15" customFormat="1">
      <c r="A5" s="27" t="s">
        <v>54</v>
      </c>
      <c r="B5" s="28">
        <v>1</v>
      </c>
      <c r="C5" s="8"/>
      <c r="D5" s="8"/>
    </row>
    <row r="6" spans="1:21" s="15" customFormat="1">
      <c r="A6" s="29" t="s">
        <v>55</v>
      </c>
      <c r="B6" s="30">
        <v>2</v>
      </c>
      <c r="C6" s="8"/>
      <c r="D6" s="8"/>
    </row>
    <row r="7" spans="1:21" s="15" customFormat="1">
      <c r="A7" s="21" t="s">
        <v>67</v>
      </c>
      <c r="B7" s="22">
        <v>-1.9999996374097115</v>
      </c>
      <c r="C7" s="22">
        <v>1.4999992725118474</v>
      </c>
      <c r="D7" s="23">
        <f>$B$2*B7+$B$3*C7+$B$4*B7*C7+$B$5*B7^2+$B$6*C7^2</f>
        <v>-2.4999999999993392</v>
      </c>
      <c r="T7" s="17"/>
      <c r="U7" s="17"/>
    </row>
    <row r="8" spans="1:21" s="15" customFormat="1" ht="15.75" customHeight="1">
      <c r="A8" s="31" t="s">
        <v>68</v>
      </c>
      <c r="B8" s="127" t="s">
        <v>69</v>
      </c>
      <c r="C8" s="127"/>
      <c r="D8" s="128" t="s">
        <v>70</v>
      </c>
      <c r="E8" s="128"/>
      <c r="T8" s="17"/>
      <c r="U8" s="17"/>
    </row>
    <row r="9" spans="1:21">
      <c r="A9" s="4" t="s">
        <v>72</v>
      </c>
      <c r="B9" s="4" t="s">
        <v>73</v>
      </c>
      <c r="C9" s="4" t="s">
        <v>52</v>
      </c>
      <c r="D9" s="4" t="s">
        <v>53</v>
      </c>
      <c r="E9" s="4" t="s">
        <v>3</v>
      </c>
      <c r="F9" s="4" t="s">
        <v>56</v>
      </c>
      <c r="G9" s="4" t="s">
        <v>57</v>
      </c>
      <c r="H9" s="4" t="s">
        <v>64</v>
      </c>
      <c r="I9" s="4" t="s">
        <v>58</v>
      </c>
      <c r="J9" s="4" t="s">
        <v>62</v>
      </c>
      <c r="K9" s="4" t="s">
        <v>59</v>
      </c>
      <c r="L9" s="4" t="s">
        <v>63</v>
      </c>
      <c r="M9" s="4" t="s">
        <v>60</v>
      </c>
      <c r="N9" s="4" t="s">
        <v>61</v>
      </c>
      <c r="O9" s="4"/>
      <c r="P9" s="4" t="s">
        <v>65</v>
      </c>
      <c r="Q9" s="4" t="s">
        <v>71</v>
      </c>
      <c r="R9" s="4" t="s">
        <v>71</v>
      </c>
      <c r="S9" s="4" t="s">
        <v>66</v>
      </c>
      <c r="T9" s="17"/>
      <c r="U9" s="17"/>
    </row>
    <row r="10" spans="1:21" ht="15" customHeight="1">
      <c r="A10" s="129" t="s">
        <v>76</v>
      </c>
      <c r="C10">
        <v>0.5</v>
      </c>
      <c r="D10">
        <v>0.5</v>
      </c>
      <c r="E10">
        <f>$B$2*C10+$B$3*D10+$B$4*C10*D10+$B$5*C10^2+$B$6*D10^2</f>
        <v>0.75</v>
      </c>
      <c r="F10">
        <f>$B$2+$B$4*D10+2*$B$5*C10</f>
        <v>3</v>
      </c>
      <c r="G10">
        <f>$B$3+$B$4*C10+2*$B$6*D10</f>
        <v>1</v>
      </c>
      <c r="H10" s="15">
        <f>F10^2+G10^2</f>
        <v>10</v>
      </c>
      <c r="I10">
        <f>2*$B$5</f>
        <v>2</v>
      </c>
      <c r="K10">
        <f>2*$B$6</f>
        <v>4</v>
      </c>
      <c r="P10">
        <v>0</v>
      </c>
      <c r="Q10">
        <f>C10-P10*F10</f>
        <v>0.5</v>
      </c>
      <c r="R10" s="15">
        <f>D10-P10*G10</f>
        <v>0.5</v>
      </c>
      <c r="S10" s="15">
        <f>$B$2*Q10+$B$3*R10+$B$4*Q10*R10+$B$5*Q10^2+$B$6*R10^2</f>
        <v>0.75</v>
      </c>
      <c r="T10" s="17"/>
      <c r="U10" s="17"/>
    </row>
    <row r="11" spans="1:21">
      <c r="A11" s="130"/>
      <c r="C11">
        <v>0.5</v>
      </c>
      <c r="D11">
        <v>0.5</v>
      </c>
      <c r="E11" s="15">
        <f>$B$2*C11+$B$3*D11+$B$4*C11*D11+$B$5*C11^2+$B$6*D11^2</f>
        <v>0.75</v>
      </c>
      <c r="F11" s="15">
        <f>$B$2+$B$4*D11+2*$B$5*C11</f>
        <v>3</v>
      </c>
      <c r="G11" s="15">
        <f>$B$3+$B$4*C11+2*$B$6*D11</f>
        <v>1</v>
      </c>
      <c r="H11" s="15">
        <f>F11^2+G11^2</f>
        <v>10</v>
      </c>
      <c r="I11" s="15">
        <f>2*$B$5</f>
        <v>2</v>
      </c>
      <c r="K11" s="15">
        <f>2*$B$6</f>
        <v>4</v>
      </c>
      <c r="P11">
        <v>0.1</v>
      </c>
      <c r="Q11" s="15">
        <f>C11-P11*F11</f>
        <v>0.19999999999999996</v>
      </c>
      <c r="R11" s="15">
        <f>D11-P11*G11</f>
        <v>0.4</v>
      </c>
      <c r="S11" s="15">
        <f>$B$2*Q11+$B$3*R11+$B$4*Q11*R11+$B$5*Q11^2+$B$6*R11^2</f>
        <v>-8.0000000000000071E-2</v>
      </c>
      <c r="T11" s="17"/>
      <c r="U11" s="17"/>
    </row>
    <row r="12" spans="1:21">
      <c r="A12" s="130"/>
      <c r="C12" s="15">
        <v>0.5</v>
      </c>
      <c r="D12" s="15">
        <v>0.5</v>
      </c>
      <c r="E12" s="15">
        <f t="shared" ref="E12:E14" si="0">$B$2*C12+$B$3*D12+$B$4*C12*D12+$B$5*C12^2+$B$6*D12^2</f>
        <v>0.75</v>
      </c>
      <c r="F12" s="15">
        <f>$B$2+$B$4*D12+2*$B$5*C12</f>
        <v>3</v>
      </c>
      <c r="G12" s="15">
        <f t="shared" ref="G12:G14" si="1">$B$3+$B$4*C12+2*$B$6*D12</f>
        <v>1</v>
      </c>
      <c r="H12" s="15">
        <f t="shared" ref="H12:H14" si="2">F12^2+G12^2</f>
        <v>10</v>
      </c>
      <c r="I12" s="15">
        <f t="shared" ref="I12:I37" si="3">2*$B$5</f>
        <v>2</v>
      </c>
      <c r="K12" s="15">
        <f t="shared" ref="K12:K37" si="4">2*$B$6</f>
        <v>4</v>
      </c>
      <c r="P12" s="15">
        <v>0.2</v>
      </c>
      <c r="Q12" s="15">
        <f>C12-P12*F12</f>
        <v>-0.10000000000000009</v>
      </c>
      <c r="R12" s="15">
        <f t="shared" ref="R12:R14" si="5">D12-P12*G12</f>
        <v>0.3</v>
      </c>
      <c r="S12" s="15">
        <f t="shared" ref="S12:S14" si="6">$B$2*Q12+$B$3*R12+$B$4*Q12*R12+$B$5*Q12^2+$B$6*R12^2</f>
        <v>-0.57000000000000006</v>
      </c>
      <c r="T12" s="17"/>
      <c r="U12" s="17"/>
    </row>
    <row r="13" spans="1:21">
      <c r="A13" s="130"/>
      <c r="C13" s="15">
        <v>0.5</v>
      </c>
      <c r="D13" s="15">
        <v>0.5</v>
      </c>
      <c r="E13" s="15">
        <f t="shared" si="0"/>
        <v>0.75</v>
      </c>
      <c r="F13" s="15">
        <f t="shared" ref="F13:F14" si="7">$B$2+$B$4*D13+2*$B$5*C13</f>
        <v>3</v>
      </c>
      <c r="G13" s="15">
        <f t="shared" si="1"/>
        <v>1</v>
      </c>
      <c r="H13" s="15">
        <f t="shared" si="2"/>
        <v>10</v>
      </c>
      <c r="I13" s="15">
        <f t="shared" si="3"/>
        <v>2</v>
      </c>
      <c r="K13" s="15">
        <f t="shared" si="4"/>
        <v>4</v>
      </c>
      <c r="P13" s="15">
        <v>0.3</v>
      </c>
      <c r="Q13" s="15">
        <f t="shared" ref="Q13:Q14" si="8">C13-P13*F13</f>
        <v>-0.39999999999999991</v>
      </c>
      <c r="R13" s="15">
        <f t="shared" si="5"/>
        <v>0.2</v>
      </c>
      <c r="S13" s="15">
        <f t="shared" si="6"/>
        <v>-0.72</v>
      </c>
      <c r="T13" s="17"/>
      <c r="U13" s="17"/>
    </row>
    <row r="14" spans="1:21">
      <c r="A14" s="130"/>
      <c r="C14" s="15">
        <v>0.5</v>
      </c>
      <c r="D14" s="15">
        <v>0.5</v>
      </c>
      <c r="E14" s="15">
        <f t="shared" si="0"/>
        <v>0.75</v>
      </c>
      <c r="F14" s="15">
        <f t="shared" si="7"/>
        <v>3</v>
      </c>
      <c r="G14" s="15">
        <f t="shared" si="1"/>
        <v>1</v>
      </c>
      <c r="H14" s="15">
        <f t="shared" si="2"/>
        <v>10</v>
      </c>
      <c r="I14" s="15">
        <f t="shared" si="3"/>
        <v>2</v>
      </c>
      <c r="K14" s="15">
        <f t="shared" si="4"/>
        <v>4</v>
      </c>
      <c r="P14" s="15">
        <v>0.4</v>
      </c>
      <c r="Q14" s="15">
        <f t="shared" si="8"/>
        <v>-0.70000000000000018</v>
      </c>
      <c r="R14" s="15">
        <f t="shared" si="5"/>
        <v>9.9999999999999978E-2</v>
      </c>
      <c r="S14" s="15">
        <f t="shared" si="6"/>
        <v>-0.5299999999999998</v>
      </c>
      <c r="T14" s="17"/>
      <c r="U14" s="17"/>
    </row>
    <row r="15" spans="1:21">
      <c r="A15" s="130"/>
      <c r="C15" s="15">
        <v>0.5</v>
      </c>
      <c r="D15" s="15">
        <v>0.5</v>
      </c>
      <c r="E15" s="15">
        <f t="shared" ref="E15:E16" si="9">$B$2*C15+$B$3*D15+$B$4*C15*D15+$B$5*C15^2+$B$6*D15^2</f>
        <v>0.75</v>
      </c>
      <c r="F15" s="15">
        <f t="shared" ref="F15:F16" si="10">$B$2+$B$4*D15+2*$B$5*C15</f>
        <v>3</v>
      </c>
      <c r="G15" s="15">
        <f t="shared" ref="G15:G16" si="11">$B$3+$B$4*C15+2*$B$6*D15</f>
        <v>1</v>
      </c>
      <c r="H15" s="15">
        <f t="shared" ref="H15:H16" si="12">F15^2+G15^2</f>
        <v>10</v>
      </c>
      <c r="I15" s="15">
        <f t="shared" si="3"/>
        <v>2</v>
      </c>
      <c r="K15" s="15">
        <f t="shared" si="4"/>
        <v>4</v>
      </c>
      <c r="M15" s="15"/>
      <c r="N15" s="15"/>
      <c r="O15" s="15"/>
      <c r="P15" s="15">
        <v>0.5</v>
      </c>
      <c r="Q15" s="15">
        <f t="shared" ref="Q15:Q16" si="13">C15-P15*F15</f>
        <v>-1</v>
      </c>
      <c r="R15" s="15">
        <f t="shared" ref="R15:R16" si="14">D15-P15*G15</f>
        <v>0</v>
      </c>
      <c r="S15" s="15">
        <f t="shared" ref="S15:S16" si="15">$B$2*Q15+$B$3*R15+$B$4*Q15*R15+$B$5*Q15^2+$B$6*R15^2</f>
        <v>0</v>
      </c>
      <c r="T15" s="17"/>
      <c r="U15" s="17"/>
    </row>
    <row r="16" spans="1:21">
      <c r="A16" s="130"/>
      <c r="C16" s="15">
        <v>0.5</v>
      </c>
      <c r="D16" s="15">
        <v>0.5</v>
      </c>
      <c r="E16" s="15">
        <f t="shared" si="9"/>
        <v>0.75</v>
      </c>
      <c r="F16" s="15">
        <f t="shared" si="10"/>
        <v>3</v>
      </c>
      <c r="G16" s="15">
        <f t="shared" si="11"/>
        <v>1</v>
      </c>
      <c r="H16" s="15">
        <f t="shared" si="12"/>
        <v>10</v>
      </c>
      <c r="I16" s="15">
        <f t="shared" si="3"/>
        <v>2</v>
      </c>
      <c r="K16" s="15">
        <f t="shared" si="4"/>
        <v>4</v>
      </c>
      <c r="M16" s="15"/>
      <c r="N16" s="15"/>
      <c r="O16" s="15"/>
      <c r="P16" s="15">
        <v>0.6</v>
      </c>
      <c r="Q16" s="15">
        <f t="shared" si="13"/>
        <v>-1.2999999999999998</v>
      </c>
      <c r="R16" s="15">
        <f t="shared" si="14"/>
        <v>-9.9999999999999978E-2</v>
      </c>
      <c r="S16" s="15">
        <f t="shared" si="15"/>
        <v>0.86999999999999955</v>
      </c>
      <c r="T16" s="17"/>
      <c r="U16" s="17"/>
    </row>
    <row r="17" spans="1:21" s="15" customFormat="1">
      <c r="A17" s="19"/>
      <c r="B17" s="4" t="s">
        <v>73</v>
      </c>
      <c r="C17" s="4" t="s">
        <v>52</v>
      </c>
      <c r="D17" s="4" t="s">
        <v>53</v>
      </c>
      <c r="E17" s="4" t="s">
        <v>3</v>
      </c>
      <c r="F17" s="4" t="s">
        <v>56</v>
      </c>
      <c r="G17" s="4" t="s">
        <v>57</v>
      </c>
      <c r="H17" s="4" t="s">
        <v>64</v>
      </c>
      <c r="I17" s="4" t="s">
        <v>58</v>
      </c>
      <c r="J17" s="4" t="s">
        <v>62</v>
      </c>
      <c r="K17" s="4" t="s">
        <v>59</v>
      </c>
      <c r="L17" s="4" t="s">
        <v>63</v>
      </c>
      <c r="M17" s="4" t="s">
        <v>60</v>
      </c>
      <c r="N17" s="4" t="s">
        <v>61</v>
      </c>
      <c r="O17" s="4"/>
      <c r="P17" s="4" t="s">
        <v>65</v>
      </c>
      <c r="Q17" s="4" t="s">
        <v>71</v>
      </c>
      <c r="R17" s="4" t="s">
        <v>71</v>
      </c>
      <c r="S17" s="4" t="s">
        <v>66</v>
      </c>
      <c r="T17" s="17"/>
      <c r="U17" s="17"/>
    </row>
    <row r="18" spans="1:21">
      <c r="A18" s="19"/>
      <c r="B18">
        <v>1</v>
      </c>
      <c r="C18" s="8">
        <v>0.5</v>
      </c>
      <c r="D18" s="8">
        <v>0.5</v>
      </c>
      <c r="E18" s="7">
        <f>$B$2*C18+$B$3*D18+$B$4*C18*D18+$B$5*C18^2+$B$6*D18^2</f>
        <v>0.75</v>
      </c>
      <c r="F18" s="15">
        <f t="shared" ref="F18:F19" si="16">$B$2+$B$4*D18+2*$B$5*C18</f>
        <v>3</v>
      </c>
      <c r="G18" s="15">
        <f t="shared" ref="G18:G19" si="17">$B$3+$B$4*C18+2*$B$6*D18</f>
        <v>1</v>
      </c>
      <c r="H18" s="15">
        <f t="shared" ref="H18:H19" si="18">F18^2+G18^2</f>
        <v>10</v>
      </c>
      <c r="I18" s="15">
        <f t="shared" si="3"/>
        <v>2</v>
      </c>
      <c r="K18" s="15">
        <f t="shared" si="4"/>
        <v>4</v>
      </c>
      <c r="M18" s="15"/>
      <c r="N18" s="15"/>
      <c r="O18" s="15"/>
      <c r="P18" s="20">
        <v>0.29411764705882398</v>
      </c>
      <c r="Q18" s="15">
        <f t="shared" ref="Q18" si="19">C18-P18*F18</f>
        <v>-0.38235294117647189</v>
      </c>
      <c r="R18" s="15">
        <f t="shared" ref="R18" si="20">D18-P18*G18</f>
        <v>0.20588235294117602</v>
      </c>
      <c r="S18" s="15">
        <f>$B$2*Q18+$B$3*R18+$B$4*Q18*R18+$B$5*Q18^2+$B$6*R18^2</f>
        <v>-0.72058823529411764</v>
      </c>
      <c r="T18" s="17" t="s">
        <v>74</v>
      </c>
      <c r="U18" s="17"/>
    </row>
    <row r="19" spans="1:21">
      <c r="A19" s="19"/>
      <c r="B19">
        <v>2</v>
      </c>
      <c r="C19" s="8">
        <f>Q18</f>
        <v>-0.38235294117647189</v>
      </c>
      <c r="D19" s="8">
        <f>R18</f>
        <v>0.20588235294117602</v>
      </c>
      <c r="E19" s="7">
        <f t="shared" ref="E19" si="21">$B$2*C19+$B$3*D19+$B$4*C19*D19+$B$5*C19^2+$B$6*D19^2</f>
        <v>-0.72058823529411764</v>
      </c>
      <c r="F19" s="15">
        <f t="shared" si="16"/>
        <v>0.64705882352940813</v>
      </c>
      <c r="G19" s="15">
        <f t="shared" si="17"/>
        <v>-1.9411764705882397</v>
      </c>
      <c r="H19" s="15">
        <f t="shared" si="18"/>
        <v>4.1868512110726765</v>
      </c>
      <c r="I19" s="15">
        <f t="shared" si="3"/>
        <v>2</v>
      </c>
      <c r="K19" s="15">
        <f t="shared" si="4"/>
        <v>4</v>
      </c>
      <c r="M19" s="15"/>
      <c r="N19" s="15"/>
      <c r="O19" s="15"/>
      <c r="P19" s="20">
        <v>0.38461538461538503</v>
      </c>
      <c r="Q19" s="15">
        <f t="shared" ref="Q19" si="22">C19-P19*F19</f>
        <v>-0.63122171945701377</v>
      </c>
      <c r="R19" s="15">
        <f t="shared" ref="R19" si="23">D19-P19*G19</f>
        <v>0.95248868778280738</v>
      </c>
      <c r="S19" s="15">
        <f>$B$2*Q19+$B$3*R19+$B$4*Q19*R19+$B$5*Q19^2+$B$6*R19^2</f>
        <v>-1.5257519297311681</v>
      </c>
      <c r="T19" s="17"/>
      <c r="U19" s="17"/>
    </row>
    <row r="20" spans="1:21">
      <c r="A20" s="19"/>
      <c r="B20">
        <v>3</v>
      </c>
      <c r="C20" s="8">
        <f t="shared" ref="C20:C22" si="24">Q19</f>
        <v>-0.63122171945701377</v>
      </c>
      <c r="D20" s="8">
        <f t="shared" ref="D20:D22" si="25">R19</f>
        <v>0.95248868778280738</v>
      </c>
      <c r="E20" s="7">
        <f t="shared" ref="E20:E22" si="26">$B$2*C20+$B$3*D20+$B$4*C20*D20+$B$5*C20^2+$B$6*D20^2</f>
        <v>-1.5257519297311681</v>
      </c>
      <c r="F20" s="15">
        <f t="shared" ref="F20:F22" si="27">$B$2+$B$4*D20+2*$B$5*C20</f>
        <v>1.6425339366515872</v>
      </c>
      <c r="G20" s="15">
        <f t="shared" ref="G20:G22" si="28">$B$3+$B$4*C20+2*$B$6*D20</f>
        <v>0.54751131221720195</v>
      </c>
      <c r="H20" s="15">
        <f t="shared" ref="H20:H22" si="29">F20^2+G20^2</f>
        <v>2.9976863700579628</v>
      </c>
      <c r="I20" s="15">
        <f t="shared" si="3"/>
        <v>2</v>
      </c>
      <c r="K20" s="15">
        <f t="shared" si="4"/>
        <v>4</v>
      </c>
      <c r="M20" s="15"/>
      <c r="N20" s="15"/>
      <c r="O20" s="15"/>
      <c r="P20" s="20">
        <v>0.29411764705882354</v>
      </c>
      <c r="Q20" s="15">
        <f t="shared" ref="Q20:Q22" si="30">C20-P20*F20</f>
        <v>-1.1143199361192453</v>
      </c>
      <c r="R20" s="15">
        <f t="shared" ref="R20:R22" si="31">D20-P20*G20</f>
        <v>0.79145594889539506</v>
      </c>
      <c r="S20" s="15">
        <f t="shared" ref="S20:S22" si="32">$B$2*Q20+$B$3*R20+$B$4*Q20*R20+$B$5*Q20^2+$B$6*R20^2</f>
        <v>-1.9665881606220426</v>
      </c>
      <c r="T20" s="17"/>
      <c r="U20" s="17"/>
    </row>
    <row r="21" spans="1:21">
      <c r="A21" s="19"/>
      <c r="B21" s="15">
        <v>4</v>
      </c>
      <c r="C21" s="8">
        <f t="shared" si="24"/>
        <v>-1.1143199361192453</v>
      </c>
      <c r="D21" s="8">
        <f t="shared" si="25"/>
        <v>0.79145594889539506</v>
      </c>
      <c r="E21" s="7">
        <f t="shared" si="26"/>
        <v>-1.9665881606220426</v>
      </c>
      <c r="F21" s="15">
        <f t="shared" si="27"/>
        <v>0.35427202555229975</v>
      </c>
      <c r="G21" s="15">
        <f t="shared" si="28"/>
        <v>-1.0628160766569104</v>
      </c>
      <c r="H21" s="15">
        <f t="shared" si="29"/>
        <v>1.2550866808893169</v>
      </c>
      <c r="I21" s="15">
        <f t="shared" si="3"/>
        <v>2</v>
      </c>
      <c r="K21" s="15">
        <f t="shared" si="4"/>
        <v>4</v>
      </c>
      <c r="P21" s="20">
        <v>0.38461538461538486</v>
      </c>
      <c r="Q21" s="15">
        <f t="shared" si="30"/>
        <v>-1.2505784074855146</v>
      </c>
      <c r="R21" s="15">
        <f t="shared" si="31"/>
        <v>1.200231362994207</v>
      </c>
      <c r="S21" s="15">
        <f t="shared" si="32"/>
        <v>-2.2079509838699871</v>
      </c>
      <c r="T21" s="17"/>
      <c r="U21" s="17"/>
    </row>
    <row r="22" spans="1:21">
      <c r="A22" s="19"/>
      <c r="B22" s="15">
        <v>5</v>
      </c>
      <c r="C22" s="8">
        <f t="shared" si="24"/>
        <v>-1.2505784074855146</v>
      </c>
      <c r="D22" s="8">
        <f t="shared" si="25"/>
        <v>1.200231362994207</v>
      </c>
      <c r="E22" s="7">
        <f t="shared" si="26"/>
        <v>-2.2079509838699871</v>
      </c>
      <c r="F22" s="15">
        <f t="shared" si="27"/>
        <v>0.89930591101738466</v>
      </c>
      <c r="G22" s="15">
        <f t="shared" si="28"/>
        <v>0.29976863700579859</v>
      </c>
      <c r="H22" s="15">
        <f t="shared" si="29"/>
        <v>0.89861235732312239</v>
      </c>
      <c r="I22" s="15">
        <f t="shared" si="3"/>
        <v>2</v>
      </c>
      <c r="K22" s="15">
        <f t="shared" si="4"/>
        <v>4</v>
      </c>
      <c r="P22" s="20">
        <v>0.29411764705882354</v>
      </c>
      <c r="Q22" s="15">
        <f t="shared" si="30"/>
        <v>-1.5150801460200396</v>
      </c>
      <c r="R22" s="15">
        <f t="shared" si="31"/>
        <v>1.1120641168160308</v>
      </c>
      <c r="S22" s="15">
        <f t="shared" si="32"/>
        <v>-2.3400998599469154</v>
      </c>
      <c r="T22" s="17"/>
      <c r="U22" s="17"/>
    </row>
    <row r="23" spans="1:21">
      <c r="B23">
        <v>6</v>
      </c>
      <c r="C23" s="8">
        <f t="shared" ref="C23:C27" si="33">Q22</f>
        <v>-1.5150801460200396</v>
      </c>
      <c r="D23" s="8">
        <f t="shared" ref="D23:D27" si="34">R22</f>
        <v>1.1120641168160308</v>
      </c>
      <c r="E23" s="7">
        <f t="shared" ref="E23:E27" si="35">$B$2*C23+$B$3*D23+$B$4*C23*D23+$B$5*C23^2+$B$6*D23^2</f>
        <v>-2.3400998599469154</v>
      </c>
      <c r="F23" s="15">
        <f t="shared" ref="F23:F27" si="36">$B$2+$B$4*D23+2*$B$5*C23</f>
        <v>0.19396794159198238</v>
      </c>
      <c r="G23" s="15">
        <f t="shared" ref="G23:G27" si="37">$B$3+$B$4*C23+2*$B$6*D23</f>
        <v>-0.58190382477595648</v>
      </c>
      <c r="H23" s="15">
        <f t="shared" ref="H23:H27" si="38">F23^2+G23^2</f>
        <v>0.37623562365431773</v>
      </c>
      <c r="I23" s="15">
        <f t="shared" si="3"/>
        <v>2</v>
      </c>
      <c r="K23" s="15">
        <f t="shared" si="4"/>
        <v>4</v>
      </c>
      <c r="P23" s="20">
        <v>0.38461538461538486</v>
      </c>
      <c r="Q23" s="15">
        <f t="shared" ref="Q23:Q27" si="39">C23-P23*F23</f>
        <v>-1.5896832004784944</v>
      </c>
      <c r="R23" s="15">
        <f t="shared" ref="R23:R27" si="40">D23-P23*G23</f>
        <v>1.3358732801913988</v>
      </c>
      <c r="S23" s="15">
        <f t="shared" ref="S23:S27" si="41">$B$2*Q23+$B$3*R23+$B$4*Q23*R23+$B$5*Q23^2+$B$6*R23^2</f>
        <v>-2.412452864495823</v>
      </c>
      <c r="T23" s="17"/>
      <c r="U23" s="17"/>
    </row>
    <row r="24" spans="1:21">
      <c r="B24">
        <v>7</v>
      </c>
      <c r="C24" s="8">
        <f t="shared" si="33"/>
        <v>-1.5896832004784944</v>
      </c>
      <c r="D24" s="8">
        <f t="shared" si="34"/>
        <v>1.3358732801913988</v>
      </c>
      <c r="E24" s="7">
        <f t="shared" si="35"/>
        <v>-2.412452864495823</v>
      </c>
      <c r="F24" s="15">
        <f t="shared" si="36"/>
        <v>0.49238015942580882</v>
      </c>
      <c r="G24" s="15">
        <f t="shared" si="37"/>
        <v>0.16412671980860694</v>
      </c>
      <c r="H24" s="15">
        <f t="shared" si="38"/>
        <v>0.26937580155131785</v>
      </c>
      <c r="I24" s="15">
        <f t="shared" si="3"/>
        <v>2</v>
      </c>
      <c r="K24" s="15">
        <f t="shared" si="4"/>
        <v>4</v>
      </c>
      <c r="P24" s="20">
        <v>0.29411764705882354</v>
      </c>
      <c r="Q24" s="15">
        <f t="shared" si="39"/>
        <v>-1.7345008944272617</v>
      </c>
      <c r="R24" s="15">
        <f t="shared" si="40"/>
        <v>1.2876007155418085</v>
      </c>
      <c r="S24" s="15">
        <f t="shared" si="41"/>
        <v>-2.4520669529592518</v>
      </c>
      <c r="T24" s="17"/>
      <c r="U24" s="17"/>
    </row>
    <row r="25" spans="1:21">
      <c r="B25">
        <v>8</v>
      </c>
      <c r="C25" s="8">
        <f t="shared" si="33"/>
        <v>-1.7345008944272617</v>
      </c>
      <c r="D25" s="8">
        <f t="shared" si="34"/>
        <v>1.2876007155418085</v>
      </c>
      <c r="E25" s="7">
        <f t="shared" si="35"/>
        <v>-2.4520669529592518</v>
      </c>
      <c r="F25" s="15">
        <f t="shared" si="36"/>
        <v>0.10619964222909362</v>
      </c>
      <c r="G25" s="15">
        <f t="shared" si="37"/>
        <v>-0.31859892668728929</v>
      </c>
      <c r="H25" s="15">
        <f t="shared" si="38"/>
        <v>0.11278364009588021</v>
      </c>
      <c r="I25" s="15">
        <f t="shared" si="3"/>
        <v>2</v>
      </c>
      <c r="K25" s="15">
        <f t="shared" si="4"/>
        <v>4</v>
      </c>
      <c r="P25" s="20">
        <v>0.38461538461538486</v>
      </c>
      <c r="Q25" s="15">
        <f t="shared" si="39"/>
        <v>-1.7753469106692208</v>
      </c>
      <c r="R25" s="15">
        <f t="shared" si="40"/>
        <v>1.410138764267689</v>
      </c>
      <c r="S25" s="15">
        <f t="shared" si="41"/>
        <v>-2.4737561145161511</v>
      </c>
      <c r="T25" s="17"/>
      <c r="U25" s="17"/>
    </row>
    <row r="26" spans="1:21">
      <c r="B26">
        <v>9</v>
      </c>
      <c r="C26" s="8">
        <f t="shared" si="33"/>
        <v>-1.7753469106692208</v>
      </c>
      <c r="D26" s="8">
        <f t="shared" si="34"/>
        <v>1.410138764267689</v>
      </c>
      <c r="E26" s="7">
        <f t="shared" si="35"/>
        <v>-2.4737561145161511</v>
      </c>
      <c r="F26" s="15">
        <f t="shared" si="36"/>
        <v>0.26958370719693647</v>
      </c>
      <c r="G26" s="15">
        <f t="shared" si="37"/>
        <v>8.9861235732314526E-2</v>
      </c>
      <c r="H26" s="15">
        <f t="shared" si="38"/>
        <v>8.0750416873382191E-2</v>
      </c>
      <c r="I26" s="15">
        <f t="shared" si="3"/>
        <v>2</v>
      </c>
      <c r="K26" s="15">
        <f t="shared" si="4"/>
        <v>4</v>
      </c>
      <c r="P26" s="20">
        <v>0.29411764705882354</v>
      </c>
      <c r="Q26" s="15">
        <f t="shared" si="39"/>
        <v>-1.8546362363153786</v>
      </c>
      <c r="R26" s="15">
        <f t="shared" si="40"/>
        <v>1.3837089890523024</v>
      </c>
      <c r="S26" s="15">
        <f t="shared" si="41"/>
        <v>-2.4856311758210605</v>
      </c>
      <c r="T26" s="17"/>
      <c r="U26" s="17"/>
    </row>
    <row r="27" spans="1:21">
      <c r="B27">
        <v>10</v>
      </c>
      <c r="C27" s="8">
        <f t="shared" si="33"/>
        <v>-1.8546362363153786</v>
      </c>
      <c r="D27" s="8">
        <f t="shared" si="34"/>
        <v>1.3837089890523024</v>
      </c>
      <c r="E27" s="7">
        <f t="shared" si="35"/>
        <v>-2.4856311758210605</v>
      </c>
      <c r="F27" s="15">
        <f t="shared" si="36"/>
        <v>5.8145505473847781E-2</v>
      </c>
      <c r="G27" s="15">
        <f t="shared" si="37"/>
        <v>-0.17443651642154734</v>
      </c>
      <c r="H27" s="15">
        <f t="shared" si="38"/>
        <v>3.3808998068094016E-2</v>
      </c>
      <c r="I27" s="15">
        <f t="shared" si="3"/>
        <v>2</v>
      </c>
      <c r="K27" s="15">
        <f t="shared" si="4"/>
        <v>4</v>
      </c>
      <c r="P27" s="20">
        <v>0.38461538461538486</v>
      </c>
      <c r="Q27" s="15">
        <f t="shared" si="39"/>
        <v>-1.8769998922668585</v>
      </c>
      <c r="R27" s="15">
        <f t="shared" si="40"/>
        <v>1.4507999569067438</v>
      </c>
      <c r="S27" s="15">
        <f t="shared" si="41"/>
        <v>-2.49213290621877</v>
      </c>
      <c r="T27" s="17"/>
      <c r="U27" s="17"/>
    </row>
    <row r="28" spans="1:21">
      <c r="B28" s="15">
        <v>11</v>
      </c>
      <c r="C28" s="8">
        <f t="shared" ref="C28:C33" si="42">Q27</f>
        <v>-1.8769998922668585</v>
      </c>
      <c r="D28" s="8">
        <f t="shared" ref="D28:D33" si="43">R27</f>
        <v>1.4507999569067438</v>
      </c>
      <c r="E28" s="7">
        <f t="shared" ref="E28:E33" si="44">$B$2*C28+$B$3*D28+$B$4*C28*D28+$B$5*C28^2+$B$6*D28^2</f>
        <v>-2.49213290621877</v>
      </c>
      <c r="F28" s="15">
        <f t="shared" ref="F28:F33" si="45">$B$2+$B$4*D28+2*$B$5*C28</f>
        <v>0.14760012927977062</v>
      </c>
      <c r="G28" s="15">
        <f t="shared" ref="G28:G33" si="46">$B$3+$B$4*C28+2*$B$6*D28</f>
        <v>4.920004309325865E-2</v>
      </c>
      <c r="H28" s="15">
        <f t="shared" ref="H28:H33" si="47">F28^2+G28^2</f>
        <v>2.4206442403783508E-2</v>
      </c>
      <c r="I28" s="15">
        <f t="shared" si="3"/>
        <v>2</v>
      </c>
      <c r="K28" s="15">
        <f t="shared" si="4"/>
        <v>4</v>
      </c>
      <c r="M28" s="15"/>
      <c r="N28" s="15"/>
      <c r="O28" s="15"/>
      <c r="P28" s="20">
        <v>0.29411764705882354</v>
      </c>
      <c r="Q28" s="15">
        <f t="shared" ref="Q28:Q33" si="48">C28-P28*F28</f>
        <v>-1.9204116949962027</v>
      </c>
      <c r="R28" s="15">
        <f t="shared" ref="R28:R33" si="49">D28-P28*G28</f>
        <v>1.4363293559969619</v>
      </c>
      <c r="S28" s="15">
        <f t="shared" ref="S28:S33" si="50">$B$2*Q28+$B$3*R28+$B$4*Q28*R28+$B$5*Q28^2+$B$6*R28^2</f>
        <v>-2.4956926771605019</v>
      </c>
      <c r="T28" s="17"/>
      <c r="U28" s="17"/>
    </row>
    <row r="29" spans="1:21">
      <c r="B29" s="15">
        <v>12</v>
      </c>
      <c r="C29" s="8">
        <f t="shared" si="42"/>
        <v>-1.9204116949962027</v>
      </c>
      <c r="D29" s="8">
        <f t="shared" si="43"/>
        <v>1.4363293559969619</v>
      </c>
      <c r="E29" s="7">
        <f t="shared" si="44"/>
        <v>-2.4956926771605019</v>
      </c>
      <c r="F29" s="15">
        <f t="shared" si="45"/>
        <v>3.1835322001518396E-2</v>
      </c>
      <c r="G29" s="15">
        <f t="shared" si="46"/>
        <v>-9.5505966004557408E-2</v>
      </c>
      <c r="H29" s="15">
        <f t="shared" si="47"/>
        <v>1.0134877269404036E-2</v>
      </c>
      <c r="I29" s="15">
        <f t="shared" si="3"/>
        <v>2</v>
      </c>
      <c r="K29" s="15">
        <f t="shared" si="4"/>
        <v>4</v>
      </c>
      <c r="M29" s="15"/>
      <c r="N29" s="15"/>
      <c r="O29" s="15"/>
      <c r="P29" s="20">
        <v>0.38461538461538486</v>
      </c>
      <c r="Q29" s="15">
        <f t="shared" si="48"/>
        <v>-1.9326560496121714</v>
      </c>
      <c r="R29" s="15">
        <f t="shared" si="49"/>
        <v>1.4730624198448685</v>
      </c>
      <c r="S29" s="15">
        <f t="shared" si="50"/>
        <v>-2.4976416920200055</v>
      </c>
      <c r="T29" s="17"/>
      <c r="U29" s="17"/>
    </row>
    <row r="30" spans="1:21">
      <c r="B30" s="15">
        <v>13</v>
      </c>
      <c r="C30" s="8">
        <f t="shared" si="42"/>
        <v>-1.9326560496121714</v>
      </c>
      <c r="D30" s="8">
        <f t="shared" si="43"/>
        <v>1.4730624198448685</v>
      </c>
      <c r="E30" s="7">
        <f t="shared" si="44"/>
        <v>-2.4976416920200055</v>
      </c>
      <c r="F30" s="15">
        <f t="shared" si="45"/>
        <v>8.0812740465394217E-2</v>
      </c>
      <c r="G30" s="15">
        <f t="shared" si="46"/>
        <v>2.6937580155131258E-2</v>
      </c>
      <c r="H30" s="15">
        <f t="shared" si="47"/>
        <v>7.2563322461412852E-3</v>
      </c>
      <c r="I30" s="15">
        <f t="shared" si="3"/>
        <v>2</v>
      </c>
      <c r="K30" s="15">
        <f t="shared" si="4"/>
        <v>4</v>
      </c>
      <c r="M30" s="15"/>
      <c r="N30" s="15"/>
      <c r="O30" s="15"/>
      <c r="P30" s="20">
        <v>0.29411764705882354</v>
      </c>
      <c r="Q30" s="15">
        <f t="shared" si="48"/>
        <v>-1.9564245026902285</v>
      </c>
      <c r="R30" s="15">
        <f t="shared" si="49"/>
        <v>1.4651396021521828</v>
      </c>
      <c r="S30" s="15">
        <f t="shared" si="50"/>
        <v>-2.4987087997032598</v>
      </c>
      <c r="T30" s="17"/>
      <c r="U30" s="17"/>
    </row>
    <row r="31" spans="1:21">
      <c r="B31" s="15">
        <v>14</v>
      </c>
      <c r="C31" s="8">
        <f t="shared" si="42"/>
        <v>-1.9564245026902285</v>
      </c>
      <c r="D31" s="8">
        <f t="shared" si="43"/>
        <v>1.4651396021521828</v>
      </c>
      <c r="E31" s="7">
        <f t="shared" si="44"/>
        <v>-2.4987087997032598</v>
      </c>
      <c r="F31" s="15">
        <f t="shared" si="45"/>
        <v>1.7430198923908513E-2</v>
      </c>
      <c r="G31" s="15">
        <f t="shared" si="46"/>
        <v>-5.2290596771725539E-2</v>
      </c>
      <c r="H31" s="15">
        <f t="shared" si="47"/>
        <v>3.038118345270215E-3</v>
      </c>
      <c r="I31" s="15">
        <f t="shared" si="3"/>
        <v>2</v>
      </c>
      <c r="K31" s="15">
        <f t="shared" si="4"/>
        <v>4</v>
      </c>
      <c r="M31" s="15"/>
      <c r="N31" s="15"/>
      <c r="O31" s="15"/>
      <c r="P31" s="20">
        <v>0.38461538461538486</v>
      </c>
      <c r="Q31" s="15">
        <f t="shared" si="48"/>
        <v>-1.9631284253532701</v>
      </c>
      <c r="R31" s="15">
        <f t="shared" si="49"/>
        <v>1.4852513701413079</v>
      </c>
      <c r="S31" s="15">
        <f t="shared" si="50"/>
        <v>-2.4992930532311979</v>
      </c>
    </row>
    <row r="32" spans="1:21">
      <c r="B32" s="15">
        <v>15</v>
      </c>
      <c r="C32" s="8">
        <f t="shared" si="42"/>
        <v>-1.9631284253532701</v>
      </c>
      <c r="D32" s="8">
        <f t="shared" si="43"/>
        <v>1.4852513701413079</v>
      </c>
      <c r="E32" s="7">
        <f t="shared" si="44"/>
        <v>-2.4992930532311979</v>
      </c>
      <c r="F32" s="15">
        <f t="shared" si="45"/>
        <v>4.4245889576075559E-2</v>
      </c>
      <c r="G32" s="15">
        <f t="shared" si="46"/>
        <v>1.4748629858691409E-2</v>
      </c>
      <c r="H32" s="15">
        <f t="shared" si="47"/>
        <v>2.1752208270869552E-3</v>
      </c>
      <c r="I32" s="15">
        <f t="shared" si="3"/>
        <v>2</v>
      </c>
      <c r="K32" s="15">
        <f t="shared" si="4"/>
        <v>4</v>
      </c>
      <c r="M32" s="15"/>
      <c r="N32" s="15"/>
      <c r="O32" s="15"/>
      <c r="P32" s="20">
        <v>0.29411764705882354</v>
      </c>
      <c r="Q32" s="15">
        <f t="shared" si="48"/>
        <v>-1.9761419222874099</v>
      </c>
      <c r="R32" s="15">
        <f t="shared" si="49"/>
        <v>1.4809135378299281</v>
      </c>
      <c r="S32" s="15">
        <f t="shared" si="50"/>
        <v>-2.4996129386469441</v>
      </c>
    </row>
    <row r="33" spans="1:20">
      <c r="B33" s="15">
        <v>16</v>
      </c>
      <c r="C33" s="8">
        <f t="shared" si="42"/>
        <v>-1.9761419222874099</v>
      </c>
      <c r="D33" s="8">
        <f t="shared" si="43"/>
        <v>1.4809135378299281</v>
      </c>
      <c r="E33" s="7">
        <f t="shared" si="44"/>
        <v>-2.4996129386469441</v>
      </c>
      <c r="F33" s="15">
        <f t="shared" si="45"/>
        <v>9.5432310850362967E-3</v>
      </c>
      <c r="G33" s="15">
        <f t="shared" si="46"/>
        <v>-2.8629693255108002E-2</v>
      </c>
      <c r="H33" s="15">
        <f t="shared" si="47"/>
        <v>9.1073259542397969E-4</v>
      </c>
      <c r="I33" s="15">
        <f t="shared" si="3"/>
        <v>2</v>
      </c>
      <c r="K33" s="15">
        <f t="shared" si="4"/>
        <v>4</v>
      </c>
      <c r="M33" s="15"/>
      <c r="N33" s="15"/>
      <c r="O33" s="15"/>
      <c r="P33" s="20">
        <v>0.38461538461538486</v>
      </c>
      <c r="Q33" s="15">
        <f t="shared" si="48"/>
        <v>-1.9798123957816547</v>
      </c>
      <c r="R33" s="15">
        <f t="shared" si="49"/>
        <v>1.4919249583126619</v>
      </c>
      <c r="S33" s="15">
        <f t="shared" si="50"/>
        <v>-2.4997880795306813</v>
      </c>
    </row>
    <row r="34" spans="1:20">
      <c r="B34" s="15">
        <v>17</v>
      </c>
      <c r="C34" s="8">
        <f t="shared" ref="C34:C36" si="51">Q33</f>
        <v>-1.9798123957816547</v>
      </c>
      <c r="D34" s="8">
        <f t="shared" ref="D34:D36" si="52">R33</f>
        <v>1.4919249583126619</v>
      </c>
      <c r="E34" s="7">
        <f t="shared" ref="E34:E36" si="53">$B$2*C34+$B$3*D34+$B$4*C34*D34+$B$5*C34^2+$B$6*D34^2</f>
        <v>-2.4997880795306813</v>
      </c>
      <c r="F34" s="15">
        <f t="shared" ref="F34:F36" si="54">$B$2+$B$4*D34+2*$B$5*C34</f>
        <v>2.4225125062014463E-2</v>
      </c>
      <c r="G34" s="15">
        <f t="shared" ref="G34:G36" si="55">$B$3+$B$4*C34+2*$B$6*D34</f>
        <v>8.0750416873387465E-3</v>
      </c>
      <c r="H34" s="15">
        <f t="shared" ref="H34:H36" si="56">F34^2+G34^2</f>
        <v>6.5206298252249979E-4</v>
      </c>
      <c r="I34" s="15">
        <f t="shared" si="3"/>
        <v>2</v>
      </c>
      <c r="K34" s="15">
        <f t="shared" si="4"/>
        <v>4</v>
      </c>
      <c r="M34" s="15"/>
      <c r="N34" s="15"/>
      <c r="O34" s="15"/>
      <c r="P34" s="20">
        <v>0.29411764705882354</v>
      </c>
      <c r="Q34" s="15">
        <f t="shared" ref="Q34:Q36" si="57">C34-P34*F34</f>
        <v>-1.9869374325646001</v>
      </c>
      <c r="R34" s="15">
        <f t="shared" ref="R34:R36" si="58">D34-P34*G34</f>
        <v>1.4895499460516799</v>
      </c>
      <c r="S34" s="15">
        <f t="shared" ref="S34:S36" si="59">$B$2*Q34+$B$3*R34+$B$4*Q34*R34+$B$5*Q34^2+$B$6*R34^2</f>
        <v>-2.4998839711457563</v>
      </c>
    </row>
    <row r="35" spans="1:20">
      <c r="B35" s="15">
        <v>18</v>
      </c>
      <c r="C35" s="8">
        <f t="shared" si="51"/>
        <v>-1.9869374325646001</v>
      </c>
      <c r="D35" s="8">
        <f t="shared" si="52"/>
        <v>1.4895499460516799</v>
      </c>
      <c r="E35" s="7">
        <f t="shared" si="53"/>
        <v>-2.4998839711457563</v>
      </c>
      <c r="F35" s="15">
        <f t="shared" si="54"/>
        <v>5.2250269741596078E-3</v>
      </c>
      <c r="G35" s="15">
        <f t="shared" si="55"/>
        <v>-1.5675080922481044E-2</v>
      </c>
      <c r="H35" s="15">
        <f t="shared" si="56"/>
        <v>2.730090688070247E-4</v>
      </c>
      <c r="I35" s="15">
        <f t="shared" si="3"/>
        <v>2</v>
      </c>
      <c r="K35" s="15">
        <f t="shared" si="4"/>
        <v>4</v>
      </c>
      <c r="M35" s="15"/>
      <c r="N35" s="15"/>
      <c r="O35" s="15"/>
      <c r="P35" s="20">
        <v>0.38461538461538486</v>
      </c>
      <c r="Q35" s="15">
        <f t="shared" si="57"/>
        <v>-1.9889470583238922</v>
      </c>
      <c r="R35" s="15">
        <f t="shared" si="58"/>
        <v>1.4955788233295573</v>
      </c>
      <c r="S35" s="15">
        <f t="shared" si="59"/>
        <v>-2.4999364728897584</v>
      </c>
    </row>
    <row r="36" spans="1:20">
      <c r="B36" s="15">
        <v>19</v>
      </c>
      <c r="C36" s="8">
        <f t="shared" si="51"/>
        <v>-1.9889470583238922</v>
      </c>
      <c r="D36" s="8">
        <f t="shared" si="52"/>
        <v>1.4955788233295573</v>
      </c>
      <c r="E36" s="7">
        <f t="shared" si="53"/>
        <v>-2.4999364728897584</v>
      </c>
      <c r="F36" s="15">
        <f t="shared" si="54"/>
        <v>1.3263530011330182E-2</v>
      </c>
      <c r="G36" s="15">
        <f t="shared" si="55"/>
        <v>4.4211766704451705E-3</v>
      </c>
      <c r="H36" s="15">
        <f t="shared" si="56"/>
        <v>1.9546803151274507E-4</v>
      </c>
      <c r="I36" s="15">
        <f t="shared" si="3"/>
        <v>2</v>
      </c>
      <c r="K36" s="15">
        <f t="shared" si="4"/>
        <v>4</v>
      </c>
      <c r="M36" s="15"/>
      <c r="N36" s="15"/>
      <c r="O36" s="15"/>
      <c r="P36" s="20">
        <v>0.29411764705882354</v>
      </c>
      <c r="Q36" s="15">
        <f t="shared" si="57"/>
        <v>-1.9928480965625186</v>
      </c>
      <c r="R36" s="15">
        <f t="shared" si="58"/>
        <v>1.4942784772500146</v>
      </c>
      <c r="S36" s="15">
        <f t="shared" si="59"/>
        <v>-2.4999652181885095</v>
      </c>
    </row>
    <row r="37" spans="1:20">
      <c r="B37">
        <v>20</v>
      </c>
      <c r="C37" s="8">
        <f t="shared" ref="C37" si="60">Q36</f>
        <v>-1.9928480965625186</v>
      </c>
      <c r="D37" s="8">
        <f t="shared" ref="D37" si="61">R36</f>
        <v>1.4942784772500146</v>
      </c>
      <c r="E37" s="7">
        <f t="shared" ref="E37" si="62">$B$2*C37+$B$3*D37+$B$4*C37*D37+$B$5*C37^2+$B$6*D37^2</f>
        <v>-2.4999652181885095</v>
      </c>
      <c r="F37" s="15">
        <f t="shared" ref="F37" si="63">$B$2+$B$4*D37+2*$B$5*C37</f>
        <v>2.8607613749920269E-3</v>
      </c>
      <c r="G37" s="15">
        <f t="shared" ref="G37" si="64">$B$3+$B$4*C37+2*$B$6*D37</f>
        <v>-8.5822841249783011E-3</v>
      </c>
      <c r="H37" s="15">
        <f t="shared" ref="H37" si="65">F37^2+G37^2</f>
        <v>8.1839556446500843E-5</v>
      </c>
      <c r="I37" s="15">
        <f t="shared" si="3"/>
        <v>2</v>
      </c>
      <c r="K37" s="15">
        <f t="shared" si="4"/>
        <v>4</v>
      </c>
      <c r="M37" s="15"/>
      <c r="N37" s="15"/>
      <c r="O37" s="15"/>
      <c r="P37" s="20">
        <v>0.38461538461538486</v>
      </c>
      <c r="Q37" s="15">
        <f t="shared" ref="Q37" si="66">C37-P37*F37</f>
        <v>-1.9939483893990539</v>
      </c>
      <c r="R37" s="15">
        <f t="shared" ref="R37" si="67">D37-P37*G37</f>
        <v>1.4975793557596218</v>
      </c>
      <c r="S37" s="15">
        <f t="shared" ref="S37" si="68">$B$2*Q37+$B$3*R37+$B$4*Q37*R37+$B$5*Q37^2+$B$6*R37^2</f>
        <v>-2.4999809565647491</v>
      </c>
    </row>
    <row r="39" spans="1:20">
      <c r="A39" s="1" t="s">
        <v>75</v>
      </c>
      <c r="B39" s="4" t="s">
        <v>73</v>
      </c>
      <c r="C39" s="4" t="s">
        <v>52</v>
      </c>
      <c r="D39" s="4" t="s">
        <v>53</v>
      </c>
      <c r="E39" s="4" t="s">
        <v>3</v>
      </c>
      <c r="F39" s="4" t="s">
        <v>56</v>
      </c>
      <c r="G39" s="4" t="s">
        <v>57</v>
      </c>
      <c r="H39" s="4" t="s">
        <v>64</v>
      </c>
      <c r="I39" s="4" t="s">
        <v>58</v>
      </c>
      <c r="J39" s="4" t="s">
        <v>62</v>
      </c>
      <c r="K39" s="4" t="s">
        <v>59</v>
      </c>
      <c r="L39" s="4" t="s">
        <v>63</v>
      </c>
      <c r="M39" s="4" t="s">
        <v>60</v>
      </c>
      <c r="N39" s="4" t="s">
        <v>61</v>
      </c>
      <c r="O39" s="4"/>
      <c r="P39" s="4" t="s">
        <v>65</v>
      </c>
      <c r="Q39" s="4" t="s">
        <v>71</v>
      </c>
      <c r="R39" s="4" t="s">
        <v>71</v>
      </c>
      <c r="S39" s="4" t="s">
        <v>66</v>
      </c>
    </row>
    <row r="40" spans="1:20">
      <c r="B40" s="15">
        <v>1</v>
      </c>
      <c r="C40" s="8">
        <v>0.5</v>
      </c>
      <c r="D40" s="8">
        <v>0.5</v>
      </c>
      <c r="E40" s="7">
        <f>$B$2*C40+$B$3*D40+$B$4*C40*D40+$B$5*C40^2+$B$6*D40^2</f>
        <v>0.75</v>
      </c>
      <c r="F40" s="15">
        <f t="shared" ref="F40:F41" si="69">$B$2+$B$4*D40+2*$B$5*C40</f>
        <v>3</v>
      </c>
      <c r="G40" s="15">
        <f t="shared" ref="G40:G41" si="70">$B$3+$B$4*C40+2*$B$6*D40</f>
        <v>1</v>
      </c>
      <c r="H40" s="15">
        <f>F40^2+G40^2</f>
        <v>10</v>
      </c>
      <c r="I40" s="15">
        <f t="shared" ref="I40:I59" si="71">2*$B$5</f>
        <v>2</v>
      </c>
      <c r="K40" s="15">
        <f t="shared" ref="K40:K59" si="72">2*$B$6</f>
        <v>4</v>
      </c>
      <c r="M40" s="15">
        <f>-F40</f>
        <v>-3</v>
      </c>
      <c r="N40" s="15">
        <f>-G40</f>
        <v>-1</v>
      </c>
      <c r="O40" s="15"/>
      <c r="P40" s="20">
        <v>0.29411764705882354</v>
      </c>
      <c r="Q40" s="15">
        <f>C40-P40*F40</f>
        <v>-0.38235294117647056</v>
      </c>
      <c r="R40" s="15">
        <f t="shared" ref="R40" si="73">D40-P40*G40</f>
        <v>0.20588235294117646</v>
      </c>
      <c r="S40" s="15">
        <f t="shared" ref="S40" si="74">$B$2*Q40+$B$3*R40+$B$4*Q40*R40+$B$5*Q40^2+$B$6*R40^2</f>
        <v>-0.72058823529411764</v>
      </c>
    </row>
    <row r="41" spans="1:20">
      <c r="B41" s="15">
        <v>2</v>
      </c>
      <c r="C41" s="8">
        <f>Q40</f>
        <v>-0.38235294117647056</v>
      </c>
      <c r="D41" s="8">
        <f>R40</f>
        <v>0.20588235294117646</v>
      </c>
      <c r="E41" s="7">
        <f t="shared" ref="E41" si="75">$B$2*C41+$B$3*D41+$B$4*C41*D41+$B$5*C41^2+$B$6*D41^2</f>
        <v>-0.72058823529411764</v>
      </c>
      <c r="F41" s="15">
        <f t="shared" si="69"/>
        <v>0.64705882352941169</v>
      </c>
      <c r="G41" s="15">
        <f t="shared" si="70"/>
        <v>-1.9411764705882353</v>
      </c>
      <c r="H41" s="15">
        <f>F41^2+G41^2</f>
        <v>4.1868512110726641</v>
      </c>
      <c r="I41" s="15">
        <f t="shared" si="71"/>
        <v>2</v>
      </c>
      <c r="K41" s="15">
        <f t="shared" si="72"/>
        <v>4</v>
      </c>
      <c r="M41">
        <f>-F41+(ABS(H41)^2)/(ABS(H40)^2)*M40</f>
        <v>-1.1729505154392306</v>
      </c>
      <c r="N41" s="15">
        <f>-G41+(ABS(H41)^2)/(ABS(H40)^2)*N40</f>
        <v>1.765879239951629</v>
      </c>
      <c r="P41" s="20">
        <v>0.60331111194513309</v>
      </c>
      <c r="Q41" s="15">
        <f>C41+P41*M41</f>
        <v>-1.0900070209027297</v>
      </c>
      <c r="R41" s="15">
        <f>D41+P41*N41</f>
        <v>1.2712569207572202</v>
      </c>
      <c r="S41" s="15">
        <f>$B$2*Q41+$B$3*R41+$B$4*Q41*R41+$B$5*Q41^2+$B$6*R41^2</f>
        <v>-1.9835751776467792</v>
      </c>
      <c r="T41" t="s">
        <v>77</v>
      </c>
    </row>
    <row r="42" spans="1:20">
      <c r="B42" s="15">
        <v>3</v>
      </c>
      <c r="C42" s="8">
        <f>Q41</f>
        <v>-1.0900070209027297</v>
      </c>
      <c r="D42" s="8">
        <f t="shared" ref="D42:D50" si="76">R41</f>
        <v>1.2712569207572202</v>
      </c>
      <c r="E42" s="7">
        <f t="shared" ref="E42:E50" si="77">$B$2*C42+$B$3*D42+$B$4*C42*D42+$B$5*C42^2+$B$6*D42^2</f>
        <v>-1.9835751776467792</v>
      </c>
      <c r="F42" s="15">
        <f t="shared" ref="F42:F50" si="78">$B$2+$B$4*D42+2*$B$5*C42</f>
        <v>1.3624997997089809</v>
      </c>
      <c r="G42" s="15">
        <f t="shared" ref="G42:G50" si="79">$B$3+$B$4*C42+2*$B$6*D42</f>
        <v>0.90501364122342132</v>
      </c>
      <c r="H42" s="15">
        <f t="shared" ref="H42:H50" si="80">F42^2+G42^2</f>
        <v>2.6754553950074889</v>
      </c>
      <c r="I42" s="15">
        <f t="shared" si="71"/>
        <v>2</v>
      </c>
      <c r="K42" s="15">
        <f t="shared" si="72"/>
        <v>4</v>
      </c>
      <c r="M42" s="15">
        <f t="shared" ref="M42:M59" si="81">-F42+(ABS(H42)^2)/(ABS(H41)^2)*M41</f>
        <v>-1.8414607039045383</v>
      </c>
      <c r="N42" s="15">
        <f>-G42+(ABS(H42)^2)/(ABS(H41)^2)*N41</f>
        <v>-0.18393708570421696</v>
      </c>
      <c r="O42" s="15"/>
      <c r="P42" s="20">
        <v>0.32342972772715034</v>
      </c>
      <c r="Q42" s="15">
        <f t="shared" ref="Q42:Q50" si="82">C42+P42*M42</f>
        <v>-1.6855901549868211</v>
      </c>
      <c r="R42" s="15">
        <f t="shared" ref="R42:R50" si="83">D42+P42*N42</f>
        <v>1.2117661992089799</v>
      </c>
      <c r="S42" s="15">
        <f t="shared" ref="S42:S50" si="84">$B$2*Q42+$B$3*R42+$B$4*Q42*R42+$B$5*Q42^2+$B$6*R42^2</f>
        <v>-2.4162360907904437</v>
      </c>
    </row>
    <row r="43" spans="1:20">
      <c r="B43" s="15">
        <v>4</v>
      </c>
      <c r="C43" s="8">
        <f t="shared" ref="C43:C50" si="85">Q42</f>
        <v>-1.6855901549868211</v>
      </c>
      <c r="D43" s="8">
        <f t="shared" si="76"/>
        <v>1.2117661992089799</v>
      </c>
      <c r="E43" s="7">
        <f t="shared" si="77"/>
        <v>-2.4162360907904437</v>
      </c>
      <c r="F43" s="15">
        <f t="shared" si="78"/>
        <v>5.2352088444317602E-2</v>
      </c>
      <c r="G43" s="15">
        <f t="shared" si="79"/>
        <v>-0.52411551313772264</v>
      </c>
      <c r="H43" s="15">
        <f t="shared" si="80"/>
        <v>0.27743781227609998</v>
      </c>
      <c r="I43" s="15">
        <f t="shared" si="71"/>
        <v>2</v>
      </c>
      <c r="K43" s="15">
        <f t="shared" si="72"/>
        <v>4</v>
      </c>
      <c r="M43" s="15">
        <f t="shared" si="81"/>
        <v>-7.2153599304965316E-2</v>
      </c>
      <c r="N43" s="15">
        <f t="shared" ref="N42:N59" si="86">-G43+(ABS(H43)^2)/(ABS(H42)^2)*N42</f>
        <v>0.52213760929620967</v>
      </c>
      <c r="O43" s="15"/>
      <c r="P43" s="20">
        <v>0.29197016223648109</v>
      </c>
      <c r="Q43" s="15">
        <f t="shared" si="82"/>
        <v>-1.7066568530818378</v>
      </c>
      <c r="R43" s="15">
        <f t="shared" si="83"/>
        <v>1.3642148017049627</v>
      </c>
      <c r="S43" s="15">
        <f t="shared" si="84"/>
        <v>-2.4567378727496521</v>
      </c>
    </row>
    <row r="44" spans="1:20">
      <c r="B44" s="15">
        <v>5</v>
      </c>
      <c r="C44" s="8">
        <f t="shared" si="85"/>
        <v>-1.7066568530818378</v>
      </c>
      <c r="D44" s="8">
        <f t="shared" si="76"/>
        <v>1.3642148017049627</v>
      </c>
      <c r="E44" s="7">
        <f t="shared" si="77"/>
        <v>-2.4567378727496521</v>
      </c>
      <c r="F44" s="15">
        <f t="shared" si="78"/>
        <v>0.31511589724624978</v>
      </c>
      <c r="G44" s="15">
        <f t="shared" si="79"/>
        <v>4.3545500656175129E-2</v>
      </c>
      <c r="H44" s="15">
        <f t="shared" si="80"/>
        <v>0.101194239324706</v>
      </c>
      <c r="I44" s="15">
        <f t="shared" si="71"/>
        <v>2</v>
      </c>
      <c r="K44" s="15">
        <f t="shared" si="72"/>
        <v>4</v>
      </c>
      <c r="M44" s="15">
        <f t="shared" si="81"/>
        <v>-0.3247151688135434</v>
      </c>
      <c r="N44" s="15">
        <f t="shared" si="86"/>
        <v>2.5919373659344283E-2</v>
      </c>
      <c r="O44" s="15"/>
      <c r="P44" s="20">
        <v>0.56249796897019011</v>
      </c>
      <c r="Q44" s="15">
        <v>-1.87879440447499</v>
      </c>
      <c r="R44" s="15">
        <f t="shared" si="83"/>
        <v>1.3787943967453233</v>
      </c>
      <c r="S44" s="15">
        <f t="shared" si="84"/>
        <v>-2.4853092017396712</v>
      </c>
    </row>
    <row r="45" spans="1:20">
      <c r="B45" s="15">
        <v>6</v>
      </c>
      <c r="C45" s="8">
        <f t="shared" si="85"/>
        <v>-1.87879440447499</v>
      </c>
      <c r="D45" s="8">
        <f t="shared" si="76"/>
        <v>1.3787943967453233</v>
      </c>
      <c r="E45" s="7">
        <f t="shared" si="77"/>
        <v>-2.4853092017396712</v>
      </c>
      <c r="F45" s="15">
        <f t="shared" si="78"/>
        <v>-1.5459333368994521E-8</v>
      </c>
      <c r="G45" s="15">
        <f t="shared" si="79"/>
        <v>-0.2424112219686867</v>
      </c>
      <c r="H45" s="15">
        <f t="shared" si="80"/>
        <v>5.8763200536352131E-2</v>
      </c>
      <c r="I45" s="15">
        <f t="shared" si="71"/>
        <v>2</v>
      </c>
      <c r="K45" s="15">
        <f t="shared" si="72"/>
        <v>4</v>
      </c>
      <c r="M45" s="15">
        <f t="shared" si="81"/>
        <v>-0.10949689860689392</v>
      </c>
      <c r="N45" s="15">
        <f t="shared" si="86"/>
        <v>0.25115147097090479</v>
      </c>
      <c r="O45" s="15"/>
      <c r="P45" s="20">
        <v>0.36612748673208401</v>
      </c>
      <c r="Q45" s="15">
        <f t="shared" si="82"/>
        <v>-1.9188842287668899</v>
      </c>
      <c r="R45" s="15">
        <f t="shared" si="83"/>
        <v>1.4707478536009666</v>
      </c>
      <c r="S45" s="15">
        <f t="shared" si="84"/>
        <v>-2.496454476350122</v>
      </c>
    </row>
    <row r="46" spans="1:20">
      <c r="B46" s="15">
        <v>7</v>
      </c>
      <c r="C46" s="8">
        <f t="shared" si="85"/>
        <v>-1.9188842287668899</v>
      </c>
      <c r="D46" s="8">
        <f t="shared" si="76"/>
        <v>1.4707478536009666</v>
      </c>
      <c r="E46" s="7">
        <f t="shared" si="77"/>
        <v>-2.496454476350122</v>
      </c>
      <c r="F46" s="15">
        <f t="shared" si="78"/>
        <v>0.10372724966815339</v>
      </c>
      <c r="G46" s="15">
        <f t="shared" si="79"/>
        <v>4.5222956870086151E-2</v>
      </c>
      <c r="H46" s="15">
        <f t="shared" si="80"/>
        <v>1.28044581517931E-2</v>
      </c>
      <c r="I46" s="15">
        <f t="shared" si="71"/>
        <v>2</v>
      </c>
      <c r="K46" s="15">
        <f t="shared" si="72"/>
        <v>4</v>
      </c>
      <c r="M46" s="15">
        <f t="shared" si="81"/>
        <v>-0.10892617219056355</v>
      </c>
      <c r="N46" s="15">
        <f t="shared" si="86"/>
        <v>-3.3298262604043519E-2</v>
      </c>
      <c r="O46" s="15"/>
      <c r="P46" s="20">
        <v>0.30005911902049365</v>
      </c>
      <c r="Q46" s="15">
        <f t="shared" si="82"/>
        <v>-1.9515685200326649</v>
      </c>
      <c r="R46" s="15">
        <f t="shared" si="83"/>
        <v>1.4607564062590843</v>
      </c>
      <c r="S46" s="15">
        <f t="shared" si="84"/>
        <v>-2.49837552309699</v>
      </c>
    </row>
    <row r="47" spans="1:20">
      <c r="B47" s="15">
        <v>8</v>
      </c>
      <c r="C47" s="8">
        <f t="shared" si="85"/>
        <v>-1.9515685200326649</v>
      </c>
      <c r="D47" s="8">
        <f t="shared" si="76"/>
        <v>1.4607564062590843</v>
      </c>
      <c r="E47" s="7">
        <f t="shared" si="77"/>
        <v>-2.49837552309699</v>
      </c>
      <c r="F47" s="15">
        <f t="shared" si="78"/>
        <v>1.8375772452838834E-2</v>
      </c>
      <c r="G47" s="15">
        <f t="shared" si="79"/>
        <v>-6.0111415028992532E-2</v>
      </c>
      <c r="H47" s="15">
        <f t="shared" si="80"/>
        <v>3.9510512300262998E-3</v>
      </c>
      <c r="I47" s="15">
        <f t="shared" si="71"/>
        <v>2</v>
      </c>
      <c r="K47" s="15">
        <f t="shared" si="72"/>
        <v>4</v>
      </c>
      <c r="M47" s="15">
        <f t="shared" si="81"/>
        <v>-2.8747119185792036E-2</v>
      </c>
      <c r="N47" s="15">
        <f t="shared" si="86"/>
        <v>5.6940938915434738E-2</v>
      </c>
      <c r="O47" s="15"/>
      <c r="P47" s="20">
        <v>0.48933482506928988</v>
      </c>
      <c r="Q47" s="15">
        <f t="shared" si="82"/>
        <v>-1.9656354865706904</v>
      </c>
      <c r="R47" s="15">
        <f t="shared" si="83"/>
        <v>1.4886195906425497</v>
      </c>
      <c r="S47" s="15">
        <f t="shared" si="84"/>
        <v>-2.4993422172428703</v>
      </c>
    </row>
    <row r="48" spans="1:20">
      <c r="B48" s="15">
        <v>9</v>
      </c>
      <c r="C48" s="8">
        <f t="shared" si="85"/>
        <v>-1.9656354865706904</v>
      </c>
      <c r="D48" s="8">
        <f t="shared" si="76"/>
        <v>1.4886195906425497</v>
      </c>
      <c r="E48" s="7">
        <f t="shared" si="77"/>
        <v>-2.4993422172428703</v>
      </c>
      <c r="F48" s="15">
        <f t="shared" si="78"/>
        <v>4.5968208143718492E-2</v>
      </c>
      <c r="G48" s="15">
        <f t="shared" si="79"/>
        <v>2.3207389428818281E-2</v>
      </c>
      <c r="H48" s="15">
        <f t="shared" si="80"/>
        <v>2.6516590840450533E-3</v>
      </c>
      <c r="I48" s="15">
        <f t="shared" si="71"/>
        <v>2</v>
      </c>
      <c r="K48" s="15">
        <f t="shared" si="72"/>
        <v>4</v>
      </c>
      <c r="M48" s="15">
        <f t="shared" si="81"/>
        <v>-5.8916258584631384E-2</v>
      </c>
      <c r="N48" s="15">
        <f t="shared" si="86"/>
        <v>2.439498680734585E-3</v>
      </c>
      <c r="O48" s="15"/>
      <c r="P48" s="20">
        <v>0.4148955098698987</v>
      </c>
      <c r="Q48" s="15">
        <f t="shared" si="82"/>
        <v>-1.9900795777157878</v>
      </c>
      <c r="R48" s="15">
        <f t="shared" si="83"/>
        <v>1.4896317276915201</v>
      </c>
      <c r="S48" s="15">
        <f t="shared" si="84"/>
        <v>-2.4998922983596952</v>
      </c>
    </row>
    <row r="49" spans="2:19">
      <c r="B49" s="15">
        <v>10</v>
      </c>
      <c r="C49" s="8">
        <f t="shared" si="85"/>
        <v>-1.9900795777157878</v>
      </c>
      <c r="D49" s="8">
        <f t="shared" si="76"/>
        <v>1.4896317276915201</v>
      </c>
      <c r="E49" s="7">
        <f t="shared" si="77"/>
        <v>-2.4998922983596952</v>
      </c>
      <c r="F49" s="15">
        <f t="shared" si="78"/>
        <v>-8.9570004853545271E-4</v>
      </c>
      <c r="G49" s="15">
        <f t="shared" si="79"/>
        <v>-2.1632244665495293E-2</v>
      </c>
      <c r="H49" s="15">
        <f t="shared" si="80"/>
        <v>4.6875628784479593E-4</v>
      </c>
      <c r="I49" s="15">
        <f t="shared" si="71"/>
        <v>2</v>
      </c>
      <c r="K49" s="15">
        <f t="shared" si="72"/>
        <v>4</v>
      </c>
      <c r="M49" s="15">
        <f t="shared" si="81"/>
        <v>-9.4547040810088112E-4</v>
      </c>
      <c r="N49" s="15">
        <f t="shared" si="86"/>
        <v>2.1708480546861045E-2</v>
      </c>
      <c r="O49" s="15"/>
      <c r="P49" s="20">
        <v>0.25973886907559873</v>
      </c>
      <c r="Q49" s="15">
        <f t="shared" si="82"/>
        <v>-1.9903251531303323</v>
      </c>
      <c r="R49" s="15">
        <f t="shared" si="83"/>
        <v>1.4952702638781115</v>
      </c>
      <c r="S49" s="15">
        <f t="shared" si="84"/>
        <v>-2.4999531754759081</v>
      </c>
    </row>
    <row r="50" spans="2:19">
      <c r="B50" s="15">
        <v>11</v>
      </c>
      <c r="C50" s="8">
        <f t="shared" si="85"/>
        <v>-1.9903251531303323</v>
      </c>
      <c r="D50" s="8">
        <f t="shared" si="76"/>
        <v>1.4952702638781115</v>
      </c>
      <c r="E50" s="7">
        <f t="shared" si="77"/>
        <v>-2.4999531754759081</v>
      </c>
      <c r="F50" s="15">
        <f t="shared" si="78"/>
        <v>9.8902214955582934E-3</v>
      </c>
      <c r="G50" s="15">
        <f t="shared" si="79"/>
        <v>4.3074925178121504E-4</v>
      </c>
      <c r="H50" s="15">
        <f t="shared" si="80"/>
        <v>9.8002026149113407E-5</v>
      </c>
      <c r="I50" s="15">
        <f t="shared" si="71"/>
        <v>2</v>
      </c>
      <c r="K50" s="15">
        <f t="shared" si="72"/>
        <v>4</v>
      </c>
      <c r="M50" s="15">
        <f t="shared" si="81"/>
        <v>-9.9315475398811318E-3</v>
      </c>
      <c r="N50" s="15">
        <f t="shared" si="86"/>
        <v>5.1811770542272697E-4</v>
      </c>
      <c r="O50" s="15"/>
      <c r="P50" s="20">
        <v>0.55130966089701117</v>
      </c>
      <c r="Q50" s="15">
        <f t="shared" si="82"/>
        <v>-1.9958005112367267</v>
      </c>
      <c r="R50" s="15">
        <f t="shared" si="83"/>
        <v>1.4955559071745927</v>
      </c>
      <c r="S50" s="15">
        <f t="shared" si="84"/>
        <v>-2.4999801902078111</v>
      </c>
    </row>
    <row r="51" spans="2:19">
      <c r="B51" s="15">
        <v>12</v>
      </c>
      <c r="C51" s="8">
        <f t="shared" ref="C51" si="87">Q50</f>
        <v>-1.9958005112367267</v>
      </c>
      <c r="D51" s="8">
        <f t="shared" ref="D51" si="88">R50</f>
        <v>1.4955559071745927</v>
      </c>
      <c r="E51" s="7">
        <f t="shared" ref="E51" si="89">$B$2*C51+$B$3*D51+$B$4*C51*D51+$B$5*C51^2+$B$6*D51^2</f>
        <v>-2.4999801902078111</v>
      </c>
      <c r="F51" s="15">
        <f t="shared" ref="F51" si="90">$B$2+$B$4*D51+2*$B$5*C51</f>
        <v>-4.8920812426800353E-4</v>
      </c>
      <c r="G51" s="15">
        <f t="shared" ref="G51" si="91">$B$3+$B$4*C51+2*$B$6*D51</f>
        <v>-9.3773937750825098E-3</v>
      </c>
      <c r="H51" s="15">
        <f t="shared" ref="H51" si="92">F51^2+G51^2</f>
        <v>8.8174838601806012E-5</v>
      </c>
      <c r="I51" s="15">
        <f t="shared" si="71"/>
        <v>2</v>
      </c>
      <c r="K51" s="15">
        <f t="shared" si="72"/>
        <v>4</v>
      </c>
      <c r="M51" s="15">
        <f t="shared" si="81"/>
        <v>-7.5504237495300271E-3</v>
      </c>
      <c r="N51" s="15">
        <f t="shared" si="86"/>
        <v>9.7968123603703276E-3</v>
      </c>
      <c r="O51" s="15"/>
      <c r="P51" s="20">
        <v>0.43640512432106915</v>
      </c>
      <c r="Q51" s="15">
        <f t="shared" ref="Q51" si="93">C51+P51*M51</f>
        <v>-1.9990955548518172</v>
      </c>
      <c r="R51" s="15">
        <f t="shared" ref="R51" si="94">D51+P51*N51</f>
        <v>1.4998312862906704</v>
      </c>
      <c r="S51" s="15">
        <f t="shared" ref="S51" si="95">$B$2*Q51+$B$3*R51+$B$4*Q51*R51+$B$5*Q51^2+$B$6*R51^2</f>
        <v>-2.4999994302349355</v>
      </c>
    </row>
    <row r="52" spans="2:19">
      <c r="B52" s="15">
        <v>13</v>
      </c>
      <c r="C52" s="8">
        <f t="shared" ref="C52:C59" si="96">Q51</f>
        <v>-1.9990955548518172</v>
      </c>
      <c r="D52" s="8">
        <f t="shared" ref="D52:D59" si="97">R51</f>
        <v>1.4998312862906704</v>
      </c>
      <c r="E52" s="7">
        <f t="shared" ref="E52:E59" si="98">$B$2*C52+$B$3*D52+$B$4*C52*D52+$B$5*C52^2+$B$6*D52^2</f>
        <v>-2.4999994302349355</v>
      </c>
      <c r="F52" s="15">
        <f t="shared" ref="F52:F59" si="99">$B$2+$B$4*D52+2*$B$5*C52</f>
        <v>1.4714628777063865E-3</v>
      </c>
      <c r="G52" s="15">
        <f t="shared" ref="G52:G59" si="100">$B$3+$B$4*C52+2*$B$6*D52</f>
        <v>1.1340354590467783E-3</v>
      </c>
      <c r="H52" s="15">
        <f t="shared" ref="H52:H59" si="101">F52^2+G52^2</f>
        <v>3.4512394228433972E-6</v>
      </c>
      <c r="I52" s="15">
        <f t="shared" si="71"/>
        <v>2</v>
      </c>
      <c r="K52" s="15">
        <f t="shared" si="72"/>
        <v>4</v>
      </c>
      <c r="M52" s="15">
        <f t="shared" si="81"/>
        <v>-1.4830301818969352E-3</v>
      </c>
      <c r="N52" s="15">
        <f t="shared" si="86"/>
        <v>-1.1190266711390551E-3</v>
      </c>
      <c r="O52" s="15"/>
      <c r="P52" s="20">
        <v>0.21508356181710694</v>
      </c>
      <c r="Q52" s="15">
        <f t="shared" ref="Q52:Q59" si="102">C52+P52*M52</f>
        <v>-1.9994145302656219</v>
      </c>
      <c r="R52" s="15">
        <f t="shared" ref="R52:R59" si="103">D52+P52*N52</f>
        <v>1.4995906020484735</v>
      </c>
      <c r="S52" s="15">
        <f t="shared" ref="S52:S59" si="104">$B$2*Q52+$B$3*R52+$B$4*Q52*R52+$B$5*Q52^2+$B$6*R52^2</f>
        <v>-2.4999998013920459</v>
      </c>
    </row>
    <row r="53" spans="2:19">
      <c r="B53" s="15">
        <v>14</v>
      </c>
      <c r="C53" s="8">
        <f t="shared" si="96"/>
        <v>-1.9994145302656219</v>
      </c>
      <c r="D53" s="8">
        <f t="shared" si="97"/>
        <v>1.4995906020484735</v>
      </c>
      <c r="E53" s="7">
        <f t="shared" si="98"/>
        <v>-2.4999998013920459</v>
      </c>
      <c r="F53" s="15">
        <f t="shared" si="99"/>
        <v>3.5214356570323346E-4</v>
      </c>
      <c r="G53" s="15">
        <f t="shared" si="100"/>
        <v>-4.6665233734977107E-4</v>
      </c>
      <c r="H53" s="15">
        <f t="shared" si="101"/>
        <v>3.4176949482019205E-7</v>
      </c>
      <c r="I53" s="15">
        <f t="shared" si="71"/>
        <v>2</v>
      </c>
      <c r="K53" s="15">
        <f t="shared" si="72"/>
        <v>4</v>
      </c>
      <c r="M53" s="15">
        <f t="shared" si="81"/>
        <v>-3.6668698098144827E-4</v>
      </c>
      <c r="N53" s="15">
        <f t="shared" si="86"/>
        <v>4.5567854208624042E-4</v>
      </c>
      <c r="O53" s="15"/>
      <c r="P53" s="20">
        <v>0.79278881141926583</v>
      </c>
      <c r="Q53" s="15">
        <f t="shared" si="102"/>
        <v>-1.9997052356014371</v>
      </c>
      <c r="R53" s="15">
        <f t="shared" si="103"/>
        <v>1.4999518588982432</v>
      </c>
      <c r="S53" s="15">
        <f t="shared" si="104"/>
        <v>-2.4999999368593855</v>
      </c>
    </row>
    <row r="54" spans="2:19">
      <c r="B54" s="15">
        <v>15</v>
      </c>
      <c r="C54" s="8">
        <f t="shared" si="96"/>
        <v>-1.9997052356014371</v>
      </c>
      <c r="D54" s="8">
        <f t="shared" si="97"/>
        <v>1.4999518588982432</v>
      </c>
      <c r="E54" s="7">
        <f t="shared" si="98"/>
        <v>-2.4999999368593855</v>
      </c>
      <c r="F54" s="15">
        <f t="shared" si="99"/>
        <v>4.9324659361227319E-4</v>
      </c>
      <c r="G54" s="15">
        <f t="shared" si="100"/>
        <v>3.9696439009873075E-4</v>
      </c>
      <c r="H54" s="15">
        <f t="shared" si="101"/>
        <v>4.0087292911656825E-7</v>
      </c>
      <c r="I54" s="15">
        <f t="shared" si="71"/>
        <v>2</v>
      </c>
      <c r="K54" s="15">
        <f t="shared" si="72"/>
        <v>4</v>
      </c>
      <c r="M54" s="15">
        <f t="shared" si="81"/>
        <v>-9.9772473889435105E-4</v>
      </c>
      <c r="N54" s="15">
        <f t="shared" si="86"/>
        <v>2.2994596581635447E-4</v>
      </c>
      <c r="O54" s="15"/>
      <c r="P54" s="20">
        <v>0.31201479130228971</v>
      </c>
      <c r="Q54" s="15">
        <f t="shared" si="102"/>
        <v>-2.0000165404776205</v>
      </c>
      <c r="R54" s="15">
        <f t="shared" si="103"/>
        <v>1.5000236054407783</v>
      </c>
      <c r="S54" s="15">
        <f t="shared" si="104"/>
        <v>-2.4999999993928697</v>
      </c>
    </row>
    <row r="55" spans="2:19">
      <c r="B55" s="15">
        <v>16</v>
      </c>
      <c r="C55" s="8">
        <f t="shared" si="96"/>
        <v>-2.0000165404776205</v>
      </c>
      <c r="D55" s="8">
        <f t="shared" si="97"/>
        <v>1.5000236054407783</v>
      </c>
      <c r="E55" s="7">
        <f t="shared" si="98"/>
        <v>-2.4999999993928697</v>
      </c>
      <c r="F55" s="15">
        <f t="shared" si="99"/>
        <v>1.4129926315220587E-5</v>
      </c>
      <c r="G55" s="15">
        <f t="shared" si="100"/>
        <v>6.1340807872234393E-5</v>
      </c>
      <c r="H55" s="15">
        <f t="shared" si="101"/>
        <v>3.9623495280919361E-9</v>
      </c>
      <c r="I55" s="15">
        <f t="shared" si="71"/>
        <v>2</v>
      </c>
      <c r="K55" s="15">
        <f t="shared" si="72"/>
        <v>4</v>
      </c>
      <c r="M55" s="15">
        <f t="shared" si="81"/>
        <v>-1.4227403470851936E-5</v>
      </c>
      <c r="N55" s="15">
        <f t="shared" si="86"/>
        <v>-6.1318342278445954E-5</v>
      </c>
      <c r="O55" s="15"/>
      <c r="P55" s="20">
        <v>0.20931134670729132</v>
      </c>
      <c r="Q55" s="15">
        <f t="shared" si="102"/>
        <v>-2.000019518434601</v>
      </c>
      <c r="R55" s="15">
        <f t="shared" si="103"/>
        <v>1.5000107708159782</v>
      </c>
      <c r="S55" s="15">
        <f t="shared" si="104"/>
        <v>-2.4999999998074696</v>
      </c>
    </row>
    <row r="56" spans="2:19">
      <c r="B56" s="15">
        <v>17</v>
      </c>
      <c r="C56" s="8">
        <f t="shared" si="96"/>
        <v>-2.000019518434601</v>
      </c>
      <c r="D56" s="8">
        <f t="shared" si="97"/>
        <v>1.5000107708159782</v>
      </c>
      <c r="E56" s="7">
        <f t="shared" si="98"/>
        <v>-2.4999999998074696</v>
      </c>
      <c r="F56" s="15">
        <f t="shared" si="99"/>
        <v>-1.7495237245590545E-5</v>
      </c>
      <c r="G56" s="15">
        <f t="shared" si="100"/>
        <v>4.0463947108548837E-6</v>
      </c>
      <c r="H56" s="15">
        <f t="shared" si="101"/>
        <v>3.2245663643553302E-10</v>
      </c>
      <c r="I56" s="15">
        <f t="shared" si="71"/>
        <v>2</v>
      </c>
      <c r="K56" s="15">
        <f t="shared" si="72"/>
        <v>4</v>
      </c>
      <c r="M56" s="15">
        <f t="shared" si="81"/>
        <v>1.7401012988767456E-5</v>
      </c>
      <c r="N56" s="15">
        <f t="shared" si="86"/>
        <v>-4.4524895575110093E-6</v>
      </c>
      <c r="O56" s="15"/>
      <c r="P56" s="20">
        <v>0</v>
      </c>
      <c r="Q56" s="15">
        <f t="shared" si="102"/>
        <v>-2.000019518434601</v>
      </c>
      <c r="R56" s="15">
        <f t="shared" si="103"/>
        <v>1.5000107708159782</v>
      </c>
      <c r="S56" s="15">
        <f t="shared" si="104"/>
        <v>-2.4999999998074696</v>
      </c>
    </row>
    <row r="57" spans="2:19">
      <c r="B57" s="15">
        <v>18</v>
      </c>
      <c r="C57" s="8">
        <f t="shared" si="96"/>
        <v>-2.000019518434601</v>
      </c>
      <c r="D57" s="8">
        <f t="shared" si="97"/>
        <v>1.5000107708159782</v>
      </c>
      <c r="E57" s="7">
        <f t="shared" si="98"/>
        <v>-2.4999999998074696</v>
      </c>
      <c r="F57" s="15">
        <f t="shared" si="99"/>
        <v>-1.7495237245590545E-5</v>
      </c>
      <c r="G57" s="15">
        <f t="shared" si="100"/>
        <v>4.0463947108548837E-6</v>
      </c>
      <c r="H57" s="15">
        <f t="shared" si="101"/>
        <v>3.2245663643553302E-10</v>
      </c>
      <c r="I57" s="15">
        <f t="shared" si="71"/>
        <v>2</v>
      </c>
      <c r="K57" s="15">
        <f t="shared" si="72"/>
        <v>4</v>
      </c>
      <c r="M57" s="15">
        <f t="shared" si="81"/>
        <v>3.4896250234358001E-5</v>
      </c>
      <c r="N57" s="15">
        <f t="shared" si="86"/>
        <v>-8.498884268365893E-6</v>
      </c>
      <c r="O57" s="15"/>
      <c r="P57" s="20">
        <v>0</v>
      </c>
      <c r="Q57" s="15">
        <f t="shared" si="102"/>
        <v>-2.000019518434601</v>
      </c>
      <c r="R57" s="15">
        <f t="shared" si="103"/>
        <v>1.5000107708159782</v>
      </c>
      <c r="S57" s="15">
        <f t="shared" si="104"/>
        <v>-2.4999999998074696</v>
      </c>
    </row>
    <row r="58" spans="2:19">
      <c r="B58" s="15">
        <v>19</v>
      </c>
      <c r="C58" s="8">
        <f t="shared" si="96"/>
        <v>-2.000019518434601</v>
      </c>
      <c r="D58" s="8">
        <f t="shared" si="97"/>
        <v>1.5000107708159782</v>
      </c>
      <c r="E58" s="7">
        <f t="shared" si="98"/>
        <v>-2.4999999998074696</v>
      </c>
      <c r="F58" s="15">
        <f t="shared" si="99"/>
        <v>-1.7495237245590545E-5</v>
      </c>
      <c r="G58" s="15">
        <f t="shared" si="100"/>
        <v>4.0463947108548837E-6</v>
      </c>
      <c r="H58" s="15">
        <f t="shared" si="101"/>
        <v>3.2245663643553302E-10</v>
      </c>
      <c r="I58" s="15">
        <f t="shared" si="71"/>
        <v>2</v>
      </c>
      <c r="K58" s="15">
        <f t="shared" si="72"/>
        <v>4</v>
      </c>
      <c r="M58" s="15">
        <f t="shared" si="81"/>
        <v>5.2391487479948545E-5</v>
      </c>
      <c r="N58" s="15">
        <f t="shared" si="86"/>
        <v>-1.2545278979220777E-5</v>
      </c>
      <c r="O58" s="15"/>
      <c r="P58" s="20">
        <v>0</v>
      </c>
      <c r="Q58" s="15">
        <f t="shared" si="102"/>
        <v>-2.000019518434601</v>
      </c>
      <c r="R58" s="15">
        <f t="shared" si="103"/>
        <v>1.5000107708159782</v>
      </c>
      <c r="S58" s="15">
        <f t="shared" si="104"/>
        <v>-2.4999999998074696</v>
      </c>
    </row>
    <row r="59" spans="2:19">
      <c r="B59" s="15">
        <v>20</v>
      </c>
      <c r="C59" s="8">
        <f t="shared" si="96"/>
        <v>-2.000019518434601</v>
      </c>
      <c r="D59" s="8">
        <f t="shared" si="97"/>
        <v>1.5000107708159782</v>
      </c>
      <c r="E59" s="7">
        <f t="shared" si="98"/>
        <v>-2.4999999998074696</v>
      </c>
      <c r="F59" s="15">
        <f t="shared" si="99"/>
        <v>-1.7495237245590545E-5</v>
      </c>
      <c r="G59" s="15">
        <f t="shared" si="100"/>
        <v>4.0463947108548837E-6</v>
      </c>
      <c r="H59" s="15">
        <f t="shared" si="101"/>
        <v>3.2245663643553302E-10</v>
      </c>
      <c r="I59" s="15">
        <f t="shared" si="71"/>
        <v>2</v>
      </c>
      <c r="K59" s="15">
        <f t="shared" si="72"/>
        <v>4</v>
      </c>
      <c r="M59" s="15">
        <f t="shared" si="81"/>
        <v>6.988672472553909E-5</v>
      </c>
      <c r="N59" s="15">
        <f t="shared" si="86"/>
        <v>-1.659167369007566E-5</v>
      </c>
      <c r="O59" s="15"/>
      <c r="P59" s="20">
        <v>0</v>
      </c>
      <c r="Q59" s="15">
        <f t="shared" si="102"/>
        <v>-2.000019518434601</v>
      </c>
      <c r="R59" s="15">
        <f t="shared" si="103"/>
        <v>1.5000107708159782</v>
      </c>
      <c r="S59" s="15">
        <f t="shared" si="104"/>
        <v>-2.4999999998074696</v>
      </c>
    </row>
  </sheetData>
  <mergeCells count="3">
    <mergeCell ref="B8:C8"/>
    <mergeCell ref="D8:E8"/>
    <mergeCell ref="A10:A1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66E6-B41F-499D-9F3E-6508D758A95E}">
  <dimension ref="A1:K73"/>
  <sheetViews>
    <sheetView topLeftCell="A26" zoomScaleNormal="100" workbookViewId="0">
      <selection activeCell="D30" sqref="A1:XFD1048576"/>
    </sheetView>
  </sheetViews>
  <sheetFormatPr defaultRowHeight="15"/>
  <cols>
    <col min="1" max="1" width="27.42578125" customWidth="1"/>
    <col min="2" max="2" width="14.7109375" customWidth="1"/>
    <col min="4" max="4" width="11.140625" customWidth="1"/>
    <col min="6" max="6" width="9.140625" customWidth="1"/>
    <col min="7" max="7" width="13.5703125" customWidth="1"/>
    <col min="8" max="8" width="14.7109375" customWidth="1"/>
    <col min="9" max="9" width="16.28515625" style="18" customWidth="1"/>
    <col min="10" max="10" width="83.42578125" customWidth="1"/>
  </cols>
  <sheetData>
    <row r="1" spans="1:11" ht="34.5" customHeight="1">
      <c r="A1" s="32" t="s">
        <v>264</v>
      </c>
    </row>
    <row r="2" spans="1:11">
      <c r="A2" s="33" t="s">
        <v>78</v>
      </c>
      <c r="B2" s="7" t="s">
        <v>52</v>
      </c>
      <c r="C2" s="7" t="s">
        <v>53</v>
      </c>
      <c r="D2" s="7" t="s">
        <v>79</v>
      </c>
    </row>
    <row r="3" spans="1:11">
      <c r="A3" s="7"/>
      <c r="B3" s="7">
        <v>-53687091.200000003</v>
      </c>
      <c r="C3" s="7">
        <v>-35791499.799999997</v>
      </c>
      <c r="D3" s="7">
        <f>B3-C3+(2*B3*(C3^2))+C3^3</f>
        <v>-1.8339974259469579E+23</v>
      </c>
    </row>
    <row r="4" spans="1:11" s="18" customFormat="1">
      <c r="A4" s="4" t="s">
        <v>72</v>
      </c>
      <c r="B4" s="4" t="s">
        <v>73</v>
      </c>
      <c r="C4" s="4" t="s">
        <v>52</v>
      </c>
      <c r="D4" s="4" t="s">
        <v>53</v>
      </c>
      <c r="E4" s="4" t="s">
        <v>3</v>
      </c>
      <c r="F4" s="4" t="s">
        <v>81</v>
      </c>
      <c r="G4" s="4" t="s">
        <v>82</v>
      </c>
      <c r="H4" s="4" t="s">
        <v>83</v>
      </c>
      <c r="I4" s="35"/>
      <c r="J4" s="17"/>
      <c r="K4" s="17"/>
    </row>
    <row r="5" spans="1:11">
      <c r="A5" t="s">
        <v>80</v>
      </c>
      <c r="B5" t="s">
        <v>84</v>
      </c>
      <c r="C5">
        <v>0</v>
      </c>
      <c r="D5">
        <v>1</v>
      </c>
      <c r="E5" s="7">
        <f>C5-D5^2+2*C5*D5^2+D5^3</f>
        <v>0</v>
      </c>
      <c r="H5">
        <v>0.1</v>
      </c>
      <c r="J5" t="s">
        <v>89</v>
      </c>
    </row>
    <row r="6" spans="1:11">
      <c r="B6" t="s">
        <v>85</v>
      </c>
      <c r="C6">
        <f>$C$5+$H$5</f>
        <v>0.1</v>
      </c>
      <c r="D6">
        <f>$D$5</f>
        <v>1</v>
      </c>
      <c r="E6" s="7">
        <f t="shared" ref="E6:E27" si="0">C6-D6^2+2*C6*D6^2+D6^3</f>
        <v>0.30000000000000004</v>
      </c>
      <c r="F6">
        <f>E6-E5</f>
        <v>0.30000000000000004</v>
      </c>
      <c r="G6" t="str">
        <f>IF(F6&gt;0,"Reject", "Accept")</f>
        <v>Reject</v>
      </c>
    </row>
    <row r="7" spans="1:11">
      <c r="B7" s="18" t="s">
        <v>85</v>
      </c>
      <c r="C7" s="18">
        <f>$C$5-$H$5</f>
        <v>-0.1</v>
      </c>
      <c r="D7" s="18">
        <f>$D$5</f>
        <v>1</v>
      </c>
      <c r="E7" s="7">
        <f t="shared" si="0"/>
        <v>-0.30000000000000004</v>
      </c>
      <c r="F7" s="18">
        <f t="shared" ref="F7:F20" si="1">E7-E6</f>
        <v>-0.60000000000000009</v>
      </c>
      <c r="G7" s="18" t="str">
        <f t="shared" ref="G7:G27" si="2">IF(F7&gt;0,"Reject", "Accept")</f>
        <v>Accept</v>
      </c>
    </row>
    <row r="8" spans="1:11">
      <c r="B8" t="s">
        <v>86</v>
      </c>
      <c r="C8" s="18">
        <f>$C$5-$H$5</f>
        <v>-0.1</v>
      </c>
      <c r="D8" s="18">
        <f>$D$5+$H$5</f>
        <v>1.1000000000000001</v>
      </c>
      <c r="E8" s="7">
        <f>C8-D8^2+2*C8*D8^2+D8^3</f>
        <v>-0.22099999999999986</v>
      </c>
      <c r="F8" s="18">
        <f t="shared" si="1"/>
        <v>7.9000000000000181E-2</v>
      </c>
      <c r="G8" s="18" t="str">
        <f t="shared" si="2"/>
        <v>Reject</v>
      </c>
    </row>
    <row r="9" spans="1:11">
      <c r="B9" s="18" t="s">
        <v>86</v>
      </c>
      <c r="C9" s="18">
        <f>$C$5-$H$5</f>
        <v>-0.1</v>
      </c>
      <c r="D9" s="18">
        <f>$D$5-$H$5</f>
        <v>0.9</v>
      </c>
      <c r="E9" s="7">
        <f t="shared" si="0"/>
        <v>-0.34299999999999997</v>
      </c>
      <c r="F9" s="18">
        <f t="shared" si="1"/>
        <v>-0.12200000000000011</v>
      </c>
      <c r="G9" s="18" t="str">
        <f t="shared" si="2"/>
        <v>Accept</v>
      </c>
    </row>
    <row r="10" spans="1:11">
      <c r="B10" t="s">
        <v>87</v>
      </c>
      <c r="C10">
        <f>C9</f>
        <v>-0.1</v>
      </c>
      <c r="D10">
        <f>D9</f>
        <v>0.9</v>
      </c>
      <c r="E10" s="7">
        <f t="shared" si="0"/>
        <v>-0.34299999999999997</v>
      </c>
      <c r="F10" s="18"/>
      <c r="G10" s="18"/>
    </row>
    <row r="11" spans="1:11" s="18" customFormat="1">
      <c r="B11" s="18" t="s">
        <v>88</v>
      </c>
      <c r="C11" s="18">
        <f>$C$10-(C5-C10)</f>
        <v>-0.2</v>
      </c>
      <c r="D11" s="18">
        <f>$D$10-(D5-D10)</f>
        <v>0.8</v>
      </c>
      <c r="E11" s="7">
        <f>C11-D11^2+2*C11*D11^2+D11^3</f>
        <v>-0.58399999999999996</v>
      </c>
      <c r="F11" s="18">
        <f>E11-E9</f>
        <v>-0.24099999999999999</v>
      </c>
      <c r="G11" s="18" t="str">
        <f>IF(F11&gt;0,"Reject", "Accept")</f>
        <v>Accept</v>
      </c>
    </row>
    <row r="12" spans="1:11">
      <c r="B12" s="18" t="s">
        <v>85</v>
      </c>
      <c r="C12">
        <f>$C$11+$H$5</f>
        <v>-0.1</v>
      </c>
      <c r="D12">
        <f>$D$11</f>
        <v>0.8</v>
      </c>
      <c r="E12" s="7">
        <f t="shared" si="0"/>
        <v>-0.35599999999999998</v>
      </c>
      <c r="F12" s="18">
        <f>E12-E11</f>
        <v>0.22799999999999998</v>
      </c>
      <c r="G12" s="18" t="str">
        <f>IF(F12&gt;0,"Reject", "Accept")</f>
        <v>Reject</v>
      </c>
    </row>
    <row r="13" spans="1:11">
      <c r="B13" s="18" t="s">
        <v>85</v>
      </c>
      <c r="C13" s="18">
        <f>$C$11-$H$5</f>
        <v>-0.30000000000000004</v>
      </c>
      <c r="D13" s="18">
        <f>$D$11</f>
        <v>0.8</v>
      </c>
      <c r="E13" s="7">
        <f t="shared" si="0"/>
        <v>-0.81200000000000017</v>
      </c>
      <c r="F13" s="18">
        <f>E13-E12</f>
        <v>-0.45600000000000018</v>
      </c>
      <c r="G13" s="18" t="str">
        <f t="shared" si="2"/>
        <v>Accept</v>
      </c>
    </row>
    <row r="14" spans="1:11">
      <c r="B14" s="18" t="s">
        <v>86</v>
      </c>
      <c r="C14">
        <f>C13</f>
        <v>-0.30000000000000004</v>
      </c>
      <c r="D14">
        <f>$D$11+$H$5</f>
        <v>0.9</v>
      </c>
      <c r="E14" s="7">
        <f t="shared" si="0"/>
        <v>-0.86699999999999999</v>
      </c>
      <c r="F14" s="18">
        <f>E14-E13</f>
        <v>-5.4999999999999827E-2</v>
      </c>
      <c r="G14" s="18" t="str">
        <f t="shared" si="2"/>
        <v>Accept</v>
      </c>
    </row>
    <row r="15" spans="1:11">
      <c r="B15" s="18" t="s">
        <v>86</v>
      </c>
      <c r="C15" s="18">
        <f>C14</f>
        <v>-0.30000000000000004</v>
      </c>
      <c r="D15" s="18">
        <f>$D$11-$H$5</f>
        <v>0.70000000000000007</v>
      </c>
      <c r="E15" s="7">
        <f t="shared" si="0"/>
        <v>-0.74100000000000021</v>
      </c>
      <c r="F15" s="18">
        <f>E15-E14</f>
        <v>0.12599999999999978</v>
      </c>
      <c r="G15" s="18" t="str">
        <f t="shared" si="2"/>
        <v>Reject</v>
      </c>
    </row>
    <row r="16" spans="1:11">
      <c r="B16" s="18" t="s">
        <v>87</v>
      </c>
      <c r="C16">
        <f>C15</f>
        <v>-0.30000000000000004</v>
      </c>
      <c r="D16">
        <f>D14</f>
        <v>0.9</v>
      </c>
      <c r="E16" s="7">
        <f t="shared" si="0"/>
        <v>-0.86699999999999999</v>
      </c>
      <c r="F16" s="18"/>
      <c r="G16" s="18"/>
    </row>
    <row r="17" spans="1:10" s="18" customFormat="1">
      <c r="B17" s="18" t="s">
        <v>88</v>
      </c>
      <c r="C17" s="18">
        <f>C16-(C10-C16)</f>
        <v>-0.50000000000000011</v>
      </c>
      <c r="D17" s="18">
        <f>D16-(D10-D16)</f>
        <v>0.9</v>
      </c>
      <c r="E17" s="7">
        <f t="shared" si="0"/>
        <v>-1.391</v>
      </c>
      <c r="F17" s="18">
        <f>E17-E16</f>
        <v>-0.52400000000000002</v>
      </c>
      <c r="G17" s="18" t="str">
        <f>IF(F17&gt;0,"Reject", "Accept")</f>
        <v>Accept</v>
      </c>
    </row>
    <row r="18" spans="1:10">
      <c r="B18" t="s">
        <v>85</v>
      </c>
      <c r="C18">
        <f>C17-H5</f>
        <v>-0.60000000000000009</v>
      </c>
      <c r="D18">
        <f>D17</f>
        <v>0.9</v>
      </c>
      <c r="E18" s="7">
        <f t="shared" si="0"/>
        <v>-1.6530000000000005</v>
      </c>
      <c r="F18" s="18">
        <f>E18-E17</f>
        <v>-0.26200000000000045</v>
      </c>
      <c r="G18" s="18" t="str">
        <f>IF(F18&gt;0,"Reject", "Accept")</f>
        <v>Accept</v>
      </c>
    </row>
    <row r="19" spans="1:10">
      <c r="B19" t="s">
        <v>86</v>
      </c>
      <c r="C19">
        <f>C18</f>
        <v>-0.60000000000000009</v>
      </c>
      <c r="D19">
        <f>D17-H5</f>
        <v>0.8</v>
      </c>
      <c r="E19" s="7">
        <f t="shared" si="0"/>
        <v>-1.4960000000000004</v>
      </c>
      <c r="F19" s="18">
        <f>E19-E18</f>
        <v>0.15700000000000003</v>
      </c>
      <c r="G19" s="18" t="str">
        <f t="shared" si="2"/>
        <v>Reject</v>
      </c>
    </row>
    <row r="20" spans="1:10">
      <c r="B20" s="18" t="s">
        <v>86</v>
      </c>
      <c r="C20" s="18">
        <f t="shared" ref="C20" si="3">C19-$H$5</f>
        <v>-0.70000000000000007</v>
      </c>
      <c r="D20" s="18">
        <f>D17+H5</f>
        <v>1</v>
      </c>
      <c r="E20" s="7">
        <f t="shared" si="0"/>
        <v>-2.1000000000000005</v>
      </c>
      <c r="F20" s="18">
        <f t="shared" si="1"/>
        <v>-0.60400000000000009</v>
      </c>
      <c r="G20" s="18" t="str">
        <f t="shared" si="2"/>
        <v>Accept</v>
      </c>
    </row>
    <row r="21" spans="1:10">
      <c r="B21" s="18" t="s">
        <v>87</v>
      </c>
      <c r="C21" s="18">
        <f>C20</f>
        <v>-0.70000000000000007</v>
      </c>
      <c r="D21" s="18">
        <f>D20</f>
        <v>1</v>
      </c>
      <c r="E21" s="7">
        <f t="shared" si="0"/>
        <v>-2.1000000000000005</v>
      </c>
      <c r="F21" s="18"/>
      <c r="G21" s="18"/>
    </row>
    <row r="22" spans="1:10">
      <c r="B22" s="18" t="s">
        <v>88</v>
      </c>
      <c r="C22" s="18">
        <f>C21-(C16-C21)</f>
        <v>-1.1000000000000001</v>
      </c>
      <c r="D22" s="18">
        <f>D21-(D16-D21)</f>
        <v>1.1000000000000001</v>
      </c>
      <c r="E22" s="7">
        <f t="shared" si="0"/>
        <v>-3.6410000000000009</v>
      </c>
      <c r="F22" s="18">
        <f>E22-E21</f>
        <v>-1.5410000000000004</v>
      </c>
      <c r="G22" s="18" t="str">
        <f t="shared" si="2"/>
        <v>Accept</v>
      </c>
    </row>
    <row r="23" spans="1:10">
      <c r="B23" s="18" t="s">
        <v>85</v>
      </c>
      <c r="C23" s="18">
        <f>C22-H5</f>
        <v>-1.2000000000000002</v>
      </c>
      <c r="D23" s="18">
        <f>D22</f>
        <v>1.1000000000000001</v>
      </c>
      <c r="E23" s="7">
        <f t="shared" si="0"/>
        <v>-3.9830000000000005</v>
      </c>
      <c r="F23" s="18">
        <f t="shared" ref="F23:F27" si="4">E23-E22</f>
        <v>-0.34199999999999964</v>
      </c>
      <c r="G23" s="18" t="str">
        <f t="shared" si="2"/>
        <v>Accept</v>
      </c>
    </row>
    <row r="24" spans="1:10">
      <c r="B24" s="18" t="s">
        <v>86</v>
      </c>
      <c r="C24" s="18">
        <f>C23</f>
        <v>-1.2000000000000002</v>
      </c>
      <c r="D24" s="18">
        <f>D23-H5</f>
        <v>1</v>
      </c>
      <c r="E24" s="7">
        <f t="shared" si="0"/>
        <v>-3.6000000000000005</v>
      </c>
      <c r="F24" s="18">
        <f t="shared" si="4"/>
        <v>0.38300000000000001</v>
      </c>
      <c r="G24" s="18" t="str">
        <f t="shared" si="2"/>
        <v>Reject</v>
      </c>
    </row>
    <row r="25" spans="1:10">
      <c r="B25" s="18" t="s">
        <v>86</v>
      </c>
      <c r="C25" s="18">
        <f>C24</f>
        <v>-1.2000000000000002</v>
      </c>
      <c r="D25" s="18">
        <f>D22+H5</f>
        <v>1.2000000000000002</v>
      </c>
      <c r="E25" s="7">
        <f t="shared" si="0"/>
        <v>-4.3680000000000012</v>
      </c>
      <c r="F25" s="18">
        <f t="shared" si="4"/>
        <v>-0.76800000000000068</v>
      </c>
      <c r="G25" s="18" t="str">
        <f t="shared" si="2"/>
        <v>Accept</v>
      </c>
    </row>
    <row r="26" spans="1:10">
      <c r="B26" s="18" t="s">
        <v>87</v>
      </c>
      <c r="C26" s="18">
        <f>C25</f>
        <v>-1.2000000000000002</v>
      </c>
      <c r="D26" s="18">
        <f>D25</f>
        <v>1.2000000000000002</v>
      </c>
      <c r="E26" s="7">
        <f t="shared" si="0"/>
        <v>-4.3680000000000012</v>
      </c>
      <c r="F26" s="18"/>
      <c r="G26" s="18"/>
    </row>
    <row r="27" spans="1:10">
      <c r="B27" t="s">
        <v>88</v>
      </c>
      <c r="C27" s="18">
        <f>C26-(C21-C26)</f>
        <v>-1.7000000000000002</v>
      </c>
      <c r="D27" s="18">
        <f>D26-(D21-D26)</f>
        <v>1.4000000000000004</v>
      </c>
      <c r="E27" s="7">
        <f t="shared" si="0"/>
        <v>-7.5800000000000036</v>
      </c>
      <c r="F27" s="18">
        <f t="shared" si="4"/>
        <v>-3.2120000000000024</v>
      </c>
      <c r="G27" s="18" t="str">
        <f t="shared" si="2"/>
        <v>Accept</v>
      </c>
    </row>
    <row r="29" spans="1:10">
      <c r="A29" s="4"/>
      <c r="B29" s="4"/>
      <c r="C29" s="4"/>
      <c r="D29" s="4"/>
      <c r="E29" s="4"/>
      <c r="F29" s="4"/>
      <c r="G29" s="4"/>
      <c r="H29" s="4"/>
      <c r="I29" s="35"/>
    </row>
    <row r="30" spans="1:10" ht="330">
      <c r="A30" s="36" t="s">
        <v>98</v>
      </c>
      <c r="J30" s="34" t="s">
        <v>90</v>
      </c>
    </row>
    <row r="31" spans="1:10" s="18" customFormat="1">
      <c r="A31" s="36" t="s">
        <v>99</v>
      </c>
      <c r="J31" s="34"/>
    </row>
    <row r="32" spans="1:10" s="18" customFormat="1">
      <c r="A32" s="36" t="s">
        <v>100</v>
      </c>
      <c r="B32" s="18">
        <v>6</v>
      </c>
      <c r="J32" s="34"/>
    </row>
    <row r="33" spans="1:10" s="18" customFormat="1">
      <c r="A33" s="36" t="s">
        <v>101</v>
      </c>
      <c r="B33" s="18">
        <v>0</v>
      </c>
      <c r="C33" s="18">
        <f>(2^B32)-1</f>
        <v>63</v>
      </c>
      <c r="J33" s="34"/>
    </row>
    <row r="34" spans="1:10" s="18" customFormat="1">
      <c r="A34" s="4" t="s">
        <v>72</v>
      </c>
      <c r="B34" s="4" t="s">
        <v>73</v>
      </c>
      <c r="C34" s="4" t="s">
        <v>91</v>
      </c>
      <c r="D34" s="4" t="s">
        <v>92</v>
      </c>
      <c r="E34" s="4" t="s">
        <v>93</v>
      </c>
      <c r="F34" s="4" t="s">
        <v>94</v>
      </c>
      <c r="G34" s="4" t="s">
        <v>95</v>
      </c>
      <c r="H34" s="4" t="s">
        <v>96</v>
      </c>
      <c r="I34" s="35" t="s">
        <v>97</v>
      </c>
    </row>
    <row r="35" spans="1:10">
      <c r="A35" s="39" t="s">
        <v>1</v>
      </c>
      <c r="B35" s="8"/>
      <c r="C35" s="8">
        <v>-2</v>
      </c>
      <c r="D35" s="46">
        <f>-0.612</f>
        <v>-0.61199999999999999</v>
      </c>
      <c r="E35" s="46">
        <v>-0.56299999999999994</v>
      </c>
      <c r="F35" s="8">
        <v>2</v>
      </c>
      <c r="G35" s="8">
        <f ca="1">RAND()</f>
        <v>0.70719218345383839</v>
      </c>
      <c r="H35" s="8">
        <f t="shared" ref="H35:I35" ca="1" si="5">RAND()</f>
        <v>0.58465706336926082</v>
      </c>
      <c r="I35" s="8">
        <f t="shared" ca="1" si="5"/>
        <v>0.56767812436897402</v>
      </c>
    </row>
    <row r="36" spans="1:10">
      <c r="A36" s="36" t="s">
        <v>110</v>
      </c>
      <c r="D36">
        <f>(ABS(D35-$C$35)/($F$35-$C$35))*($C$33-$B$33)</f>
        <v>21.860999999999997</v>
      </c>
      <c r="E36" s="18">
        <f>(ABS(E35-$C$35)/($F$35-$C$35))*($C$33-$B$33)</f>
        <v>22.632750000000001</v>
      </c>
    </row>
    <row r="37" spans="1:10">
      <c r="A37" s="8"/>
      <c r="B37" s="8"/>
      <c r="C37" s="42" t="s">
        <v>103</v>
      </c>
      <c r="D37" s="42"/>
      <c r="E37" s="42"/>
      <c r="F37" s="42" t="s">
        <v>104</v>
      </c>
    </row>
    <row r="38" spans="1:10">
      <c r="A38" s="8" t="s">
        <v>102</v>
      </c>
      <c r="B38" s="8"/>
      <c r="C38" s="41">
        <v>5</v>
      </c>
      <c r="D38" s="83">
        <f>FLOOR(D36/2^C38,1)</f>
        <v>0</v>
      </c>
      <c r="E38" s="83">
        <f>FLOOR(E36/2^C38,1)</f>
        <v>0</v>
      </c>
      <c r="F38" s="41">
        <f>2^C38</f>
        <v>32</v>
      </c>
    </row>
    <row r="39" spans="1:10">
      <c r="A39" s="8" t="s">
        <v>105</v>
      </c>
      <c r="B39" s="8"/>
      <c r="C39" s="41">
        <v>4</v>
      </c>
      <c r="D39" s="83">
        <f>FLOOR((D36-D38*2^C38)/(2^C39),1)</f>
        <v>1</v>
      </c>
      <c r="E39" s="83">
        <f>FLOOR((E36-E38*2^C38)/(2^C39),1)</f>
        <v>1</v>
      </c>
      <c r="F39" s="41">
        <f t="shared" ref="F39:F43" si="6">2^C39</f>
        <v>16</v>
      </c>
    </row>
    <row r="40" spans="1:10">
      <c r="A40" s="8" t="s">
        <v>106</v>
      </c>
      <c r="B40" s="8"/>
      <c r="C40" s="41">
        <v>3</v>
      </c>
      <c r="D40" s="40">
        <f>FLOOR((D36-D38*2^C38-D39*2^C39)/(2^C40),1)</f>
        <v>0</v>
      </c>
      <c r="E40" s="40">
        <f>FLOOR((E36-E38*2^C38-E39*2^C39)/(2^C40),1)</f>
        <v>0</v>
      </c>
      <c r="F40" s="41">
        <f t="shared" si="6"/>
        <v>8</v>
      </c>
    </row>
    <row r="41" spans="1:10">
      <c r="A41" s="8" t="s">
        <v>107</v>
      </c>
      <c r="B41" s="8"/>
      <c r="C41" s="41">
        <v>2</v>
      </c>
      <c r="D41" s="40">
        <f>FLOOR((D36-D38*2^C38-D39*2^C39-D40*2^C40)/(2^C41),1)</f>
        <v>1</v>
      </c>
      <c r="E41" s="40">
        <f>FLOOR((E36-E38*2^C38-E39*2^C39-E40*2^C40)/(2^C41),1)</f>
        <v>1</v>
      </c>
      <c r="F41" s="41">
        <f t="shared" si="6"/>
        <v>4</v>
      </c>
    </row>
    <row r="42" spans="1:10">
      <c r="A42" s="8"/>
      <c r="B42" s="8"/>
      <c r="C42" s="41">
        <v>1</v>
      </c>
      <c r="D42" s="40">
        <f>FLOOR((D36-D38*2^C38-D39*2^C39-D40*2^C40-D41*2^C41)/(2^C42),1)</f>
        <v>0</v>
      </c>
      <c r="E42" s="40">
        <f>FLOOR((E36-E38*2^C38-E39*2^C39-E40*2^C40-E41*2^C41)/(2^C42),1)</f>
        <v>1</v>
      </c>
      <c r="F42" s="41">
        <f t="shared" si="6"/>
        <v>2</v>
      </c>
    </row>
    <row r="43" spans="1:10">
      <c r="A43" s="8"/>
      <c r="B43" s="8"/>
      <c r="C43" s="41">
        <v>0</v>
      </c>
      <c r="D43" s="40">
        <f>FLOOR((D36-D38*2^C38-D39*2^C39-D40*2^C40-D41*2^C41-D42*2^C42)/(2^C43),1)</f>
        <v>1</v>
      </c>
      <c r="E43" s="40">
        <f>FLOOR((E36-E38*2^C38-E39*2^C39-E40*2^C40-E41*2^C41-E42*2^C42)/(2^C43),1)</f>
        <v>0</v>
      </c>
      <c r="F43" s="41">
        <f t="shared" si="6"/>
        <v>1</v>
      </c>
    </row>
    <row r="44" spans="1:10" s="18" customFormat="1">
      <c r="A44" s="8"/>
      <c r="B44" s="8"/>
      <c r="C44" s="41"/>
      <c r="D44" s="42" t="s">
        <v>108</v>
      </c>
      <c r="E44" s="42" t="s">
        <v>109</v>
      </c>
      <c r="F44" s="41"/>
    </row>
    <row r="45" spans="1:10">
      <c r="A45" s="8" t="s">
        <v>114</v>
      </c>
      <c r="B45" s="8"/>
      <c r="C45" s="41"/>
      <c r="D45" s="44">
        <f>D38*2^C38+D39*2^C39+D40*2^C40+D41*2^C41+D42*2^C42+D43*2^C43</f>
        <v>21</v>
      </c>
      <c r="E45" s="44">
        <f>E38*2^C38+E39*2^C39+E40*2^C40+E41*2^C41+E42*2^C42+E43*2^C43</f>
        <v>22</v>
      </c>
      <c r="F45" s="41"/>
    </row>
    <row r="47" spans="1:10">
      <c r="A47" s="7" t="s">
        <v>111</v>
      </c>
      <c r="B47" s="7"/>
      <c r="C47" s="7"/>
      <c r="D47" s="7"/>
      <c r="E47" s="7"/>
      <c r="F47" s="7"/>
      <c r="G47" s="45">
        <f ca="1">FLOOR($B$32*G35,1)</f>
        <v>4</v>
      </c>
    </row>
    <row r="48" spans="1:10">
      <c r="A48" t="s">
        <v>112</v>
      </c>
    </row>
    <row r="50" spans="1:9">
      <c r="A50" s="8" t="s">
        <v>113</v>
      </c>
      <c r="B50" s="8"/>
      <c r="C50" s="43" t="s">
        <v>103</v>
      </c>
      <c r="D50" s="43"/>
      <c r="E50" s="43"/>
      <c r="F50" s="43" t="s">
        <v>104</v>
      </c>
      <c r="G50" s="18"/>
    </row>
    <row r="51" spans="1:9">
      <c r="A51" s="8"/>
      <c r="B51" s="8"/>
      <c r="C51" s="20">
        <v>5</v>
      </c>
      <c r="D51" s="84">
        <f ca="1">IF(G47&gt;=1,E38,D38)</f>
        <v>0</v>
      </c>
      <c r="E51" s="84">
        <f ca="1">IF(G47&gt;=1,D38,E38)</f>
        <v>0</v>
      </c>
      <c r="F51" s="20">
        <f>2^C51</f>
        <v>32</v>
      </c>
      <c r="G51" s="18"/>
    </row>
    <row r="52" spans="1:9">
      <c r="A52" s="8"/>
      <c r="B52" s="8"/>
      <c r="C52" s="20">
        <v>4</v>
      </c>
      <c r="D52" s="84">
        <f ca="1">IF(G47&gt;=2,E39,D39)</f>
        <v>1</v>
      </c>
      <c r="E52" s="84">
        <f ca="1">IF(G47&gt;=2,D39,E39)</f>
        <v>1</v>
      </c>
      <c r="F52" s="20">
        <f t="shared" ref="F52:F56" si="7">2^C52</f>
        <v>16</v>
      </c>
      <c r="G52" s="18"/>
    </row>
    <row r="53" spans="1:9">
      <c r="A53" s="8"/>
      <c r="B53" s="8"/>
      <c r="C53" s="20">
        <v>3</v>
      </c>
      <c r="D53" s="37">
        <f ca="1">IF(G47&gt;=3,E40,D40)</f>
        <v>0</v>
      </c>
      <c r="E53" s="37">
        <f ca="1">IF(G47&gt;=3,D40,E40)</f>
        <v>0</v>
      </c>
      <c r="F53" s="20">
        <f t="shared" si="7"/>
        <v>8</v>
      </c>
      <c r="G53" s="18"/>
    </row>
    <row r="54" spans="1:9">
      <c r="A54" s="8"/>
      <c r="B54" s="8"/>
      <c r="C54" s="20">
        <v>2</v>
      </c>
      <c r="D54" s="37">
        <f ca="1">IF(G47&gt;=4,E41,D41)</f>
        <v>1</v>
      </c>
      <c r="E54" s="37">
        <f ca="1">IF(G47&gt;=4,D41,E41)</f>
        <v>1</v>
      </c>
      <c r="F54" s="20">
        <f t="shared" si="7"/>
        <v>4</v>
      </c>
      <c r="G54" s="18"/>
    </row>
    <row r="55" spans="1:9">
      <c r="A55" s="8"/>
      <c r="B55" s="8"/>
      <c r="C55" s="20">
        <v>1</v>
      </c>
      <c r="D55" s="37">
        <f ca="1">IF(G47&gt;=5,E42,D42)</f>
        <v>0</v>
      </c>
      <c r="E55" s="37">
        <f ca="1">IF(G47&gt;=5,D42,E42)</f>
        <v>1</v>
      </c>
      <c r="F55" s="20">
        <f t="shared" si="7"/>
        <v>2</v>
      </c>
      <c r="G55" s="18"/>
    </row>
    <row r="56" spans="1:9">
      <c r="A56" s="8"/>
      <c r="B56" s="8"/>
      <c r="C56" s="20">
        <v>0</v>
      </c>
      <c r="D56" s="37">
        <f ca="1">IF(G47&gt;=6,E43,D43)</f>
        <v>1</v>
      </c>
      <c r="E56" s="37">
        <f ca="1">IF(G47&gt;=6,D43,E43)</f>
        <v>0</v>
      </c>
      <c r="F56" s="20">
        <f t="shared" si="7"/>
        <v>1</v>
      </c>
      <c r="G56" s="18"/>
    </row>
    <row r="57" spans="1:9">
      <c r="A57" s="8"/>
      <c r="B57" s="8"/>
      <c r="C57" s="20"/>
      <c r="D57" s="43" t="s">
        <v>108</v>
      </c>
      <c r="E57" s="43" t="s">
        <v>109</v>
      </c>
      <c r="F57" s="20"/>
      <c r="G57" s="18"/>
    </row>
    <row r="58" spans="1:9">
      <c r="A58" s="8" t="s">
        <v>114</v>
      </c>
      <c r="B58" s="8"/>
      <c r="C58" s="20"/>
      <c r="D58" s="38">
        <f ca="1">D51*2^C51+D52*2^C52+D53*2^C53+D54*2^C54+D55*2^C55+D56*2^C56</f>
        <v>21</v>
      </c>
      <c r="E58" s="38">
        <f ca="1">E51*2^C51+E52*2^C52+E53*2^C53+E54*2^C54+E55*2^C55+E56*2^C56</f>
        <v>22</v>
      </c>
      <c r="F58" s="20"/>
      <c r="G58" s="18"/>
    </row>
    <row r="59" spans="1:9">
      <c r="C59" s="18"/>
      <c r="D59">
        <f ca="1">(D58/C33)*(F35-C35)+C35</f>
        <v>-0.66666666666666674</v>
      </c>
      <c r="E59">
        <f ca="1">(E58/C33)*(F35-C35)+C35</f>
        <v>-0.60317460317460325</v>
      </c>
      <c r="F59" s="18"/>
      <c r="G59" s="18"/>
    </row>
    <row r="60" spans="1:9">
      <c r="A60" s="7" t="s">
        <v>115</v>
      </c>
      <c r="B60" s="7"/>
      <c r="C60" s="7"/>
      <c r="D60" s="7"/>
      <c r="E60" s="7"/>
      <c r="F60" s="7"/>
      <c r="G60" s="7"/>
      <c r="H60" s="45">
        <f ca="1">FLOOR($B$32*H35,1)</f>
        <v>3</v>
      </c>
      <c r="I60" s="45">
        <f ca="1">FLOOR($B$32*I35,1)</f>
        <v>3</v>
      </c>
    </row>
    <row r="63" spans="1:9">
      <c r="C63" s="43" t="s">
        <v>103</v>
      </c>
      <c r="D63" s="43"/>
      <c r="E63" s="43"/>
      <c r="F63" s="43" t="s">
        <v>104</v>
      </c>
    </row>
    <row r="64" spans="1:9">
      <c r="C64" s="20">
        <v>5</v>
      </c>
      <c r="D64" s="37">
        <f ca="1">IF(H60=1,IF(D51=1,0,1),D51)</f>
        <v>0</v>
      </c>
      <c r="E64" s="37">
        <f ca="1">IF(I60=1,IF(E51=1,0,1),E51)</f>
        <v>0</v>
      </c>
      <c r="F64" s="20">
        <f>2^C64</f>
        <v>32</v>
      </c>
    </row>
    <row r="65" spans="1:6">
      <c r="C65" s="20">
        <v>4</v>
      </c>
      <c r="D65" s="37">
        <f ca="1">IF(H60=2,IF(D52=1,0,1),D52)</f>
        <v>1</v>
      </c>
      <c r="E65" s="37">
        <f ca="1">IF(I60=2,IF(E52=1,0,1),E52)</f>
        <v>1</v>
      </c>
      <c r="F65" s="20">
        <f t="shared" ref="F65:F69" si="8">2^C65</f>
        <v>16</v>
      </c>
    </row>
    <row r="66" spans="1:6">
      <c r="C66" s="20">
        <v>3</v>
      </c>
      <c r="D66" s="37">
        <f ca="1">IF(H60=3,IF(D53=1,0,1),D53)</f>
        <v>1</v>
      </c>
      <c r="E66" s="37">
        <f ca="1">IF(I60=3,IF(E53=1,0,1),E53)</f>
        <v>1</v>
      </c>
      <c r="F66" s="20">
        <f t="shared" si="8"/>
        <v>8</v>
      </c>
    </row>
    <row r="67" spans="1:6">
      <c r="C67" s="20">
        <v>2</v>
      </c>
      <c r="D67" s="37">
        <f ca="1">IF(H60=4,IF(D54=1,0,1),D54)</f>
        <v>1</v>
      </c>
      <c r="E67" s="37">
        <f ca="1">IF(I60=4,IF(E54=1,0,1),E54)</f>
        <v>1</v>
      </c>
      <c r="F67" s="20">
        <f t="shared" si="8"/>
        <v>4</v>
      </c>
    </row>
    <row r="68" spans="1:6">
      <c r="C68" s="20">
        <v>1</v>
      </c>
      <c r="D68" s="37">
        <f ca="1">IF(H60=5,IF(D55=1,0,1),D55)</f>
        <v>0</v>
      </c>
      <c r="E68" s="37">
        <f ca="1">IF(I60=5,IF(E55=1,0,1),E55)</f>
        <v>1</v>
      </c>
      <c r="F68" s="20">
        <f t="shared" si="8"/>
        <v>2</v>
      </c>
    </row>
    <row r="69" spans="1:6">
      <c r="C69" s="20">
        <v>0</v>
      </c>
      <c r="D69" s="37">
        <f ca="1">IF(H60=6,IF(D56=1,0,1),D56)</f>
        <v>1</v>
      </c>
      <c r="E69" s="37">
        <f ca="1">IF(I60=6,IF(E56=1,0,1),E56)</f>
        <v>0</v>
      </c>
      <c r="F69" s="20">
        <f t="shared" si="8"/>
        <v>1</v>
      </c>
    </row>
    <row r="70" spans="1:6">
      <c r="C70" s="20"/>
      <c r="D70" s="43" t="s">
        <v>108</v>
      </c>
      <c r="E70" s="43" t="s">
        <v>109</v>
      </c>
      <c r="F70" s="20"/>
    </row>
    <row r="71" spans="1:6">
      <c r="C71" s="20"/>
      <c r="D71" s="38">
        <f ca="1">D64*2^C64+D65*2^C65+D66*2^C66+D67*2^C67+D68*2^C68+D69*2^C69</f>
        <v>29</v>
      </c>
      <c r="E71" s="38">
        <f ca="1">E64*2^C64+E65*2^C65+E66*2^C66+E67*2^C67+E68*2^C68+E69*2^C69</f>
        <v>30</v>
      </c>
      <c r="F71" s="20"/>
    </row>
    <row r="73" spans="1:6">
      <c r="A73" s="6" t="s">
        <v>116</v>
      </c>
      <c r="B73" s="6"/>
      <c r="C73" s="6"/>
      <c r="D73" s="46">
        <f ca="1">(D71/C33)*(F35-C35)+C35</f>
        <v>-0.15873015873015883</v>
      </c>
      <c r="E73" s="46">
        <f ca="1">(E71/C33)*(F35-C35)+C35</f>
        <v>-9.5238095238095344E-2</v>
      </c>
    </row>
  </sheetData>
  <phoneticPr fontId="5"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8361-ECC4-4800-AA9F-4B889DA007F9}">
  <dimension ref="A1:G29"/>
  <sheetViews>
    <sheetView workbookViewId="0">
      <selection activeCell="C34" sqref="C34"/>
    </sheetView>
  </sheetViews>
  <sheetFormatPr defaultRowHeight="15"/>
  <cols>
    <col min="1" max="1" width="45.85546875" customWidth="1"/>
    <col min="2" max="2" width="14.42578125" customWidth="1"/>
    <col min="3" max="3" width="15.5703125" customWidth="1"/>
    <col min="4" max="4" width="14" customWidth="1"/>
    <col min="5" max="5" width="18.140625" customWidth="1"/>
    <col min="6" max="6" width="18.28515625" customWidth="1"/>
    <col min="7" max="7" width="18.42578125" customWidth="1"/>
  </cols>
  <sheetData>
    <row r="1" spans="1:7" ht="45">
      <c r="A1" s="34" t="s">
        <v>118</v>
      </c>
      <c r="B1" s="34" t="s">
        <v>119</v>
      </c>
      <c r="C1" s="34" t="s">
        <v>120</v>
      </c>
      <c r="D1" t="s">
        <v>121</v>
      </c>
      <c r="E1" s="34" t="s">
        <v>122</v>
      </c>
      <c r="F1" s="34" t="s">
        <v>125</v>
      </c>
    </row>
    <row r="2" spans="1:7">
      <c r="B2" t="s">
        <v>92</v>
      </c>
      <c r="C2">
        <v>5.2830000000000002E-2</v>
      </c>
      <c r="D2">
        <f>RANK(C2,$C$2:$C$11,1)</f>
        <v>1</v>
      </c>
      <c r="E2">
        <f>360*($B$13-D2+1)/$D$13</f>
        <v>65.454545454545453</v>
      </c>
      <c r="F2">
        <f>1-C2</f>
        <v>0.94716999999999996</v>
      </c>
    </row>
    <row r="3" spans="1:7">
      <c r="B3" t="s">
        <v>93</v>
      </c>
      <c r="C3">
        <v>0.77463000000000004</v>
      </c>
      <c r="D3" s="47">
        <f t="shared" ref="D3:D11" si="0">RANK(C3,$C$2:$C$11,1)</f>
        <v>8</v>
      </c>
      <c r="E3" s="47">
        <f t="shared" ref="E3:E10" si="1">360*($B$13-D3+1)/$D$13</f>
        <v>19.636363636363637</v>
      </c>
      <c r="F3" s="47">
        <f t="shared" ref="F3:F11" si="2">1-C3</f>
        <v>0.22536999999999996</v>
      </c>
    </row>
    <row r="4" spans="1:7">
      <c r="B4" s="47" t="s">
        <v>133</v>
      </c>
      <c r="C4">
        <v>0.70904</v>
      </c>
      <c r="D4" s="47">
        <f t="shared" si="0"/>
        <v>7</v>
      </c>
      <c r="E4" s="47">
        <f t="shared" si="1"/>
        <v>26.181818181818183</v>
      </c>
      <c r="F4" s="47">
        <f t="shared" si="2"/>
        <v>0.29096</v>
      </c>
    </row>
    <row r="5" spans="1:7">
      <c r="B5" s="47" t="s">
        <v>134</v>
      </c>
      <c r="C5">
        <v>0.82613000000000003</v>
      </c>
      <c r="D5" s="47">
        <f t="shared" si="0"/>
        <v>9</v>
      </c>
      <c r="E5" s="47">
        <f t="shared" si="1"/>
        <v>13.090909090909092</v>
      </c>
      <c r="F5" s="47">
        <f t="shared" si="2"/>
        <v>0.17386999999999997</v>
      </c>
    </row>
    <row r="6" spans="1:7">
      <c r="B6" s="47" t="s">
        <v>135</v>
      </c>
      <c r="C6">
        <v>0.51405000000000001</v>
      </c>
      <c r="D6" s="47">
        <f t="shared" si="0"/>
        <v>3</v>
      </c>
      <c r="E6" s="47">
        <f t="shared" si="1"/>
        <v>52.363636363636367</v>
      </c>
      <c r="F6" s="47">
        <f t="shared" si="2"/>
        <v>0.48594999999999999</v>
      </c>
    </row>
    <row r="7" spans="1:7">
      <c r="B7" s="47" t="s">
        <v>136</v>
      </c>
      <c r="C7">
        <v>0.54334000000000005</v>
      </c>
      <c r="D7" s="47">
        <f t="shared" si="0"/>
        <v>5</v>
      </c>
      <c r="E7" s="47">
        <f t="shared" si="1"/>
        <v>39.272727272727273</v>
      </c>
      <c r="F7" s="47">
        <f t="shared" si="2"/>
        <v>0.45665999999999995</v>
      </c>
    </row>
    <row r="8" spans="1:7">
      <c r="B8" s="47" t="s">
        <v>137</v>
      </c>
      <c r="C8">
        <v>0.62541999999999998</v>
      </c>
      <c r="D8" s="47">
        <f t="shared" si="0"/>
        <v>6</v>
      </c>
      <c r="E8" s="47">
        <f t="shared" si="1"/>
        <v>32.727272727272727</v>
      </c>
      <c r="F8" s="47">
        <f t="shared" si="2"/>
        <v>0.37458000000000002</v>
      </c>
    </row>
    <row r="9" spans="1:7">
      <c r="B9" s="47" t="s">
        <v>138</v>
      </c>
      <c r="C9">
        <v>0.26051999999999997</v>
      </c>
      <c r="D9" s="47">
        <f t="shared" si="0"/>
        <v>2</v>
      </c>
      <c r="E9" s="47">
        <f t="shared" si="1"/>
        <v>58.909090909090907</v>
      </c>
      <c r="F9" s="47">
        <f t="shared" si="2"/>
        <v>0.73948000000000003</v>
      </c>
    </row>
    <row r="10" spans="1:7">
      <c r="B10" s="47" t="s">
        <v>139</v>
      </c>
      <c r="C10">
        <v>0.51946999999999999</v>
      </c>
      <c r="D10" s="47">
        <f t="shared" si="0"/>
        <v>4</v>
      </c>
      <c r="E10" s="47">
        <f t="shared" si="1"/>
        <v>45.81818181818182</v>
      </c>
      <c r="F10" s="47">
        <f t="shared" si="2"/>
        <v>0.48053000000000001</v>
      </c>
    </row>
    <row r="11" spans="1:7">
      <c r="B11" s="47" t="s">
        <v>140</v>
      </c>
      <c r="C11">
        <v>0.97128000000000003</v>
      </c>
      <c r="D11" s="47">
        <f t="shared" si="0"/>
        <v>10</v>
      </c>
      <c r="E11" s="47">
        <f>360*($B$13-D11+1)/$D$13</f>
        <v>6.5454545454545459</v>
      </c>
      <c r="F11" s="47">
        <f t="shared" si="2"/>
        <v>2.8719999999999968E-2</v>
      </c>
    </row>
    <row r="13" spans="1:7">
      <c r="A13" t="s">
        <v>123</v>
      </c>
      <c r="B13">
        <f>MAX(D2:D11)</f>
        <v>10</v>
      </c>
      <c r="C13" t="s">
        <v>124</v>
      </c>
      <c r="D13">
        <f>SUM(D2:D11)</f>
        <v>55</v>
      </c>
    </row>
    <row r="15" spans="1:7">
      <c r="A15" t="s">
        <v>126</v>
      </c>
      <c r="G15" t="s">
        <v>128</v>
      </c>
    </row>
    <row r="16" spans="1:7">
      <c r="A16" t="s">
        <v>127</v>
      </c>
      <c r="B16" t="str">
        <f>INDEX($B$2:$D$11,MATCH(D16,$D$2:$D$11,0),1)</f>
        <v>P1</v>
      </c>
      <c r="C16">
        <f>INDEX($C$2:$D$11,MATCH(D16,$D$2:$D$11,0),1)</f>
        <v>5.2830000000000002E-2</v>
      </c>
      <c r="D16">
        <v>1</v>
      </c>
      <c r="E16" s="47">
        <f>360*($B$13-D16+1)/$D$13</f>
        <v>65.454545454545453</v>
      </c>
      <c r="F16" s="47">
        <f>1-C16</f>
        <v>0.94716999999999996</v>
      </c>
      <c r="G16">
        <f>(E16/360)</f>
        <v>0.18181818181818182</v>
      </c>
    </row>
    <row r="17" spans="1:7">
      <c r="B17" s="47" t="str">
        <f t="shared" ref="B17:B25" si="3">INDEX($B$2:$D$11,MATCH(D17,$D$2:$D$11,0),1)</f>
        <v>P8</v>
      </c>
      <c r="C17" s="47">
        <f t="shared" ref="C17:C25" si="4">INDEX($C$2:$D$11,MATCH(D17,$D$2:$D$11,0),1)</f>
        <v>0.26051999999999997</v>
      </c>
      <c r="D17">
        <v>2</v>
      </c>
      <c r="E17" s="47">
        <f>360*($B$13-D17+1)/$D$13</f>
        <v>58.909090909090907</v>
      </c>
      <c r="F17" s="47">
        <f t="shared" ref="F17:F25" si="5">1-C17</f>
        <v>0.73948000000000003</v>
      </c>
      <c r="G17" s="47">
        <f>(E17/360)+G16</f>
        <v>0.34545454545454546</v>
      </c>
    </row>
    <row r="18" spans="1:7">
      <c r="B18" s="47" t="str">
        <f t="shared" si="3"/>
        <v>P5</v>
      </c>
      <c r="C18" s="47">
        <f t="shared" si="4"/>
        <v>0.51405000000000001</v>
      </c>
      <c r="D18" s="47">
        <v>3</v>
      </c>
      <c r="E18" s="47">
        <f t="shared" ref="E18:E24" si="6">360*($B$13-D18+1)/$D$13</f>
        <v>52.363636363636367</v>
      </c>
      <c r="F18" s="47">
        <f t="shared" si="5"/>
        <v>0.48594999999999999</v>
      </c>
      <c r="G18" s="47">
        <f t="shared" ref="G18:G25" si="7">(E18/360)+G17</f>
        <v>0.49090909090909096</v>
      </c>
    </row>
    <row r="19" spans="1:7">
      <c r="B19" s="47" t="str">
        <f t="shared" si="3"/>
        <v>P9</v>
      </c>
      <c r="C19" s="47">
        <f t="shared" si="4"/>
        <v>0.51946999999999999</v>
      </c>
      <c r="D19" s="47">
        <v>4</v>
      </c>
      <c r="E19" s="47">
        <f t="shared" si="6"/>
        <v>45.81818181818182</v>
      </c>
      <c r="F19" s="47">
        <f t="shared" si="5"/>
        <v>0.48053000000000001</v>
      </c>
      <c r="G19" s="47">
        <f t="shared" si="7"/>
        <v>0.61818181818181828</v>
      </c>
    </row>
    <row r="20" spans="1:7">
      <c r="B20" s="47" t="str">
        <f t="shared" si="3"/>
        <v>P6</v>
      </c>
      <c r="C20" s="47">
        <f t="shared" si="4"/>
        <v>0.54334000000000005</v>
      </c>
      <c r="D20" s="47">
        <v>5</v>
      </c>
      <c r="E20" s="47">
        <f t="shared" si="6"/>
        <v>39.272727272727273</v>
      </c>
      <c r="F20" s="47">
        <f t="shared" si="5"/>
        <v>0.45665999999999995</v>
      </c>
      <c r="G20" s="47">
        <f t="shared" si="7"/>
        <v>0.7272727272727274</v>
      </c>
    </row>
    <row r="21" spans="1:7">
      <c r="B21" s="47" t="str">
        <f t="shared" si="3"/>
        <v>P7</v>
      </c>
      <c r="C21" s="47">
        <f t="shared" si="4"/>
        <v>0.62541999999999998</v>
      </c>
      <c r="D21" s="47">
        <v>6</v>
      </c>
      <c r="E21" s="47">
        <f t="shared" si="6"/>
        <v>32.727272727272727</v>
      </c>
      <c r="F21" s="47">
        <f t="shared" si="5"/>
        <v>0.37458000000000002</v>
      </c>
      <c r="G21" s="47">
        <f t="shared" si="7"/>
        <v>0.81818181818181834</v>
      </c>
    </row>
    <row r="22" spans="1:7">
      <c r="B22" s="47" t="str">
        <f t="shared" si="3"/>
        <v>P3</v>
      </c>
      <c r="C22" s="47">
        <f t="shared" si="4"/>
        <v>0.70904</v>
      </c>
      <c r="D22" s="47">
        <v>7</v>
      </c>
      <c r="E22" s="47">
        <f t="shared" si="6"/>
        <v>26.181818181818183</v>
      </c>
      <c r="F22" s="47">
        <f t="shared" si="5"/>
        <v>0.29096</v>
      </c>
      <c r="G22" s="47">
        <f t="shared" si="7"/>
        <v>0.89090909090909109</v>
      </c>
    </row>
    <row r="23" spans="1:7">
      <c r="B23" s="47" t="str">
        <f t="shared" si="3"/>
        <v>P2</v>
      </c>
      <c r="C23" s="47">
        <f t="shared" si="4"/>
        <v>0.77463000000000004</v>
      </c>
      <c r="D23" s="47">
        <v>8</v>
      </c>
      <c r="E23" s="47">
        <f t="shared" si="6"/>
        <v>19.636363636363637</v>
      </c>
      <c r="F23" s="47">
        <f t="shared" si="5"/>
        <v>0.22536999999999996</v>
      </c>
      <c r="G23" s="47">
        <f t="shared" si="7"/>
        <v>0.94545454545454566</v>
      </c>
    </row>
    <row r="24" spans="1:7">
      <c r="B24" s="47" t="str">
        <f t="shared" si="3"/>
        <v>P4</v>
      </c>
      <c r="C24" s="47">
        <f t="shared" si="4"/>
        <v>0.82613000000000003</v>
      </c>
      <c r="D24" s="47">
        <v>9</v>
      </c>
      <c r="E24" s="47">
        <f t="shared" si="6"/>
        <v>13.090909090909092</v>
      </c>
      <c r="F24" s="47">
        <f t="shared" si="5"/>
        <v>0.17386999999999997</v>
      </c>
      <c r="G24" s="47">
        <f t="shared" si="7"/>
        <v>0.98181818181818203</v>
      </c>
    </row>
    <row r="25" spans="1:7">
      <c r="B25" s="47" t="str">
        <f t="shared" si="3"/>
        <v>P10</v>
      </c>
      <c r="C25" s="47">
        <f t="shared" si="4"/>
        <v>0.97128000000000003</v>
      </c>
      <c r="D25" s="47">
        <v>10</v>
      </c>
      <c r="E25" s="47">
        <f>360*($B$13-D25+1)/$D$13</f>
        <v>6.5454545454545459</v>
      </c>
      <c r="F25" s="47">
        <f t="shared" si="5"/>
        <v>2.8719999999999968E-2</v>
      </c>
      <c r="G25" s="47">
        <f t="shared" si="7"/>
        <v>1.0000000000000002</v>
      </c>
    </row>
    <row r="27" spans="1:7">
      <c r="A27" t="s">
        <v>129</v>
      </c>
      <c r="C27" t="s">
        <v>130</v>
      </c>
      <c r="D27" t="s">
        <v>131</v>
      </c>
      <c r="E27" t="s">
        <v>132</v>
      </c>
      <c r="F27" t="s">
        <v>141</v>
      </c>
    </row>
    <row r="28" spans="1:7">
      <c r="C28">
        <v>0.82840000000000003</v>
      </c>
      <c r="D28">
        <f>FLOOR($B$13*C28,1)+1</f>
        <v>9</v>
      </c>
      <c r="E28">
        <f>INDEX($B$16:$D$25,MATCH(D28,D16:D25,0),2)</f>
        <v>0.82613000000000003</v>
      </c>
      <c r="F28" t="str">
        <f>INDEX($B$16:$D$25,MATCH(D28,D16:D25,0),1)</f>
        <v>P4</v>
      </c>
    </row>
    <row r="29" spans="1:7">
      <c r="C29" s="47">
        <f ca="1">RAND()</f>
        <v>0.38837738793657961</v>
      </c>
      <c r="D29" s="47">
        <f ca="1">FLOOR($B$13*C29,1)+1</f>
        <v>4</v>
      </c>
      <c r="E29" s="47">
        <f ca="1">INDEX($B$16:$D$25,MATCH(D29,D16:D25,0),2)</f>
        <v>0.51946999999999999</v>
      </c>
      <c r="F29" s="47" t="str">
        <f ca="1">INDEX($B$16:$D$25,MATCH(D29,D16:D25,0),1)</f>
        <v>P9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AB95-7FCB-4B83-B87B-ED30DC18B8CD}">
  <dimension ref="A1:AI478"/>
  <sheetViews>
    <sheetView topLeftCell="A16" zoomScaleNormal="100" workbookViewId="0">
      <selection activeCell="F24" sqref="F24"/>
    </sheetView>
  </sheetViews>
  <sheetFormatPr defaultRowHeight="15"/>
  <cols>
    <col min="1" max="1" width="45.85546875" style="47" customWidth="1"/>
    <col min="2" max="4" width="14.42578125" style="47" customWidth="1"/>
    <col min="5" max="5" width="15.5703125" style="47" customWidth="1"/>
    <col min="6" max="6" width="14" style="47" customWidth="1"/>
    <col min="7" max="7" width="18.140625" style="47" customWidth="1"/>
    <col min="8" max="8" width="18.28515625" style="47" customWidth="1"/>
    <col min="9" max="9" width="18.42578125" style="47" customWidth="1"/>
    <col min="10" max="12" width="17.28515625" style="47" customWidth="1"/>
    <col min="13" max="16384" width="9.140625" style="47"/>
  </cols>
  <sheetData>
    <row r="1" spans="1:35">
      <c r="A1" s="55" t="s">
        <v>117</v>
      </c>
      <c r="B1" s="8" t="s">
        <v>144</v>
      </c>
      <c r="C1" s="8"/>
      <c r="D1" s="8"/>
      <c r="E1" s="8"/>
      <c r="Y1" s="47" t="s">
        <v>173</v>
      </c>
      <c r="AD1" s="47" t="s">
        <v>178</v>
      </c>
      <c r="AE1" s="47" t="s">
        <v>167</v>
      </c>
      <c r="AH1" s="47" t="s">
        <v>178</v>
      </c>
      <c r="AI1" s="47" t="s">
        <v>168</v>
      </c>
    </row>
    <row r="2" spans="1:35">
      <c r="A2" s="55" t="s">
        <v>72</v>
      </c>
      <c r="B2" s="8" t="s">
        <v>143</v>
      </c>
      <c r="C2" s="8" t="s">
        <v>225</v>
      </c>
      <c r="D2" s="8"/>
      <c r="E2" s="8"/>
      <c r="F2" s="54"/>
      <c r="Y2" s="47" t="s">
        <v>174</v>
      </c>
      <c r="Z2" s="47" t="s">
        <v>52</v>
      </c>
      <c r="AA2" s="47" t="s">
        <v>53</v>
      </c>
      <c r="AB2" s="47" t="s">
        <v>175</v>
      </c>
    </row>
    <row r="3" spans="1:35" ht="30">
      <c r="A3" s="24" t="s">
        <v>51</v>
      </c>
      <c r="B3" s="8"/>
      <c r="C3" s="8"/>
      <c r="D3" s="8"/>
      <c r="E3" s="8"/>
      <c r="F3" s="54"/>
      <c r="Z3" s="47">
        <f ca="1">C13</f>
        <v>1.9793903326830176E-2</v>
      </c>
      <c r="AA3" s="47">
        <f ca="1">D13</f>
        <v>-0.31792687011554221</v>
      </c>
      <c r="AB3" s="53">
        <f t="shared" ref="AB3:AB12" ca="1" si="0">$B$4*Z3+$B$5*AA3+$B$6*Z3*AA3+$B$7*Z3^2+$B$8*AA3^2</f>
        <v>0.84560840418561867</v>
      </c>
      <c r="AD3" s="47" cm="1">
        <f t="array" aca="1" ref="AD3:AF12" ca="1">_xlfn._xlws.SORT(Z3:AB12,,1,FALSE)</f>
        <v>-4.5141099789711712</v>
      </c>
      <c r="AE3" s="47">
        <f ca="1"/>
        <v>-2.86207067081657</v>
      </c>
      <c r="AF3" s="47">
        <f ca="1"/>
        <v>63.80952086571348</v>
      </c>
      <c r="AH3" s="47" cm="1">
        <f t="array" aca="1" ref="AH3:AI12" ca="1">_xlfn._xlws.SORT(AA3:AB12,,1,FALSE)</f>
        <v>-3.3240665572269523</v>
      </c>
      <c r="AI3" s="47">
        <f ca="1"/>
        <v>32.418894552755219</v>
      </c>
    </row>
    <row r="4" spans="1:35">
      <c r="A4" s="25" t="s">
        <v>5</v>
      </c>
      <c r="B4" s="26">
        <v>1</v>
      </c>
      <c r="C4" s="53"/>
      <c r="D4" s="53"/>
      <c r="E4" s="8"/>
      <c r="F4" s="54"/>
      <c r="Z4" s="47">
        <f t="shared" ref="Z4:AA4" ca="1" si="1">C14</f>
        <v>3.2414642061074499</v>
      </c>
      <c r="AA4" s="47">
        <f t="shared" ca="1" si="1"/>
        <v>-0.12882989433429692</v>
      </c>
      <c r="AB4" s="53">
        <f t="shared" ca="1" si="0"/>
        <v>13.204213495277759</v>
      </c>
      <c r="AD4" s="47">
        <f ca="1"/>
        <v>-3.7173101253058927</v>
      </c>
      <c r="AE4" s="47">
        <f ca="1"/>
        <v>4.4512043439908346</v>
      </c>
      <c r="AF4" s="47">
        <f ca="1"/>
        <v>7.7321020228944946</v>
      </c>
      <c r="AH4" s="47">
        <f ca="1"/>
        <v>-2.86207067081657</v>
      </c>
      <c r="AI4" s="47">
        <f ca="1"/>
        <v>63.80952086571348</v>
      </c>
    </row>
    <row r="5" spans="1:35">
      <c r="A5" s="27" t="s">
        <v>6</v>
      </c>
      <c r="B5" s="28">
        <v>-2</v>
      </c>
      <c r="C5" s="53"/>
      <c r="D5" s="53"/>
      <c r="E5" s="8"/>
      <c r="F5" s="54"/>
      <c r="Z5" s="47">
        <f t="shared" ref="Z5:AA5" ca="1" si="2">C15</f>
        <v>-3.7173101253058927</v>
      </c>
      <c r="AA5" s="47">
        <f t="shared" ca="1" si="2"/>
        <v>4.4512043439908346</v>
      </c>
      <c r="AB5" s="53">
        <f t="shared" ca="1" si="0"/>
        <v>7.7321020228944946</v>
      </c>
      <c r="AD5" s="47">
        <f ca="1"/>
        <v>-2.7551913411641413</v>
      </c>
      <c r="AE5" s="47">
        <f ca="1"/>
        <v>-0.55184960569394814</v>
      </c>
      <c r="AF5" s="47">
        <f ca="1"/>
        <v>9.5895656817243697</v>
      </c>
      <c r="AH5" s="47">
        <f ca="1"/>
        <v>-2.0774451975735566</v>
      </c>
      <c r="AI5" s="47">
        <f ca="1"/>
        <v>10.298132998892012</v>
      </c>
    </row>
    <row r="6" spans="1:35">
      <c r="A6" s="27" t="s">
        <v>7</v>
      </c>
      <c r="B6" s="28">
        <v>2</v>
      </c>
      <c r="C6" s="53"/>
      <c r="D6" s="53"/>
      <c r="E6" s="8"/>
      <c r="F6" s="54"/>
      <c r="Z6" s="47">
        <f t="shared" ref="Z6:AA6" ca="1" si="3">C16</f>
        <v>-4.5141099789711712</v>
      </c>
      <c r="AA6" s="47">
        <f t="shared" ca="1" si="3"/>
        <v>-2.86207067081657</v>
      </c>
      <c r="AB6" s="53">
        <f t="shared" ca="1" si="0"/>
        <v>63.80952086571348</v>
      </c>
      <c r="AD6" s="47">
        <f ca="1"/>
        <v>-1.6669254225466492</v>
      </c>
      <c r="AE6" s="47">
        <f ca="1"/>
        <v>-0.28603971282763485</v>
      </c>
      <c r="AF6" s="47">
        <f ca="1"/>
        <v>2.8010455404106316</v>
      </c>
      <c r="AH6" s="47">
        <f ca="1"/>
        <v>-0.55184960569394814</v>
      </c>
      <c r="AI6" s="47">
        <f ca="1"/>
        <v>9.5895656817243697</v>
      </c>
    </row>
    <row r="7" spans="1:35">
      <c r="A7" s="27" t="s">
        <v>54</v>
      </c>
      <c r="B7" s="28">
        <v>1</v>
      </c>
      <c r="C7" s="53"/>
      <c r="D7" s="53"/>
      <c r="E7" s="8"/>
      <c r="F7" s="54"/>
      <c r="Z7" s="47">
        <f t="shared" ref="Z7:AA7" ca="1" si="4">C17</f>
        <v>-0.58874407393905415</v>
      </c>
      <c r="AA7" s="47">
        <f t="shared" ca="1" si="4"/>
        <v>-3.3240665572269523</v>
      </c>
      <c r="AB7" s="53">
        <f t="shared" ca="1" si="0"/>
        <v>32.418894552755219</v>
      </c>
      <c r="AD7" s="47">
        <f ca="1"/>
        <v>-0.58874407393905415</v>
      </c>
      <c r="AE7" s="47">
        <f ca="1"/>
        <v>-3.3240665572269523</v>
      </c>
      <c r="AF7" s="47">
        <f ca="1"/>
        <v>32.418894552755219</v>
      </c>
      <c r="AH7" s="47">
        <f ca="1"/>
        <v>-0.31792687011554221</v>
      </c>
      <c r="AI7" s="47">
        <f ca="1"/>
        <v>0.84560840418561867</v>
      </c>
    </row>
    <row r="8" spans="1:35">
      <c r="A8" s="29" t="s">
        <v>55</v>
      </c>
      <c r="B8" s="30">
        <v>2</v>
      </c>
      <c r="C8" s="53"/>
      <c r="D8" s="53"/>
      <c r="E8" s="8"/>
      <c r="F8" s="54"/>
      <c r="Z8" s="47">
        <f t="shared" ref="Z8:AA8" ca="1" si="5">C18</f>
        <v>-0.3414356401659111</v>
      </c>
      <c r="AA8" s="47">
        <f t="shared" ca="1" si="5"/>
        <v>2.9143632509133646</v>
      </c>
      <c r="AB8" s="53">
        <f t="shared" ca="1" si="0"/>
        <v>8.9433075064282743</v>
      </c>
      <c r="AD8" s="47">
        <f ca="1"/>
        <v>-0.3414356401659111</v>
      </c>
      <c r="AE8" s="47">
        <f ca="1"/>
        <v>2.9143632509133646</v>
      </c>
      <c r="AF8" s="47">
        <f ca="1"/>
        <v>8.9433075064282743</v>
      </c>
      <c r="AH8" s="47">
        <f ca="1"/>
        <v>-0.28603971282763485</v>
      </c>
      <c r="AI8" s="47">
        <f ca="1"/>
        <v>2.8010455404106316</v>
      </c>
    </row>
    <row r="9" spans="1:35">
      <c r="A9" s="25" t="s">
        <v>67</v>
      </c>
      <c r="B9" s="49">
        <v>-1.9999996374097115</v>
      </c>
      <c r="C9" s="49">
        <v>1.4999992725118474</v>
      </c>
      <c r="D9" s="26">
        <f>$B$4*B9+$B$5*C9+$B$6*B9*C9+$B$7*B9^2+$B$8*C9^2</f>
        <v>-2.4999999999993392</v>
      </c>
      <c r="E9" s="8"/>
      <c r="F9" s="54"/>
      <c r="Z9" s="47">
        <f t="shared" ref="Z9:AA9" ca="1" si="6">C19</f>
        <v>-1.6669254225466492</v>
      </c>
      <c r="AA9" s="47">
        <f t="shared" ca="1" si="6"/>
        <v>-0.28603971282763485</v>
      </c>
      <c r="AB9" s="53">
        <f t="shared" ca="1" si="0"/>
        <v>2.8010455404106316</v>
      </c>
      <c r="AD9" s="47">
        <f ca="1"/>
        <v>1.9793903326830176E-2</v>
      </c>
      <c r="AE9" s="47">
        <f ca="1"/>
        <v>-0.31792687011554221</v>
      </c>
      <c r="AF9" s="47">
        <f ca="1"/>
        <v>0.84560840418561867</v>
      </c>
      <c r="AH9" s="47">
        <f ca="1"/>
        <v>-0.12882989433429692</v>
      </c>
      <c r="AI9" s="47">
        <f ca="1"/>
        <v>13.204213495277759</v>
      </c>
    </row>
    <row r="10" spans="1:35" ht="15" customHeight="1">
      <c r="A10" s="56" t="s">
        <v>145</v>
      </c>
      <c r="B10" s="57" t="s">
        <v>146</v>
      </c>
      <c r="C10" s="57">
        <v>-5</v>
      </c>
      <c r="D10" s="58" t="s">
        <v>94</v>
      </c>
      <c r="E10" s="58">
        <v>5</v>
      </c>
      <c r="Z10" s="47">
        <f t="shared" ref="Z10:AA10" ca="1" si="7">C20</f>
        <v>1.5731027040608003</v>
      </c>
      <c r="AA10" s="47">
        <f t="shared" ca="1" si="7"/>
        <v>-2.0774451975735566</v>
      </c>
      <c r="AB10" s="53">
        <f t="shared" ca="1" si="0"/>
        <v>10.298132998892012</v>
      </c>
      <c r="AD10" s="47">
        <f ca="1"/>
        <v>1.1334731817681067</v>
      </c>
      <c r="AE10" s="47">
        <f ca="1"/>
        <v>1.6670452322058624</v>
      </c>
      <c r="AF10" s="47">
        <f ca="1"/>
        <v>8.4213259105839562</v>
      </c>
      <c r="AH10" s="47">
        <f ca="1"/>
        <v>1.6670452322058624</v>
      </c>
      <c r="AI10" s="47">
        <f ca="1"/>
        <v>8.4213259105839562</v>
      </c>
    </row>
    <row r="11" spans="1:35" ht="15" customHeight="1">
      <c r="A11" s="50" t="s">
        <v>169</v>
      </c>
      <c r="B11" s="51">
        <f ca="1">RAND()*($E$10-$C$10)+$C$10</f>
        <v>-2.2829820834490091</v>
      </c>
      <c r="C11" s="51"/>
      <c r="D11" s="51"/>
      <c r="E11" s="51"/>
      <c r="F11" s="52"/>
      <c r="G11" s="52"/>
      <c r="Z11" s="47">
        <f t="shared" ref="Z11:AA11" ca="1" si="8">C21</f>
        <v>-2.7551913411641413</v>
      </c>
      <c r="AA11" s="47">
        <f t="shared" ca="1" si="8"/>
        <v>-0.55184960569394814</v>
      </c>
      <c r="AB11" s="53">
        <f t="shared" ca="1" si="0"/>
        <v>9.5895656817243697</v>
      </c>
      <c r="AD11" s="47">
        <f ca="1"/>
        <v>1.5731027040608003</v>
      </c>
      <c r="AE11" s="47">
        <f ca="1"/>
        <v>-2.0774451975735566</v>
      </c>
      <c r="AF11" s="47">
        <f ca="1"/>
        <v>10.298132998892012</v>
      </c>
      <c r="AH11" s="47">
        <f ca="1"/>
        <v>2.9143632509133646</v>
      </c>
      <c r="AI11" s="47">
        <f ca="1"/>
        <v>8.9433075064282743</v>
      </c>
    </row>
    <row r="12" spans="1:35" ht="45">
      <c r="A12" s="34" t="s">
        <v>142</v>
      </c>
      <c r="B12" s="34" t="s">
        <v>119</v>
      </c>
      <c r="C12" s="34" t="s">
        <v>148</v>
      </c>
      <c r="D12" s="34" t="s">
        <v>149</v>
      </c>
      <c r="E12" s="34" t="s">
        <v>150</v>
      </c>
      <c r="F12" s="47" t="s">
        <v>121</v>
      </c>
      <c r="G12" s="34" t="s">
        <v>122</v>
      </c>
      <c r="H12" s="34" t="s">
        <v>125</v>
      </c>
      <c r="Z12" s="47">
        <f t="shared" ref="Z12:AA12" ca="1" si="9">C22</f>
        <v>1.1334731817681067</v>
      </c>
      <c r="AA12" s="47">
        <f t="shared" ca="1" si="9"/>
        <v>1.6670452322058624</v>
      </c>
      <c r="AB12" s="53">
        <f t="shared" ca="1" si="0"/>
        <v>8.4213259105839562</v>
      </c>
      <c r="AD12" s="47">
        <f ca="1"/>
        <v>3.2414642061074499</v>
      </c>
      <c r="AE12" s="47">
        <f ca="1"/>
        <v>-0.12882989433429692</v>
      </c>
      <c r="AF12" s="47">
        <f ca="1"/>
        <v>13.204213495277759</v>
      </c>
      <c r="AH12" s="47">
        <f ca="1"/>
        <v>4.4512043439908346</v>
      </c>
      <c r="AI12" s="47">
        <f ca="1"/>
        <v>7.7321020228944946</v>
      </c>
    </row>
    <row r="13" spans="1:35">
      <c r="A13" s="136" t="s">
        <v>147</v>
      </c>
      <c r="B13" s="47" t="s">
        <v>92</v>
      </c>
      <c r="C13" s="47">
        <f ca="1">RAND()*($E$10-$C$10)+$C$10</f>
        <v>1.9793903326830176E-2</v>
      </c>
      <c r="D13" s="47">
        <f ca="1">RAND()*($E$10-$C$10)+$C$10</f>
        <v>-0.31792687011554221</v>
      </c>
      <c r="E13" s="53">
        <f t="shared" ref="E13:E22" ca="1" si="10">$B$4*C13+$B$5*D13+$B$6*C13*D13+$B$7*C13^2+$B$8*D13^2</f>
        <v>0.84560840418561867</v>
      </c>
      <c r="F13" s="47">
        <f ca="1">RANK(E13,$E$13:$E$22,1)</f>
        <v>1</v>
      </c>
      <c r="G13" s="47">
        <f t="shared" ref="G13:G22" ca="1" si="11">360*($B$24-F13+1)/$D$24</f>
        <v>65.454545454545453</v>
      </c>
      <c r="H13" s="47">
        <f t="shared" ref="H13:H22" ca="1" si="12">1-C13</f>
        <v>0.98020609667316982</v>
      </c>
      <c r="Y13" s="47" t="s">
        <v>176</v>
      </c>
      <c r="Z13" s="47" t="s">
        <v>167</v>
      </c>
      <c r="AA13" s="47" t="s">
        <v>168</v>
      </c>
      <c r="AB13" s="47" t="s">
        <v>175</v>
      </c>
    </row>
    <row r="14" spans="1:35">
      <c r="A14" s="136"/>
      <c r="B14" s="47" t="s">
        <v>93</v>
      </c>
      <c r="C14" s="47">
        <f t="shared" ref="C14:D22" ca="1" si="13">RAND()*($E$10-$C$10)+$C$10</f>
        <v>3.2414642061074499</v>
      </c>
      <c r="D14" s="47">
        <f t="shared" ca="1" si="13"/>
        <v>-0.12882989433429692</v>
      </c>
      <c r="E14" s="53">
        <f t="shared" ca="1" si="10"/>
        <v>13.204213495277759</v>
      </c>
      <c r="F14" s="47">
        <f t="shared" ref="F14:F22" ca="1" si="14">RANK(E14,$E$13:$E$22,1)</f>
        <v>8</v>
      </c>
      <c r="G14" s="47">
        <f t="shared" ca="1" si="11"/>
        <v>19.636363636363637</v>
      </c>
      <c r="H14" s="47">
        <f t="shared" ca="1" si="12"/>
        <v>-2.2414642061074499</v>
      </c>
      <c r="Z14" s="47">
        <f t="shared" ref="Z14:Z23" ca="1" si="15">J39</f>
        <v>3.8888888888888893</v>
      </c>
      <c r="AA14" s="47">
        <f t="shared" ref="AA14:AA23" ca="1" si="16">K39</f>
        <v>1.5079365079365079</v>
      </c>
      <c r="AB14" s="53">
        <f t="shared" ref="AB14:AB23" ca="1" si="17">L39</f>
        <v>32.272612748803226</v>
      </c>
      <c r="AD14" s="47" cm="1">
        <f t="array" aca="1" ref="AD14:AF23" ca="1">_xlfn._xlws.SORT(Z14:AB23,,1,FALSE)</f>
        <v>-4.8412698412698409</v>
      </c>
      <c r="AE14" s="47">
        <f ca="1"/>
        <v>4.2063492063492056</v>
      </c>
      <c r="AF14" s="47">
        <f ca="1"/>
        <v>4.8425296044343611</v>
      </c>
      <c r="AH14" s="47" cm="1">
        <f t="array" aca="1" ref="AH14:AI23" ca="1">_xlfn._xlws.SORT(AA14:AB23,,1,FALSE)</f>
        <v>-3.7301587301587302</v>
      </c>
      <c r="AI14" s="47">
        <f ca="1"/>
        <v>52.04333585285967</v>
      </c>
    </row>
    <row r="15" spans="1:35">
      <c r="A15" s="136"/>
      <c r="B15" s="47" t="s">
        <v>133</v>
      </c>
      <c r="C15" s="47">
        <f t="shared" ca="1" si="13"/>
        <v>-3.7173101253058927</v>
      </c>
      <c r="D15" s="47">
        <f t="shared" ca="1" si="13"/>
        <v>4.4512043439908346</v>
      </c>
      <c r="E15" s="53">
        <f t="shared" ca="1" si="10"/>
        <v>7.7321020228944946</v>
      </c>
      <c r="F15" s="47">
        <f t="shared" ca="1" si="14"/>
        <v>3</v>
      </c>
      <c r="G15" s="47">
        <f t="shared" ca="1" si="11"/>
        <v>52.363636363636367</v>
      </c>
      <c r="H15" s="47">
        <f t="shared" ca="1" si="12"/>
        <v>4.7173101253058931</v>
      </c>
      <c r="Z15" s="47">
        <f t="shared" ca="1" si="15"/>
        <v>4.2063492063492056</v>
      </c>
      <c r="AA15" s="47">
        <f t="shared" ca="1" si="16"/>
        <v>1.0317460317460316</v>
      </c>
      <c r="AB15" s="53">
        <f t="shared" ca="1" si="17"/>
        <v>30.644998740236826</v>
      </c>
      <c r="AD15" s="47">
        <f ca="1"/>
        <v>-4.3650793650793656</v>
      </c>
      <c r="AE15" s="47">
        <f ca="1"/>
        <v>-0.39682539682539719</v>
      </c>
      <c r="AF15" s="47">
        <f ca="1"/>
        <v>19.261778785588316</v>
      </c>
      <c r="AH15" s="47">
        <f ca="1"/>
        <v>-3.5714285714285716</v>
      </c>
      <c r="AI15" s="47">
        <f ca="1"/>
        <v>41.383219954648531</v>
      </c>
    </row>
    <row r="16" spans="1:35">
      <c r="A16" s="136"/>
      <c r="B16" s="47" t="s">
        <v>134</v>
      </c>
      <c r="C16" s="47">
        <f t="shared" ca="1" si="13"/>
        <v>-4.5141099789711712</v>
      </c>
      <c r="D16" s="47">
        <f t="shared" ca="1" si="13"/>
        <v>-2.86207067081657</v>
      </c>
      <c r="E16" s="53">
        <f t="shared" ca="1" si="10"/>
        <v>63.80952086571348</v>
      </c>
      <c r="F16" s="47">
        <f t="shared" ca="1" si="14"/>
        <v>10</v>
      </c>
      <c r="G16" s="47">
        <f t="shared" ca="1" si="11"/>
        <v>6.5454545454545459</v>
      </c>
      <c r="H16" s="47">
        <f t="shared" ca="1" si="12"/>
        <v>5.5141099789711712</v>
      </c>
      <c r="Z16" s="47">
        <f t="shared" ca="1" si="15"/>
        <v>-1.1904761904761907</v>
      </c>
      <c r="AA16" s="47">
        <f t="shared" ca="1" si="16"/>
        <v>-3.5714285714285716</v>
      </c>
      <c r="AB16" s="53">
        <f t="shared" ca="1" si="17"/>
        <v>41.383219954648531</v>
      </c>
      <c r="AD16" s="47">
        <f ca="1"/>
        <v>-3.0952380952380953</v>
      </c>
      <c r="AE16" s="47">
        <f ca="1"/>
        <v>3.412698412698413</v>
      </c>
      <c r="AF16" s="47">
        <f ca="1"/>
        <v>1.8266565885613559</v>
      </c>
      <c r="AH16" s="47">
        <f ca="1"/>
        <v>-0.39682539682539719</v>
      </c>
      <c r="AI16" s="47">
        <f ca="1"/>
        <v>1.1841773746535669</v>
      </c>
    </row>
    <row r="17" spans="1:35">
      <c r="A17" s="136"/>
      <c r="B17" s="47" t="s">
        <v>135</v>
      </c>
      <c r="C17" s="47">
        <f t="shared" ca="1" si="13"/>
        <v>-0.58874407393905415</v>
      </c>
      <c r="D17" s="47">
        <f t="shared" ca="1" si="13"/>
        <v>-3.3240665572269523</v>
      </c>
      <c r="E17" s="53">
        <f t="shared" ca="1" si="10"/>
        <v>32.418894552755219</v>
      </c>
      <c r="F17" s="47">
        <f t="shared" ca="1" si="14"/>
        <v>9</v>
      </c>
      <c r="G17" s="47">
        <f t="shared" ca="1" si="11"/>
        <v>13.090909090909092</v>
      </c>
      <c r="H17" s="47">
        <f t="shared" ca="1" si="12"/>
        <v>1.5887440739390541</v>
      </c>
      <c r="Z17" s="47">
        <f t="shared" ca="1" si="15"/>
        <v>-4.8412698412698409</v>
      </c>
      <c r="AA17" s="47">
        <f t="shared" ca="1" si="16"/>
        <v>4.2063492063492056</v>
      </c>
      <c r="AB17" s="53">
        <f t="shared" ca="1" si="17"/>
        <v>4.8425296044343611</v>
      </c>
      <c r="AD17" s="47">
        <f ca="1"/>
        <v>-1.9841269841269842</v>
      </c>
      <c r="AE17" s="47">
        <f ca="1"/>
        <v>-3.7301587301587302</v>
      </c>
      <c r="AF17" s="47">
        <f ca="1"/>
        <v>52.04333585285967</v>
      </c>
      <c r="AH17" s="47">
        <f ca="1"/>
        <v>-0.39682539682539719</v>
      </c>
      <c r="AI17" s="47">
        <f ca="1"/>
        <v>19.261778785588316</v>
      </c>
    </row>
    <row r="18" spans="1:35">
      <c r="A18" s="136"/>
      <c r="B18" s="47" t="s">
        <v>136</v>
      </c>
      <c r="C18" s="47">
        <f t="shared" ca="1" si="13"/>
        <v>-0.3414356401659111</v>
      </c>
      <c r="D18" s="47">
        <f t="shared" ca="1" si="13"/>
        <v>2.9143632509133646</v>
      </c>
      <c r="E18" s="53">
        <f t="shared" ca="1" si="10"/>
        <v>8.9433075064282743</v>
      </c>
      <c r="F18" s="47">
        <f t="shared" ca="1" si="14"/>
        <v>5</v>
      </c>
      <c r="G18" s="47">
        <f t="shared" ca="1" si="11"/>
        <v>39.272727272727273</v>
      </c>
      <c r="H18" s="47">
        <f t="shared" ca="1" si="12"/>
        <v>1.3414356401659111</v>
      </c>
      <c r="Z18" s="47">
        <f t="shared" ca="1" si="15"/>
        <v>-1.9841269841269842</v>
      </c>
      <c r="AA18" s="47">
        <f t="shared" ca="1" si="16"/>
        <v>-3.7301587301587302</v>
      </c>
      <c r="AB18" s="53">
        <f t="shared" ca="1" si="17"/>
        <v>52.04333585285967</v>
      </c>
      <c r="AD18" s="47">
        <f ca="1"/>
        <v>-1.666666666666667</v>
      </c>
      <c r="AE18" s="47">
        <f ca="1"/>
        <v>3.412698412698413</v>
      </c>
      <c r="AF18" s="47">
        <f ca="1"/>
        <v>6.2030738221214392</v>
      </c>
      <c r="AH18" s="47">
        <f ca="1"/>
        <v>1.0317460317460316</v>
      </c>
      <c r="AI18" s="47">
        <f ca="1"/>
        <v>30.644998740236826</v>
      </c>
    </row>
    <row r="19" spans="1:35">
      <c r="A19" s="136"/>
      <c r="B19" s="47" t="s">
        <v>137</v>
      </c>
      <c r="C19" s="47">
        <f t="shared" ca="1" si="13"/>
        <v>-1.6669254225466492</v>
      </c>
      <c r="D19" s="47">
        <f t="shared" ca="1" si="13"/>
        <v>-0.28603971282763485</v>
      </c>
      <c r="E19" s="53">
        <f t="shared" ca="1" si="10"/>
        <v>2.8010455404106316</v>
      </c>
      <c r="F19" s="47">
        <f t="shared" ca="1" si="14"/>
        <v>2</v>
      </c>
      <c r="G19" s="47">
        <f t="shared" ca="1" si="11"/>
        <v>58.909090909090907</v>
      </c>
      <c r="H19" s="47">
        <f t="shared" ca="1" si="12"/>
        <v>2.6669254225466492</v>
      </c>
      <c r="Z19" s="47">
        <f t="shared" ca="1" si="15"/>
        <v>5</v>
      </c>
      <c r="AA19" s="47">
        <f t="shared" ca="1" si="16"/>
        <v>4.6825396825396819</v>
      </c>
      <c r="AB19" s="53">
        <f t="shared" ca="1" si="17"/>
        <v>111.3126732174351</v>
      </c>
      <c r="AD19" s="47">
        <f ca="1"/>
        <v>-1.1904761904761907</v>
      </c>
      <c r="AE19" s="47">
        <f ca="1"/>
        <v>-3.5714285714285716</v>
      </c>
      <c r="AF19" s="47">
        <f ca="1"/>
        <v>41.383219954648531</v>
      </c>
      <c r="AH19" s="47">
        <f ca="1"/>
        <v>1.5079365079365079</v>
      </c>
      <c r="AI19" s="47">
        <f ca="1"/>
        <v>32.272612748803226</v>
      </c>
    </row>
    <row r="20" spans="1:35">
      <c r="A20" s="136"/>
      <c r="B20" s="47" t="s">
        <v>138</v>
      </c>
      <c r="C20" s="47">
        <f t="shared" ca="1" si="13"/>
        <v>1.5731027040608003</v>
      </c>
      <c r="D20" s="47">
        <f t="shared" ca="1" si="13"/>
        <v>-2.0774451975735566</v>
      </c>
      <c r="E20" s="53">
        <f t="shared" ca="1" si="10"/>
        <v>10.298132998892012</v>
      </c>
      <c r="F20" s="47">
        <f t="shared" ca="1" si="14"/>
        <v>7</v>
      </c>
      <c r="G20" s="47">
        <f t="shared" ca="1" si="11"/>
        <v>26.181818181818183</v>
      </c>
      <c r="H20" s="47">
        <f t="shared" ca="1" si="12"/>
        <v>-0.57310270406080033</v>
      </c>
      <c r="Z20" s="47">
        <f t="shared" ca="1" si="15"/>
        <v>-3.0952380952380953</v>
      </c>
      <c r="AA20" s="47">
        <f t="shared" ca="1" si="16"/>
        <v>3.412698412698413</v>
      </c>
      <c r="AB20" s="53">
        <f t="shared" ca="1" si="17"/>
        <v>1.8266565885613559</v>
      </c>
      <c r="AD20" s="47">
        <f ca="1"/>
        <v>-0.39682539682539719</v>
      </c>
      <c r="AE20" s="47">
        <f ca="1"/>
        <v>-0.39682539682539719</v>
      </c>
      <c r="AF20" s="47">
        <f ca="1"/>
        <v>1.1841773746535669</v>
      </c>
      <c r="AH20" s="47">
        <f ca="1"/>
        <v>3.412698412698413</v>
      </c>
      <c r="AI20" s="47">
        <f ca="1"/>
        <v>1.8266565885613559</v>
      </c>
    </row>
    <row r="21" spans="1:35">
      <c r="A21" s="136"/>
      <c r="B21" s="47" t="s">
        <v>139</v>
      </c>
      <c r="C21" s="47">
        <f t="shared" ca="1" si="13"/>
        <v>-2.7551913411641413</v>
      </c>
      <c r="D21" s="47">
        <f t="shared" ca="1" si="13"/>
        <v>-0.55184960569394814</v>
      </c>
      <c r="E21" s="53">
        <f t="shared" ca="1" si="10"/>
        <v>9.5895656817243697</v>
      </c>
      <c r="F21" s="47">
        <f t="shared" ca="1" si="14"/>
        <v>6</v>
      </c>
      <c r="G21" s="47">
        <f ca="1">360*($B$24-F21+1)/$D$24</f>
        <v>32.727272727272727</v>
      </c>
      <c r="H21" s="47">
        <f t="shared" ca="1" si="12"/>
        <v>3.7551913411641413</v>
      </c>
      <c r="Z21" s="47">
        <f t="shared" ca="1" si="15"/>
        <v>-0.39682539682539719</v>
      </c>
      <c r="AA21" s="47">
        <f t="shared" ca="1" si="16"/>
        <v>-0.39682539682539719</v>
      </c>
      <c r="AB21" s="53">
        <f t="shared" ca="1" si="17"/>
        <v>1.1841773746535669</v>
      </c>
      <c r="AD21" s="47">
        <f ca="1"/>
        <v>3.8888888888888893</v>
      </c>
      <c r="AE21" s="47">
        <f ca="1"/>
        <v>1.5079365079365079</v>
      </c>
      <c r="AF21" s="47">
        <f ca="1"/>
        <v>32.272612748803226</v>
      </c>
      <c r="AH21" s="47">
        <f ca="1"/>
        <v>3.412698412698413</v>
      </c>
      <c r="AI21" s="47">
        <f ca="1"/>
        <v>6.2030738221214392</v>
      </c>
    </row>
    <row r="22" spans="1:35">
      <c r="A22" s="136"/>
      <c r="B22" s="47" t="s">
        <v>140</v>
      </c>
      <c r="C22" s="47">
        <f t="shared" ca="1" si="13"/>
        <v>1.1334731817681067</v>
      </c>
      <c r="D22" s="47">
        <f t="shared" ca="1" si="13"/>
        <v>1.6670452322058624</v>
      </c>
      <c r="E22" s="53">
        <f t="shared" ca="1" si="10"/>
        <v>8.4213259105839562</v>
      </c>
      <c r="F22" s="47">
        <f t="shared" ca="1" si="14"/>
        <v>4</v>
      </c>
      <c r="G22" s="47">
        <f t="shared" ca="1" si="11"/>
        <v>45.81818181818182</v>
      </c>
      <c r="H22" s="47">
        <f t="shared" ca="1" si="12"/>
        <v>-0.13347318176810674</v>
      </c>
      <c r="Z22" s="47">
        <f t="shared" ca="1" si="15"/>
        <v>-1.666666666666667</v>
      </c>
      <c r="AA22" s="47">
        <f t="shared" ca="1" si="16"/>
        <v>3.412698412698413</v>
      </c>
      <c r="AB22" s="53">
        <f t="shared" ca="1" si="17"/>
        <v>6.2030738221214392</v>
      </c>
      <c r="AD22" s="47">
        <f ca="1"/>
        <v>4.2063492063492056</v>
      </c>
      <c r="AE22" s="47">
        <f ca="1"/>
        <v>1.0317460317460316</v>
      </c>
      <c r="AF22" s="47">
        <f ca="1"/>
        <v>30.644998740236826</v>
      </c>
      <c r="AH22" s="47">
        <f ca="1"/>
        <v>4.2063492063492056</v>
      </c>
      <c r="AI22" s="47">
        <f ca="1"/>
        <v>4.8425296044343611</v>
      </c>
    </row>
    <row r="23" spans="1:35">
      <c r="Z23" s="47">
        <f t="shared" ca="1" si="15"/>
        <v>-4.3650793650793656</v>
      </c>
      <c r="AA23" s="47">
        <f t="shared" ca="1" si="16"/>
        <v>-0.39682539682539719</v>
      </c>
      <c r="AB23" s="53">
        <f t="shared" ca="1" si="17"/>
        <v>19.261778785588316</v>
      </c>
      <c r="AD23" s="47">
        <f ca="1"/>
        <v>5</v>
      </c>
      <c r="AE23" s="47">
        <f ca="1"/>
        <v>4.6825396825396819</v>
      </c>
      <c r="AF23" s="47">
        <f ca="1"/>
        <v>111.3126732174351</v>
      </c>
      <c r="AH23" s="47">
        <f ca="1"/>
        <v>4.6825396825396819</v>
      </c>
      <c r="AI23" s="47">
        <f ca="1"/>
        <v>111.3126732174351</v>
      </c>
    </row>
    <row r="24" spans="1:35">
      <c r="A24" s="47" t="s">
        <v>123</v>
      </c>
      <c r="B24" s="47">
        <f ca="1">MAX(F13:F22)</f>
        <v>10</v>
      </c>
      <c r="C24" s="47" t="s">
        <v>124</v>
      </c>
      <c r="D24" s="47">
        <f ca="1">SUM(F13:F22)</f>
        <v>55</v>
      </c>
      <c r="Y24" s="47" t="s">
        <v>177</v>
      </c>
      <c r="Z24" s="47" t="s">
        <v>167</v>
      </c>
      <c r="AA24" s="47" t="s">
        <v>168</v>
      </c>
      <c r="AB24" s="47" t="s">
        <v>175</v>
      </c>
    </row>
    <row r="25" spans="1:35">
      <c r="Z25" s="47">
        <f t="shared" ref="Z25:Z34" ca="1" si="18">J79</f>
        <v>4.6825396825396819</v>
      </c>
      <c r="AA25" s="47">
        <f t="shared" ref="AA25:AA34" ca="1" si="19">K79</f>
        <v>-1.666666666666667</v>
      </c>
      <c r="AB25" s="53">
        <f t="shared" ref="AB25:AB34" ca="1" si="20">L79</f>
        <v>19.889140841521787</v>
      </c>
      <c r="AD25" s="47" cm="1">
        <f t="array" aca="1" ref="AD25:AF34" ca="1">_xlfn._xlws.SORT(Z25:AB34,,1,FALSE)</f>
        <v>-3.7301587301587302</v>
      </c>
      <c r="AE25" s="47">
        <f ca="1"/>
        <v>2.7777777777777777</v>
      </c>
      <c r="AF25" s="47">
        <f ca="1"/>
        <v>-0.6626354245401842</v>
      </c>
      <c r="AH25" s="47" cm="1">
        <f t="array" aca="1" ref="AH25:AI34" ca="1">_xlfn._xlws.SORT(AA25:AB34,,1,FALSE)</f>
        <v>-5</v>
      </c>
      <c r="AI25" s="47">
        <f ca="1"/>
        <v>39.768203577727384</v>
      </c>
    </row>
    <row r="26" spans="1:35">
      <c r="I26" s="47" t="s">
        <v>128</v>
      </c>
      <c r="J26" s="47" t="s">
        <v>154</v>
      </c>
      <c r="Z26" s="47">
        <f t="shared" ca="1" si="18"/>
        <v>5</v>
      </c>
      <c r="AA26" s="47">
        <f t="shared" ca="1" si="19"/>
        <v>-2.3015873015873018</v>
      </c>
      <c r="AB26" s="53">
        <f t="shared" ca="1" si="20"/>
        <v>22.18190980095742</v>
      </c>
      <c r="AD26" s="47">
        <f ca="1"/>
        <v>0.71428571428571352</v>
      </c>
      <c r="AE26" s="47">
        <f ca="1"/>
        <v>-4.2063492063492065</v>
      </c>
      <c r="AF26" s="47">
        <f ca="1"/>
        <v>39.014865205341408</v>
      </c>
      <c r="AH26" s="47">
        <f ca="1"/>
        <v>-4.2063492063492065</v>
      </c>
      <c r="AI26" s="47">
        <f ca="1"/>
        <v>39.014865205341408</v>
      </c>
    </row>
    <row r="27" spans="1:35">
      <c r="A27" s="136" t="s">
        <v>165</v>
      </c>
      <c r="B27" s="47" t="str">
        <f t="shared" ref="B27:B36" ca="1" si="21">INDEX($B$13:$F$22,MATCH(F27,$F$13:$F$22,0),1)</f>
        <v>P1</v>
      </c>
      <c r="C27" s="47">
        <f ca="1">INDEX($B$13:$F$22,MATCH(F27,$F$13:$F$22,0),2)</f>
        <v>1.9793903326830176E-2</v>
      </c>
      <c r="D27" s="47">
        <f ca="1">INDEX($B$13:$F$22,MATCH(F27,$F$13:$F$22,0),3)</f>
        <v>-0.31792687011554221</v>
      </c>
      <c r="E27" s="47">
        <f ca="1">INDEX($B$13:$F$22,MATCH(F27,$F$13:$F$22,0),4)</f>
        <v>0.84560840418561867</v>
      </c>
      <c r="F27" s="47">
        <v>1</v>
      </c>
      <c r="G27" s="47">
        <f t="shared" ref="G27:G36" ca="1" si="22">360*($B$24-F27+1)/$D$24</f>
        <v>65.454545454545453</v>
      </c>
      <c r="H27" s="47">
        <f t="shared" ref="H27:H36" ca="1" si="23">1-E27</f>
        <v>0.15439159581438133</v>
      </c>
      <c r="I27" s="47">
        <f ca="1">(G27/360)</f>
        <v>0.18181818181818182</v>
      </c>
      <c r="J27" s="47">
        <f ca="1">G27</f>
        <v>65.454545454545453</v>
      </c>
      <c r="Z27" s="47">
        <f t="shared" ca="1" si="18"/>
        <v>4.6825396825396819</v>
      </c>
      <c r="AA27" s="47">
        <f t="shared" ca="1" si="19"/>
        <v>-0.39682539682539719</v>
      </c>
      <c r="AB27" s="53">
        <f t="shared" ca="1" si="20"/>
        <v>24.001007810531611</v>
      </c>
      <c r="AD27" s="47">
        <f ca="1"/>
        <v>2.6190476190476186</v>
      </c>
      <c r="AE27" s="47">
        <f ca="1"/>
        <v>-3.5714285714285716</v>
      </c>
      <c r="AF27" s="47">
        <f ca="1"/>
        <v>23.424036281179141</v>
      </c>
      <c r="AH27" s="47">
        <f ca="1"/>
        <v>-4.2063492063492065</v>
      </c>
      <c r="AI27" s="47">
        <f ca="1"/>
        <v>30.148652053413961</v>
      </c>
    </row>
    <row r="28" spans="1:35">
      <c r="A28" s="136"/>
      <c r="B28" s="47" t="str">
        <f t="shared" ca="1" si="21"/>
        <v>P7</v>
      </c>
      <c r="C28" s="47">
        <f t="shared" ref="C28:C36" ca="1" si="24">INDEX($B$13:$F$22,MATCH(F28,$F$13:$F$22,0),2)</f>
        <v>-1.6669254225466492</v>
      </c>
      <c r="D28" s="47">
        <f t="shared" ref="D28:D36" ca="1" si="25">INDEX($B$13:$F$22,MATCH(F28,$F$13:$F$22,0),3)</f>
        <v>-0.28603971282763485</v>
      </c>
      <c r="E28" s="47">
        <f t="shared" ref="E28:E36" ca="1" si="26">INDEX($B$13:$F$22,MATCH(F28,$F$13:$F$22,0),4)</f>
        <v>2.8010455404106316</v>
      </c>
      <c r="F28" s="47">
        <v>2</v>
      </c>
      <c r="G28" s="47">
        <f t="shared" ca="1" si="22"/>
        <v>58.909090909090907</v>
      </c>
      <c r="H28" s="47">
        <f t="shared" ca="1" si="23"/>
        <v>-1.8010455404106316</v>
      </c>
      <c r="I28" s="47">
        <f t="shared" ref="I28:I36" ca="1" si="27">(G28/360)+I27</f>
        <v>0.34545454545454546</v>
      </c>
      <c r="J28" s="47">
        <f ca="1">G28+J27</f>
        <v>124.36363636363636</v>
      </c>
      <c r="Z28" s="47">
        <f t="shared" ca="1" si="18"/>
        <v>0.71428571428571352</v>
      </c>
      <c r="AA28" s="47">
        <f t="shared" ca="1" si="19"/>
        <v>-4.2063492063492065</v>
      </c>
      <c r="AB28" s="53">
        <f t="shared" ca="1" si="20"/>
        <v>39.014865205341408</v>
      </c>
      <c r="AD28" s="47">
        <f ca="1"/>
        <v>3.412698412698413</v>
      </c>
      <c r="AE28" s="47">
        <f ca="1"/>
        <v>-4.2063492063492065</v>
      </c>
      <c r="AF28" s="47">
        <f ca="1"/>
        <v>30.148652053413961</v>
      </c>
      <c r="AH28" s="47">
        <f ca="1"/>
        <v>-3.5714285714285716</v>
      </c>
      <c r="AI28" s="47">
        <f ca="1"/>
        <v>23.424036281179141</v>
      </c>
    </row>
    <row r="29" spans="1:35">
      <c r="A29" s="136"/>
      <c r="B29" s="47" t="str">
        <f t="shared" ca="1" si="21"/>
        <v>P3</v>
      </c>
      <c r="C29" s="47">
        <f t="shared" ca="1" si="24"/>
        <v>-3.7173101253058927</v>
      </c>
      <c r="D29" s="47">
        <f t="shared" ca="1" si="25"/>
        <v>4.4512043439908346</v>
      </c>
      <c r="E29" s="47">
        <f t="shared" ca="1" si="26"/>
        <v>7.7321020228944946</v>
      </c>
      <c r="F29" s="47">
        <v>3</v>
      </c>
      <c r="G29" s="47">
        <f t="shared" ca="1" si="22"/>
        <v>52.363636363636367</v>
      </c>
      <c r="H29" s="47">
        <f t="shared" ca="1" si="23"/>
        <v>-6.7321020228944946</v>
      </c>
      <c r="I29" s="47">
        <f t="shared" ca="1" si="27"/>
        <v>0.49090909090909096</v>
      </c>
      <c r="J29" s="47">
        <f t="shared" ref="J29:J36" ca="1" si="28">G29+J28</f>
        <v>176.72727272727272</v>
      </c>
      <c r="Z29" s="47">
        <f t="shared" ca="1" si="18"/>
        <v>2.6190476190476186</v>
      </c>
      <c r="AA29" s="47">
        <f t="shared" ca="1" si="19"/>
        <v>-3.5714285714285716</v>
      </c>
      <c r="AB29" s="53">
        <f t="shared" ca="1" si="20"/>
        <v>23.424036281179141</v>
      </c>
      <c r="AD29" s="47">
        <f ca="1"/>
        <v>4.3650793650793656</v>
      </c>
      <c r="AE29" s="47">
        <f ca="1"/>
        <v>-5</v>
      </c>
      <c r="AF29" s="47">
        <f ca="1"/>
        <v>39.768203577727384</v>
      </c>
      <c r="AH29" s="47">
        <f ca="1"/>
        <v>-2.9365079365079367</v>
      </c>
      <c r="AI29" s="47">
        <f ca="1"/>
        <v>22.22726127488032</v>
      </c>
    </row>
    <row r="30" spans="1:35">
      <c r="A30" s="136"/>
      <c r="B30" s="47" t="str">
        <f t="shared" ca="1" si="21"/>
        <v>P10</v>
      </c>
      <c r="C30" s="47">
        <f t="shared" ca="1" si="24"/>
        <v>1.1334731817681067</v>
      </c>
      <c r="D30" s="47">
        <f t="shared" ca="1" si="25"/>
        <v>1.6670452322058624</v>
      </c>
      <c r="E30" s="47">
        <f t="shared" ca="1" si="26"/>
        <v>8.4213259105839562</v>
      </c>
      <c r="F30" s="47">
        <v>4</v>
      </c>
      <c r="G30" s="47">
        <f t="shared" ca="1" si="22"/>
        <v>45.81818181818182</v>
      </c>
      <c r="H30" s="47">
        <f t="shared" ca="1" si="23"/>
        <v>-7.4213259105839562</v>
      </c>
      <c r="I30" s="47">
        <f t="shared" ca="1" si="27"/>
        <v>0.61818181818181828</v>
      </c>
      <c r="J30" s="47">
        <f t="shared" ca="1" si="28"/>
        <v>222.54545454545453</v>
      </c>
      <c r="Z30" s="47">
        <f t="shared" ca="1" si="18"/>
        <v>4.6825396825396819</v>
      </c>
      <c r="AA30" s="47">
        <f t="shared" ca="1" si="19"/>
        <v>-2.9365079365079367</v>
      </c>
      <c r="AB30" s="53">
        <f t="shared" ca="1" si="20"/>
        <v>22.22726127488032</v>
      </c>
      <c r="AD30" s="47">
        <f ca="1"/>
        <v>4.6825396825396819</v>
      </c>
      <c r="AE30" s="47">
        <f ca="1"/>
        <v>-1.666666666666667</v>
      </c>
      <c r="AF30" s="47">
        <f ca="1"/>
        <v>19.889140841521787</v>
      </c>
      <c r="AH30" s="47">
        <f ca="1"/>
        <v>-2.3015873015873018</v>
      </c>
      <c r="AI30" s="47">
        <f ca="1"/>
        <v>22.18190980095742</v>
      </c>
    </row>
    <row r="31" spans="1:35">
      <c r="A31" s="136"/>
      <c r="B31" s="47" t="str">
        <f t="shared" ca="1" si="21"/>
        <v>P6</v>
      </c>
      <c r="C31" s="47">
        <f t="shared" ca="1" si="24"/>
        <v>-0.3414356401659111</v>
      </c>
      <c r="D31" s="47">
        <f t="shared" ca="1" si="25"/>
        <v>2.9143632509133646</v>
      </c>
      <c r="E31" s="47">
        <f t="shared" ca="1" si="26"/>
        <v>8.9433075064282743</v>
      </c>
      <c r="F31" s="47">
        <v>5</v>
      </c>
      <c r="G31" s="47">
        <f t="shared" ca="1" si="22"/>
        <v>39.272727272727273</v>
      </c>
      <c r="H31" s="47">
        <f t="shared" ca="1" si="23"/>
        <v>-7.9433075064282743</v>
      </c>
      <c r="I31" s="47">
        <f t="shared" ca="1" si="27"/>
        <v>0.7272727272727274</v>
      </c>
      <c r="J31" s="47">
        <f t="shared" ca="1" si="28"/>
        <v>261.81818181818181</v>
      </c>
      <c r="Z31" s="47">
        <f t="shared" ca="1" si="18"/>
        <v>3.412698412698413</v>
      </c>
      <c r="AA31" s="47">
        <f t="shared" ca="1" si="19"/>
        <v>-4.2063492063492065</v>
      </c>
      <c r="AB31" s="53">
        <f t="shared" ca="1" si="20"/>
        <v>30.148652053413961</v>
      </c>
      <c r="AD31" s="47">
        <f ca="1"/>
        <v>4.6825396825396819</v>
      </c>
      <c r="AE31" s="47">
        <f ca="1"/>
        <v>-0.39682539682539719</v>
      </c>
      <c r="AF31" s="47">
        <f ca="1"/>
        <v>24.001007810531611</v>
      </c>
      <c r="AH31" s="47">
        <f ca="1"/>
        <v>-1.666666666666667</v>
      </c>
      <c r="AI31" s="47">
        <f ca="1"/>
        <v>19.889140841521787</v>
      </c>
    </row>
    <row r="32" spans="1:35">
      <c r="A32" s="136"/>
      <c r="B32" s="47" t="str">
        <f t="shared" ca="1" si="21"/>
        <v>P9</v>
      </c>
      <c r="C32" s="47">
        <f t="shared" ca="1" si="24"/>
        <v>-2.7551913411641413</v>
      </c>
      <c r="D32" s="47">
        <f t="shared" ca="1" si="25"/>
        <v>-0.55184960569394814</v>
      </c>
      <c r="E32" s="47">
        <f t="shared" ca="1" si="26"/>
        <v>9.5895656817243697</v>
      </c>
      <c r="F32" s="47">
        <v>6</v>
      </c>
      <c r="G32" s="47">
        <f t="shared" ca="1" si="22"/>
        <v>32.727272727272727</v>
      </c>
      <c r="H32" s="47">
        <f t="shared" ca="1" si="23"/>
        <v>-8.5895656817243697</v>
      </c>
      <c r="I32" s="47">
        <f t="shared" ca="1" si="27"/>
        <v>0.81818181818181834</v>
      </c>
      <c r="J32" s="47">
        <f t="shared" ca="1" si="28"/>
        <v>294.54545454545456</v>
      </c>
      <c r="Z32" s="47">
        <f t="shared" ca="1" si="18"/>
        <v>-3.7301587301587302</v>
      </c>
      <c r="AA32" s="47">
        <f t="shared" ca="1" si="19"/>
        <v>2.7777777777777777</v>
      </c>
      <c r="AB32" s="53">
        <f t="shared" ca="1" si="20"/>
        <v>-0.6626354245401842</v>
      </c>
      <c r="AD32" s="47">
        <f ca="1"/>
        <v>4.6825396825396819</v>
      </c>
      <c r="AE32" s="47">
        <f ca="1"/>
        <v>-2.9365079365079367</v>
      </c>
      <c r="AF32" s="47">
        <f ca="1"/>
        <v>22.22726127488032</v>
      </c>
      <c r="AH32" s="47">
        <f ca="1"/>
        <v>-1.666666666666667</v>
      </c>
      <c r="AI32" s="47">
        <f ca="1"/>
        <v>19.889140841521787</v>
      </c>
    </row>
    <row r="33" spans="1:35">
      <c r="A33" s="136"/>
      <c r="B33" s="47" t="str">
        <f t="shared" ca="1" si="21"/>
        <v>P8</v>
      </c>
      <c r="C33" s="47">
        <f t="shared" ca="1" si="24"/>
        <v>1.5731027040608003</v>
      </c>
      <c r="D33" s="47">
        <f t="shared" ca="1" si="25"/>
        <v>-2.0774451975735566</v>
      </c>
      <c r="E33" s="47">
        <f t="shared" ca="1" si="26"/>
        <v>10.298132998892012</v>
      </c>
      <c r="F33" s="47">
        <v>7</v>
      </c>
      <c r="G33" s="47">
        <f t="shared" ca="1" si="22"/>
        <v>26.181818181818183</v>
      </c>
      <c r="H33" s="47">
        <f t="shared" ca="1" si="23"/>
        <v>-9.2981329988920116</v>
      </c>
      <c r="I33" s="47">
        <f t="shared" ca="1" si="27"/>
        <v>0.89090909090909109</v>
      </c>
      <c r="J33" s="47">
        <f t="shared" ca="1" si="28"/>
        <v>320.72727272727275</v>
      </c>
      <c r="Z33" s="47">
        <f t="shared" ca="1" si="18"/>
        <v>4.3650793650793656</v>
      </c>
      <c r="AA33" s="47">
        <f t="shared" ca="1" si="19"/>
        <v>-5</v>
      </c>
      <c r="AB33" s="53">
        <f t="shared" ca="1" si="20"/>
        <v>39.768203577727384</v>
      </c>
      <c r="AD33" s="47">
        <f ca="1"/>
        <v>4.6825396825396819</v>
      </c>
      <c r="AE33" s="47">
        <f ca="1"/>
        <v>-1.666666666666667</v>
      </c>
      <c r="AF33" s="47">
        <f ca="1"/>
        <v>19.889140841521787</v>
      </c>
      <c r="AH33" s="47">
        <f ca="1"/>
        <v>-0.39682539682539719</v>
      </c>
      <c r="AI33" s="47">
        <f ca="1"/>
        <v>24.001007810531611</v>
      </c>
    </row>
    <row r="34" spans="1:35">
      <c r="A34" s="136"/>
      <c r="B34" s="47" t="str">
        <f t="shared" ca="1" si="21"/>
        <v>P2</v>
      </c>
      <c r="C34" s="47">
        <f t="shared" ca="1" si="24"/>
        <v>3.2414642061074499</v>
      </c>
      <c r="D34" s="47">
        <f t="shared" ca="1" si="25"/>
        <v>-0.12882989433429692</v>
      </c>
      <c r="E34" s="47">
        <f t="shared" ca="1" si="26"/>
        <v>13.204213495277759</v>
      </c>
      <c r="F34" s="47">
        <v>8</v>
      </c>
      <c r="G34" s="47">
        <f t="shared" ca="1" si="22"/>
        <v>19.636363636363637</v>
      </c>
      <c r="H34" s="47">
        <f t="shared" ca="1" si="23"/>
        <v>-12.204213495277759</v>
      </c>
      <c r="I34" s="47">
        <f t="shared" ca="1" si="27"/>
        <v>0.94545454545454566</v>
      </c>
      <c r="J34" s="47">
        <f t="shared" ca="1" si="28"/>
        <v>340.36363636363637</v>
      </c>
      <c r="Z34" s="47">
        <f t="shared" ca="1" si="18"/>
        <v>4.6825396825396819</v>
      </c>
      <c r="AA34" s="47">
        <f t="shared" ca="1" si="19"/>
        <v>-1.666666666666667</v>
      </c>
      <c r="AB34" s="53">
        <f t="shared" ca="1" si="20"/>
        <v>19.889140841521787</v>
      </c>
      <c r="AD34" s="47">
        <f ca="1"/>
        <v>5</v>
      </c>
      <c r="AE34" s="47">
        <f ca="1"/>
        <v>-2.3015873015873018</v>
      </c>
      <c r="AF34" s="47">
        <f ca="1"/>
        <v>22.18190980095742</v>
      </c>
      <c r="AH34" s="47">
        <f ca="1"/>
        <v>2.7777777777777777</v>
      </c>
      <c r="AI34" s="47">
        <f ca="1"/>
        <v>-0.6626354245401842</v>
      </c>
    </row>
    <row r="35" spans="1:35">
      <c r="A35" s="136"/>
      <c r="B35" s="47" t="str">
        <f t="shared" ca="1" si="21"/>
        <v>P5</v>
      </c>
      <c r="C35" s="47">
        <f t="shared" ca="1" si="24"/>
        <v>-0.58874407393905415</v>
      </c>
      <c r="D35" s="47">
        <f t="shared" ca="1" si="25"/>
        <v>-3.3240665572269523</v>
      </c>
      <c r="E35" s="47">
        <f t="shared" ca="1" si="26"/>
        <v>32.418894552755219</v>
      </c>
      <c r="F35" s="47">
        <v>9</v>
      </c>
      <c r="G35" s="47">
        <f t="shared" ca="1" si="22"/>
        <v>13.090909090909092</v>
      </c>
      <c r="H35" s="47">
        <f t="shared" ca="1" si="23"/>
        <v>-31.418894552755219</v>
      </c>
      <c r="I35" s="47">
        <f t="shared" ca="1" si="27"/>
        <v>0.98181818181818203</v>
      </c>
      <c r="J35" s="47">
        <f t="shared" ca="1" si="28"/>
        <v>353.45454545454544</v>
      </c>
    </row>
    <row r="36" spans="1:35">
      <c r="A36" s="136"/>
      <c r="B36" s="47" t="str">
        <f t="shared" ca="1" si="21"/>
        <v>P4</v>
      </c>
      <c r="C36" s="47">
        <f t="shared" ca="1" si="24"/>
        <v>-4.5141099789711712</v>
      </c>
      <c r="D36" s="47">
        <f t="shared" ca="1" si="25"/>
        <v>-2.86207067081657</v>
      </c>
      <c r="E36" s="47">
        <f t="shared" ca="1" si="26"/>
        <v>63.80952086571348</v>
      </c>
      <c r="F36" s="47">
        <v>10</v>
      </c>
      <c r="G36" s="47">
        <f t="shared" ca="1" si="22"/>
        <v>6.5454545454545459</v>
      </c>
      <c r="H36" s="47">
        <f t="shared" ca="1" si="23"/>
        <v>-62.80952086571348</v>
      </c>
      <c r="I36" s="47">
        <f t="shared" ca="1" si="27"/>
        <v>1.0000000000000002</v>
      </c>
      <c r="J36" s="47">
        <f t="shared" ca="1" si="28"/>
        <v>360</v>
      </c>
    </row>
    <row r="38" spans="1:35" ht="30">
      <c r="B38" s="48" t="s">
        <v>130</v>
      </c>
      <c r="C38" s="47" t="s">
        <v>153</v>
      </c>
      <c r="D38" s="47" t="s">
        <v>131</v>
      </c>
      <c r="E38" s="47" t="s">
        <v>167</v>
      </c>
      <c r="F38" s="47" t="s">
        <v>168</v>
      </c>
      <c r="G38" s="48" t="s">
        <v>132</v>
      </c>
      <c r="H38" s="48" t="s">
        <v>141</v>
      </c>
      <c r="I38" s="48" t="s">
        <v>151</v>
      </c>
      <c r="J38" s="48" t="s">
        <v>167</v>
      </c>
      <c r="K38" s="48" t="s">
        <v>168</v>
      </c>
      <c r="L38" s="48" t="s">
        <v>152</v>
      </c>
    </row>
    <row r="39" spans="1:35">
      <c r="A39" s="136" t="s">
        <v>166</v>
      </c>
      <c r="B39" s="47">
        <f t="shared" ref="B39:B48" ca="1" si="29">RAND()</f>
        <v>0.42474483333100577</v>
      </c>
      <c r="C39" s="47">
        <f t="shared" ref="C39:C48" ca="1" si="30">B39*360</f>
        <v>152.90813999916207</v>
      </c>
      <c r="D39" s="47">
        <f ca="1">IF(C39&lt;=$J$27,1,IF(C39&lt;=$J$28,2,IF(C39&lt;=$J$29,3,IF(C39&lt;=$J$30,4,IF(C39&lt;=$J$31,5,IF(C39&lt;=$J$32,6,IF(C39&lt;=$J$33,7,IF(C39&lt;=$J$34,8,IF(C39&lt;=$J$35,9,IF(C39&lt;=$J$36,10))))))))))</f>
        <v>3</v>
      </c>
      <c r="E39" s="47">
        <f ca="1">INDEX($B$27:$F$36,MATCH(D39,$F$27:$F$36,0),2)</f>
        <v>-3.7173101253058927</v>
      </c>
      <c r="F39" s="47">
        <f ca="1">INDEX($B$27:$F$36,MATCH(D39,$F$27:$F$36,0),3)</f>
        <v>4.4512043439908346</v>
      </c>
      <c r="G39" s="47">
        <f t="shared" ref="G39:G48" ca="1" si="31">INDEX($B$27:$F$36,MATCH(D39,$F$27:$F$36,0),4)</f>
        <v>7.7321020228944946</v>
      </c>
      <c r="H39" s="47" t="str">
        <f t="shared" ref="H39:H48" ca="1" si="32">INDEX($B$27:$F$36,MATCH(D39,$F$27:$F$36,0),1)</f>
        <v>P3</v>
      </c>
      <c r="I39" s="47" t="s">
        <v>155</v>
      </c>
      <c r="J39" s="47">
        <f ca="1">Q91</f>
        <v>3.8888888888888893</v>
      </c>
      <c r="K39" s="47">
        <f ca="1">R91</f>
        <v>1.5079365079365079</v>
      </c>
      <c r="L39" s="53">
        <f ca="1">$B$4*J39+$B$5*K39+$B$6*J39*K39+$B$7*J39^2+$B$8*K39^2</f>
        <v>32.272612748803226</v>
      </c>
    </row>
    <row r="40" spans="1:35">
      <c r="A40" s="136"/>
      <c r="B40" s="47">
        <f t="shared" ca="1" si="29"/>
        <v>0.53492575978501566</v>
      </c>
      <c r="C40" s="47">
        <f t="shared" ca="1" si="30"/>
        <v>192.57327352260563</v>
      </c>
      <c r="D40" s="47">
        <f t="shared" ref="D40:D48" ca="1" si="33">IF(C40&lt;=$J$27,1,IF(C40&lt;=$J$28,2,IF(C40&lt;=$J$29,3,IF(C40&lt;=$J$30,4,IF(C40&lt;=$J$31,5,IF(C40&lt;=$J$32,6,IF(C40&lt;=$J$33,7,IF(C40&lt;=$J$34,8,IF(C40&lt;=$J$35,9,IF(C40&lt;=$J$36,10))))))))))</f>
        <v>4</v>
      </c>
      <c r="E40" s="47">
        <f t="shared" ref="E40:E48" ca="1" si="34">INDEX($B$27:$F$36,MATCH(D40,$F$27:$F$36,0),2)</f>
        <v>1.1334731817681067</v>
      </c>
      <c r="F40" s="47">
        <f t="shared" ref="F40" ca="1" si="35">INDEX($B$27:$F$36,MATCH(D40,$F$27:$F$36,0),3)</f>
        <v>1.6670452322058624</v>
      </c>
      <c r="G40" s="47">
        <f t="shared" ca="1" si="31"/>
        <v>8.4213259105839562</v>
      </c>
      <c r="H40" s="47" t="str">
        <f t="shared" ca="1" si="32"/>
        <v>P10</v>
      </c>
      <c r="I40" s="47" t="s">
        <v>156</v>
      </c>
      <c r="J40" s="47">
        <f ca="1">Q134</f>
        <v>4.2063492063492056</v>
      </c>
      <c r="K40" s="47">
        <f ca="1">R134</f>
        <v>1.0317460317460316</v>
      </c>
      <c r="L40" s="53">
        <f t="shared" ref="L40:L48" ca="1" si="36">$B$4*J40+$B$5*K40+$B$6*J40*K40+$B$7*J40^2+$B$8*K40^2</f>
        <v>30.644998740236826</v>
      </c>
    </row>
    <row r="41" spans="1:35">
      <c r="A41" s="136"/>
      <c r="B41" s="47">
        <f t="shared" ca="1" si="29"/>
        <v>0.39372946666477604</v>
      </c>
      <c r="C41" s="47">
        <f t="shared" ca="1" si="30"/>
        <v>141.74260799931938</v>
      </c>
      <c r="D41" s="47">
        <f t="shared" ca="1" si="33"/>
        <v>3</v>
      </c>
      <c r="E41" s="47">
        <f t="shared" ca="1" si="34"/>
        <v>-3.7173101253058927</v>
      </c>
      <c r="F41" s="47">
        <f t="shared" ref="F41:F48" ca="1" si="37">INDEX($B$27:$F$36,MATCH(D41,$F$27:$F$36,0),3)</f>
        <v>4.4512043439908346</v>
      </c>
      <c r="G41" s="47">
        <f t="shared" ca="1" si="31"/>
        <v>7.7321020228944946</v>
      </c>
      <c r="H41" s="47" t="str">
        <f t="shared" ca="1" si="32"/>
        <v>P3</v>
      </c>
      <c r="I41" s="47" t="s">
        <v>157</v>
      </c>
      <c r="J41" s="47">
        <f ca="1">Q177</f>
        <v>-1.1904761904761907</v>
      </c>
      <c r="K41" s="47">
        <f ca="1">R177</f>
        <v>-3.5714285714285716</v>
      </c>
      <c r="L41" s="53">
        <f t="shared" ca="1" si="36"/>
        <v>41.383219954648531</v>
      </c>
    </row>
    <row r="42" spans="1:35">
      <c r="A42" s="136"/>
      <c r="B42" s="47">
        <f t="shared" ca="1" si="29"/>
        <v>0.88918119582610355</v>
      </c>
      <c r="C42" s="47">
        <f t="shared" ca="1" si="30"/>
        <v>320.10523049739726</v>
      </c>
      <c r="D42" s="47">
        <f t="shared" ca="1" si="33"/>
        <v>7</v>
      </c>
      <c r="E42" s="47">
        <f t="shared" ca="1" si="34"/>
        <v>1.5731027040608003</v>
      </c>
      <c r="F42" s="47">
        <f t="shared" ca="1" si="37"/>
        <v>-2.0774451975735566</v>
      </c>
      <c r="G42" s="47">
        <f t="shared" ca="1" si="31"/>
        <v>10.298132998892012</v>
      </c>
      <c r="H42" s="47" t="str">
        <f t="shared" ca="1" si="32"/>
        <v>P8</v>
      </c>
      <c r="I42" s="47" t="s">
        <v>158</v>
      </c>
      <c r="J42" s="47">
        <f ca="1">Q220</f>
        <v>-4.8412698412698409</v>
      </c>
      <c r="K42" s="47">
        <f ca="1">R220</f>
        <v>4.2063492063492056</v>
      </c>
      <c r="L42" s="53">
        <f t="shared" ca="1" si="36"/>
        <v>4.8425296044343611</v>
      </c>
    </row>
    <row r="43" spans="1:35">
      <c r="A43" s="136"/>
      <c r="B43" s="47">
        <f t="shared" ca="1" si="29"/>
        <v>0.87054453718894398</v>
      </c>
      <c r="C43" s="47">
        <f t="shared" ca="1" si="30"/>
        <v>313.39603338801982</v>
      </c>
      <c r="D43" s="47">
        <f t="shared" ca="1" si="33"/>
        <v>7</v>
      </c>
      <c r="E43" s="47">
        <f t="shared" ca="1" si="34"/>
        <v>1.5731027040608003</v>
      </c>
      <c r="F43" s="47">
        <f t="shared" ca="1" si="37"/>
        <v>-2.0774451975735566</v>
      </c>
      <c r="G43" s="47">
        <f t="shared" ca="1" si="31"/>
        <v>10.298132998892012</v>
      </c>
      <c r="H43" s="47" t="str">
        <f t="shared" ca="1" si="32"/>
        <v>P8</v>
      </c>
      <c r="I43" s="47" t="s">
        <v>159</v>
      </c>
      <c r="J43" s="47">
        <f ca="1">Q263</f>
        <v>-1.9841269841269842</v>
      </c>
      <c r="K43" s="47">
        <f ca="1">R263</f>
        <v>-3.7301587301587302</v>
      </c>
      <c r="L43" s="53">
        <f t="shared" ca="1" si="36"/>
        <v>52.04333585285967</v>
      </c>
    </row>
    <row r="44" spans="1:35">
      <c r="A44" s="136"/>
      <c r="B44" s="47">
        <f t="shared" ca="1" si="29"/>
        <v>1.9117264415301594E-2</v>
      </c>
      <c r="C44" s="47">
        <f t="shared" ca="1" si="30"/>
        <v>6.8822151895085737</v>
      </c>
      <c r="D44" s="47">
        <f t="shared" ca="1" si="33"/>
        <v>1</v>
      </c>
      <c r="E44" s="47">
        <f t="shared" ca="1" si="34"/>
        <v>1.9793903326830176E-2</v>
      </c>
      <c r="F44" s="47">
        <f t="shared" ca="1" si="37"/>
        <v>-0.31792687011554221</v>
      </c>
      <c r="G44" s="47">
        <f t="shared" ca="1" si="31"/>
        <v>0.84560840418561867</v>
      </c>
      <c r="H44" s="47" t="str">
        <f t="shared" ca="1" si="32"/>
        <v>P1</v>
      </c>
      <c r="I44" s="47" t="s">
        <v>160</v>
      </c>
      <c r="J44" s="47">
        <f ca="1">Q306</f>
        <v>5</v>
      </c>
      <c r="K44" s="47">
        <f ca="1">R306</f>
        <v>4.6825396825396819</v>
      </c>
      <c r="L44" s="53">
        <f t="shared" ca="1" si="36"/>
        <v>111.3126732174351</v>
      </c>
    </row>
    <row r="45" spans="1:35">
      <c r="A45" s="136"/>
      <c r="B45" s="47">
        <f t="shared" ca="1" si="29"/>
        <v>0.29829085433588753</v>
      </c>
      <c r="C45" s="47">
        <f t="shared" ca="1" si="30"/>
        <v>107.38470756091951</v>
      </c>
      <c r="D45" s="47">
        <f t="shared" ca="1" si="33"/>
        <v>2</v>
      </c>
      <c r="E45" s="47">
        <f t="shared" ca="1" si="34"/>
        <v>-1.6669254225466492</v>
      </c>
      <c r="F45" s="47">
        <f t="shared" ca="1" si="37"/>
        <v>-0.28603971282763485</v>
      </c>
      <c r="G45" s="47">
        <f t="shared" ca="1" si="31"/>
        <v>2.8010455404106316</v>
      </c>
      <c r="H45" s="47" t="str">
        <f t="shared" ca="1" si="32"/>
        <v>P7</v>
      </c>
      <c r="I45" s="47" t="s">
        <v>161</v>
      </c>
      <c r="J45" s="47">
        <f ca="1">Q349</f>
        <v>-3.0952380952380953</v>
      </c>
      <c r="K45" s="47">
        <f ca="1">R349</f>
        <v>3.412698412698413</v>
      </c>
      <c r="L45" s="53">
        <f t="shared" ca="1" si="36"/>
        <v>1.8266565885613559</v>
      </c>
    </row>
    <row r="46" spans="1:35">
      <c r="A46" s="136"/>
      <c r="B46" s="47">
        <f t="shared" ca="1" si="29"/>
        <v>5.9954750940004575E-2</v>
      </c>
      <c r="C46" s="47">
        <f t="shared" ca="1" si="30"/>
        <v>21.583710338401648</v>
      </c>
      <c r="D46" s="47">
        <f t="shared" ca="1" si="33"/>
        <v>1</v>
      </c>
      <c r="E46" s="47">
        <f t="shared" ca="1" si="34"/>
        <v>1.9793903326830176E-2</v>
      </c>
      <c r="F46" s="47">
        <f t="shared" ca="1" si="37"/>
        <v>-0.31792687011554221</v>
      </c>
      <c r="G46" s="47">
        <f t="shared" ca="1" si="31"/>
        <v>0.84560840418561867</v>
      </c>
      <c r="H46" s="47" t="str">
        <f t="shared" ca="1" si="32"/>
        <v>P1</v>
      </c>
      <c r="I46" s="47" t="s">
        <v>162</v>
      </c>
      <c r="J46" s="47">
        <f ca="1">Q392</f>
        <v>-0.39682539682539719</v>
      </c>
      <c r="K46" s="47">
        <f ca="1">R392</f>
        <v>-0.39682539682539719</v>
      </c>
      <c r="L46" s="53">
        <f t="shared" ca="1" si="36"/>
        <v>1.1841773746535669</v>
      </c>
    </row>
    <row r="47" spans="1:35">
      <c r="A47" s="136"/>
      <c r="B47" s="47">
        <f t="shared" ca="1" si="29"/>
        <v>0.63050412057291549</v>
      </c>
      <c r="C47" s="47">
        <f t="shared" ca="1" si="30"/>
        <v>226.98148340624957</v>
      </c>
      <c r="D47" s="47">
        <f t="shared" ca="1" si="33"/>
        <v>5</v>
      </c>
      <c r="E47" s="47">
        <f t="shared" ca="1" si="34"/>
        <v>-0.3414356401659111</v>
      </c>
      <c r="F47" s="47">
        <f t="shared" ca="1" si="37"/>
        <v>2.9143632509133646</v>
      </c>
      <c r="G47" s="47">
        <f t="shared" ca="1" si="31"/>
        <v>8.9433075064282743</v>
      </c>
      <c r="H47" s="47" t="str">
        <f t="shared" ca="1" si="32"/>
        <v>P6</v>
      </c>
      <c r="I47" s="47" t="s">
        <v>163</v>
      </c>
      <c r="J47" s="47">
        <f ca="1">Q435</f>
        <v>-1.666666666666667</v>
      </c>
      <c r="K47" s="47">
        <f ca="1">R435</f>
        <v>3.412698412698413</v>
      </c>
      <c r="L47" s="53">
        <f t="shared" ca="1" si="36"/>
        <v>6.2030738221214392</v>
      </c>
    </row>
    <row r="48" spans="1:35">
      <c r="A48" s="136"/>
      <c r="B48" s="47">
        <f t="shared" ca="1" si="29"/>
        <v>0.19709440057160432</v>
      </c>
      <c r="C48" s="47">
        <f t="shared" ca="1" si="30"/>
        <v>70.953984205777559</v>
      </c>
      <c r="D48" s="47">
        <f t="shared" ca="1" si="33"/>
        <v>2</v>
      </c>
      <c r="E48" s="47">
        <f t="shared" ca="1" si="34"/>
        <v>-1.6669254225466492</v>
      </c>
      <c r="F48" s="47">
        <f t="shared" ca="1" si="37"/>
        <v>-0.28603971282763485</v>
      </c>
      <c r="G48" s="47">
        <f t="shared" ca="1" si="31"/>
        <v>2.8010455404106316</v>
      </c>
      <c r="H48" s="47" t="str">
        <f t="shared" ca="1" si="32"/>
        <v>P7</v>
      </c>
      <c r="I48" s="47" t="s">
        <v>164</v>
      </c>
      <c r="J48" s="47">
        <f ca="1">Q478</f>
        <v>-4.3650793650793656</v>
      </c>
      <c r="K48" s="47">
        <f ca="1">R478</f>
        <v>-0.39682539682539719</v>
      </c>
      <c r="L48" s="53">
        <f t="shared" ca="1" si="36"/>
        <v>19.261778785588316</v>
      </c>
    </row>
    <row r="49" spans="1:32">
      <c r="M49" s="134"/>
      <c r="N49" s="131" t="s">
        <v>155</v>
      </c>
      <c r="O49" s="132"/>
      <c r="P49" s="132"/>
      <c r="Q49" s="132"/>
      <c r="R49" s="132"/>
      <c r="S49" s="132"/>
      <c r="T49" s="132"/>
      <c r="U49" s="132"/>
      <c r="V49" s="133"/>
      <c r="W49" s="135"/>
      <c r="X49" s="131" t="s">
        <v>155</v>
      </c>
      <c r="Y49" s="132"/>
      <c r="Z49" s="132"/>
      <c r="AA49" s="132"/>
      <c r="AB49" s="132"/>
      <c r="AC49" s="132"/>
      <c r="AD49" s="132"/>
      <c r="AE49" s="132"/>
      <c r="AF49" s="133"/>
    </row>
    <row r="50" spans="1:32">
      <c r="A50" s="136" t="s">
        <v>170</v>
      </c>
      <c r="B50" s="136"/>
      <c r="C50" s="136"/>
      <c r="D50" s="136"/>
      <c r="E50" s="136"/>
      <c r="F50" s="136"/>
      <c r="G50" s="136"/>
      <c r="H50" s="136"/>
      <c r="I50" s="136"/>
      <c r="J50" s="136"/>
      <c r="K50" s="136"/>
      <c r="L50" s="136"/>
      <c r="M50" s="134"/>
      <c r="N50" s="59" t="s">
        <v>100</v>
      </c>
      <c r="O50" s="60">
        <v>6</v>
      </c>
      <c r="P50" s="60"/>
      <c r="Q50" s="60"/>
      <c r="R50" s="60"/>
      <c r="S50" s="60"/>
      <c r="T50" s="60"/>
      <c r="U50" s="60"/>
      <c r="V50" s="61"/>
      <c r="W50" s="135"/>
      <c r="X50" s="59" t="s">
        <v>100</v>
      </c>
      <c r="Y50" s="60">
        <v>6</v>
      </c>
      <c r="Z50" s="60"/>
      <c r="AA50" s="60"/>
      <c r="AB50" s="60"/>
      <c r="AC50" s="60"/>
      <c r="AD50" s="60"/>
      <c r="AE50" s="60"/>
      <c r="AF50" s="61"/>
    </row>
    <row r="51" spans="1:32" ht="30">
      <c r="A51" s="50" t="s">
        <v>169</v>
      </c>
      <c r="B51" s="51">
        <f ca="1">RAND()*($E$10-$C$10)+$C$10</f>
        <v>-4.8371328377130016</v>
      </c>
      <c r="C51" s="51"/>
      <c r="D51" s="51"/>
      <c r="E51" s="51"/>
      <c r="F51" s="52"/>
      <c r="G51" s="52"/>
      <c r="M51" s="134"/>
      <c r="N51" s="59" t="s">
        <v>101</v>
      </c>
      <c r="O51" s="60">
        <v>0</v>
      </c>
      <c r="P51" s="60">
        <f>(2^O50)-1</f>
        <v>63</v>
      </c>
      <c r="Q51" s="60"/>
      <c r="R51" s="60"/>
      <c r="S51" s="60"/>
      <c r="T51" s="60"/>
      <c r="U51" s="60"/>
      <c r="V51" s="61"/>
      <c r="W51" s="135"/>
      <c r="X51" s="59" t="s">
        <v>101</v>
      </c>
      <c r="Y51" s="60">
        <v>0</v>
      </c>
      <c r="Z51" s="60">
        <f>(2^Y50)-1</f>
        <v>63</v>
      </c>
      <c r="AA51" s="60"/>
      <c r="AB51" s="60"/>
      <c r="AC51" s="60"/>
      <c r="AD51" s="60"/>
      <c r="AE51" s="60"/>
      <c r="AF51" s="61"/>
    </row>
    <row r="52" spans="1:32" ht="45">
      <c r="A52" s="34" t="s">
        <v>142</v>
      </c>
      <c r="B52" s="34" t="s">
        <v>119</v>
      </c>
      <c r="C52" s="34" t="s">
        <v>171</v>
      </c>
      <c r="D52" s="34" t="s">
        <v>172</v>
      </c>
      <c r="E52" s="34" t="s">
        <v>150</v>
      </c>
      <c r="F52" s="47" t="s">
        <v>121</v>
      </c>
      <c r="G52" s="34" t="s">
        <v>122</v>
      </c>
      <c r="H52" s="34" t="s">
        <v>125</v>
      </c>
      <c r="M52" s="134"/>
      <c r="N52" s="62" t="s">
        <v>72</v>
      </c>
      <c r="O52" s="4" t="s">
        <v>73</v>
      </c>
      <c r="P52" s="4" t="s">
        <v>91</v>
      </c>
      <c r="Q52" s="4" t="s">
        <v>155</v>
      </c>
      <c r="R52" s="4" t="s">
        <v>156</v>
      </c>
      <c r="S52" s="4" t="s">
        <v>94</v>
      </c>
      <c r="T52" s="4" t="s">
        <v>95</v>
      </c>
      <c r="U52" s="4" t="s">
        <v>96</v>
      </c>
      <c r="V52" s="63" t="s">
        <v>97</v>
      </c>
      <c r="W52" s="135"/>
      <c r="X52" s="62" t="s">
        <v>72</v>
      </c>
      <c r="Y52" s="4" t="s">
        <v>73</v>
      </c>
      <c r="Z52" s="4" t="s">
        <v>91</v>
      </c>
      <c r="AA52" s="4" t="s">
        <v>155</v>
      </c>
      <c r="AB52" s="4" t="s">
        <v>156</v>
      </c>
      <c r="AC52" s="4" t="s">
        <v>94</v>
      </c>
      <c r="AD52" s="4" t="s">
        <v>95</v>
      </c>
      <c r="AE52" s="4" t="s">
        <v>96</v>
      </c>
      <c r="AF52" s="63" t="s">
        <v>97</v>
      </c>
    </row>
    <row r="53" spans="1:32">
      <c r="A53" s="136" t="s">
        <v>147</v>
      </c>
      <c r="B53" s="47" t="s">
        <v>92</v>
      </c>
      <c r="C53" s="47">
        <f ca="1">J39</f>
        <v>3.8888888888888893</v>
      </c>
      <c r="D53" s="47">
        <f ca="1">K39</f>
        <v>1.5079365079365079</v>
      </c>
      <c r="E53" s="53">
        <f t="shared" ref="E53:E62" ca="1" si="38">$B$4*C53+$B$5*D53+$B$6*C53*D53+$B$7*C53^2+$B$8*D53^2</f>
        <v>32.272612748803226</v>
      </c>
      <c r="F53" s="47">
        <f ca="1">RANK(E53,$E$53:$E$62,1)</f>
        <v>7</v>
      </c>
      <c r="G53" s="47">
        <f ca="1">360*($B$64-F53+1)/$D$64</f>
        <v>26.181818181818183</v>
      </c>
      <c r="H53" s="47">
        <f t="shared" ref="H53:H62" ca="1" si="39">1-C53</f>
        <v>-2.8888888888888893</v>
      </c>
      <c r="M53" s="134"/>
      <c r="N53" s="64" t="s">
        <v>1</v>
      </c>
      <c r="O53" s="53"/>
      <c r="P53" s="53">
        <v>-5</v>
      </c>
      <c r="Q53" s="65">
        <f ca="1">E39</f>
        <v>-3.7173101253058927</v>
      </c>
      <c r="R53" s="65">
        <f ca="1">F39</f>
        <v>4.4512043439908346</v>
      </c>
      <c r="S53" s="53">
        <v>5</v>
      </c>
      <c r="T53" s="53">
        <f ca="1">RAND()</f>
        <v>0.90278740367136268</v>
      </c>
      <c r="U53" s="53">
        <f t="shared" ref="U53:V53" ca="1" si="40">RAND()</f>
        <v>0.87666927066586464</v>
      </c>
      <c r="V53" s="28">
        <f t="shared" ca="1" si="40"/>
        <v>0.25518829107441654</v>
      </c>
      <c r="W53" s="135"/>
      <c r="X53" s="64" t="s">
        <v>1</v>
      </c>
      <c r="Y53" s="53"/>
      <c r="Z53" s="53">
        <v>-5</v>
      </c>
      <c r="AA53" s="65">
        <f ca="1">E79</f>
        <v>-0.39682539682539719</v>
      </c>
      <c r="AB53" s="65">
        <f ca="1">F79</f>
        <v>-0.39682539682539719</v>
      </c>
      <c r="AC53" s="53">
        <v>5</v>
      </c>
      <c r="AD53" s="53">
        <f ca="1">RAND()</f>
        <v>0.73080683799186075</v>
      </c>
      <c r="AE53" s="53">
        <f t="shared" ref="AE53:AF53" ca="1" si="41">RAND()</f>
        <v>0.17611231123770033</v>
      </c>
      <c r="AF53" s="28">
        <f t="shared" ca="1" si="41"/>
        <v>0.50683792205525058</v>
      </c>
    </row>
    <row r="54" spans="1:32" ht="30">
      <c r="A54" s="136"/>
      <c r="B54" s="47" t="s">
        <v>93</v>
      </c>
      <c r="C54" s="47">
        <f t="shared" ref="C54:C62" ca="1" si="42">J40</f>
        <v>4.2063492063492056</v>
      </c>
      <c r="D54" s="47">
        <f t="shared" ref="D54:D62" ca="1" si="43">K40</f>
        <v>1.0317460317460316</v>
      </c>
      <c r="E54" s="53">
        <f t="shared" ca="1" si="38"/>
        <v>30.644998740236826</v>
      </c>
      <c r="F54" s="47">
        <f ca="1">RANK(E54,$E$53:$E$62,1)</f>
        <v>6</v>
      </c>
      <c r="G54" s="47">
        <f t="shared" ref="G54:G62" ca="1" si="44">360*($B$64-F54+1)/$D$64</f>
        <v>32.727272727272727</v>
      </c>
      <c r="H54" s="47">
        <f t="shared" ca="1" si="39"/>
        <v>-3.2063492063492056</v>
      </c>
      <c r="M54" s="134"/>
      <c r="N54" s="59" t="s">
        <v>110</v>
      </c>
      <c r="O54" s="60"/>
      <c r="P54" s="60"/>
      <c r="Q54" s="60">
        <f ca="1">(ABS(Q53-P53)/(S53-P53))*(P51-O51)</f>
        <v>8.0809462105728755</v>
      </c>
      <c r="R54" s="60">
        <f ca="1">(ABS(R53-P53)/(S53-P53))*(P51-O51)</f>
        <v>59.542587367142254</v>
      </c>
      <c r="S54" s="60"/>
      <c r="T54" s="60"/>
      <c r="U54" s="60"/>
      <c r="V54" s="61"/>
      <c r="W54" s="135"/>
      <c r="X54" s="59" t="s">
        <v>110</v>
      </c>
      <c r="Y54" s="60"/>
      <c r="Z54" s="60"/>
      <c r="AA54" s="60">
        <f ca="1">(ABS(AA53-Z53)/(AC53-Z53))*(Z51-Y51)</f>
        <v>29</v>
      </c>
      <c r="AB54" s="60">
        <f ca="1">(ABS(AB53-Z53)/(AC53-Z53))*(Z51-Y51)</f>
        <v>29</v>
      </c>
      <c r="AC54" s="60"/>
      <c r="AD54" s="60"/>
      <c r="AE54" s="60"/>
      <c r="AF54" s="61"/>
    </row>
    <row r="55" spans="1:32">
      <c r="A55" s="136"/>
      <c r="B55" s="47" t="s">
        <v>133</v>
      </c>
      <c r="C55" s="47">
        <f t="shared" ca="1" si="42"/>
        <v>-1.1904761904761907</v>
      </c>
      <c r="D55" s="47">
        <f t="shared" ca="1" si="43"/>
        <v>-3.5714285714285716</v>
      </c>
      <c r="E55" s="53">
        <f t="shared" ca="1" si="38"/>
        <v>41.383219954648531</v>
      </c>
      <c r="F55" s="47">
        <f t="shared" ref="F55:F62" ca="1" si="45">RANK(E55,$E$53:$E$62,1)</f>
        <v>8</v>
      </c>
      <c r="G55" s="47">
        <f t="shared" ca="1" si="44"/>
        <v>19.636363636363637</v>
      </c>
      <c r="H55" s="47">
        <f t="shared" ca="1" si="39"/>
        <v>2.1904761904761907</v>
      </c>
      <c r="M55" s="134"/>
      <c r="N55" s="66"/>
      <c r="O55" s="53"/>
      <c r="P55" s="42" t="s">
        <v>103</v>
      </c>
      <c r="Q55" s="42"/>
      <c r="R55" s="42"/>
      <c r="S55" s="42" t="s">
        <v>104</v>
      </c>
      <c r="T55" s="60"/>
      <c r="U55" s="60"/>
      <c r="V55" s="61"/>
      <c r="W55" s="135"/>
      <c r="X55" s="66"/>
      <c r="Y55" s="53"/>
      <c r="Z55" s="42" t="s">
        <v>103</v>
      </c>
      <c r="AA55" s="42"/>
      <c r="AB55" s="42"/>
      <c r="AC55" s="42" t="s">
        <v>104</v>
      </c>
      <c r="AD55" s="60"/>
      <c r="AE55" s="60"/>
      <c r="AF55" s="61"/>
    </row>
    <row r="56" spans="1:32">
      <c r="A56" s="136"/>
      <c r="B56" s="47" t="s">
        <v>134</v>
      </c>
      <c r="C56" s="47">
        <f t="shared" ca="1" si="42"/>
        <v>-4.8412698412698409</v>
      </c>
      <c r="D56" s="47">
        <f t="shared" ca="1" si="43"/>
        <v>4.2063492063492056</v>
      </c>
      <c r="E56" s="53">
        <f t="shared" ca="1" si="38"/>
        <v>4.8425296044343611</v>
      </c>
      <c r="F56" s="47">
        <f t="shared" ca="1" si="45"/>
        <v>3</v>
      </c>
      <c r="G56" s="47">
        <f t="shared" ca="1" si="44"/>
        <v>52.363636363636367</v>
      </c>
      <c r="H56" s="47">
        <f t="shared" ca="1" si="39"/>
        <v>5.8412698412698409</v>
      </c>
      <c r="M56" s="134"/>
      <c r="N56" s="66" t="s">
        <v>102</v>
      </c>
      <c r="O56" s="53"/>
      <c r="P56" s="41">
        <v>5</v>
      </c>
      <c r="Q56" s="40">
        <f ca="1">FLOOR(Q54/2^P56,1)</f>
        <v>0</v>
      </c>
      <c r="R56" s="40">
        <f ca="1">FLOOR(R54/2^P56,1)</f>
        <v>1</v>
      </c>
      <c r="S56" s="41">
        <f>2^P56</f>
        <v>32</v>
      </c>
      <c r="T56" s="60"/>
      <c r="U56" s="60"/>
      <c r="V56" s="61"/>
      <c r="W56" s="135"/>
      <c r="X56" s="66" t="s">
        <v>102</v>
      </c>
      <c r="Y56" s="53"/>
      <c r="Z56" s="41">
        <v>5</v>
      </c>
      <c r="AA56" s="40">
        <f ca="1">FLOOR(AA54/2^Z56,1)</f>
        <v>0</v>
      </c>
      <c r="AB56" s="40">
        <f ca="1">FLOOR(AB54/2^Z56,1)</f>
        <v>0</v>
      </c>
      <c r="AC56" s="41">
        <f>2^Z56</f>
        <v>32</v>
      </c>
      <c r="AD56" s="60"/>
      <c r="AE56" s="60"/>
      <c r="AF56" s="61"/>
    </row>
    <row r="57" spans="1:32">
      <c r="A57" s="136"/>
      <c r="B57" s="47" t="s">
        <v>135</v>
      </c>
      <c r="C57" s="47">
        <f t="shared" ca="1" si="42"/>
        <v>-1.9841269841269842</v>
      </c>
      <c r="D57" s="47">
        <f t="shared" ca="1" si="43"/>
        <v>-3.7301587301587302</v>
      </c>
      <c r="E57" s="53">
        <f t="shared" ca="1" si="38"/>
        <v>52.04333585285967</v>
      </c>
      <c r="F57" s="47">
        <f t="shared" ca="1" si="45"/>
        <v>9</v>
      </c>
      <c r="G57" s="47">
        <f t="shared" ca="1" si="44"/>
        <v>13.090909090909092</v>
      </c>
      <c r="H57" s="47">
        <f t="shared" ca="1" si="39"/>
        <v>2.9841269841269842</v>
      </c>
      <c r="M57" s="134"/>
      <c r="N57" s="66" t="s">
        <v>105</v>
      </c>
      <c r="O57" s="53"/>
      <c r="P57" s="41">
        <v>4</v>
      </c>
      <c r="Q57" s="40">
        <f ca="1">FLOOR((Q54-Q56*2^P56)/(2^P57),1)</f>
        <v>0</v>
      </c>
      <c r="R57" s="40">
        <f ca="1">FLOOR((R54-R56*2^P56)/(2^P57),1)</f>
        <v>1</v>
      </c>
      <c r="S57" s="41">
        <f t="shared" ref="S57:S61" si="46">2^P57</f>
        <v>16</v>
      </c>
      <c r="T57" s="60"/>
      <c r="U57" s="60"/>
      <c r="V57" s="61"/>
      <c r="W57" s="135"/>
      <c r="X57" s="66" t="s">
        <v>105</v>
      </c>
      <c r="Y57" s="53"/>
      <c r="Z57" s="41">
        <v>4</v>
      </c>
      <c r="AA57" s="40">
        <f ca="1">FLOOR((AA54-AA56*2^Z56)/(2^Z57),1)</f>
        <v>1</v>
      </c>
      <c r="AB57" s="40">
        <f ca="1">FLOOR((AB54-AB56*2^Z56)/(2^Z57),1)</f>
        <v>1</v>
      </c>
      <c r="AC57" s="41">
        <f t="shared" ref="AC57:AC61" si="47">2^Z57</f>
        <v>16</v>
      </c>
      <c r="AD57" s="60"/>
      <c r="AE57" s="60"/>
      <c r="AF57" s="61"/>
    </row>
    <row r="58" spans="1:32">
      <c r="A58" s="136"/>
      <c r="B58" s="47" t="s">
        <v>136</v>
      </c>
      <c r="C58" s="47">
        <f t="shared" ca="1" si="42"/>
        <v>5</v>
      </c>
      <c r="D58" s="47">
        <f t="shared" ca="1" si="43"/>
        <v>4.6825396825396819</v>
      </c>
      <c r="E58" s="53">
        <f t="shared" ca="1" si="38"/>
        <v>111.3126732174351</v>
      </c>
      <c r="F58" s="47">
        <f t="shared" ca="1" si="45"/>
        <v>10</v>
      </c>
      <c r="G58" s="47">
        <f t="shared" ca="1" si="44"/>
        <v>6.5454545454545459</v>
      </c>
      <c r="H58" s="47">
        <f t="shared" ca="1" si="39"/>
        <v>-4</v>
      </c>
      <c r="M58" s="134"/>
      <c r="N58" s="66" t="s">
        <v>106</v>
      </c>
      <c r="O58" s="53"/>
      <c r="P58" s="41">
        <v>3</v>
      </c>
      <c r="Q58" s="40">
        <f ca="1">FLOOR((Q54-Q56*2^P56-Q57*2^P57)/(2^P58),1)</f>
        <v>1</v>
      </c>
      <c r="R58" s="40">
        <f ca="1">FLOOR((R54-R56*2^P56-R57*2^P57)/(2^P58),1)</f>
        <v>1</v>
      </c>
      <c r="S58" s="41">
        <f t="shared" si="46"/>
        <v>8</v>
      </c>
      <c r="T58" s="60"/>
      <c r="U58" s="60"/>
      <c r="V58" s="61"/>
      <c r="W58" s="135"/>
      <c r="X58" s="66" t="s">
        <v>106</v>
      </c>
      <c r="Y58" s="53"/>
      <c r="Z58" s="41">
        <v>3</v>
      </c>
      <c r="AA58" s="40">
        <f ca="1">FLOOR((AA54-AA56*2^Z56-AA57*2^Z57)/(2^Z58),1)</f>
        <v>1</v>
      </c>
      <c r="AB58" s="40">
        <f ca="1">FLOOR((AB54-AB56*2^Z56-AB57*2^Z57)/(2^Z58),1)</f>
        <v>1</v>
      </c>
      <c r="AC58" s="41">
        <f t="shared" si="47"/>
        <v>8</v>
      </c>
      <c r="AD58" s="60"/>
      <c r="AE58" s="60"/>
      <c r="AF58" s="61"/>
    </row>
    <row r="59" spans="1:32">
      <c r="A59" s="136"/>
      <c r="B59" s="47" t="s">
        <v>137</v>
      </c>
      <c r="C59" s="47">
        <f t="shared" ca="1" si="42"/>
        <v>-3.0952380952380953</v>
      </c>
      <c r="D59" s="47">
        <f t="shared" ca="1" si="43"/>
        <v>3.412698412698413</v>
      </c>
      <c r="E59" s="53">
        <f t="shared" ca="1" si="38"/>
        <v>1.8266565885613559</v>
      </c>
      <c r="F59" s="47">
        <f t="shared" ca="1" si="45"/>
        <v>2</v>
      </c>
      <c r="G59" s="47">
        <f t="shared" ca="1" si="44"/>
        <v>58.909090909090907</v>
      </c>
      <c r="H59" s="47">
        <f t="shared" ca="1" si="39"/>
        <v>4.0952380952380949</v>
      </c>
      <c r="M59" s="134"/>
      <c r="N59" s="66" t="s">
        <v>107</v>
      </c>
      <c r="O59" s="53"/>
      <c r="P59" s="41">
        <v>2</v>
      </c>
      <c r="Q59" s="40">
        <f ca="1">FLOOR((Q54-Q56*2^P56-Q57*2^P57-Q58*2^P58)/(2^P59),1)</f>
        <v>0</v>
      </c>
      <c r="R59" s="40">
        <f ca="1">FLOOR((R54-R56*2^P56-R57*2^P57-R58*2^P58)/(2^P59),1)</f>
        <v>0</v>
      </c>
      <c r="S59" s="41">
        <f t="shared" si="46"/>
        <v>4</v>
      </c>
      <c r="T59" s="60"/>
      <c r="U59" s="60"/>
      <c r="V59" s="61"/>
      <c r="W59" s="135"/>
      <c r="X59" s="66" t="s">
        <v>107</v>
      </c>
      <c r="Y59" s="53"/>
      <c r="Z59" s="41">
        <v>2</v>
      </c>
      <c r="AA59" s="40">
        <f ca="1">FLOOR((AA54-AA56*2^Z56-AA57*2^Z57-AA58*2^Z58)/(2^Z59),1)</f>
        <v>1</v>
      </c>
      <c r="AB59" s="40">
        <f ca="1">FLOOR((AB54-AB56*2^Z56-AB57*2^Z57-AB58*2^Z58)/(2^Z59),1)</f>
        <v>1</v>
      </c>
      <c r="AC59" s="41">
        <f t="shared" si="47"/>
        <v>4</v>
      </c>
      <c r="AD59" s="60"/>
      <c r="AE59" s="60"/>
      <c r="AF59" s="61"/>
    </row>
    <row r="60" spans="1:32">
      <c r="A60" s="136"/>
      <c r="B60" s="47" t="s">
        <v>138</v>
      </c>
      <c r="C60" s="47">
        <f t="shared" ca="1" si="42"/>
        <v>-0.39682539682539719</v>
      </c>
      <c r="D60" s="47">
        <f t="shared" ca="1" si="43"/>
        <v>-0.39682539682539719</v>
      </c>
      <c r="E60" s="53">
        <f t="shared" ca="1" si="38"/>
        <v>1.1841773746535669</v>
      </c>
      <c r="F60" s="47">
        <f t="shared" ca="1" si="45"/>
        <v>1</v>
      </c>
      <c r="G60" s="47">
        <f t="shared" ca="1" si="44"/>
        <v>65.454545454545453</v>
      </c>
      <c r="H60" s="47">
        <f t="shared" ca="1" si="39"/>
        <v>1.3968253968253972</v>
      </c>
      <c r="M60" s="134"/>
      <c r="N60" s="66"/>
      <c r="O60" s="53"/>
      <c r="P60" s="41">
        <v>1</v>
      </c>
      <c r="Q60" s="40">
        <f ca="1">FLOOR((Q54-Q56*2^P56-Q57*2^P57-Q58*2^P58-Q59*2^P59)/(2^P60),1)</f>
        <v>0</v>
      </c>
      <c r="R60" s="40">
        <f ca="1">FLOOR((R54-R56*2^P56-R57*2^P57-R58*2^P58-R59*2^P59)/(2^P60),1)</f>
        <v>1</v>
      </c>
      <c r="S60" s="41">
        <f t="shared" si="46"/>
        <v>2</v>
      </c>
      <c r="T60" s="60"/>
      <c r="U60" s="60"/>
      <c r="V60" s="61"/>
      <c r="W60" s="135"/>
      <c r="X60" s="66"/>
      <c r="Y60" s="53"/>
      <c r="Z60" s="41">
        <v>1</v>
      </c>
      <c r="AA60" s="40">
        <f ca="1">FLOOR((AA54-AA56*2^Z56-AA57*2^Z57-AA58*2^Z58-AA59*2^Z59)/(2^Z60),1)</f>
        <v>0</v>
      </c>
      <c r="AB60" s="40">
        <f ca="1">FLOOR((AB54-AB56*2^Z56-AB57*2^Z57-AB58*2^Z58-AB59*2^Z59)/(2^Z60),1)</f>
        <v>0</v>
      </c>
      <c r="AC60" s="41">
        <f t="shared" si="47"/>
        <v>2</v>
      </c>
      <c r="AD60" s="60"/>
      <c r="AE60" s="60"/>
      <c r="AF60" s="61"/>
    </row>
    <row r="61" spans="1:32">
      <c r="A61" s="136"/>
      <c r="B61" s="47" t="s">
        <v>139</v>
      </c>
      <c r="C61" s="47">
        <f t="shared" ca="1" si="42"/>
        <v>-1.666666666666667</v>
      </c>
      <c r="D61" s="47">
        <f t="shared" ca="1" si="43"/>
        <v>3.412698412698413</v>
      </c>
      <c r="E61" s="53">
        <f t="shared" ca="1" si="38"/>
        <v>6.2030738221214392</v>
      </c>
      <c r="F61" s="47">
        <f t="shared" ca="1" si="45"/>
        <v>4</v>
      </c>
      <c r="G61" s="47">
        <f t="shared" ca="1" si="44"/>
        <v>45.81818181818182</v>
      </c>
      <c r="H61" s="47">
        <f t="shared" ca="1" si="39"/>
        <v>2.666666666666667</v>
      </c>
      <c r="M61" s="134"/>
      <c r="N61" s="66"/>
      <c r="O61" s="53"/>
      <c r="P61" s="41">
        <v>0</v>
      </c>
      <c r="Q61" s="40">
        <f ca="1">FLOOR((Q54-Q56*2^P56-Q57*2^P57-Q58*2^P58-Q59*2^P59-Q60*2^P60)/(2^P61),1)</f>
        <v>0</v>
      </c>
      <c r="R61" s="40">
        <f ca="1">FLOOR((R54-R56*2^P56-R57*2^P57-R58*2^P58-R59*2^P59-R60*2^P60)/(2^P61),1)</f>
        <v>1</v>
      </c>
      <c r="S61" s="41">
        <f t="shared" si="46"/>
        <v>1</v>
      </c>
      <c r="T61" s="60"/>
      <c r="U61" s="60"/>
      <c r="V61" s="61"/>
      <c r="W61" s="135"/>
      <c r="X61" s="66"/>
      <c r="Y61" s="53"/>
      <c r="Z61" s="41">
        <v>0</v>
      </c>
      <c r="AA61" s="40">
        <f ca="1">FLOOR((AA54-AA56*2^Z56-AA57*2^Z57-AA58*2^Z58-AA59*2^Z59-AA60*2^Z60)/(2^Z61),1)</f>
        <v>1</v>
      </c>
      <c r="AB61" s="40">
        <f ca="1">FLOOR((AB54-AB56*2^Z56-AB57*2^Z57-AB58*2^Z58-AB59*2^Z59-AB60*2^Z60)/(2^Z61),1)</f>
        <v>1</v>
      </c>
      <c r="AC61" s="41">
        <f t="shared" si="47"/>
        <v>1</v>
      </c>
      <c r="AD61" s="60"/>
      <c r="AE61" s="60"/>
      <c r="AF61" s="61"/>
    </row>
    <row r="62" spans="1:32">
      <c r="A62" s="136"/>
      <c r="B62" s="47" t="s">
        <v>140</v>
      </c>
      <c r="C62" s="47">
        <f t="shared" ca="1" si="42"/>
        <v>-4.3650793650793656</v>
      </c>
      <c r="D62" s="47">
        <f t="shared" ca="1" si="43"/>
        <v>-0.39682539682539719</v>
      </c>
      <c r="E62" s="53">
        <f t="shared" ca="1" si="38"/>
        <v>19.261778785588316</v>
      </c>
      <c r="F62" s="47">
        <f t="shared" ca="1" si="45"/>
        <v>5</v>
      </c>
      <c r="G62" s="47">
        <f t="shared" ca="1" si="44"/>
        <v>39.272727272727273</v>
      </c>
      <c r="H62" s="47">
        <f t="shared" ca="1" si="39"/>
        <v>5.3650793650793656</v>
      </c>
      <c r="M62" s="134"/>
      <c r="N62" s="66"/>
      <c r="O62" s="53"/>
      <c r="P62" s="41"/>
      <c r="Q62" s="42" t="s">
        <v>108</v>
      </c>
      <c r="R62" s="42" t="s">
        <v>109</v>
      </c>
      <c r="S62" s="41"/>
      <c r="T62" s="60"/>
      <c r="U62" s="60"/>
      <c r="V62" s="61"/>
      <c r="W62" s="135"/>
      <c r="X62" s="66"/>
      <c r="Y62" s="53"/>
      <c r="Z62" s="41"/>
      <c r="AA62" s="42" t="s">
        <v>108</v>
      </c>
      <c r="AB62" s="42" t="s">
        <v>109</v>
      </c>
      <c r="AC62" s="41"/>
      <c r="AD62" s="60"/>
      <c r="AE62" s="60"/>
      <c r="AF62" s="61"/>
    </row>
    <row r="63" spans="1:32">
      <c r="M63" s="134"/>
      <c r="N63" s="66" t="s">
        <v>114</v>
      </c>
      <c r="O63" s="53"/>
      <c r="P63" s="41"/>
      <c r="Q63" s="44">
        <f ca="1">Q56*2^P56+Q57*2^P57+Q58*2^P58+Q59*2^P59+Q60*2^P60+Q61*2^P61</f>
        <v>8</v>
      </c>
      <c r="R63" s="44">
        <f ca="1">R56*2^P56+R57*2^P57+R58*2^P58+R59*2^P59+R60*2^P60+R61*2^P61</f>
        <v>59</v>
      </c>
      <c r="S63" s="41"/>
      <c r="T63" s="60"/>
      <c r="U63" s="60"/>
      <c r="V63" s="61"/>
      <c r="W63" s="135"/>
      <c r="X63" s="66" t="s">
        <v>114</v>
      </c>
      <c r="Y63" s="53"/>
      <c r="Z63" s="41"/>
      <c r="AA63" s="44">
        <f ca="1">AA56*2^Z56+AA57*2^Z57+AA58*2^Z58+AA59*2^Z59+AA60*2^Z60+AA61*2^Z61</f>
        <v>29</v>
      </c>
      <c r="AB63" s="44">
        <f ca="1">AB56*2^Z56+AB57*2^Z57+AB58*2^Z58+AB59*2^Z59+AB60*2^Z60+AB61*2^Z61</f>
        <v>29</v>
      </c>
      <c r="AC63" s="41"/>
      <c r="AD63" s="60"/>
      <c r="AE63" s="60"/>
      <c r="AF63" s="61"/>
    </row>
    <row r="64" spans="1:32">
      <c r="A64" s="47" t="s">
        <v>123</v>
      </c>
      <c r="B64" s="47">
        <f ca="1">MAX(F53:F62)</f>
        <v>10</v>
      </c>
      <c r="C64" s="47" t="s">
        <v>124</v>
      </c>
      <c r="D64" s="47">
        <f ca="1">SUM(F53:F62)</f>
        <v>55</v>
      </c>
      <c r="M64" s="134"/>
      <c r="N64" s="67"/>
      <c r="O64" s="60"/>
      <c r="P64" s="60"/>
      <c r="Q64" s="60"/>
      <c r="R64" s="60"/>
      <c r="S64" s="60"/>
      <c r="T64" s="60"/>
      <c r="U64" s="60"/>
      <c r="V64" s="61"/>
      <c r="W64" s="135"/>
      <c r="X64" s="67"/>
      <c r="Y64" s="60"/>
      <c r="Z64" s="60"/>
      <c r="AA64" s="60"/>
      <c r="AB64" s="60"/>
      <c r="AC64" s="60"/>
      <c r="AD64" s="60"/>
      <c r="AE64" s="60"/>
      <c r="AF64" s="61"/>
    </row>
    <row r="65" spans="1:32">
      <c r="M65" s="134"/>
      <c r="N65" s="68" t="s">
        <v>111</v>
      </c>
      <c r="O65" s="69"/>
      <c r="P65" s="69"/>
      <c r="Q65" s="69"/>
      <c r="R65" s="69"/>
      <c r="S65" s="69"/>
      <c r="T65" s="70">
        <f ca="1">FLOOR(O50*T53,1)</f>
        <v>5</v>
      </c>
      <c r="U65" s="60"/>
      <c r="V65" s="61"/>
      <c r="W65" s="135"/>
      <c r="X65" s="68" t="s">
        <v>111</v>
      </c>
      <c r="Y65" s="69"/>
      <c r="Z65" s="69"/>
      <c r="AA65" s="69"/>
      <c r="AB65" s="69"/>
      <c r="AC65" s="69"/>
      <c r="AD65" s="70">
        <f ca="1">FLOOR(Y50*AD53,1)</f>
        <v>4</v>
      </c>
      <c r="AE65" s="60"/>
      <c r="AF65" s="61"/>
    </row>
    <row r="66" spans="1:32">
      <c r="I66" s="47" t="s">
        <v>128</v>
      </c>
      <c r="J66" s="47" t="s">
        <v>154</v>
      </c>
      <c r="M66" s="134"/>
      <c r="N66" s="67" t="s">
        <v>112</v>
      </c>
      <c r="O66" s="60"/>
      <c r="P66" s="60"/>
      <c r="Q66" s="60"/>
      <c r="R66" s="60"/>
      <c r="S66" s="60"/>
      <c r="T66" s="60"/>
      <c r="U66" s="60"/>
      <c r="V66" s="61"/>
      <c r="W66" s="135"/>
      <c r="X66" s="67" t="s">
        <v>112</v>
      </c>
      <c r="Y66" s="60"/>
      <c r="Z66" s="60"/>
      <c r="AA66" s="60"/>
      <c r="AB66" s="60"/>
      <c r="AC66" s="60"/>
      <c r="AD66" s="60"/>
      <c r="AE66" s="60"/>
      <c r="AF66" s="61"/>
    </row>
    <row r="67" spans="1:32">
      <c r="A67" s="136" t="s">
        <v>165</v>
      </c>
      <c r="B67" s="47" t="str">
        <f t="shared" ref="B67:B76" ca="1" si="48">INDEX($B$13:$F$22,MATCH(F67,$F$13:$F$22,0),1)</f>
        <v>P1</v>
      </c>
      <c r="C67" s="47">
        <f ca="1">INDEX($B$53:$F$62,MATCH(F67,$F$53:$F$62,0),2)</f>
        <v>-0.39682539682539719</v>
      </c>
      <c r="D67" s="47">
        <f ca="1">INDEX($B$53:$F$62,MATCH(F67,$F$53:$F$62,0),3)</f>
        <v>-0.39682539682539719</v>
      </c>
      <c r="E67" s="47">
        <f ca="1">INDEX($B$53:$F$62,MATCH(F67,$F$53:$F$62,0),4)</f>
        <v>1.1841773746535669</v>
      </c>
      <c r="F67" s="47">
        <v>1</v>
      </c>
      <c r="G67" s="47">
        <f t="shared" ref="G67:G76" ca="1" si="49">360*($B$24-F67+1)/$D$24</f>
        <v>65.454545454545453</v>
      </c>
      <c r="H67" s="47">
        <f t="shared" ref="H67:H76" ca="1" si="50">1-E67</f>
        <v>-0.18417737465356687</v>
      </c>
      <c r="I67" s="47">
        <f ca="1">(G67/360)</f>
        <v>0.18181818181818182</v>
      </c>
      <c r="J67" s="47">
        <f ca="1">G67</f>
        <v>65.454545454545453</v>
      </c>
      <c r="M67" s="134"/>
      <c r="N67" s="67"/>
      <c r="O67" s="60"/>
      <c r="P67" s="60"/>
      <c r="Q67" s="60"/>
      <c r="R67" s="60"/>
      <c r="S67" s="60"/>
      <c r="T67" s="60"/>
      <c r="U67" s="60"/>
      <c r="V67" s="61"/>
      <c r="W67" s="135"/>
      <c r="X67" s="67"/>
      <c r="Y67" s="60"/>
      <c r="Z67" s="60"/>
      <c r="AA67" s="60"/>
      <c r="AB67" s="60"/>
      <c r="AC67" s="60"/>
      <c r="AD67" s="60"/>
      <c r="AE67" s="60"/>
      <c r="AF67" s="61"/>
    </row>
    <row r="68" spans="1:32">
      <c r="A68" s="136"/>
      <c r="B68" s="47" t="str">
        <f t="shared" ca="1" si="48"/>
        <v>P7</v>
      </c>
      <c r="C68" s="47">
        <f t="shared" ref="C68:C75" ca="1" si="51">INDEX($B$53:$F$62,MATCH(F68,$F$53:$F$62,0),2)</f>
        <v>-3.0952380952380953</v>
      </c>
      <c r="D68" s="47">
        <f t="shared" ref="D68:D76" ca="1" si="52">INDEX($B$53:$F$62,MATCH(F68,$F$53:$F$62,0),3)</f>
        <v>3.412698412698413</v>
      </c>
      <c r="E68" s="47">
        <f t="shared" ref="E68:E76" ca="1" si="53">INDEX($B$53:$F$62,MATCH(F68,$F$53:$F$62,0),4)</f>
        <v>1.8266565885613559</v>
      </c>
      <c r="F68" s="47">
        <v>2</v>
      </c>
      <c r="G68" s="47">
        <f t="shared" ca="1" si="49"/>
        <v>58.909090909090907</v>
      </c>
      <c r="H68" s="47">
        <f t="shared" ca="1" si="50"/>
        <v>-0.82665658856135593</v>
      </c>
      <c r="I68" s="47">
        <f t="shared" ref="I68:I76" ca="1" si="54">(G68/360)+I67</f>
        <v>0.34545454545454546</v>
      </c>
      <c r="J68" s="47">
        <f ca="1">G68+J67</f>
        <v>124.36363636363636</v>
      </c>
      <c r="M68" s="134"/>
      <c r="N68" s="66" t="s">
        <v>113</v>
      </c>
      <c r="O68" s="53"/>
      <c r="P68" s="42" t="s">
        <v>103</v>
      </c>
      <c r="Q68" s="42"/>
      <c r="R68" s="42"/>
      <c r="S68" s="42" t="s">
        <v>104</v>
      </c>
      <c r="T68" s="60"/>
      <c r="U68" s="60"/>
      <c r="V68" s="61"/>
      <c r="W68" s="135"/>
      <c r="X68" s="66" t="s">
        <v>113</v>
      </c>
      <c r="Y68" s="53"/>
      <c r="Z68" s="42" t="s">
        <v>103</v>
      </c>
      <c r="AA68" s="42"/>
      <c r="AB68" s="42"/>
      <c r="AC68" s="42" t="s">
        <v>104</v>
      </c>
      <c r="AD68" s="60"/>
      <c r="AE68" s="60"/>
      <c r="AF68" s="61"/>
    </row>
    <row r="69" spans="1:32">
      <c r="A69" s="136"/>
      <c r="B69" s="47" t="str">
        <f t="shared" ca="1" si="48"/>
        <v>P3</v>
      </c>
      <c r="C69" s="47">
        <f ca="1">INDEX($B$53:$F$62,MATCH(F69,$F$53:$F$62,0),2)</f>
        <v>-4.8412698412698409</v>
      </c>
      <c r="D69" s="47">
        <f t="shared" ca="1" si="52"/>
        <v>4.2063492063492056</v>
      </c>
      <c r="E69" s="47">
        <f t="shared" ca="1" si="53"/>
        <v>4.8425296044343611</v>
      </c>
      <c r="F69" s="47">
        <v>3</v>
      </c>
      <c r="G69" s="47">
        <f t="shared" ca="1" si="49"/>
        <v>52.363636363636367</v>
      </c>
      <c r="H69" s="47">
        <f t="shared" ca="1" si="50"/>
        <v>-3.8425296044343611</v>
      </c>
      <c r="I69" s="47">
        <f t="shared" ca="1" si="54"/>
        <v>0.49090909090909096</v>
      </c>
      <c r="J69" s="47">
        <f t="shared" ref="J69:J76" ca="1" si="55">G69+J68</f>
        <v>176.72727272727272</v>
      </c>
      <c r="M69" s="134"/>
      <c r="N69" s="66"/>
      <c r="O69" s="53"/>
      <c r="P69" s="41">
        <v>5</v>
      </c>
      <c r="Q69" s="40">
        <f ca="1">IF(T65&gt;=1,R56,Q56)</f>
        <v>1</v>
      </c>
      <c r="R69" s="40">
        <f ca="1">IF(T65&gt;=1,Q56,R56)</f>
        <v>0</v>
      </c>
      <c r="S69" s="41">
        <f>2^P69</f>
        <v>32</v>
      </c>
      <c r="T69" s="60"/>
      <c r="U69" s="60"/>
      <c r="V69" s="61"/>
      <c r="W69" s="135"/>
      <c r="X69" s="66"/>
      <c r="Y69" s="53"/>
      <c r="Z69" s="41">
        <v>5</v>
      </c>
      <c r="AA69" s="40">
        <f ca="1">IF(AD65&gt;=1,AB56,AA56)</f>
        <v>0</v>
      </c>
      <c r="AB69" s="40">
        <f ca="1">IF(AD65&gt;=1,AA56,AB56)</f>
        <v>0</v>
      </c>
      <c r="AC69" s="41">
        <f>2^Z69</f>
        <v>32</v>
      </c>
      <c r="AD69" s="60"/>
      <c r="AE69" s="60"/>
      <c r="AF69" s="61"/>
    </row>
    <row r="70" spans="1:32">
      <c r="A70" s="136"/>
      <c r="B70" s="47" t="str">
        <f t="shared" ca="1" si="48"/>
        <v>P10</v>
      </c>
      <c r="C70" s="47">
        <f t="shared" ca="1" si="51"/>
        <v>-1.666666666666667</v>
      </c>
      <c r="D70" s="47">
        <f t="shared" ca="1" si="52"/>
        <v>3.412698412698413</v>
      </c>
      <c r="E70" s="47">
        <f t="shared" ca="1" si="53"/>
        <v>6.2030738221214392</v>
      </c>
      <c r="F70" s="47">
        <v>4</v>
      </c>
      <c r="G70" s="47">
        <f t="shared" ca="1" si="49"/>
        <v>45.81818181818182</v>
      </c>
      <c r="H70" s="47">
        <f t="shared" ca="1" si="50"/>
        <v>-5.2030738221214392</v>
      </c>
      <c r="I70" s="47">
        <f t="shared" ca="1" si="54"/>
        <v>0.61818181818181828</v>
      </c>
      <c r="J70" s="47">
        <f t="shared" ca="1" si="55"/>
        <v>222.54545454545453</v>
      </c>
      <c r="M70" s="134"/>
      <c r="N70" s="66"/>
      <c r="O70" s="53"/>
      <c r="P70" s="41">
        <v>4</v>
      </c>
      <c r="Q70" s="40">
        <f ca="1">IF(T65&gt;=2,R57,Q57)</f>
        <v>1</v>
      </c>
      <c r="R70" s="40">
        <f ca="1">IF(T65&gt;=2,Q57,R57)</f>
        <v>0</v>
      </c>
      <c r="S70" s="41">
        <f t="shared" ref="S70:S74" si="56">2^P70</f>
        <v>16</v>
      </c>
      <c r="T70" s="60"/>
      <c r="U70" s="60"/>
      <c r="V70" s="61"/>
      <c r="W70" s="135"/>
      <c r="X70" s="66"/>
      <c r="Y70" s="53"/>
      <c r="Z70" s="41">
        <v>4</v>
      </c>
      <c r="AA70" s="40">
        <f ca="1">IF(AD65&gt;=2,AB57,AA57)</f>
        <v>1</v>
      </c>
      <c r="AB70" s="40">
        <f ca="1">IF(AD65&gt;=2,AA57,AB57)</f>
        <v>1</v>
      </c>
      <c r="AC70" s="41">
        <f t="shared" ref="AC70:AC74" si="57">2^Z70</f>
        <v>16</v>
      </c>
      <c r="AD70" s="60"/>
      <c r="AE70" s="60"/>
      <c r="AF70" s="61"/>
    </row>
    <row r="71" spans="1:32">
      <c r="A71" s="136"/>
      <c r="B71" s="47" t="str">
        <f t="shared" ca="1" si="48"/>
        <v>P6</v>
      </c>
      <c r="C71" s="47">
        <f t="shared" ca="1" si="51"/>
        <v>-4.3650793650793656</v>
      </c>
      <c r="D71" s="47">
        <f t="shared" ca="1" si="52"/>
        <v>-0.39682539682539719</v>
      </c>
      <c r="E71" s="47">
        <f t="shared" ca="1" si="53"/>
        <v>19.261778785588316</v>
      </c>
      <c r="F71" s="47">
        <v>5</v>
      </c>
      <c r="G71" s="47">
        <f t="shared" ca="1" si="49"/>
        <v>39.272727272727273</v>
      </c>
      <c r="H71" s="47">
        <f t="shared" ca="1" si="50"/>
        <v>-18.261778785588316</v>
      </c>
      <c r="I71" s="47">
        <f t="shared" ca="1" si="54"/>
        <v>0.7272727272727274</v>
      </c>
      <c r="J71" s="47">
        <f t="shared" ca="1" si="55"/>
        <v>261.81818181818181</v>
      </c>
      <c r="M71" s="134"/>
      <c r="N71" s="66"/>
      <c r="O71" s="53"/>
      <c r="P71" s="41">
        <v>3</v>
      </c>
      <c r="Q71" s="40">
        <f ca="1">IF(T65&gt;=3,R58,Q58)</f>
        <v>1</v>
      </c>
      <c r="R71" s="40">
        <f ca="1">IF(T65&gt;=3,Q58,R58)</f>
        <v>1</v>
      </c>
      <c r="S71" s="41">
        <f t="shared" si="56"/>
        <v>8</v>
      </c>
      <c r="T71" s="60"/>
      <c r="U71" s="60"/>
      <c r="V71" s="61"/>
      <c r="W71" s="135"/>
      <c r="X71" s="66"/>
      <c r="Y71" s="53"/>
      <c r="Z71" s="41">
        <v>3</v>
      </c>
      <c r="AA71" s="40">
        <f ca="1">IF(AD65&gt;=3,AB58,AA58)</f>
        <v>1</v>
      </c>
      <c r="AB71" s="40">
        <f ca="1">IF(AD65&gt;=3,AA58,AB58)</f>
        <v>1</v>
      </c>
      <c r="AC71" s="41">
        <f t="shared" si="57"/>
        <v>8</v>
      </c>
      <c r="AD71" s="60"/>
      <c r="AE71" s="60"/>
      <c r="AF71" s="61"/>
    </row>
    <row r="72" spans="1:32">
      <c r="A72" s="136"/>
      <c r="B72" s="47" t="str">
        <f t="shared" ca="1" si="48"/>
        <v>P9</v>
      </c>
      <c r="C72" s="47">
        <f ca="1">INDEX($B$53:$F$62,MATCH(F72,$F$53:$F$62,0),2)</f>
        <v>4.2063492063492056</v>
      </c>
      <c r="D72" s="47">
        <f t="shared" ca="1" si="52"/>
        <v>1.0317460317460316</v>
      </c>
      <c r="E72" s="47">
        <f t="shared" ca="1" si="53"/>
        <v>30.644998740236826</v>
      </c>
      <c r="F72" s="47">
        <v>6</v>
      </c>
      <c r="G72" s="47">
        <f t="shared" ca="1" si="49"/>
        <v>32.727272727272727</v>
      </c>
      <c r="H72" s="47">
        <f t="shared" ca="1" si="50"/>
        <v>-29.644998740236826</v>
      </c>
      <c r="I72" s="47">
        <f t="shared" ca="1" si="54"/>
        <v>0.81818181818181834</v>
      </c>
      <c r="J72" s="47">
        <f t="shared" ca="1" si="55"/>
        <v>294.54545454545456</v>
      </c>
      <c r="M72" s="134"/>
      <c r="N72" s="66"/>
      <c r="O72" s="53"/>
      <c r="P72" s="41">
        <v>2</v>
      </c>
      <c r="Q72" s="40">
        <f ca="1">IF(T65&gt;=4,R59,Q59)</f>
        <v>0</v>
      </c>
      <c r="R72" s="40">
        <f ca="1">IF(T65&gt;=4,Q59,R59)</f>
        <v>0</v>
      </c>
      <c r="S72" s="41">
        <f t="shared" si="56"/>
        <v>4</v>
      </c>
      <c r="T72" s="60"/>
      <c r="U72" s="60"/>
      <c r="V72" s="61"/>
      <c r="W72" s="135"/>
      <c r="X72" s="66"/>
      <c r="Y72" s="53"/>
      <c r="Z72" s="41">
        <v>2</v>
      </c>
      <c r="AA72" s="40">
        <f ca="1">IF(AD65&gt;=4,AB59,AA59)</f>
        <v>1</v>
      </c>
      <c r="AB72" s="40">
        <f ca="1">IF(AD65&gt;=4,AA59,AB59)</f>
        <v>1</v>
      </c>
      <c r="AC72" s="41">
        <f t="shared" si="57"/>
        <v>4</v>
      </c>
      <c r="AD72" s="60"/>
      <c r="AE72" s="60"/>
      <c r="AF72" s="61"/>
    </row>
    <row r="73" spans="1:32">
      <c r="A73" s="136"/>
      <c r="B73" s="47" t="str">
        <f t="shared" ca="1" si="48"/>
        <v>P8</v>
      </c>
      <c r="C73" s="47">
        <f t="shared" ca="1" si="51"/>
        <v>3.8888888888888893</v>
      </c>
      <c r="D73" s="47">
        <f t="shared" ca="1" si="52"/>
        <v>1.5079365079365079</v>
      </c>
      <c r="E73" s="47">
        <f t="shared" ca="1" si="53"/>
        <v>32.272612748803226</v>
      </c>
      <c r="F73" s="47">
        <v>7</v>
      </c>
      <c r="G73" s="47">
        <f t="shared" ca="1" si="49"/>
        <v>26.181818181818183</v>
      </c>
      <c r="H73" s="47">
        <f t="shared" ca="1" si="50"/>
        <v>-31.272612748803226</v>
      </c>
      <c r="I73" s="47">
        <f t="shared" ca="1" si="54"/>
        <v>0.89090909090909109</v>
      </c>
      <c r="J73" s="47">
        <f t="shared" ca="1" si="55"/>
        <v>320.72727272727275</v>
      </c>
      <c r="M73" s="134"/>
      <c r="N73" s="66"/>
      <c r="O73" s="53"/>
      <c r="P73" s="41">
        <v>1</v>
      </c>
      <c r="Q73" s="40">
        <f ca="1">IF(T65&gt;=5,R60,Q60)</f>
        <v>1</v>
      </c>
      <c r="R73" s="40">
        <f ca="1">IF(T65&gt;=5,Q60,R60)</f>
        <v>0</v>
      </c>
      <c r="S73" s="41">
        <f t="shared" si="56"/>
        <v>2</v>
      </c>
      <c r="T73" s="60"/>
      <c r="U73" s="60"/>
      <c r="V73" s="61"/>
      <c r="W73" s="135"/>
      <c r="X73" s="66"/>
      <c r="Y73" s="53"/>
      <c r="Z73" s="41">
        <v>1</v>
      </c>
      <c r="AA73" s="40">
        <f ca="1">IF(AD65&gt;=5,AB60,AA60)</f>
        <v>0</v>
      </c>
      <c r="AB73" s="40">
        <f ca="1">IF(AD65&gt;=5,AA60,AB60)</f>
        <v>0</v>
      </c>
      <c r="AC73" s="41">
        <f t="shared" si="57"/>
        <v>2</v>
      </c>
      <c r="AD73" s="60"/>
      <c r="AE73" s="60"/>
      <c r="AF73" s="61"/>
    </row>
    <row r="74" spans="1:32">
      <c r="A74" s="136"/>
      <c r="B74" s="47" t="str">
        <f t="shared" ca="1" si="48"/>
        <v>P2</v>
      </c>
      <c r="C74" s="47">
        <f t="shared" ca="1" si="51"/>
        <v>-1.1904761904761907</v>
      </c>
      <c r="D74" s="47">
        <f t="shared" ca="1" si="52"/>
        <v>-3.5714285714285716</v>
      </c>
      <c r="E74" s="47">
        <f t="shared" ca="1" si="53"/>
        <v>41.383219954648531</v>
      </c>
      <c r="F74" s="47">
        <v>8</v>
      </c>
      <c r="G74" s="47">
        <f t="shared" ca="1" si="49"/>
        <v>19.636363636363637</v>
      </c>
      <c r="H74" s="47">
        <f t="shared" ca="1" si="50"/>
        <v>-40.383219954648531</v>
      </c>
      <c r="I74" s="47">
        <f t="shared" ca="1" si="54"/>
        <v>0.94545454545454566</v>
      </c>
      <c r="J74" s="47">
        <f t="shared" ca="1" si="55"/>
        <v>340.36363636363637</v>
      </c>
      <c r="M74" s="134"/>
      <c r="N74" s="66"/>
      <c r="O74" s="53"/>
      <c r="P74" s="41">
        <v>0</v>
      </c>
      <c r="Q74" s="40">
        <f ca="1">IF(T65&gt;=6,R61,Q61)</f>
        <v>0</v>
      </c>
      <c r="R74" s="40">
        <f ca="1">IF(T65&gt;=6,Q61,R61)</f>
        <v>1</v>
      </c>
      <c r="S74" s="41">
        <f t="shared" si="56"/>
        <v>1</v>
      </c>
      <c r="T74" s="60"/>
      <c r="U74" s="60"/>
      <c r="V74" s="61"/>
      <c r="W74" s="135"/>
      <c r="X74" s="66"/>
      <c r="Y74" s="53"/>
      <c r="Z74" s="41">
        <v>0</v>
      </c>
      <c r="AA74" s="40">
        <f ca="1">IF(AD65&gt;=6,AB61,AA61)</f>
        <v>1</v>
      </c>
      <c r="AB74" s="40">
        <f ca="1">IF(AD65&gt;=6,AA61,AB61)</f>
        <v>1</v>
      </c>
      <c r="AC74" s="41">
        <f t="shared" si="57"/>
        <v>1</v>
      </c>
      <c r="AD74" s="60"/>
      <c r="AE74" s="60"/>
      <c r="AF74" s="61"/>
    </row>
    <row r="75" spans="1:32">
      <c r="A75" s="136"/>
      <c r="B75" s="47" t="str">
        <f t="shared" ca="1" si="48"/>
        <v>P5</v>
      </c>
      <c r="C75" s="47">
        <f t="shared" ca="1" si="51"/>
        <v>-1.9841269841269842</v>
      </c>
      <c r="D75" s="47">
        <f t="shared" ca="1" si="52"/>
        <v>-3.7301587301587302</v>
      </c>
      <c r="E75" s="47">
        <f t="shared" ca="1" si="53"/>
        <v>52.04333585285967</v>
      </c>
      <c r="F75" s="47">
        <v>9</v>
      </c>
      <c r="G75" s="47">
        <f t="shared" ca="1" si="49"/>
        <v>13.090909090909092</v>
      </c>
      <c r="H75" s="47">
        <f t="shared" ca="1" si="50"/>
        <v>-51.04333585285967</v>
      </c>
      <c r="I75" s="47">
        <f t="shared" ca="1" si="54"/>
        <v>0.98181818181818203</v>
      </c>
      <c r="J75" s="47">
        <f t="shared" ca="1" si="55"/>
        <v>353.45454545454544</v>
      </c>
      <c r="M75" s="134"/>
      <c r="N75" s="66"/>
      <c r="O75" s="53"/>
      <c r="P75" s="41"/>
      <c r="Q75" s="42" t="s">
        <v>108</v>
      </c>
      <c r="R75" s="42" t="s">
        <v>109</v>
      </c>
      <c r="S75" s="41"/>
      <c r="T75" s="60"/>
      <c r="U75" s="60"/>
      <c r="V75" s="61"/>
      <c r="W75" s="135"/>
      <c r="X75" s="66"/>
      <c r="Y75" s="53"/>
      <c r="Z75" s="41"/>
      <c r="AA75" s="42" t="s">
        <v>108</v>
      </c>
      <c r="AB75" s="42" t="s">
        <v>109</v>
      </c>
      <c r="AC75" s="41"/>
      <c r="AD75" s="60"/>
      <c r="AE75" s="60"/>
      <c r="AF75" s="61"/>
    </row>
    <row r="76" spans="1:32">
      <c r="A76" s="136"/>
      <c r="B76" s="47" t="str">
        <f t="shared" ca="1" si="48"/>
        <v>P4</v>
      </c>
      <c r="C76" s="47">
        <f ca="1">INDEX($B$53:$F$62,MATCH(F76,$F$53:$F$62,0),2)</f>
        <v>5</v>
      </c>
      <c r="D76" s="47">
        <f t="shared" ca="1" si="52"/>
        <v>4.6825396825396819</v>
      </c>
      <c r="E76" s="47">
        <f t="shared" ca="1" si="53"/>
        <v>111.3126732174351</v>
      </c>
      <c r="F76" s="47">
        <v>10</v>
      </c>
      <c r="G76" s="47">
        <f t="shared" ca="1" si="49"/>
        <v>6.5454545454545459</v>
      </c>
      <c r="H76" s="47">
        <f t="shared" ca="1" si="50"/>
        <v>-110.3126732174351</v>
      </c>
      <c r="I76" s="47">
        <f t="shared" ca="1" si="54"/>
        <v>1.0000000000000002</v>
      </c>
      <c r="J76" s="47">
        <f t="shared" ca="1" si="55"/>
        <v>360</v>
      </c>
      <c r="M76" s="134"/>
      <c r="N76" s="66" t="s">
        <v>114</v>
      </c>
      <c r="O76" s="53"/>
      <c r="P76" s="41"/>
      <c r="Q76" s="44">
        <f ca="1">Q69*2^P69+Q70*2^P70+Q71*2^P71+Q72*2^P72+Q73*2^P73+Q74*2^P74</f>
        <v>58</v>
      </c>
      <c r="R76" s="44">
        <f ca="1">R69*2^P69+R70*2^P70+R71*2^P71+R72*2^P72+R73*2^P73+R74*2^P74</f>
        <v>9</v>
      </c>
      <c r="S76" s="41"/>
      <c r="T76" s="60"/>
      <c r="U76" s="60"/>
      <c r="V76" s="61"/>
      <c r="W76" s="135"/>
      <c r="X76" s="66" t="s">
        <v>114</v>
      </c>
      <c r="Y76" s="53"/>
      <c r="Z76" s="41"/>
      <c r="AA76" s="44">
        <f ca="1">AA69*2^Z69+AA70*2^Z70+AA71*2^Z71+AA72*2^Z72+AA73*2^Z73+AA74*2^Z74</f>
        <v>29</v>
      </c>
      <c r="AB76" s="44">
        <f ca="1">AB69*2^Z69+AB70*2^Z70+AB71*2^Z71+AB72*2^Z72+AB73*2^Z73+AB74*2^Z74</f>
        <v>29</v>
      </c>
      <c r="AC76" s="41"/>
      <c r="AD76" s="60"/>
      <c r="AE76" s="60"/>
      <c r="AF76" s="61"/>
    </row>
    <row r="77" spans="1:32">
      <c r="M77" s="134"/>
      <c r="N77" s="67"/>
      <c r="O77" s="60"/>
      <c r="P77" s="60"/>
      <c r="Q77" s="60"/>
      <c r="R77" s="60"/>
      <c r="S77" s="60"/>
      <c r="T77" s="60"/>
      <c r="U77" s="60"/>
      <c r="V77" s="61"/>
      <c r="W77" s="135"/>
      <c r="X77" s="67"/>
      <c r="Y77" s="60"/>
      <c r="Z77" s="60"/>
      <c r="AA77" s="60"/>
      <c r="AB77" s="60"/>
      <c r="AC77" s="60"/>
      <c r="AD77" s="60"/>
      <c r="AE77" s="60"/>
      <c r="AF77" s="61"/>
    </row>
    <row r="78" spans="1:32" ht="30">
      <c r="B78" s="48" t="s">
        <v>130</v>
      </c>
      <c r="C78" s="47" t="s">
        <v>153</v>
      </c>
      <c r="D78" s="47" t="s">
        <v>131</v>
      </c>
      <c r="E78" s="47" t="s">
        <v>167</v>
      </c>
      <c r="F78" s="47" t="s">
        <v>168</v>
      </c>
      <c r="G78" s="48" t="s">
        <v>132</v>
      </c>
      <c r="H78" s="48" t="s">
        <v>141</v>
      </c>
      <c r="I78" s="48" t="s">
        <v>151</v>
      </c>
      <c r="J78" s="48" t="s">
        <v>167</v>
      </c>
      <c r="K78" s="48" t="s">
        <v>168</v>
      </c>
      <c r="L78" s="48" t="s">
        <v>152</v>
      </c>
      <c r="M78" s="134"/>
      <c r="N78" s="68" t="s">
        <v>115</v>
      </c>
      <c r="O78" s="69"/>
      <c r="P78" s="69"/>
      <c r="Q78" s="69"/>
      <c r="R78" s="69"/>
      <c r="S78" s="69"/>
      <c r="T78" s="69"/>
      <c r="U78" s="70">
        <f ca="1">FLOOR(O50*U53,1)</f>
        <v>5</v>
      </c>
      <c r="V78" s="71">
        <f ca="1">FLOOR(O50*V53,1)</f>
        <v>1</v>
      </c>
      <c r="W78" s="135"/>
      <c r="X78" s="68" t="s">
        <v>115</v>
      </c>
      <c r="Y78" s="69"/>
      <c r="Z78" s="69"/>
      <c r="AA78" s="69"/>
      <c r="AB78" s="69"/>
      <c r="AC78" s="69"/>
      <c r="AD78" s="69"/>
      <c r="AE78" s="70">
        <f ca="1">FLOOR(Y50*AE53,1)</f>
        <v>1</v>
      </c>
      <c r="AF78" s="71">
        <f ca="1">FLOOR(Y50*AF53,1)</f>
        <v>3</v>
      </c>
    </row>
    <row r="79" spans="1:32">
      <c r="A79" s="136" t="s">
        <v>166</v>
      </c>
      <c r="B79" s="47">
        <f t="shared" ref="B79:B88" ca="1" si="58">RAND()</f>
        <v>1.6265867798481715E-3</v>
      </c>
      <c r="C79" s="47">
        <f t="shared" ref="C79:C88" ca="1" si="59">B79*360</f>
        <v>0.58557124074534173</v>
      </c>
      <c r="D79" s="47">
        <f t="shared" ref="D79:D88" ca="1" si="60">IF(C79&lt;=$J$27,1,IF(C79&lt;=$J$28,2,IF(C79&lt;=$J$29,3,IF(C79&lt;=$J$30,4,IF(C79&lt;=$J$31,5,IF(C79&lt;=$J$32,6,IF(C79&lt;=$J$33,7,IF(C79&lt;=$J$34,8,IF(C79&lt;=$J$35,9,IF(C79&lt;=$J$36,10))))))))))</f>
        <v>1</v>
      </c>
      <c r="E79" s="47">
        <f ca="1">INDEX($B$67:$F$76,MATCH(D79,$F$67:$F$76,0),2)</f>
        <v>-0.39682539682539719</v>
      </c>
      <c r="F79" s="47">
        <f ca="1">INDEX($B$67:$F$76,MATCH(D79,$F$67:$F$76,0),3)</f>
        <v>-0.39682539682539719</v>
      </c>
      <c r="G79" s="47">
        <f ca="1">INDEX($B$67:$F$76,MATCH(D79,$F$67:$F$76,0),4)</f>
        <v>1.1841773746535669</v>
      </c>
      <c r="H79" s="47" t="str">
        <f ca="1">INDEX($B$67:$F$76,MATCH(D79,$F$67:$F$76,0),1)</f>
        <v>P1</v>
      </c>
      <c r="I79" s="47" t="s">
        <v>155</v>
      </c>
      <c r="J79" s="47">
        <f ca="1">AA91</f>
        <v>4.6825396825396819</v>
      </c>
      <c r="K79" s="47">
        <f ca="1">AB91</f>
        <v>-1.666666666666667</v>
      </c>
      <c r="L79" s="53">
        <f ca="1">$B$4*J79+$B$5*K79+$B$6*J79*K79+$B$7*J79^2+$B$8*K79^2</f>
        <v>19.889140841521787</v>
      </c>
      <c r="M79" s="134"/>
      <c r="N79" s="67"/>
      <c r="O79" s="60"/>
      <c r="P79" s="60"/>
      <c r="Q79" s="60"/>
      <c r="R79" s="60"/>
      <c r="S79" s="60"/>
      <c r="T79" s="60"/>
      <c r="U79" s="60"/>
      <c r="V79" s="61"/>
      <c r="W79" s="135"/>
      <c r="X79" s="67"/>
      <c r="Y79" s="60"/>
      <c r="Z79" s="60"/>
      <c r="AA79" s="60"/>
      <c r="AB79" s="60"/>
      <c r="AC79" s="60"/>
      <c r="AD79" s="60"/>
      <c r="AE79" s="60"/>
      <c r="AF79" s="61"/>
    </row>
    <row r="80" spans="1:32">
      <c r="A80" s="136"/>
      <c r="B80" s="47">
        <f t="shared" ca="1" si="58"/>
        <v>0.71773582565173411</v>
      </c>
      <c r="C80" s="47">
        <f t="shared" ca="1" si="59"/>
        <v>258.3848972346243</v>
      </c>
      <c r="D80" s="47">
        <f t="shared" ca="1" si="60"/>
        <v>5</v>
      </c>
      <c r="E80" s="47">
        <f t="shared" ref="E80:E88" ca="1" si="61">INDEX($B$67:$F$76,MATCH(D80,$F$67:$F$76,0),2)</f>
        <v>-4.3650793650793656</v>
      </c>
      <c r="F80" s="47">
        <f t="shared" ref="F80:F88" ca="1" si="62">INDEX($B$67:$F$76,MATCH(D80,$F$67:$F$76,0),3)</f>
        <v>-0.39682539682539719</v>
      </c>
      <c r="G80" s="47">
        <f t="shared" ref="G80:G88" ca="1" si="63">INDEX($B$67:$F$76,MATCH(D80,$F$67:$F$76,0),4)</f>
        <v>19.261778785588316</v>
      </c>
      <c r="H80" s="47" t="str">
        <f t="shared" ref="H80:H88" ca="1" si="64">INDEX($B$67:$F$76,MATCH(D80,$F$67:$F$76,0),1)</f>
        <v>P6</v>
      </c>
      <c r="I80" s="47" t="s">
        <v>156</v>
      </c>
      <c r="J80" s="47">
        <f ca="1">AA134</f>
        <v>5</v>
      </c>
      <c r="K80" s="47">
        <f ca="1">AB134</f>
        <v>-2.3015873015873018</v>
      </c>
      <c r="L80" s="53">
        <f t="shared" ref="L80:L88" ca="1" si="65">$B$4*J80+$B$5*K80+$B$6*J80*K80+$B$7*J80^2+$B$8*K80^2</f>
        <v>22.18190980095742</v>
      </c>
      <c r="M80" s="134"/>
      <c r="N80" s="67"/>
      <c r="O80" s="60"/>
      <c r="P80" s="60"/>
      <c r="Q80" s="60"/>
      <c r="R80" s="60"/>
      <c r="S80" s="60"/>
      <c r="T80" s="60"/>
      <c r="U80" s="60"/>
      <c r="V80" s="61"/>
      <c r="W80" s="135"/>
      <c r="X80" s="67"/>
      <c r="Y80" s="60"/>
      <c r="Z80" s="60"/>
      <c r="AA80" s="60"/>
      <c r="AB80" s="60"/>
      <c r="AC80" s="60"/>
      <c r="AD80" s="60"/>
      <c r="AE80" s="60"/>
      <c r="AF80" s="61"/>
    </row>
    <row r="81" spans="1:32">
      <c r="A81" s="136"/>
      <c r="B81" s="47">
        <f t="shared" ca="1" si="58"/>
        <v>3.7882136325363969E-2</v>
      </c>
      <c r="C81" s="47">
        <f t="shared" ca="1" si="59"/>
        <v>13.63756907713103</v>
      </c>
      <c r="D81" s="47">
        <f t="shared" ca="1" si="60"/>
        <v>1</v>
      </c>
      <c r="E81" s="47">
        <f t="shared" ca="1" si="61"/>
        <v>-0.39682539682539719</v>
      </c>
      <c r="F81" s="47">
        <f t="shared" ca="1" si="62"/>
        <v>-0.39682539682539719</v>
      </c>
      <c r="G81" s="47">
        <f t="shared" ca="1" si="63"/>
        <v>1.1841773746535669</v>
      </c>
      <c r="H81" s="47" t="str">
        <f t="shared" ca="1" si="64"/>
        <v>P1</v>
      </c>
      <c r="I81" s="47" t="s">
        <v>157</v>
      </c>
      <c r="J81" s="47">
        <f ca="1">AA177</f>
        <v>4.6825396825396819</v>
      </c>
      <c r="K81" s="47">
        <f ca="1">AB177</f>
        <v>-0.39682539682539719</v>
      </c>
      <c r="L81" s="53">
        <f t="shared" ca="1" si="65"/>
        <v>24.001007810531611</v>
      </c>
      <c r="M81" s="134"/>
      <c r="N81" s="67"/>
      <c r="O81" s="60"/>
      <c r="P81" s="42" t="s">
        <v>103</v>
      </c>
      <c r="Q81" s="42"/>
      <c r="R81" s="42"/>
      <c r="S81" s="42" t="s">
        <v>104</v>
      </c>
      <c r="T81" s="60"/>
      <c r="U81" s="60"/>
      <c r="V81" s="61"/>
      <c r="W81" s="135"/>
      <c r="X81" s="67"/>
      <c r="Y81" s="60"/>
      <c r="Z81" s="42" t="s">
        <v>103</v>
      </c>
      <c r="AA81" s="42"/>
      <c r="AB81" s="42"/>
      <c r="AC81" s="42" t="s">
        <v>104</v>
      </c>
      <c r="AD81" s="60"/>
      <c r="AE81" s="60"/>
      <c r="AF81" s="61"/>
    </row>
    <row r="82" spans="1:32">
      <c r="A82" s="136"/>
      <c r="B82" s="47">
        <f t="shared" ca="1" si="58"/>
        <v>0.19763925457643916</v>
      </c>
      <c r="C82" s="47">
        <f t="shared" ca="1" si="59"/>
        <v>71.150131647518094</v>
      </c>
      <c r="D82" s="47">
        <f t="shared" ca="1" si="60"/>
        <v>2</v>
      </c>
      <c r="E82" s="47">
        <f t="shared" ca="1" si="61"/>
        <v>-3.0952380952380953</v>
      </c>
      <c r="F82" s="47">
        <f t="shared" ca="1" si="62"/>
        <v>3.412698412698413</v>
      </c>
      <c r="G82" s="47">
        <f t="shared" ca="1" si="63"/>
        <v>1.8266565885613559</v>
      </c>
      <c r="H82" s="47" t="str">
        <f t="shared" ca="1" si="64"/>
        <v>P7</v>
      </c>
      <c r="I82" s="47" t="s">
        <v>158</v>
      </c>
      <c r="J82" s="47">
        <f ca="1">AA220</f>
        <v>0.71428571428571352</v>
      </c>
      <c r="K82" s="47">
        <f ca="1">AB220</f>
        <v>-4.2063492063492065</v>
      </c>
      <c r="L82" s="53">
        <f t="shared" ca="1" si="65"/>
        <v>39.014865205341408</v>
      </c>
      <c r="M82" s="134"/>
      <c r="N82" s="67"/>
      <c r="O82" s="60"/>
      <c r="P82" s="41">
        <v>5</v>
      </c>
      <c r="Q82" s="40">
        <f ca="1">IF(U78=1,IF(Q69=1,0,1),Q69)</f>
        <v>1</v>
      </c>
      <c r="R82" s="40">
        <f ca="1">IF(V78=1,IF(R69=1,0,1),R69)</f>
        <v>1</v>
      </c>
      <c r="S82" s="41">
        <f>2^P82</f>
        <v>32</v>
      </c>
      <c r="T82" s="60"/>
      <c r="U82" s="60"/>
      <c r="V82" s="61"/>
      <c r="W82" s="135"/>
      <c r="X82" s="67"/>
      <c r="Y82" s="60"/>
      <c r="Z82" s="41">
        <v>5</v>
      </c>
      <c r="AA82" s="40">
        <f ca="1">IF(AE78=1,IF(AA69=1,0,1),AA69)</f>
        <v>1</v>
      </c>
      <c r="AB82" s="40">
        <f ca="1">IF(AF78=1,IF(AB69=1,0,1),AB69)</f>
        <v>0</v>
      </c>
      <c r="AC82" s="41">
        <f>2^Z82</f>
        <v>32</v>
      </c>
      <c r="AD82" s="60"/>
      <c r="AE82" s="60"/>
      <c r="AF82" s="61"/>
    </row>
    <row r="83" spans="1:32">
      <c r="A83" s="136"/>
      <c r="B83" s="47">
        <f t="shared" ca="1" si="58"/>
        <v>0.1593142574269184</v>
      </c>
      <c r="C83" s="47">
        <f t="shared" ca="1" si="59"/>
        <v>57.353132673690624</v>
      </c>
      <c r="D83" s="47">
        <f t="shared" ca="1" si="60"/>
        <v>1</v>
      </c>
      <c r="E83" s="47">
        <f t="shared" ca="1" si="61"/>
        <v>-0.39682539682539719</v>
      </c>
      <c r="F83" s="47">
        <f t="shared" ca="1" si="62"/>
        <v>-0.39682539682539719</v>
      </c>
      <c r="G83" s="47">
        <f t="shared" ca="1" si="63"/>
        <v>1.1841773746535669</v>
      </c>
      <c r="H83" s="47" t="str">
        <f t="shared" ca="1" si="64"/>
        <v>P1</v>
      </c>
      <c r="I83" s="47" t="s">
        <v>159</v>
      </c>
      <c r="J83" s="47">
        <f ca="1">AA263</f>
        <v>2.6190476190476186</v>
      </c>
      <c r="K83" s="47">
        <f ca="1">AB263</f>
        <v>-3.5714285714285716</v>
      </c>
      <c r="L83" s="53">
        <f t="shared" ca="1" si="65"/>
        <v>23.424036281179141</v>
      </c>
      <c r="M83" s="134"/>
      <c r="N83" s="67"/>
      <c r="O83" s="60"/>
      <c r="P83" s="41">
        <v>4</v>
      </c>
      <c r="Q83" s="40">
        <f ca="1">IF(U78=2,IF(Q70=1,0,1),Q70)</f>
        <v>1</v>
      </c>
      <c r="R83" s="40">
        <f ca="1">IF(V78=2,IF(R70=1,0,1),R70)</f>
        <v>0</v>
      </c>
      <c r="S83" s="41">
        <f t="shared" ref="S83:S87" si="66">2^P83</f>
        <v>16</v>
      </c>
      <c r="T83" s="60"/>
      <c r="U83" s="60"/>
      <c r="V83" s="61"/>
      <c r="W83" s="135"/>
      <c r="X83" s="67"/>
      <c r="Y83" s="60"/>
      <c r="Z83" s="41">
        <v>4</v>
      </c>
      <c r="AA83" s="40">
        <f ca="1">IF(AE78=2,IF(AA70=1,0,1),AA70)</f>
        <v>1</v>
      </c>
      <c r="AB83" s="40">
        <f ca="1">IF(AF78=2,IF(AB70=1,0,1),AB70)</f>
        <v>1</v>
      </c>
      <c r="AC83" s="41">
        <f t="shared" ref="AC83:AC87" si="67">2^Z83</f>
        <v>16</v>
      </c>
      <c r="AD83" s="60"/>
      <c r="AE83" s="60"/>
      <c r="AF83" s="61"/>
    </row>
    <row r="84" spans="1:32">
      <c r="A84" s="136"/>
      <c r="B84" s="47">
        <f t="shared" ca="1" si="58"/>
        <v>0.52535629295073294</v>
      </c>
      <c r="C84" s="47">
        <f t="shared" ca="1" si="59"/>
        <v>189.12826546226387</v>
      </c>
      <c r="D84" s="47">
        <f t="shared" ca="1" si="60"/>
        <v>4</v>
      </c>
      <c r="E84" s="47">
        <f t="shared" ca="1" si="61"/>
        <v>-1.666666666666667</v>
      </c>
      <c r="F84" s="47">
        <f t="shared" ca="1" si="62"/>
        <v>3.412698412698413</v>
      </c>
      <c r="G84" s="47">
        <f t="shared" ca="1" si="63"/>
        <v>6.2030738221214392</v>
      </c>
      <c r="H84" s="47" t="str">
        <f t="shared" ca="1" si="64"/>
        <v>P10</v>
      </c>
      <c r="I84" s="47" t="s">
        <v>160</v>
      </c>
      <c r="J84" s="47">
        <f ca="1">AA306</f>
        <v>4.6825396825396819</v>
      </c>
      <c r="K84" s="47">
        <f ca="1">AB306</f>
        <v>-2.9365079365079367</v>
      </c>
      <c r="L84" s="53">
        <f t="shared" ca="1" si="65"/>
        <v>22.22726127488032</v>
      </c>
      <c r="M84" s="134"/>
      <c r="N84" s="67"/>
      <c r="O84" s="60"/>
      <c r="P84" s="41">
        <v>3</v>
      </c>
      <c r="Q84" s="40">
        <f ca="1">IF(U78=3,IF(Q71=1,0,1),Q71)</f>
        <v>1</v>
      </c>
      <c r="R84" s="40">
        <f ca="1">IF(V78=3,IF(R71=1,0,1),R71)</f>
        <v>1</v>
      </c>
      <c r="S84" s="41">
        <f t="shared" si="66"/>
        <v>8</v>
      </c>
      <c r="T84" s="60"/>
      <c r="U84" s="60"/>
      <c r="V84" s="61"/>
      <c r="W84" s="135"/>
      <c r="X84" s="67"/>
      <c r="Y84" s="60"/>
      <c r="Z84" s="41">
        <v>3</v>
      </c>
      <c r="AA84" s="40">
        <f ca="1">IF(AE78=3,IF(AA71=1,0,1),AA71)</f>
        <v>1</v>
      </c>
      <c r="AB84" s="40">
        <f ca="1">IF(AF78=3,IF(AB71=1,0,1),AB71)</f>
        <v>0</v>
      </c>
      <c r="AC84" s="41">
        <f t="shared" si="67"/>
        <v>8</v>
      </c>
      <c r="AD84" s="60"/>
      <c r="AE84" s="60"/>
      <c r="AF84" s="61"/>
    </row>
    <row r="85" spans="1:32">
      <c r="A85" s="136"/>
      <c r="B85" s="47">
        <f t="shared" ca="1" si="58"/>
        <v>0.25778817082494476</v>
      </c>
      <c r="C85" s="47">
        <f t="shared" ca="1" si="59"/>
        <v>92.803741496980109</v>
      </c>
      <c r="D85" s="47">
        <f t="shared" ca="1" si="60"/>
        <v>2</v>
      </c>
      <c r="E85" s="47">
        <f t="shared" ca="1" si="61"/>
        <v>-3.0952380952380953</v>
      </c>
      <c r="F85" s="47">
        <f t="shared" ca="1" si="62"/>
        <v>3.412698412698413</v>
      </c>
      <c r="G85" s="47">
        <f t="shared" ca="1" si="63"/>
        <v>1.8266565885613559</v>
      </c>
      <c r="H85" s="47" t="str">
        <f t="shared" ca="1" si="64"/>
        <v>P7</v>
      </c>
      <c r="I85" s="47" t="s">
        <v>161</v>
      </c>
      <c r="J85" s="47">
        <f ca="1">AA349</f>
        <v>3.412698412698413</v>
      </c>
      <c r="K85" s="47">
        <f ca="1">AB349</f>
        <v>-4.2063492063492065</v>
      </c>
      <c r="L85" s="53">
        <f t="shared" ca="1" si="65"/>
        <v>30.148652053413961</v>
      </c>
      <c r="M85" s="134"/>
      <c r="N85" s="67"/>
      <c r="O85" s="60"/>
      <c r="P85" s="41">
        <v>2</v>
      </c>
      <c r="Q85" s="40">
        <f ca="1">IF(U78=4,IF(Q72=1,0,1),Q72)</f>
        <v>0</v>
      </c>
      <c r="R85" s="40">
        <f ca="1">IF(V78=4,IF(R72=1,0,1),R72)</f>
        <v>0</v>
      </c>
      <c r="S85" s="41">
        <f t="shared" si="66"/>
        <v>4</v>
      </c>
      <c r="T85" s="60"/>
      <c r="U85" s="60"/>
      <c r="V85" s="61"/>
      <c r="W85" s="135"/>
      <c r="X85" s="67"/>
      <c r="Y85" s="60"/>
      <c r="Z85" s="41">
        <v>2</v>
      </c>
      <c r="AA85" s="40">
        <f ca="1">IF(AE78=4,IF(AA72=1,0,1),AA72)</f>
        <v>1</v>
      </c>
      <c r="AB85" s="40">
        <f ca="1">IF(AF78=4,IF(AB72=1,0,1),AB72)</f>
        <v>1</v>
      </c>
      <c r="AC85" s="41">
        <f t="shared" si="67"/>
        <v>4</v>
      </c>
      <c r="AD85" s="60"/>
      <c r="AE85" s="60"/>
      <c r="AF85" s="61"/>
    </row>
    <row r="86" spans="1:32">
      <c r="A86" s="136"/>
      <c r="B86" s="47">
        <f t="shared" ca="1" si="58"/>
        <v>0.45158259608665496</v>
      </c>
      <c r="C86" s="47">
        <f t="shared" ca="1" si="59"/>
        <v>162.56973459119578</v>
      </c>
      <c r="D86" s="47">
        <f t="shared" ca="1" si="60"/>
        <v>3</v>
      </c>
      <c r="E86" s="47">
        <f t="shared" ca="1" si="61"/>
        <v>-4.8412698412698409</v>
      </c>
      <c r="F86" s="47">
        <f t="shared" ca="1" si="62"/>
        <v>4.2063492063492056</v>
      </c>
      <c r="G86" s="47">
        <f t="shared" ca="1" si="63"/>
        <v>4.8425296044343611</v>
      </c>
      <c r="H86" s="47" t="str">
        <f t="shared" ca="1" si="64"/>
        <v>P3</v>
      </c>
      <c r="I86" s="47" t="s">
        <v>162</v>
      </c>
      <c r="J86" s="47">
        <f ca="1">AA392</f>
        <v>-3.7301587301587302</v>
      </c>
      <c r="K86" s="47">
        <f ca="1">AB392</f>
        <v>2.7777777777777777</v>
      </c>
      <c r="L86" s="53">
        <f t="shared" ca="1" si="65"/>
        <v>-0.6626354245401842</v>
      </c>
      <c r="M86" s="134"/>
      <c r="N86" s="67"/>
      <c r="O86" s="60"/>
      <c r="P86" s="41">
        <v>1</v>
      </c>
      <c r="Q86" s="40">
        <f ca="1">IF(U78=5,IF(Q73=1,0,1),Q73)</f>
        <v>0</v>
      </c>
      <c r="R86" s="40">
        <f ca="1">IF(V78=5,IF(R73=1,0,1),R73)</f>
        <v>0</v>
      </c>
      <c r="S86" s="41">
        <f t="shared" si="66"/>
        <v>2</v>
      </c>
      <c r="T86" s="60"/>
      <c r="U86" s="60"/>
      <c r="V86" s="61"/>
      <c r="W86" s="135"/>
      <c r="X86" s="67"/>
      <c r="Y86" s="60"/>
      <c r="Z86" s="41">
        <v>1</v>
      </c>
      <c r="AA86" s="40">
        <f ca="1">IF(AE78=5,IF(AA73=1,0,1),AA73)</f>
        <v>0</v>
      </c>
      <c r="AB86" s="40">
        <f ca="1">IF(AF78=5,IF(AB73=1,0,1),AB73)</f>
        <v>0</v>
      </c>
      <c r="AC86" s="41">
        <f t="shared" si="67"/>
        <v>2</v>
      </c>
      <c r="AD86" s="60"/>
      <c r="AE86" s="60"/>
      <c r="AF86" s="61"/>
    </row>
    <row r="87" spans="1:32">
      <c r="A87" s="136"/>
      <c r="B87" s="47">
        <f t="shared" ca="1" si="58"/>
        <v>8.6874371073996759E-2</v>
      </c>
      <c r="C87" s="47">
        <f t="shared" ca="1" si="59"/>
        <v>31.274773586638833</v>
      </c>
      <c r="D87" s="47">
        <f t="shared" ca="1" si="60"/>
        <v>1</v>
      </c>
      <c r="E87" s="47">
        <f t="shared" ca="1" si="61"/>
        <v>-0.39682539682539719</v>
      </c>
      <c r="F87" s="47">
        <f t="shared" ca="1" si="62"/>
        <v>-0.39682539682539719</v>
      </c>
      <c r="G87" s="47">
        <f t="shared" ca="1" si="63"/>
        <v>1.1841773746535669</v>
      </c>
      <c r="H87" s="47" t="str">
        <f t="shared" ca="1" si="64"/>
        <v>P1</v>
      </c>
      <c r="I87" s="47" t="s">
        <v>163</v>
      </c>
      <c r="J87" s="47">
        <f ca="1">AA435</f>
        <v>4.3650793650793656</v>
      </c>
      <c r="K87" s="47">
        <f ca="1">AB435</f>
        <v>-5</v>
      </c>
      <c r="L87" s="53">
        <f t="shared" ca="1" si="65"/>
        <v>39.768203577727384</v>
      </c>
      <c r="M87" s="134"/>
      <c r="N87" s="67"/>
      <c r="O87" s="60"/>
      <c r="P87" s="41">
        <v>0</v>
      </c>
      <c r="Q87" s="40">
        <f ca="1">IF(U78=6,IF(Q74=1,0,1),Q74)</f>
        <v>0</v>
      </c>
      <c r="R87" s="40">
        <f ca="1">IF(V78=6,IF(R74=1,0,1),R74)</f>
        <v>1</v>
      </c>
      <c r="S87" s="41">
        <f t="shared" si="66"/>
        <v>1</v>
      </c>
      <c r="T87" s="60"/>
      <c r="U87" s="60"/>
      <c r="V87" s="61"/>
      <c r="W87" s="135"/>
      <c r="X87" s="67"/>
      <c r="Y87" s="60"/>
      <c r="Z87" s="41">
        <v>0</v>
      </c>
      <c r="AA87" s="40">
        <f ca="1">IF(AE78=6,IF(AA74=1,0,1),AA74)</f>
        <v>1</v>
      </c>
      <c r="AB87" s="40">
        <f ca="1">IF(AF78=6,IF(AB74=1,0,1),AB74)</f>
        <v>1</v>
      </c>
      <c r="AC87" s="41">
        <f t="shared" si="67"/>
        <v>1</v>
      </c>
      <c r="AD87" s="60"/>
      <c r="AE87" s="60"/>
      <c r="AF87" s="61"/>
    </row>
    <row r="88" spans="1:32">
      <c r="A88" s="136"/>
      <c r="B88" s="47">
        <f t="shared" ca="1" si="58"/>
        <v>0.96945341127507456</v>
      </c>
      <c r="C88" s="47">
        <f t="shared" ca="1" si="59"/>
        <v>349.00322805902687</v>
      </c>
      <c r="D88" s="47">
        <f t="shared" ca="1" si="60"/>
        <v>9</v>
      </c>
      <c r="E88" s="47">
        <f t="shared" ca="1" si="61"/>
        <v>-1.9841269841269842</v>
      </c>
      <c r="F88" s="47">
        <f t="shared" ca="1" si="62"/>
        <v>-3.7301587301587302</v>
      </c>
      <c r="G88" s="47">
        <f t="shared" ca="1" si="63"/>
        <v>52.04333585285967</v>
      </c>
      <c r="H88" s="47" t="str">
        <f t="shared" ca="1" si="64"/>
        <v>P5</v>
      </c>
      <c r="I88" s="47" t="s">
        <v>164</v>
      </c>
      <c r="J88" s="47">
        <f ca="1">AA478</f>
        <v>4.6825396825396819</v>
      </c>
      <c r="K88" s="47">
        <f ca="1">AB478</f>
        <v>-1.666666666666667</v>
      </c>
      <c r="L88" s="53">
        <f t="shared" ca="1" si="65"/>
        <v>19.889140841521787</v>
      </c>
      <c r="M88" s="134"/>
      <c r="N88" s="67"/>
      <c r="O88" s="60"/>
      <c r="P88" s="41"/>
      <c r="Q88" s="42" t="s">
        <v>108</v>
      </c>
      <c r="R88" s="42" t="s">
        <v>109</v>
      </c>
      <c r="S88" s="41"/>
      <c r="T88" s="60"/>
      <c r="U88" s="60"/>
      <c r="V88" s="61"/>
      <c r="W88" s="135"/>
      <c r="X88" s="67"/>
      <c r="Y88" s="60"/>
      <c r="Z88" s="41"/>
      <c r="AA88" s="42" t="s">
        <v>108</v>
      </c>
      <c r="AB88" s="42" t="s">
        <v>109</v>
      </c>
      <c r="AC88" s="41"/>
      <c r="AD88" s="60"/>
      <c r="AE88" s="60"/>
      <c r="AF88" s="61"/>
    </row>
    <row r="89" spans="1:32">
      <c r="M89" s="134"/>
      <c r="N89" s="67"/>
      <c r="O89" s="60"/>
      <c r="P89" s="41"/>
      <c r="Q89" s="44">
        <f ca="1">Q82*2^P82+Q83*2^P83+Q84*2^P84+Q85*2^P85+Q86*2^P86+Q87*2^P87</f>
        <v>56</v>
      </c>
      <c r="R89" s="44">
        <f ca="1">R82*2^P82+R83*2^P83+R84*2^P84+R85*2^P85+R86*2^P86+R87*2^P87</f>
        <v>41</v>
      </c>
      <c r="S89" s="41"/>
      <c r="T89" s="60"/>
      <c r="U89" s="60"/>
      <c r="V89" s="61"/>
      <c r="W89" s="135"/>
      <c r="X89" s="67"/>
      <c r="Y89" s="60"/>
      <c r="Z89" s="41"/>
      <c r="AA89" s="44">
        <f ca="1">AA82*2^Z82+AA83*2^Z83+AA84*2^Z84+AA85*2^Z85+AA86*2^Z86+AA87*2^Z87</f>
        <v>61</v>
      </c>
      <c r="AB89" s="44">
        <f ca="1">AB82*2^Z82+AB83*2^Z83+AB84*2^Z84+AB85*2^Z85+AB86*2^Z86+AB87*2^Z87</f>
        <v>21</v>
      </c>
      <c r="AC89" s="41"/>
      <c r="AD89" s="60"/>
      <c r="AE89" s="60"/>
      <c r="AF89" s="61"/>
    </row>
    <row r="90" spans="1:32">
      <c r="M90" s="134"/>
      <c r="N90" s="67"/>
      <c r="O90" s="60"/>
      <c r="P90" s="60"/>
      <c r="Q90" s="60"/>
      <c r="R90" s="60"/>
      <c r="S90" s="60"/>
      <c r="T90" s="60"/>
      <c r="U90" s="60"/>
      <c r="V90" s="61"/>
      <c r="W90" s="135"/>
      <c r="X90" s="67"/>
      <c r="Y90" s="60"/>
      <c r="Z90" s="60"/>
      <c r="AA90" s="60"/>
      <c r="AB90" s="60"/>
      <c r="AC90" s="60"/>
      <c r="AD90" s="60"/>
      <c r="AE90" s="60"/>
      <c r="AF90" s="61"/>
    </row>
    <row r="91" spans="1:32">
      <c r="M91" s="134"/>
      <c r="N91" s="72" t="s">
        <v>116</v>
      </c>
      <c r="O91" s="73"/>
      <c r="P91" s="73"/>
      <c r="Q91" s="74">
        <f ca="1">(Q89/P51)*(S53-P53)+P53</f>
        <v>3.8888888888888893</v>
      </c>
      <c r="R91" s="74">
        <f ca="1">(R89/P51)*(S53-P53)+P53</f>
        <v>1.5079365079365079</v>
      </c>
      <c r="S91" s="75"/>
      <c r="T91" s="75"/>
      <c r="U91" s="75"/>
      <c r="V91" s="76"/>
      <c r="W91" s="135"/>
      <c r="X91" s="72" t="s">
        <v>116</v>
      </c>
      <c r="Y91" s="73"/>
      <c r="Z91" s="73"/>
      <c r="AA91" s="74">
        <f ca="1">(AA89/Z51)*(AC53-Z53)+Z53</f>
        <v>4.6825396825396819</v>
      </c>
      <c r="AB91" s="74">
        <f ca="1">(AB89/Z51)*(AC53-Z53)+Z53</f>
        <v>-1.666666666666667</v>
      </c>
      <c r="AC91" s="75"/>
      <c r="AD91" s="75"/>
      <c r="AE91" s="75"/>
      <c r="AF91" s="76"/>
    </row>
    <row r="92" spans="1:32">
      <c r="M92" s="134"/>
      <c r="N92" s="131" t="s">
        <v>156</v>
      </c>
      <c r="O92" s="132"/>
      <c r="P92" s="132"/>
      <c r="Q92" s="132"/>
      <c r="R92" s="132"/>
      <c r="S92" s="132"/>
      <c r="T92" s="132"/>
      <c r="U92" s="132"/>
      <c r="V92" s="133"/>
      <c r="W92" s="135"/>
      <c r="X92" s="131" t="s">
        <v>156</v>
      </c>
      <c r="Y92" s="132"/>
      <c r="Z92" s="132"/>
      <c r="AA92" s="132"/>
      <c r="AB92" s="132"/>
      <c r="AC92" s="132"/>
      <c r="AD92" s="132"/>
      <c r="AE92" s="132"/>
      <c r="AF92" s="133"/>
    </row>
    <row r="93" spans="1:32">
      <c r="M93" s="134"/>
      <c r="N93" s="59" t="s">
        <v>100</v>
      </c>
      <c r="O93" s="60">
        <v>6</v>
      </c>
      <c r="P93" s="60"/>
      <c r="Q93" s="60"/>
      <c r="R93" s="60"/>
      <c r="S93" s="60"/>
      <c r="T93" s="60"/>
      <c r="U93" s="60"/>
      <c r="V93" s="61"/>
      <c r="W93" s="135"/>
      <c r="X93" s="59" t="s">
        <v>100</v>
      </c>
      <c r="Y93" s="60">
        <v>6</v>
      </c>
      <c r="Z93" s="60"/>
      <c r="AA93" s="60"/>
      <c r="AB93" s="60"/>
      <c r="AC93" s="60"/>
      <c r="AD93" s="60"/>
      <c r="AE93" s="60"/>
      <c r="AF93" s="61"/>
    </row>
    <row r="94" spans="1:32" ht="30">
      <c r="M94" s="134"/>
      <c r="N94" s="59" t="s">
        <v>101</v>
      </c>
      <c r="O94" s="60">
        <v>0</v>
      </c>
      <c r="P94" s="60">
        <f>(2^O93)-1</f>
        <v>63</v>
      </c>
      <c r="Q94" s="60"/>
      <c r="R94" s="60"/>
      <c r="S94" s="60"/>
      <c r="T94" s="60"/>
      <c r="U94" s="60"/>
      <c r="V94" s="61"/>
      <c r="W94" s="135"/>
      <c r="X94" s="59" t="s">
        <v>101</v>
      </c>
      <c r="Y94" s="60">
        <v>0</v>
      </c>
      <c r="Z94" s="60">
        <f>(2^Y93)-1</f>
        <v>63</v>
      </c>
      <c r="AA94" s="60"/>
      <c r="AB94" s="60"/>
      <c r="AC94" s="60"/>
      <c r="AD94" s="60"/>
      <c r="AE94" s="60"/>
      <c r="AF94" s="61"/>
    </row>
    <row r="95" spans="1:32">
      <c r="M95" s="134"/>
      <c r="N95" s="62" t="s">
        <v>72</v>
      </c>
      <c r="O95" s="4" t="s">
        <v>73</v>
      </c>
      <c r="P95" s="4" t="s">
        <v>91</v>
      </c>
      <c r="Q95" s="4" t="s">
        <v>155</v>
      </c>
      <c r="R95" s="4" t="s">
        <v>156</v>
      </c>
      <c r="S95" s="4" t="s">
        <v>94</v>
      </c>
      <c r="T95" s="4" t="s">
        <v>95</v>
      </c>
      <c r="U95" s="4" t="s">
        <v>96</v>
      </c>
      <c r="V95" s="63" t="s">
        <v>97</v>
      </c>
      <c r="W95" s="135"/>
      <c r="X95" s="62" t="s">
        <v>72</v>
      </c>
      <c r="Y95" s="4" t="s">
        <v>73</v>
      </c>
      <c r="Z95" s="4" t="s">
        <v>91</v>
      </c>
      <c r="AA95" s="4" t="s">
        <v>155</v>
      </c>
      <c r="AB95" s="4" t="s">
        <v>156</v>
      </c>
      <c r="AC95" s="4" t="s">
        <v>94</v>
      </c>
      <c r="AD95" s="4" t="s">
        <v>95</v>
      </c>
      <c r="AE95" s="4" t="s">
        <v>96</v>
      </c>
      <c r="AF95" s="63" t="s">
        <v>97</v>
      </c>
    </row>
    <row r="96" spans="1:32">
      <c r="M96" s="134"/>
      <c r="N96" s="64" t="s">
        <v>1</v>
      </c>
      <c r="O96" s="53"/>
      <c r="P96" s="53">
        <v>-5</v>
      </c>
      <c r="Q96" s="65">
        <f ca="1">E40</f>
        <v>1.1334731817681067</v>
      </c>
      <c r="R96" s="65">
        <f ca="1">F40</f>
        <v>1.6670452322058624</v>
      </c>
      <c r="S96" s="53">
        <v>5</v>
      </c>
      <c r="T96" s="53">
        <f ca="1">RAND()</f>
        <v>0.85574220046864269</v>
      </c>
      <c r="U96" s="53">
        <f t="shared" ref="U96:V96" ca="1" si="68">RAND()</f>
        <v>0.39373239909725233</v>
      </c>
      <c r="V96" s="28">
        <f t="shared" ca="1" si="68"/>
        <v>0.1267003274284686</v>
      </c>
      <c r="W96" s="135"/>
      <c r="X96" s="64" t="s">
        <v>1</v>
      </c>
      <c r="Y96" s="53"/>
      <c r="Z96" s="53">
        <v>-5</v>
      </c>
      <c r="AA96" s="65">
        <f ca="1">E80</f>
        <v>-4.3650793650793656</v>
      </c>
      <c r="AB96" s="65">
        <f ca="1">F80</f>
        <v>-0.39682539682539719</v>
      </c>
      <c r="AC96" s="53">
        <v>5</v>
      </c>
      <c r="AD96" s="53">
        <f ca="1">RAND()</f>
        <v>0.7154279553763937</v>
      </c>
      <c r="AE96" s="53">
        <f t="shared" ref="AE96:AF96" ca="1" si="69">RAND()</f>
        <v>0.21812443657372449</v>
      </c>
      <c r="AF96" s="28">
        <f t="shared" ca="1" si="69"/>
        <v>0.42396623775239817</v>
      </c>
    </row>
    <row r="97" spans="13:32" ht="30">
      <c r="M97" s="134"/>
      <c r="N97" s="59" t="s">
        <v>110</v>
      </c>
      <c r="O97" s="60"/>
      <c r="P97" s="60"/>
      <c r="Q97" s="60">
        <f ca="1">(ABS(Q96-P96)/(S96-P96))*(P94-O94)</f>
        <v>38.640881045139068</v>
      </c>
      <c r="R97" s="60">
        <f ca="1">(ABS(R96-P96)/(S96-P96))*(P94-O94)</f>
        <v>42.002384962896933</v>
      </c>
      <c r="S97" s="60"/>
      <c r="T97" s="60"/>
      <c r="U97" s="60"/>
      <c r="V97" s="61"/>
      <c r="W97" s="135"/>
      <c r="X97" s="59" t="s">
        <v>110</v>
      </c>
      <c r="Y97" s="60"/>
      <c r="Z97" s="60"/>
      <c r="AA97" s="60">
        <f ca="1">(ABS(AA96-Z96)/(AC96-Z96))*(Z94-Y94)</f>
        <v>3.9999999999999973</v>
      </c>
      <c r="AB97" s="60">
        <f ca="1">(ABS(AB96-Z96)/(AC96-Z96))*(Z94-Y94)</f>
        <v>29</v>
      </c>
      <c r="AC97" s="60"/>
      <c r="AD97" s="60"/>
      <c r="AE97" s="60"/>
      <c r="AF97" s="61"/>
    </row>
    <row r="98" spans="13:32">
      <c r="M98" s="134"/>
      <c r="N98" s="66"/>
      <c r="O98" s="53"/>
      <c r="P98" s="42" t="s">
        <v>103</v>
      </c>
      <c r="Q98" s="42"/>
      <c r="R98" s="42"/>
      <c r="S98" s="42" t="s">
        <v>104</v>
      </c>
      <c r="T98" s="60"/>
      <c r="U98" s="60"/>
      <c r="V98" s="61"/>
      <c r="W98" s="135"/>
      <c r="X98" s="66"/>
      <c r="Y98" s="53"/>
      <c r="Z98" s="42" t="s">
        <v>103</v>
      </c>
      <c r="AA98" s="42"/>
      <c r="AB98" s="42"/>
      <c r="AC98" s="42" t="s">
        <v>104</v>
      </c>
      <c r="AD98" s="60"/>
      <c r="AE98" s="60"/>
      <c r="AF98" s="61"/>
    </row>
    <row r="99" spans="13:32">
      <c r="M99" s="134"/>
      <c r="N99" s="66" t="s">
        <v>102</v>
      </c>
      <c r="O99" s="53"/>
      <c r="P99" s="41">
        <v>5</v>
      </c>
      <c r="Q99" s="40">
        <f ca="1">FLOOR(Q97/2^P99,1)</f>
        <v>1</v>
      </c>
      <c r="R99" s="40">
        <f ca="1">FLOOR(R97/2^P99,1)</f>
        <v>1</v>
      </c>
      <c r="S99" s="41">
        <f>2^P99</f>
        <v>32</v>
      </c>
      <c r="T99" s="60"/>
      <c r="U99" s="60"/>
      <c r="V99" s="61"/>
      <c r="W99" s="135"/>
      <c r="X99" s="66" t="s">
        <v>102</v>
      </c>
      <c r="Y99" s="53"/>
      <c r="Z99" s="41">
        <v>5</v>
      </c>
      <c r="AA99" s="40">
        <f ca="1">FLOOR(AA97/2^Z99,1)</f>
        <v>0</v>
      </c>
      <c r="AB99" s="40">
        <f ca="1">FLOOR(AB97/2^Z99,1)</f>
        <v>0</v>
      </c>
      <c r="AC99" s="41">
        <f>2^Z99</f>
        <v>32</v>
      </c>
      <c r="AD99" s="60"/>
      <c r="AE99" s="60"/>
      <c r="AF99" s="61"/>
    </row>
    <row r="100" spans="13:32">
      <c r="M100" s="134"/>
      <c r="N100" s="66" t="s">
        <v>105</v>
      </c>
      <c r="O100" s="53"/>
      <c r="P100" s="41">
        <v>4</v>
      </c>
      <c r="Q100" s="40">
        <f ca="1">FLOOR((Q97-Q99*2^P99)/(2^P100),1)</f>
        <v>0</v>
      </c>
      <c r="R100" s="40">
        <f ca="1">FLOOR((R97-R99*2^P99)/(2^P100),1)</f>
        <v>0</v>
      </c>
      <c r="S100" s="41">
        <f t="shared" ref="S100:S104" si="70">2^P100</f>
        <v>16</v>
      </c>
      <c r="T100" s="60"/>
      <c r="U100" s="60"/>
      <c r="V100" s="61"/>
      <c r="W100" s="135"/>
      <c r="X100" s="66" t="s">
        <v>105</v>
      </c>
      <c r="Y100" s="53"/>
      <c r="Z100" s="41">
        <v>4</v>
      </c>
      <c r="AA100" s="40">
        <f ca="1">FLOOR((AA97-AA99*2^Z99)/(2^Z100),1)</f>
        <v>0</v>
      </c>
      <c r="AB100" s="40">
        <f ca="1">FLOOR((AB97-AB99*2^Z99)/(2^Z100),1)</f>
        <v>1</v>
      </c>
      <c r="AC100" s="41">
        <f t="shared" ref="AC100:AC104" si="71">2^Z100</f>
        <v>16</v>
      </c>
      <c r="AD100" s="60"/>
      <c r="AE100" s="60"/>
      <c r="AF100" s="61"/>
    </row>
    <row r="101" spans="13:32">
      <c r="M101" s="134"/>
      <c r="N101" s="66" t="s">
        <v>106</v>
      </c>
      <c r="O101" s="53"/>
      <c r="P101" s="41">
        <v>3</v>
      </c>
      <c r="Q101" s="40">
        <f ca="1">FLOOR((Q97-Q99*2^P99-Q100*2^P100)/(2^P101),1)</f>
        <v>0</v>
      </c>
      <c r="R101" s="40">
        <f ca="1">FLOOR((R97-R99*2^P99-R100*2^P100)/(2^P101),1)</f>
        <v>1</v>
      </c>
      <c r="S101" s="41">
        <f t="shared" si="70"/>
        <v>8</v>
      </c>
      <c r="T101" s="60"/>
      <c r="U101" s="60"/>
      <c r="V101" s="61"/>
      <c r="W101" s="135"/>
      <c r="X101" s="66" t="s">
        <v>106</v>
      </c>
      <c r="Y101" s="53"/>
      <c r="Z101" s="41">
        <v>3</v>
      </c>
      <c r="AA101" s="40">
        <f ca="1">FLOOR((AA97-AA99*2^Z99-AA100*2^Z100)/(2^Z101),1)</f>
        <v>0</v>
      </c>
      <c r="AB101" s="40">
        <f ca="1">FLOOR((AB97-AB99*2^Z99-AB100*2^Z100)/(2^Z101),1)</f>
        <v>1</v>
      </c>
      <c r="AC101" s="41">
        <f t="shared" si="71"/>
        <v>8</v>
      </c>
      <c r="AD101" s="60"/>
      <c r="AE101" s="60"/>
      <c r="AF101" s="61"/>
    </row>
    <row r="102" spans="13:32">
      <c r="M102" s="134"/>
      <c r="N102" s="66" t="s">
        <v>107</v>
      </c>
      <c r="O102" s="53"/>
      <c r="P102" s="41">
        <v>2</v>
      </c>
      <c r="Q102" s="40">
        <f ca="1">FLOOR((Q97-Q99*2^P99-Q100*2^P100-Q101*2^P101)/(2^P102),1)</f>
        <v>1</v>
      </c>
      <c r="R102" s="40">
        <f ca="1">FLOOR((R97-R99*2^P99-R100*2^P100-R101*2^P101)/(2^P102),1)</f>
        <v>0</v>
      </c>
      <c r="S102" s="41">
        <f t="shared" si="70"/>
        <v>4</v>
      </c>
      <c r="T102" s="60"/>
      <c r="U102" s="60"/>
      <c r="V102" s="61"/>
      <c r="W102" s="135"/>
      <c r="X102" s="66" t="s">
        <v>107</v>
      </c>
      <c r="Y102" s="53"/>
      <c r="Z102" s="41">
        <v>2</v>
      </c>
      <c r="AA102" s="40">
        <f ca="1">FLOOR((AA97-AA99*2^Z99-AA100*2^Z100-AA101*2^Z101)/(2^Z102),1)</f>
        <v>0</v>
      </c>
      <c r="AB102" s="40">
        <f ca="1">FLOOR((AB97-AB99*2^Z99-AB100*2^Z100-AB101*2^Z101)/(2^Z102),1)</f>
        <v>1</v>
      </c>
      <c r="AC102" s="41">
        <f t="shared" si="71"/>
        <v>4</v>
      </c>
      <c r="AD102" s="60"/>
      <c r="AE102" s="60"/>
      <c r="AF102" s="61"/>
    </row>
    <row r="103" spans="13:32">
      <c r="M103" s="134"/>
      <c r="N103" s="66"/>
      <c r="O103" s="53"/>
      <c r="P103" s="41">
        <v>1</v>
      </c>
      <c r="Q103" s="40">
        <f ca="1">FLOOR((Q97-Q99*2^P99-Q100*2^P100-Q101*2^P101-Q102*2^P102)/(2^P103),1)</f>
        <v>1</v>
      </c>
      <c r="R103" s="40">
        <f ca="1">FLOOR((R97-R99*2^P99-R100*2^P100-R101*2^P101-R102*2^P102)/(2^P103),1)</f>
        <v>1</v>
      </c>
      <c r="S103" s="41">
        <f t="shared" si="70"/>
        <v>2</v>
      </c>
      <c r="T103" s="60"/>
      <c r="U103" s="60"/>
      <c r="V103" s="61"/>
      <c r="W103" s="135"/>
      <c r="X103" s="66"/>
      <c r="Y103" s="53"/>
      <c r="Z103" s="41">
        <v>1</v>
      </c>
      <c r="AA103" s="40">
        <f ca="1">FLOOR((AA97-AA99*2^Z99-AA100*2^Z100-AA101*2^Z101-AA102*2^Z102)/(2^Z103),1)</f>
        <v>2</v>
      </c>
      <c r="AB103" s="40">
        <f ca="1">FLOOR((AB97-AB99*2^Z99-AB100*2^Z100-AB101*2^Z101-AB102*2^Z102)/(2^Z103),1)</f>
        <v>0</v>
      </c>
      <c r="AC103" s="41">
        <f t="shared" si="71"/>
        <v>2</v>
      </c>
      <c r="AD103" s="60"/>
      <c r="AE103" s="60"/>
      <c r="AF103" s="61"/>
    </row>
    <row r="104" spans="13:32">
      <c r="M104" s="134"/>
      <c r="N104" s="66"/>
      <c r="O104" s="53"/>
      <c r="P104" s="41">
        <v>0</v>
      </c>
      <c r="Q104" s="40">
        <f ca="1">FLOOR((Q97-Q99*2^P99-Q100*2^P100-Q101*2^P101-Q102*2^P102-Q103*2^P103)/(2^P104),1)</f>
        <v>0</v>
      </c>
      <c r="R104" s="40">
        <f ca="1">FLOOR((R97-R99*2^P99-R100*2^P100-R101*2^P101-R102*2^P102-R103*2^P103)/(2^P104),1)</f>
        <v>0</v>
      </c>
      <c r="S104" s="41">
        <f t="shared" si="70"/>
        <v>1</v>
      </c>
      <c r="T104" s="60"/>
      <c r="U104" s="60"/>
      <c r="V104" s="61"/>
      <c r="W104" s="135"/>
      <c r="X104" s="66"/>
      <c r="Y104" s="53"/>
      <c r="Z104" s="41">
        <v>0</v>
      </c>
      <c r="AA104" s="40">
        <f ca="1">FLOOR((AA97-AA99*2^Z99-AA100*2^Z100-AA101*2^Z101-AA102*2^Z102-AA103*2^Z103)/(2^Z104),1)</f>
        <v>-1</v>
      </c>
      <c r="AB104" s="40">
        <f ca="1">FLOOR((AB97-AB99*2^Z99-AB100*2^Z100-AB101*2^Z101-AB102*2^Z102-AB103*2^Z103)/(2^Z104),1)</f>
        <v>1</v>
      </c>
      <c r="AC104" s="41">
        <f t="shared" si="71"/>
        <v>1</v>
      </c>
      <c r="AD104" s="60"/>
      <c r="AE104" s="60"/>
      <c r="AF104" s="61"/>
    </row>
    <row r="105" spans="13:32">
      <c r="M105" s="134"/>
      <c r="N105" s="66"/>
      <c r="O105" s="53"/>
      <c r="P105" s="41"/>
      <c r="Q105" s="42" t="s">
        <v>108</v>
      </c>
      <c r="R105" s="42" t="s">
        <v>109</v>
      </c>
      <c r="S105" s="41"/>
      <c r="T105" s="60"/>
      <c r="U105" s="60"/>
      <c r="V105" s="61"/>
      <c r="W105" s="135"/>
      <c r="X105" s="66"/>
      <c r="Y105" s="53"/>
      <c r="Z105" s="41"/>
      <c r="AA105" s="42" t="s">
        <v>108</v>
      </c>
      <c r="AB105" s="42" t="s">
        <v>109</v>
      </c>
      <c r="AC105" s="41"/>
      <c r="AD105" s="60"/>
      <c r="AE105" s="60"/>
      <c r="AF105" s="61"/>
    </row>
    <row r="106" spans="13:32">
      <c r="M106" s="134"/>
      <c r="N106" s="66" t="s">
        <v>114</v>
      </c>
      <c r="O106" s="53"/>
      <c r="P106" s="41"/>
      <c r="Q106" s="44">
        <f ca="1">Q99*2^P99+Q100*2^P100+Q101*2^P101+Q102*2^P102+Q103*2^P103+Q104*2^P104</f>
        <v>38</v>
      </c>
      <c r="R106" s="44">
        <f ca="1">R99*2^P99+R100*2^P100+R101*2^P101+R102*2^P102+R103*2^P103+R104*2^P104</f>
        <v>42</v>
      </c>
      <c r="S106" s="41"/>
      <c r="T106" s="60"/>
      <c r="U106" s="60"/>
      <c r="V106" s="61"/>
      <c r="W106" s="135"/>
      <c r="X106" s="66" t="s">
        <v>114</v>
      </c>
      <c r="Y106" s="53"/>
      <c r="Z106" s="41"/>
      <c r="AA106" s="44">
        <f ca="1">AA99*2^Z99+AA100*2^Z100+AA101*2^Z101+AA102*2^Z102+AA103*2^Z103+AA104*2^Z104</f>
        <v>3</v>
      </c>
      <c r="AB106" s="44">
        <f ca="1">AB99*2^Z99+AB100*2^Z100+AB101*2^Z101+AB102*2^Z102+AB103*2^Z103+AB104*2^Z104</f>
        <v>29</v>
      </c>
      <c r="AC106" s="41"/>
      <c r="AD106" s="60"/>
      <c r="AE106" s="60"/>
      <c r="AF106" s="61"/>
    </row>
    <row r="107" spans="13:32">
      <c r="M107" s="134"/>
      <c r="N107" s="67"/>
      <c r="O107" s="60"/>
      <c r="P107" s="60"/>
      <c r="Q107" s="60"/>
      <c r="R107" s="60"/>
      <c r="S107" s="60"/>
      <c r="T107" s="60"/>
      <c r="U107" s="60"/>
      <c r="V107" s="61"/>
      <c r="W107" s="135"/>
      <c r="X107" s="67"/>
      <c r="Y107" s="60"/>
      <c r="Z107" s="60"/>
      <c r="AA107" s="60"/>
      <c r="AB107" s="60"/>
      <c r="AC107" s="60"/>
      <c r="AD107" s="60"/>
      <c r="AE107" s="60"/>
      <c r="AF107" s="61"/>
    </row>
    <row r="108" spans="13:32">
      <c r="M108" s="134"/>
      <c r="N108" s="68" t="s">
        <v>111</v>
      </c>
      <c r="O108" s="69"/>
      <c r="P108" s="69"/>
      <c r="Q108" s="69"/>
      <c r="R108" s="69"/>
      <c r="S108" s="69"/>
      <c r="T108" s="70">
        <f ca="1">FLOOR(O93*T96,1)</f>
        <v>5</v>
      </c>
      <c r="U108" s="60"/>
      <c r="V108" s="61"/>
      <c r="W108" s="135"/>
      <c r="X108" s="68" t="s">
        <v>111</v>
      </c>
      <c r="Y108" s="69"/>
      <c r="Z108" s="69"/>
      <c r="AA108" s="69"/>
      <c r="AB108" s="69"/>
      <c r="AC108" s="69"/>
      <c r="AD108" s="70">
        <f ca="1">FLOOR(Y93*AD96,1)</f>
        <v>4</v>
      </c>
      <c r="AE108" s="60"/>
      <c r="AF108" s="61"/>
    </row>
    <row r="109" spans="13:32">
      <c r="M109" s="134"/>
      <c r="N109" s="67" t="s">
        <v>112</v>
      </c>
      <c r="O109" s="60"/>
      <c r="P109" s="60"/>
      <c r="Q109" s="60"/>
      <c r="R109" s="60"/>
      <c r="S109" s="60"/>
      <c r="T109" s="60"/>
      <c r="U109" s="60"/>
      <c r="V109" s="61"/>
      <c r="W109" s="135"/>
      <c r="X109" s="67" t="s">
        <v>112</v>
      </c>
      <c r="Y109" s="60"/>
      <c r="Z109" s="60"/>
      <c r="AA109" s="60"/>
      <c r="AB109" s="60"/>
      <c r="AC109" s="60"/>
      <c r="AD109" s="60"/>
      <c r="AE109" s="60"/>
      <c r="AF109" s="61"/>
    </row>
    <row r="110" spans="13:32">
      <c r="M110" s="134"/>
      <c r="N110" s="67"/>
      <c r="O110" s="60"/>
      <c r="P110" s="60"/>
      <c r="Q110" s="60"/>
      <c r="R110" s="60"/>
      <c r="S110" s="60"/>
      <c r="T110" s="60"/>
      <c r="U110" s="60"/>
      <c r="V110" s="61"/>
      <c r="W110" s="135"/>
      <c r="X110" s="67"/>
      <c r="Y110" s="60"/>
      <c r="Z110" s="60"/>
      <c r="AA110" s="60"/>
      <c r="AB110" s="60"/>
      <c r="AC110" s="60"/>
      <c r="AD110" s="60"/>
      <c r="AE110" s="60"/>
      <c r="AF110" s="61"/>
    </row>
    <row r="111" spans="13:32">
      <c r="M111" s="134"/>
      <c r="N111" s="66" t="s">
        <v>113</v>
      </c>
      <c r="O111" s="53"/>
      <c r="P111" s="42" t="s">
        <v>103</v>
      </c>
      <c r="Q111" s="42"/>
      <c r="R111" s="42"/>
      <c r="S111" s="42" t="s">
        <v>104</v>
      </c>
      <c r="T111" s="60"/>
      <c r="U111" s="60"/>
      <c r="V111" s="61"/>
      <c r="W111" s="135"/>
      <c r="X111" s="66" t="s">
        <v>113</v>
      </c>
      <c r="Y111" s="53"/>
      <c r="Z111" s="42" t="s">
        <v>103</v>
      </c>
      <c r="AA111" s="42"/>
      <c r="AB111" s="42"/>
      <c r="AC111" s="42" t="s">
        <v>104</v>
      </c>
      <c r="AD111" s="60"/>
      <c r="AE111" s="60"/>
      <c r="AF111" s="61"/>
    </row>
    <row r="112" spans="13:32">
      <c r="M112" s="134"/>
      <c r="N112" s="66"/>
      <c r="O112" s="53"/>
      <c r="P112" s="41">
        <v>5</v>
      </c>
      <c r="Q112" s="40">
        <f ca="1">IF(T108&gt;=1,R99,Q99)</f>
        <v>1</v>
      </c>
      <c r="R112" s="40">
        <f ca="1">IF(T108&gt;=1,Q99,R99)</f>
        <v>1</v>
      </c>
      <c r="S112" s="41">
        <f>2^P112</f>
        <v>32</v>
      </c>
      <c r="T112" s="60"/>
      <c r="U112" s="60"/>
      <c r="V112" s="61"/>
      <c r="W112" s="135"/>
      <c r="X112" s="66"/>
      <c r="Y112" s="53"/>
      <c r="Z112" s="41">
        <v>5</v>
      </c>
      <c r="AA112" s="40">
        <f ca="1">IF(AD108&gt;=1,AB99,AA99)</f>
        <v>0</v>
      </c>
      <c r="AB112" s="40">
        <f ca="1">IF(AD108&gt;=1,AA99,AB99)</f>
        <v>0</v>
      </c>
      <c r="AC112" s="41">
        <f>2^Z112</f>
        <v>32</v>
      </c>
      <c r="AD112" s="60"/>
      <c r="AE112" s="60"/>
      <c r="AF112" s="61"/>
    </row>
    <row r="113" spans="13:32">
      <c r="M113" s="134"/>
      <c r="N113" s="66"/>
      <c r="O113" s="53"/>
      <c r="P113" s="41">
        <v>4</v>
      </c>
      <c r="Q113" s="40">
        <f ca="1">IF(T108&gt;=2,R100,Q100)</f>
        <v>0</v>
      </c>
      <c r="R113" s="40">
        <f ca="1">IF(T108&gt;=2,Q100,R100)</f>
        <v>0</v>
      </c>
      <c r="S113" s="41">
        <f t="shared" ref="S113:S117" si="72">2^P113</f>
        <v>16</v>
      </c>
      <c r="T113" s="60"/>
      <c r="U113" s="60"/>
      <c r="V113" s="61"/>
      <c r="W113" s="135"/>
      <c r="X113" s="66"/>
      <c r="Y113" s="53"/>
      <c r="Z113" s="41">
        <v>4</v>
      </c>
      <c r="AA113" s="40">
        <f ca="1">IF(AD108&gt;=2,AB100,AA100)</f>
        <v>1</v>
      </c>
      <c r="AB113" s="40">
        <f ca="1">IF(AD108&gt;=2,AA100,AB100)</f>
        <v>0</v>
      </c>
      <c r="AC113" s="41">
        <f t="shared" ref="AC113:AC117" si="73">2^Z113</f>
        <v>16</v>
      </c>
      <c r="AD113" s="60"/>
      <c r="AE113" s="60"/>
      <c r="AF113" s="61"/>
    </row>
    <row r="114" spans="13:32">
      <c r="M114" s="134"/>
      <c r="N114" s="66"/>
      <c r="O114" s="53"/>
      <c r="P114" s="41">
        <v>3</v>
      </c>
      <c r="Q114" s="40">
        <f ca="1">IF(T108&gt;=3,R101,Q101)</f>
        <v>1</v>
      </c>
      <c r="R114" s="40">
        <f ca="1">IF(T108&gt;=3,Q101,R101)</f>
        <v>0</v>
      </c>
      <c r="S114" s="41">
        <f t="shared" si="72"/>
        <v>8</v>
      </c>
      <c r="T114" s="60"/>
      <c r="U114" s="60"/>
      <c r="V114" s="61"/>
      <c r="W114" s="135"/>
      <c r="X114" s="66"/>
      <c r="Y114" s="53"/>
      <c r="Z114" s="41">
        <v>3</v>
      </c>
      <c r="AA114" s="40">
        <f ca="1">IF(AD108&gt;=3,AB101,AA101)</f>
        <v>1</v>
      </c>
      <c r="AB114" s="40">
        <f ca="1">IF(AD108&gt;=3,AA101,AB101)</f>
        <v>0</v>
      </c>
      <c r="AC114" s="41">
        <f t="shared" si="73"/>
        <v>8</v>
      </c>
      <c r="AD114" s="60"/>
      <c r="AE114" s="60"/>
      <c r="AF114" s="61"/>
    </row>
    <row r="115" spans="13:32">
      <c r="M115" s="134"/>
      <c r="N115" s="66"/>
      <c r="O115" s="53"/>
      <c r="P115" s="41">
        <v>2</v>
      </c>
      <c r="Q115" s="40">
        <f ca="1">IF(T108&gt;=4,R102,Q102)</f>
        <v>0</v>
      </c>
      <c r="R115" s="40">
        <f ca="1">IF(T108&gt;=4,Q102,R102)</f>
        <v>1</v>
      </c>
      <c r="S115" s="41">
        <f t="shared" si="72"/>
        <v>4</v>
      </c>
      <c r="T115" s="60"/>
      <c r="U115" s="60"/>
      <c r="V115" s="61"/>
      <c r="W115" s="135"/>
      <c r="X115" s="66"/>
      <c r="Y115" s="53"/>
      <c r="Z115" s="41">
        <v>2</v>
      </c>
      <c r="AA115" s="40">
        <f ca="1">IF(AD108&gt;=4,AB102,AA102)</f>
        <v>1</v>
      </c>
      <c r="AB115" s="40">
        <f ca="1">IF(AD108&gt;=4,AA102,AB102)</f>
        <v>0</v>
      </c>
      <c r="AC115" s="41">
        <f t="shared" si="73"/>
        <v>4</v>
      </c>
      <c r="AD115" s="60"/>
      <c r="AE115" s="60"/>
      <c r="AF115" s="61"/>
    </row>
    <row r="116" spans="13:32">
      <c r="M116" s="134"/>
      <c r="N116" s="66"/>
      <c r="O116" s="53"/>
      <c r="P116" s="41">
        <v>1</v>
      </c>
      <c r="Q116" s="40">
        <f ca="1">IF(T108&gt;=5,R103,Q103)</f>
        <v>1</v>
      </c>
      <c r="R116" s="40">
        <f ca="1">IF(T108&gt;=5,Q103,R103)</f>
        <v>1</v>
      </c>
      <c r="S116" s="41">
        <f t="shared" si="72"/>
        <v>2</v>
      </c>
      <c r="T116" s="60"/>
      <c r="U116" s="60"/>
      <c r="V116" s="61"/>
      <c r="W116" s="135"/>
      <c r="X116" s="66"/>
      <c r="Y116" s="53"/>
      <c r="Z116" s="41">
        <v>1</v>
      </c>
      <c r="AA116" s="40">
        <f ca="1">IF(AD108&gt;=5,AB103,AA103)</f>
        <v>2</v>
      </c>
      <c r="AB116" s="40">
        <f ca="1">IF(AD108&gt;=5,AA103,AB103)</f>
        <v>0</v>
      </c>
      <c r="AC116" s="41">
        <f t="shared" si="73"/>
        <v>2</v>
      </c>
      <c r="AD116" s="60"/>
      <c r="AE116" s="60"/>
      <c r="AF116" s="61"/>
    </row>
    <row r="117" spans="13:32">
      <c r="M117" s="134"/>
      <c r="N117" s="66"/>
      <c r="O117" s="53"/>
      <c r="P117" s="41">
        <v>0</v>
      </c>
      <c r="Q117" s="40">
        <f ca="1">IF(T108&gt;=6,R104,Q104)</f>
        <v>0</v>
      </c>
      <c r="R117" s="40">
        <f ca="1">IF(T108&gt;=6,Q104,R104)</f>
        <v>0</v>
      </c>
      <c r="S117" s="41">
        <f t="shared" si="72"/>
        <v>1</v>
      </c>
      <c r="T117" s="60"/>
      <c r="U117" s="60"/>
      <c r="V117" s="61"/>
      <c r="W117" s="135"/>
      <c r="X117" s="66"/>
      <c r="Y117" s="53"/>
      <c r="Z117" s="41">
        <v>0</v>
      </c>
      <c r="AA117" s="40">
        <f ca="1">IF(AD108&gt;=6,AB104,AA104)</f>
        <v>-1</v>
      </c>
      <c r="AB117" s="40">
        <f ca="1">IF(AD108&gt;=6,AA104,AB104)</f>
        <v>1</v>
      </c>
      <c r="AC117" s="41">
        <f t="shared" si="73"/>
        <v>1</v>
      </c>
      <c r="AD117" s="60"/>
      <c r="AE117" s="60"/>
      <c r="AF117" s="61"/>
    </row>
    <row r="118" spans="13:32">
      <c r="M118" s="134"/>
      <c r="N118" s="66"/>
      <c r="O118" s="53"/>
      <c r="P118" s="41"/>
      <c r="Q118" s="42" t="s">
        <v>108</v>
      </c>
      <c r="R118" s="42" t="s">
        <v>109</v>
      </c>
      <c r="S118" s="41"/>
      <c r="T118" s="60"/>
      <c r="U118" s="60"/>
      <c r="V118" s="61"/>
      <c r="W118" s="135"/>
      <c r="X118" s="66"/>
      <c r="Y118" s="53"/>
      <c r="Z118" s="41"/>
      <c r="AA118" s="42" t="s">
        <v>108</v>
      </c>
      <c r="AB118" s="42" t="s">
        <v>109</v>
      </c>
      <c r="AC118" s="41"/>
      <c r="AD118" s="60"/>
      <c r="AE118" s="60"/>
      <c r="AF118" s="61"/>
    </row>
    <row r="119" spans="13:32">
      <c r="M119" s="134"/>
      <c r="N119" s="66" t="s">
        <v>114</v>
      </c>
      <c r="O119" s="53"/>
      <c r="P119" s="41"/>
      <c r="Q119" s="44">
        <f ca="1">Q112*2^P112+Q113*2^P113+Q114*2^P114+Q115*2^P115+Q116*2^P116+Q117*2^P117</f>
        <v>42</v>
      </c>
      <c r="R119" s="44">
        <f ca="1">R112*2^P112+R113*2^P113+R114*2^P114+R115*2^P115+R116*2^P116+R117*2^P117</f>
        <v>38</v>
      </c>
      <c r="S119" s="41"/>
      <c r="T119" s="60"/>
      <c r="U119" s="60"/>
      <c r="V119" s="61"/>
      <c r="W119" s="135"/>
      <c r="X119" s="66" t="s">
        <v>114</v>
      </c>
      <c r="Y119" s="53"/>
      <c r="Z119" s="41"/>
      <c r="AA119" s="44">
        <f ca="1">AA112*2^Z112+AA113*2^Z113+AA114*2^Z114+AA115*2^Z115+AA116*2^Z116+AA117*2^Z117</f>
        <v>31</v>
      </c>
      <c r="AB119" s="44">
        <f ca="1">AB112*2^Z112+AB113*2^Z113+AB114*2^Z114+AB115*2^Z115+AB116*2^Z116+AB117*2^Z117</f>
        <v>1</v>
      </c>
      <c r="AC119" s="41"/>
      <c r="AD119" s="60"/>
      <c r="AE119" s="60"/>
      <c r="AF119" s="61"/>
    </row>
    <row r="120" spans="13:32">
      <c r="M120" s="134"/>
      <c r="N120" s="67"/>
      <c r="O120" s="60"/>
      <c r="P120" s="60"/>
      <c r="Q120" s="60"/>
      <c r="R120" s="60"/>
      <c r="S120" s="60"/>
      <c r="T120" s="60"/>
      <c r="U120" s="60"/>
      <c r="V120" s="61"/>
      <c r="W120" s="135"/>
      <c r="X120" s="67"/>
      <c r="Y120" s="60"/>
      <c r="Z120" s="60"/>
      <c r="AA120" s="60"/>
      <c r="AB120" s="60"/>
      <c r="AC120" s="60"/>
      <c r="AD120" s="60"/>
      <c r="AE120" s="60"/>
      <c r="AF120" s="61"/>
    </row>
    <row r="121" spans="13:32">
      <c r="M121" s="134"/>
      <c r="N121" s="68" t="s">
        <v>115</v>
      </c>
      <c r="O121" s="69"/>
      <c r="P121" s="69"/>
      <c r="Q121" s="69"/>
      <c r="R121" s="69"/>
      <c r="S121" s="69"/>
      <c r="T121" s="69"/>
      <c r="U121" s="70">
        <f ca="1">FLOOR(O93*U96,1)</f>
        <v>2</v>
      </c>
      <c r="V121" s="71">
        <f ca="1">FLOOR(O93*V96,1)</f>
        <v>0</v>
      </c>
      <c r="W121" s="135"/>
      <c r="X121" s="68" t="s">
        <v>115</v>
      </c>
      <c r="Y121" s="69"/>
      <c r="Z121" s="69"/>
      <c r="AA121" s="69"/>
      <c r="AB121" s="69"/>
      <c r="AC121" s="69"/>
      <c r="AD121" s="69"/>
      <c r="AE121" s="70">
        <f ca="1">FLOOR(Y93*AE96,1)</f>
        <v>1</v>
      </c>
      <c r="AF121" s="71">
        <f ca="1">FLOOR(Y93*AF96,1)</f>
        <v>2</v>
      </c>
    </row>
    <row r="122" spans="13:32">
      <c r="M122" s="134"/>
      <c r="N122" s="67"/>
      <c r="O122" s="60"/>
      <c r="P122" s="60"/>
      <c r="Q122" s="60"/>
      <c r="R122" s="60"/>
      <c r="S122" s="60"/>
      <c r="T122" s="60"/>
      <c r="U122" s="60"/>
      <c r="V122" s="61"/>
      <c r="W122" s="135"/>
      <c r="X122" s="67"/>
      <c r="Y122" s="60"/>
      <c r="Z122" s="60"/>
      <c r="AA122" s="60"/>
      <c r="AB122" s="60"/>
      <c r="AC122" s="60"/>
      <c r="AD122" s="60"/>
      <c r="AE122" s="60"/>
      <c r="AF122" s="61"/>
    </row>
    <row r="123" spans="13:32">
      <c r="M123" s="134"/>
      <c r="N123" s="67"/>
      <c r="O123" s="60"/>
      <c r="P123" s="60"/>
      <c r="Q123" s="60"/>
      <c r="R123" s="60"/>
      <c r="S123" s="60"/>
      <c r="T123" s="60"/>
      <c r="U123" s="60"/>
      <c r="V123" s="61"/>
      <c r="W123" s="135"/>
      <c r="X123" s="67"/>
      <c r="Y123" s="60"/>
      <c r="Z123" s="60"/>
      <c r="AA123" s="60"/>
      <c r="AB123" s="60"/>
      <c r="AC123" s="60"/>
      <c r="AD123" s="60"/>
      <c r="AE123" s="60"/>
      <c r="AF123" s="61"/>
    </row>
    <row r="124" spans="13:32">
      <c r="M124" s="134"/>
      <c r="N124" s="67"/>
      <c r="O124" s="60"/>
      <c r="P124" s="42" t="s">
        <v>103</v>
      </c>
      <c r="Q124" s="42"/>
      <c r="R124" s="42"/>
      <c r="S124" s="42" t="s">
        <v>104</v>
      </c>
      <c r="T124" s="60"/>
      <c r="U124" s="60"/>
      <c r="V124" s="61"/>
      <c r="W124" s="135"/>
      <c r="X124" s="67"/>
      <c r="Y124" s="60"/>
      <c r="Z124" s="42" t="s">
        <v>103</v>
      </c>
      <c r="AA124" s="42"/>
      <c r="AB124" s="42"/>
      <c r="AC124" s="42" t="s">
        <v>104</v>
      </c>
      <c r="AD124" s="60"/>
      <c r="AE124" s="60"/>
      <c r="AF124" s="61"/>
    </row>
    <row r="125" spans="13:32">
      <c r="M125" s="134"/>
      <c r="N125" s="67"/>
      <c r="O125" s="60"/>
      <c r="P125" s="41">
        <v>5</v>
      </c>
      <c r="Q125" s="40">
        <f ca="1">IF(U121=1,IF(Q112=1,0,1),Q112)</f>
        <v>1</v>
      </c>
      <c r="R125" s="40">
        <f ca="1">IF(V121=1,IF(R112=1,0,1),R112)</f>
        <v>1</v>
      </c>
      <c r="S125" s="41">
        <f>2^P125</f>
        <v>32</v>
      </c>
      <c r="T125" s="60"/>
      <c r="U125" s="60"/>
      <c r="V125" s="61"/>
      <c r="W125" s="135"/>
      <c r="X125" s="67"/>
      <c r="Y125" s="60"/>
      <c r="Z125" s="41">
        <v>5</v>
      </c>
      <c r="AA125" s="40">
        <f ca="1">IF(AE121=1,IF(AA112=1,0,1),AA112)</f>
        <v>1</v>
      </c>
      <c r="AB125" s="40">
        <f ca="1">IF(AF121=1,IF(AB112=1,0,1),AB112)</f>
        <v>0</v>
      </c>
      <c r="AC125" s="41">
        <f>2^Z125</f>
        <v>32</v>
      </c>
      <c r="AD125" s="60"/>
      <c r="AE125" s="60"/>
      <c r="AF125" s="61"/>
    </row>
    <row r="126" spans="13:32">
      <c r="M126" s="134"/>
      <c r="N126" s="67"/>
      <c r="O126" s="60"/>
      <c r="P126" s="41">
        <v>4</v>
      </c>
      <c r="Q126" s="40">
        <f ca="1">IF(U121=2,IF(Q113=1,0,1),Q113)</f>
        <v>1</v>
      </c>
      <c r="R126" s="40">
        <f ca="1">IF(V121=2,IF(R113=1,0,1),R113)</f>
        <v>0</v>
      </c>
      <c r="S126" s="41">
        <f t="shared" ref="S126:S130" si="74">2^P126</f>
        <v>16</v>
      </c>
      <c r="T126" s="60"/>
      <c r="U126" s="60"/>
      <c r="V126" s="61"/>
      <c r="W126" s="135"/>
      <c r="X126" s="67"/>
      <c r="Y126" s="60"/>
      <c r="Z126" s="41">
        <v>4</v>
      </c>
      <c r="AA126" s="40">
        <f ca="1">IF(AE121=2,IF(AA113=1,0,1),AA113)</f>
        <v>1</v>
      </c>
      <c r="AB126" s="40">
        <f ca="1">IF(AF121=2,IF(AB113=1,0,1),AB113)</f>
        <v>1</v>
      </c>
      <c r="AC126" s="41">
        <f t="shared" ref="AC126:AC130" si="75">2^Z126</f>
        <v>16</v>
      </c>
      <c r="AD126" s="60"/>
      <c r="AE126" s="60"/>
      <c r="AF126" s="61"/>
    </row>
    <row r="127" spans="13:32">
      <c r="M127" s="134"/>
      <c r="N127" s="67"/>
      <c r="O127" s="60"/>
      <c r="P127" s="41">
        <v>3</v>
      </c>
      <c r="Q127" s="40">
        <f ca="1">IF(U121=3,IF(Q114=1,0,1),Q114)</f>
        <v>1</v>
      </c>
      <c r="R127" s="40">
        <f ca="1">IF(V121=3,IF(R114=1,0,1),R114)</f>
        <v>0</v>
      </c>
      <c r="S127" s="41">
        <f t="shared" si="74"/>
        <v>8</v>
      </c>
      <c r="T127" s="60"/>
      <c r="U127" s="60"/>
      <c r="V127" s="61"/>
      <c r="W127" s="135"/>
      <c r="X127" s="67"/>
      <c r="Y127" s="60"/>
      <c r="Z127" s="41">
        <v>3</v>
      </c>
      <c r="AA127" s="40">
        <f ca="1">IF(AE121=3,IF(AA114=1,0,1),AA114)</f>
        <v>1</v>
      </c>
      <c r="AB127" s="40">
        <f ca="1">IF(AF121=3,IF(AB114=1,0,1),AB114)</f>
        <v>0</v>
      </c>
      <c r="AC127" s="41">
        <f t="shared" si="75"/>
        <v>8</v>
      </c>
      <c r="AD127" s="60"/>
      <c r="AE127" s="60"/>
      <c r="AF127" s="61"/>
    </row>
    <row r="128" spans="13:32">
      <c r="M128" s="134"/>
      <c r="N128" s="67"/>
      <c r="O128" s="60"/>
      <c r="P128" s="41">
        <v>2</v>
      </c>
      <c r="Q128" s="40">
        <f ca="1">IF(U121=4,IF(Q115=1,0,1),Q115)</f>
        <v>0</v>
      </c>
      <c r="R128" s="40">
        <f ca="1">IF(V121=4,IF(R115=1,0,1),R115)</f>
        <v>1</v>
      </c>
      <c r="S128" s="41">
        <f t="shared" si="74"/>
        <v>4</v>
      </c>
      <c r="T128" s="60"/>
      <c r="U128" s="60"/>
      <c r="V128" s="61"/>
      <c r="W128" s="135"/>
      <c r="X128" s="67"/>
      <c r="Y128" s="60"/>
      <c r="Z128" s="41">
        <v>2</v>
      </c>
      <c r="AA128" s="40">
        <f ca="1">IF(AE121=4,IF(AA115=1,0,1),AA115)</f>
        <v>1</v>
      </c>
      <c r="AB128" s="40">
        <f ca="1">IF(AF121=4,IF(AB115=1,0,1),AB115)</f>
        <v>0</v>
      </c>
      <c r="AC128" s="41">
        <f t="shared" si="75"/>
        <v>4</v>
      </c>
      <c r="AD128" s="60"/>
      <c r="AE128" s="60"/>
      <c r="AF128" s="61"/>
    </row>
    <row r="129" spans="13:32">
      <c r="M129" s="134"/>
      <c r="N129" s="67"/>
      <c r="O129" s="60"/>
      <c r="P129" s="41">
        <v>1</v>
      </c>
      <c r="Q129" s="40">
        <f ca="1">IF(U121=5,IF(Q116=1,0,1),Q116)</f>
        <v>1</v>
      </c>
      <c r="R129" s="40">
        <f ca="1">IF(V121=5,IF(R116=1,0,1),R116)</f>
        <v>1</v>
      </c>
      <c r="S129" s="41">
        <f t="shared" si="74"/>
        <v>2</v>
      </c>
      <c r="T129" s="60"/>
      <c r="U129" s="60"/>
      <c r="V129" s="61"/>
      <c r="W129" s="135"/>
      <c r="X129" s="67"/>
      <c r="Y129" s="60"/>
      <c r="Z129" s="41">
        <v>1</v>
      </c>
      <c r="AA129" s="40">
        <f ca="1">IF(AE121=5,IF(AA116=1,0,1),AA116)</f>
        <v>2</v>
      </c>
      <c r="AB129" s="40">
        <f ca="1">IF(AF121=5,IF(AB116=1,0,1),AB116)</f>
        <v>0</v>
      </c>
      <c r="AC129" s="41">
        <f t="shared" si="75"/>
        <v>2</v>
      </c>
      <c r="AD129" s="60"/>
      <c r="AE129" s="60"/>
      <c r="AF129" s="61"/>
    </row>
    <row r="130" spans="13:32">
      <c r="M130" s="134"/>
      <c r="N130" s="67"/>
      <c r="O130" s="60"/>
      <c r="P130" s="41">
        <v>0</v>
      </c>
      <c r="Q130" s="40">
        <f ca="1">IF(U121=6,IF(Q117=1,0,1),Q117)</f>
        <v>0</v>
      </c>
      <c r="R130" s="40">
        <f ca="1">IF(V121=6,IF(R117=1,0,1),R117)</f>
        <v>0</v>
      </c>
      <c r="S130" s="41">
        <f t="shared" si="74"/>
        <v>1</v>
      </c>
      <c r="T130" s="60"/>
      <c r="U130" s="60"/>
      <c r="V130" s="61"/>
      <c r="W130" s="135"/>
      <c r="X130" s="67"/>
      <c r="Y130" s="60"/>
      <c r="Z130" s="41">
        <v>0</v>
      </c>
      <c r="AA130" s="40">
        <f ca="1">IF(AE121=6,IF(AA117=1,0,1),AA117)</f>
        <v>-1</v>
      </c>
      <c r="AB130" s="40">
        <f ca="1">IF(AF121=6,IF(AB117=1,0,1),AB117)</f>
        <v>1</v>
      </c>
      <c r="AC130" s="41">
        <f t="shared" si="75"/>
        <v>1</v>
      </c>
      <c r="AD130" s="60"/>
      <c r="AE130" s="60"/>
      <c r="AF130" s="61"/>
    </row>
    <row r="131" spans="13:32">
      <c r="M131" s="134"/>
      <c r="N131" s="67"/>
      <c r="O131" s="60"/>
      <c r="P131" s="41"/>
      <c r="Q131" s="42" t="s">
        <v>108</v>
      </c>
      <c r="R131" s="42" t="s">
        <v>109</v>
      </c>
      <c r="S131" s="41"/>
      <c r="T131" s="60"/>
      <c r="U131" s="60"/>
      <c r="V131" s="61"/>
      <c r="W131" s="135"/>
      <c r="X131" s="67"/>
      <c r="Y131" s="60"/>
      <c r="Z131" s="41"/>
      <c r="AA131" s="42" t="s">
        <v>108</v>
      </c>
      <c r="AB131" s="42" t="s">
        <v>109</v>
      </c>
      <c r="AC131" s="41"/>
      <c r="AD131" s="60"/>
      <c r="AE131" s="60"/>
      <c r="AF131" s="61"/>
    </row>
    <row r="132" spans="13:32">
      <c r="M132" s="134"/>
      <c r="N132" s="67"/>
      <c r="O132" s="60"/>
      <c r="P132" s="41"/>
      <c r="Q132" s="44">
        <f ca="1">Q125*2^P125+Q126*2^P126+Q127*2^P127+Q128*2^P128+Q129*2^P129+Q130*2^P130</f>
        <v>58</v>
      </c>
      <c r="R132" s="44">
        <f ca="1">R125*2^P125+R126*2^P126+R127*2^P127+R128*2^P128+R129*2^P129+R130*2^P130</f>
        <v>38</v>
      </c>
      <c r="S132" s="41"/>
      <c r="T132" s="60"/>
      <c r="U132" s="60"/>
      <c r="V132" s="61"/>
      <c r="W132" s="135"/>
      <c r="X132" s="67"/>
      <c r="Y132" s="60"/>
      <c r="Z132" s="41"/>
      <c r="AA132" s="44">
        <f ca="1">AA125*2^Z125+AA126*2^Z126+AA127*2^Z127+AA128*2^Z128+AA129*2^Z129+AA130*2^Z130</f>
        <v>63</v>
      </c>
      <c r="AB132" s="44">
        <f ca="1">AB125*2^Z125+AB126*2^Z126+AB127*2^Z127+AB128*2^Z128+AB129*2^Z129+AB130*2^Z130</f>
        <v>17</v>
      </c>
      <c r="AC132" s="41"/>
      <c r="AD132" s="60"/>
      <c r="AE132" s="60"/>
      <c r="AF132" s="61"/>
    </row>
    <row r="133" spans="13:32">
      <c r="M133" s="134"/>
      <c r="N133" s="67"/>
      <c r="O133" s="60"/>
      <c r="P133" s="60"/>
      <c r="Q133" s="60"/>
      <c r="R133" s="60"/>
      <c r="S133" s="60"/>
      <c r="T133" s="60"/>
      <c r="U133" s="60"/>
      <c r="V133" s="61"/>
      <c r="W133" s="135"/>
      <c r="X133" s="67"/>
      <c r="Y133" s="60"/>
      <c r="Z133" s="60"/>
      <c r="AA133" s="60"/>
      <c r="AB133" s="60"/>
      <c r="AC133" s="60"/>
      <c r="AD133" s="60"/>
      <c r="AE133" s="60"/>
      <c r="AF133" s="61"/>
    </row>
    <row r="134" spans="13:32">
      <c r="M134" s="134"/>
      <c r="N134" s="72" t="s">
        <v>116</v>
      </c>
      <c r="O134" s="73"/>
      <c r="P134" s="73"/>
      <c r="Q134" s="74">
        <f ca="1">(Q132/P94)*(S96-P96)+P96</f>
        <v>4.2063492063492056</v>
      </c>
      <c r="R134" s="74">
        <f ca="1">(R132/P94)*(S96-P96)+P96</f>
        <v>1.0317460317460316</v>
      </c>
      <c r="S134" s="75"/>
      <c r="T134" s="75"/>
      <c r="U134" s="75"/>
      <c r="V134" s="76"/>
      <c r="W134" s="135"/>
      <c r="X134" s="72" t="s">
        <v>116</v>
      </c>
      <c r="Y134" s="73"/>
      <c r="Z134" s="73"/>
      <c r="AA134" s="74">
        <f ca="1">(AA132/Z94)*(AC96-Z96)+Z96</f>
        <v>5</v>
      </c>
      <c r="AB134" s="74">
        <f ca="1">(AB132/Z94)*(AC96-Z96)+Z96</f>
        <v>-2.3015873015873018</v>
      </c>
      <c r="AC134" s="75"/>
      <c r="AD134" s="75"/>
      <c r="AE134" s="75"/>
      <c r="AF134" s="76"/>
    </row>
    <row r="135" spans="13:32">
      <c r="M135" s="134"/>
      <c r="N135" s="131" t="s">
        <v>157</v>
      </c>
      <c r="O135" s="132"/>
      <c r="P135" s="132"/>
      <c r="Q135" s="132"/>
      <c r="R135" s="132"/>
      <c r="S135" s="132"/>
      <c r="T135" s="132"/>
      <c r="U135" s="132"/>
      <c r="V135" s="133"/>
      <c r="W135" s="135"/>
      <c r="X135" s="131" t="s">
        <v>157</v>
      </c>
      <c r="Y135" s="132"/>
      <c r="Z135" s="132"/>
      <c r="AA135" s="132"/>
      <c r="AB135" s="132"/>
      <c r="AC135" s="132"/>
      <c r="AD135" s="132"/>
      <c r="AE135" s="132"/>
      <c r="AF135" s="133"/>
    </row>
    <row r="136" spans="13:32">
      <c r="M136" s="134"/>
      <c r="N136" s="59" t="s">
        <v>100</v>
      </c>
      <c r="O136" s="60">
        <v>6</v>
      </c>
      <c r="P136" s="60"/>
      <c r="Q136" s="60"/>
      <c r="R136" s="60"/>
      <c r="S136" s="60"/>
      <c r="T136" s="60"/>
      <c r="U136" s="60"/>
      <c r="V136" s="61"/>
      <c r="W136" s="135"/>
      <c r="X136" s="59" t="s">
        <v>100</v>
      </c>
      <c r="Y136" s="60">
        <v>6</v>
      </c>
      <c r="Z136" s="60"/>
      <c r="AA136" s="60"/>
      <c r="AB136" s="60"/>
      <c r="AC136" s="60"/>
      <c r="AD136" s="60"/>
      <c r="AE136" s="60"/>
      <c r="AF136" s="61"/>
    </row>
    <row r="137" spans="13:32" ht="30">
      <c r="M137" s="134"/>
      <c r="N137" s="59" t="s">
        <v>101</v>
      </c>
      <c r="O137" s="60">
        <v>0</v>
      </c>
      <c r="P137" s="60">
        <f>(2^O136)-1</f>
        <v>63</v>
      </c>
      <c r="Q137" s="60"/>
      <c r="R137" s="60"/>
      <c r="S137" s="60"/>
      <c r="T137" s="60"/>
      <c r="U137" s="60"/>
      <c r="V137" s="61"/>
      <c r="W137" s="135"/>
      <c r="X137" s="59" t="s">
        <v>101</v>
      </c>
      <c r="Y137" s="60">
        <v>0</v>
      </c>
      <c r="Z137" s="60">
        <f>(2^Y136)-1</f>
        <v>63</v>
      </c>
      <c r="AA137" s="60"/>
      <c r="AB137" s="60"/>
      <c r="AC137" s="60"/>
      <c r="AD137" s="60"/>
      <c r="AE137" s="60"/>
      <c r="AF137" s="61"/>
    </row>
    <row r="138" spans="13:32">
      <c r="M138" s="134"/>
      <c r="N138" s="62" t="s">
        <v>72</v>
      </c>
      <c r="O138" s="4" t="s">
        <v>73</v>
      </c>
      <c r="P138" s="4" t="s">
        <v>91</v>
      </c>
      <c r="Q138" s="4" t="s">
        <v>155</v>
      </c>
      <c r="R138" s="4" t="s">
        <v>156</v>
      </c>
      <c r="S138" s="4" t="s">
        <v>94</v>
      </c>
      <c r="T138" s="4" t="s">
        <v>95</v>
      </c>
      <c r="U138" s="4" t="s">
        <v>96</v>
      </c>
      <c r="V138" s="63" t="s">
        <v>97</v>
      </c>
      <c r="W138" s="135"/>
      <c r="X138" s="62" t="s">
        <v>72</v>
      </c>
      <c r="Y138" s="4" t="s">
        <v>73</v>
      </c>
      <c r="Z138" s="4" t="s">
        <v>91</v>
      </c>
      <c r="AA138" s="4" t="s">
        <v>155</v>
      </c>
      <c r="AB138" s="4" t="s">
        <v>156</v>
      </c>
      <c r="AC138" s="4" t="s">
        <v>94</v>
      </c>
      <c r="AD138" s="4" t="s">
        <v>95</v>
      </c>
      <c r="AE138" s="4" t="s">
        <v>96</v>
      </c>
      <c r="AF138" s="63" t="s">
        <v>97</v>
      </c>
    </row>
    <row r="139" spans="13:32">
      <c r="M139" s="134"/>
      <c r="N139" s="64" t="s">
        <v>1</v>
      </c>
      <c r="O139" s="53"/>
      <c r="P139" s="53">
        <v>-5</v>
      </c>
      <c r="Q139" s="65">
        <f ca="1">E41</f>
        <v>-3.7173101253058927</v>
      </c>
      <c r="R139" s="65">
        <f ca="1">F41</f>
        <v>4.4512043439908346</v>
      </c>
      <c r="S139" s="53">
        <v>5</v>
      </c>
      <c r="T139" s="53">
        <f ca="1">RAND()</f>
        <v>0.63481633769850909</v>
      </c>
      <c r="U139" s="53">
        <f t="shared" ref="U139:V139" ca="1" si="76">RAND()</f>
        <v>0.17896879342959959</v>
      </c>
      <c r="V139" s="28">
        <f t="shared" ca="1" si="76"/>
        <v>0.84718108344257048</v>
      </c>
      <c r="W139" s="135"/>
      <c r="X139" s="64" t="s">
        <v>1</v>
      </c>
      <c r="Y139" s="53"/>
      <c r="Z139" s="53">
        <v>-5</v>
      </c>
      <c r="AA139" s="65">
        <f ca="1">E81</f>
        <v>-0.39682539682539719</v>
      </c>
      <c r="AB139" s="65">
        <f ca="1">F81</f>
        <v>-0.39682539682539719</v>
      </c>
      <c r="AC139" s="53">
        <v>5</v>
      </c>
      <c r="AD139" s="53">
        <f ca="1">RAND()</f>
        <v>0.67056774230736038</v>
      </c>
      <c r="AE139" s="53">
        <f t="shared" ref="AE139:AF139" ca="1" si="77">RAND()</f>
        <v>0.33254963051463793</v>
      </c>
      <c r="AF139" s="28">
        <f t="shared" ca="1" si="77"/>
        <v>0.13519203754362707</v>
      </c>
    </row>
    <row r="140" spans="13:32" ht="30">
      <c r="M140" s="134"/>
      <c r="N140" s="59" t="s">
        <v>110</v>
      </c>
      <c r="O140" s="60"/>
      <c r="P140" s="60"/>
      <c r="Q140" s="60">
        <f ca="1">(ABS(Q139-P139)/(S139-P139))*(P137-O137)</f>
        <v>8.0809462105728755</v>
      </c>
      <c r="R140" s="60">
        <f ca="1">(ABS(R139-P139)/(S139-P139))*(P137-O137)</f>
        <v>59.542587367142254</v>
      </c>
      <c r="S140" s="60"/>
      <c r="T140" s="60"/>
      <c r="U140" s="60"/>
      <c r="V140" s="61"/>
      <c r="W140" s="135"/>
      <c r="X140" s="59" t="s">
        <v>110</v>
      </c>
      <c r="Y140" s="60"/>
      <c r="Z140" s="60"/>
      <c r="AA140" s="60">
        <f ca="1">(ABS(AA139-Z139)/(AC139-Z139))*(Z137-Y137)</f>
        <v>29</v>
      </c>
      <c r="AB140" s="60">
        <f ca="1">(ABS(AB139-Z139)/(AC139-Z139))*(Z137-Y137)</f>
        <v>29</v>
      </c>
      <c r="AC140" s="60"/>
      <c r="AD140" s="60"/>
      <c r="AE140" s="60"/>
      <c r="AF140" s="61"/>
    </row>
    <row r="141" spans="13:32">
      <c r="M141" s="134"/>
      <c r="N141" s="66"/>
      <c r="O141" s="53"/>
      <c r="P141" s="42" t="s">
        <v>103</v>
      </c>
      <c r="Q141" s="42"/>
      <c r="R141" s="42"/>
      <c r="S141" s="42" t="s">
        <v>104</v>
      </c>
      <c r="T141" s="60"/>
      <c r="U141" s="60"/>
      <c r="V141" s="61"/>
      <c r="W141" s="135"/>
      <c r="X141" s="66"/>
      <c r="Y141" s="53"/>
      <c r="Z141" s="42" t="s">
        <v>103</v>
      </c>
      <c r="AA141" s="42"/>
      <c r="AB141" s="42"/>
      <c r="AC141" s="42" t="s">
        <v>104</v>
      </c>
      <c r="AD141" s="60"/>
      <c r="AE141" s="60"/>
      <c r="AF141" s="61"/>
    </row>
    <row r="142" spans="13:32">
      <c r="M142" s="134"/>
      <c r="N142" s="66" t="s">
        <v>102</v>
      </c>
      <c r="O142" s="53"/>
      <c r="P142" s="41">
        <v>5</v>
      </c>
      <c r="Q142" s="40">
        <f ca="1">FLOOR(Q140/2^P142,1)</f>
        <v>0</v>
      </c>
      <c r="R142" s="40">
        <f ca="1">FLOOR(R140/2^P142,1)</f>
        <v>1</v>
      </c>
      <c r="S142" s="41">
        <f>2^P142</f>
        <v>32</v>
      </c>
      <c r="T142" s="60"/>
      <c r="U142" s="60"/>
      <c r="V142" s="61"/>
      <c r="W142" s="135"/>
      <c r="X142" s="66" t="s">
        <v>102</v>
      </c>
      <c r="Y142" s="53"/>
      <c r="Z142" s="41">
        <v>5</v>
      </c>
      <c r="AA142" s="40">
        <f ca="1">FLOOR(AA140/2^Z142,1)</f>
        <v>0</v>
      </c>
      <c r="AB142" s="40">
        <f ca="1">FLOOR(AB140/2^Z142,1)</f>
        <v>0</v>
      </c>
      <c r="AC142" s="41">
        <f>2^Z142</f>
        <v>32</v>
      </c>
      <c r="AD142" s="60"/>
      <c r="AE142" s="60"/>
      <c r="AF142" s="61"/>
    </row>
    <row r="143" spans="13:32">
      <c r="M143" s="134"/>
      <c r="N143" s="66" t="s">
        <v>105</v>
      </c>
      <c r="O143" s="53"/>
      <c r="P143" s="41">
        <v>4</v>
      </c>
      <c r="Q143" s="40">
        <f ca="1">FLOOR((Q140-Q142*2^P142)/(2^P143),1)</f>
        <v>0</v>
      </c>
      <c r="R143" s="40">
        <f ca="1">FLOOR((R140-R142*2^P142)/(2^P143),1)</f>
        <v>1</v>
      </c>
      <c r="S143" s="41">
        <f t="shared" ref="S143:S147" si="78">2^P143</f>
        <v>16</v>
      </c>
      <c r="T143" s="60"/>
      <c r="U143" s="60"/>
      <c r="V143" s="61"/>
      <c r="W143" s="135"/>
      <c r="X143" s="66" t="s">
        <v>105</v>
      </c>
      <c r="Y143" s="53"/>
      <c r="Z143" s="41">
        <v>4</v>
      </c>
      <c r="AA143" s="40">
        <f ca="1">FLOOR((AA140-AA142*2^Z142)/(2^Z143),1)</f>
        <v>1</v>
      </c>
      <c r="AB143" s="40">
        <f ca="1">FLOOR((AB140-AB142*2^Z142)/(2^Z143),1)</f>
        <v>1</v>
      </c>
      <c r="AC143" s="41">
        <f t="shared" ref="AC143:AC147" si="79">2^Z143</f>
        <v>16</v>
      </c>
      <c r="AD143" s="60"/>
      <c r="AE143" s="60"/>
      <c r="AF143" s="61"/>
    </row>
    <row r="144" spans="13:32">
      <c r="M144" s="134"/>
      <c r="N144" s="66" t="s">
        <v>106</v>
      </c>
      <c r="O144" s="53"/>
      <c r="P144" s="41">
        <v>3</v>
      </c>
      <c r="Q144" s="40">
        <f ca="1">FLOOR((Q140-Q142*2^P142-Q143*2^P143)/(2^P144),1)</f>
        <v>1</v>
      </c>
      <c r="R144" s="40">
        <f ca="1">FLOOR((R140-R142*2^P142-R143*2^P143)/(2^P144),1)</f>
        <v>1</v>
      </c>
      <c r="S144" s="41">
        <f t="shared" si="78"/>
        <v>8</v>
      </c>
      <c r="T144" s="60"/>
      <c r="U144" s="60"/>
      <c r="V144" s="61"/>
      <c r="W144" s="135"/>
      <c r="X144" s="66" t="s">
        <v>106</v>
      </c>
      <c r="Y144" s="53"/>
      <c r="Z144" s="41">
        <v>3</v>
      </c>
      <c r="AA144" s="40">
        <f ca="1">FLOOR((AA140-AA142*2^Z142-AA143*2^Z143)/(2^Z144),1)</f>
        <v>1</v>
      </c>
      <c r="AB144" s="40">
        <f ca="1">FLOOR((AB140-AB142*2^Z142-AB143*2^Z143)/(2^Z144),1)</f>
        <v>1</v>
      </c>
      <c r="AC144" s="41">
        <f t="shared" si="79"/>
        <v>8</v>
      </c>
      <c r="AD144" s="60"/>
      <c r="AE144" s="60"/>
      <c r="AF144" s="61"/>
    </row>
    <row r="145" spans="13:32">
      <c r="M145" s="134"/>
      <c r="N145" s="66" t="s">
        <v>107</v>
      </c>
      <c r="O145" s="53"/>
      <c r="P145" s="41">
        <v>2</v>
      </c>
      <c r="Q145" s="40">
        <f ca="1">FLOOR((Q140-Q142*2^P142-Q143*2^P143-Q144*2^P144)/(2^P145),1)</f>
        <v>0</v>
      </c>
      <c r="R145" s="40">
        <f ca="1">FLOOR((R140-R142*2^P142-R143*2^P143-R144*2^P144)/(2^P145),1)</f>
        <v>0</v>
      </c>
      <c r="S145" s="41">
        <f t="shared" si="78"/>
        <v>4</v>
      </c>
      <c r="T145" s="60"/>
      <c r="U145" s="60"/>
      <c r="V145" s="61"/>
      <c r="W145" s="135"/>
      <c r="X145" s="66" t="s">
        <v>107</v>
      </c>
      <c r="Y145" s="53"/>
      <c r="Z145" s="41">
        <v>2</v>
      </c>
      <c r="AA145" s="40">
        <f ca="1">FLOOR((AA140-AA142*2^Z142-AA143*2^Z143-AA144*2^Z144)/(2^Z145),1)</f>
        <v>1</v>
      </c>
      <c r="AB145" s="40">
        <f ca="1">FLOOR((AB140-AB142*2^Z142-AB143*2^Z143-AB144*2^Z144)/(2^Z145),1)</f>
        <v>1</v>
      </c>
      <c r="AC145" s="41">
        <f t="shared" si="79"/>
        <v>4</v>
      </c>
      <c r="AD145" s="60"/>
      <c r="AE145" s="60"/>
      <c r="AF145" s="61"/>
    </row>
    <row r="146" spans="13:32">
      <c r="M146" s="134"/>
      <c r="N146" s="66"/>
      <c r="O146" s="53"/>
      <c r="P146" s="41">
        <v>1</v>
      </c>
      <c r="Q146" s="40">
        <f ca="1">FLOOR((Q140-Q142*2^P142-Q143*2^P143-Q144*2^P144-Q145*2^P145)/(2^P146),1)</f>
        <v>0</v>
      </c>
      <c r="R146" s="40">
        <f ca="1">FLOOR((R140-R142*2^P142-R143*2^P143-R144*2^P144-R145*2^P145)/(2^P146),1)</f>
        <v>1</v>
      </c>
      <c r="S146" s="41">
        <f t="shared" si="78"/>
        <v>2</v>
      </c>
      <c r="T146" s="60"/>
      <c r="U146" s="60"/>
      <c r="V146" s="61"/>
      <c r="W146" s="135"/>
      <c r="X146" s="66"/>
      <c r="Y146" s="53"/>
      <c r="Z146" s="41">
        <v>1</v>
      </c>
      <c r="AA146" s="40">
        <f ca="1">FLOOR((AA140-AA142*2^Z142-AA143*2^Z143-AA144*2^Z144-AA145*2^Z145)/(2^Z146),1)</f>
        <v>0</v>
      </c>
      <c r="AB146" s="40">
        <f ca="1">FLOOR((AB140-AB142*2^Z142-AB143*2^Z143-AB144*2^Z144-AB145*2^Z145)/(2^Z146),1)</f>
        <v>0</v>
      </c>
      <c r="AC146" s="41">
        <f t="shared" si="79"/>
        <v>2</v>
      </c>
      <c r="AD146" s="60"/>
      <c r="AE146" s="60"/>
      <c r="AF146" s="61"/>
    </row>
    <row r="147" spans="13:32">
      <c r="M147" s="134"/>
      <c r="N147" s="66"/>
      <c r="O147" s="53"/>
      <c r="P147" s="41">
        <v>0</v>
      </c>
      <c r="Q147" s="40">
        <f ca="1">FLOOR((Q140-Q142*2^P142-Q143*2^P143-Q144*2^P144-Q145*2^P145-Q146*2^P146)/(2^P147),1)</f>
        <v>0</v>
      </c>
      <c r="R147" s="40">
        <f ca="1">FLOOR((R140-R142*2^P142-R143*2^P143-R144*2^P144-R145*2^P145-R146*2^P146)/(2^P147),1)</f>
        <v>1</v>
      </c>
      <c r="S147" s="41">
        <f t="shared" si="78"/>
        <v>1</v>
      </c>
      <c r="T147" s="60"/>
      <c r="U147" s="60"/>
      <c r="V147" s="61"/>
      <c r="W147" s="135"/>
      <c r="X147" s="66"/>
      <c r="Y147" s="53"/>
      <c r="Z147" s="41">
        <v>0</v>
      </c>
      <c r="AA147" s="40">
        <f ca="1">FLOOR((AA140-AA142*2^Z142-AA143*2^Z143-AA144*2^Z144-AA145*2^Z145-AA146*2^Z146)/(2^Z147),1)</f>
        <v>1</v>
      </c>
      <c r="AB147" s="40">
        <f ca="1">FLOOR((AB140-AB142*2^Z142-AB143*2^Z143-AB144*2^Z144-AB145*2^Z145-AB146*2^Z146)/(2^Z147),1)</f>
        <v>1</v>
      </c>
      <c r="AC147" s="41">
        <f t="shared" si="79"/>
        <v>1</v>
      </c>
      <c r="AD147" s="60"/>
      <c r="AE147" s="60"/>
      <c r="AF147" s="61"/>
    </row>
    <row r="148" spans="13:32">
      <c r="M148" s="134"/>
      <c r="N148" s="66"/>
      <c r="O148" s="53"/>
      <c r="P148" s="41"/>
      <c r="Q148" s="42" t="s">
        <v>108</v>
      </c>
      <c r="R148" s="42" t="s">
        <v>109</v>
      </c>
      <c r="S148" s="41"/>
      <c r="T148" s="60"/>
      <c r="U148" s="60"/>
      <c r="V148" s="61"/>
      <c r="W148" s="135"/>
      <c r="X148" s="66"/>
      <c r="Y148" s="53"/>
      <c r="Z148" s="41"/>
      <c r="AA148" s="42" t="s">
        <v>108</v>
      </c>
      <c r="AB148" s="42" t="s">
        <v>109</v>
      </c>
      <c r="AC148" s="41"/>
      <c r="AD148" s="60"/>
      <c r="AE148" s="60"/>
      <c r="AF148" s="61"/>
    </row>
    <row r="149" spans="13:32">
      <c r="M149" s="134"/>
      <c r="N149" s="66" t="s">
        <v>114</v>
      </c>
      <c r="O149" s="53"/>
      <c r="P149" s="41"/>
      <c r="Q149" s="44">
        <f ca="1">Q142*2^P142+Q143*2^P143+Q144*2^P144+Q145*2^P145+Q146*2^P146+Q147*2^P147</f>
        <v>8</v>
      </c>
      <c r="R149" s="44">
        <f ca="1">R142*2^P142+R143*2^P143+R144*2^P144+R145*2^P145+R146*2^P146+R147*2^P147</f>
        <v>59</v>
      </c>
      <c r="S149" s="41"/>
      <c r="T149" s="60"/>
      <c r="U149" s="60"/>
      <c r="V149" s="61"/>
      <c r="W149" s="135"/>
      <c r="X149" s="66" t="s">
        <v>114</v>
      </c>
      <c r="Y149" s="53"/>
      <c r="Z149" s="41"/>
      <c r="AA149" s="44">
        <f ca="1">AA142*2^Z142+AA143*2^Z143+AA144*2^Z144+AA145*2^Z145+AA146*2^Z146+AA147*2^Z147</f>
        <v>29</v>
      </c>
      <c r="AB149" s="44">
        <f ca="1">AB142*2^Z142+AB143*2^Z143+AB144*2^Z144+AB145*2^Z145+AB146*2^Z146+AB147*2^Z147</f>
        <v>29</v>
      </c>
      <c r="AC149" s="41"/>
      <c r="AD149" s="60"/>
      <c r="AE149" s="60"/>
      <c r="AF149" s="61"/>
    </row>
    <row r="150" spans="13:32">
      <c r="M150" s="134"/>
      <c r="N150" s="67"/>
      <c r="O150" s="60"/>
      <c r="P150" s="60"/>
      <c r="Q150" s="60"/>
      <c r="R150" s="60"/>
      <c r="S150" s="60"/>
      <c r="T150" s="60"/>
      <c r="U150" s="60"/>
      <c r="V150" s="61"/>
      <c r="W150" s="135"/>
      <c r="X150" s="67"/>
      <c r="Y150" s="60"/>
      <c r="Z150" s="60"/>
      <c r="AA150" s="60"/>
      <c r="AB150" s="60"/>
      <c r="AC150" s="60"/>
      <c r="AD150" s="60"/>
      <c r="AE150" s="60"/>
      <c r="AF150" s="61"/>
    </row>
    <row r="151" spans="13:32">
      <c r="M151" s="134"/>
      <c r="N151" s="68" t="s">
        <v>111</v>
      </c>
      <c r="O151" s="69"/>
      <c r="P151" s="69"/>
      <c r="Q151" s="69"/>
      <c r="R151" s="69"/>
      <c r="S151" s="69"/>
      <c r="T151" s="70">
        <f ca="1">FLOOR(O136*T139,1)</f>
        <v>3</v>
      </c>
      <c r="U151" s="60"/>
      <c r="V151" s="61"/>
      <c r="W151" s="135"/>
      <c r="X151" s="68" t="s">
        <v>111</v>
      </c>
      <c r="Y151" s="69"/>
      <c r="Z151" s="69"/>
      <c r="AA151" s="69"/>
      <c r="AB151" s="69"/>
      <c r="AC151" s="69"/>
      <c r="AD151" s="70">
        <f ca="1">FLOOR(Y136*AD139,1)</f>
        <v>4</v>
      </c>
      <c r="AE151" s="60"/>
      <c r="AF151" s="61"/>
    </row>
    <row r="152" spans="13:32">
      <c r="M152" s="134"/>
      <c r="N152" s="67" t="s">
        <v>112</v>
      </c>
      <c r="O152" s="60"/>
      <c r="P152" s="60"/>
      <c r="Q152" s="60"/>
      <c r="R152" s="60"/>
      <c r="S152" s="60"/>
      <c r="T152" s="60"/>
      <c r="U152" s="60"/>
      <c r="V152" s="61"/>
      <c r="W152" s="135"/>
      <c r="X152" s="67" t="s">
        <v>112</v>
      </c>
      <c r="Y152" s="60"/>
      <c r="Z152" s="60"/>
      <c r="AA152" s="60"/>
      <c r="AB152" s="60"/>
      <c r="AC152" s="60"/>
      <c r="AD152" s="60"/>
      <c r="AE152" s="60"/>
      <c r="AF152" s="61"/>
    </row>
    <row r="153" spans="13:32">
      <c r="M153" s="134"/>
      <c r="N153" s="67"/>
      <c r="O153" s="60"/>
      <c r="P153" s="60"/>
      <c r="Q153" s="60"/>
      <c r="R153" s="60"/>
      <c r="S153" s="60"/>
      <c r="T153" s="60"/>
      <c r="U153" s="60"/>
      <c r="V153" s="61"/>
      <c r="W153" s="135"/>
      <c r="X153" s="67"/>
      <c r="Y153" s="60"/>
      <c r="Z153" s="60"/>
      <c r="AA153" s="60"/>
      <c r="AB153" s="60"/>
      <c r="AC153" s="60"/>
      <c r="AD153" s="60"/>
      <c r="AE153" s="60"/>
      <c r="AF153" s="61"/>
    </row>
    <row r="154" spans="13:32">
      <c r="M154" s="134"/>
      <c r="N154" s="66" t="s">
        <v>113</v>
      </c>
      <c r="O154" s="53"/>
      <c r="P154" s="42" t="s">
        <v>103</v>
      </c>
      <c r="Q154" s="42"/>
      <c r="R154" s="42"/>
      <c r="S154" s="42" t="s">
        <v>104</v>
      </c>
      <c r="T154" s="60"/>
      <c r="U154" s="60"/>
      <c r="V154" s="61"/>
      <c r="W154" s="135"/>
      <c r="X154" s="66" t="s">
        <v>113</v>
      </c>
      <c r="Y154" s="53"/>
      <c r="Z154" s="42" t="s">
        <v>103</v>
      </c>
      <c r="AA154" s="42"/>
      <c r="AB154" s="42"/>
      <c r="AC154" s="42" t="s">
        <v>104</v>
      </c>
      <c r="AD154" s="60"/>
      <c r="AE154" s="60"/>
      <c r="AF154" s="61"/>
    </row>
    <row r="155" spans="13:32">
      <c r="M155" s="134"/>
      <c r="N155" s="66"/>
      <c r="O155" s="53"/>
      <c r="P155" s="41">
        <v>5</v>
      </c>
      <c r="Q155" s="40">
        <f ca="1">IF(T151&gt;=1,R142,Q142)</f>
        <v>1</v>
      </c>
      <c r="R155" s="40">
        <f ca="1">IF(T151&gt;=1,Q142,R142)</f>
        <v>0</v>
      </c>
      <c r="S155" s="41">
        <f>2^P155</f>
        <v>32</v>
      </c>
      <c r="T155" s="60"/>
      <c r="U155" s="60"/>
      <c r="V155" s="61"/>
      <c r="W155" s="135"/>
      <c r="X155" s="66"/>
      <c r="Y155" s="53"/>
      <c r="Z155" s="41">
        <v>5</v>
      </c>
      <c r="AA155" s="40">
        <f ca="1">IF(AD151&gt;=1,AB142,AA142)</f>
        <v>0</v>
      </c>
      <c r="AB155" s="40">
        <f ca="1">IF(AD151&gt;=1,AA142,AB142)</f>
        <v>0</v>
      </c>
      <c r="AC155" s="41">
        <f>2^Z155</f>
        <v>32</v>
      </c>
      <c r="AD155" s="60"/>
      <c r="AE155" s="60"/>
      <c r="AF155" s="61"/>
    </row>
    <row r="156" spans="13:32">
      <c r="M156" s="134"/>
      <c r="N156" s="66"/>
      <c r="O156" s="53"/>
      <c r="P156" s="41">
        <v>4</v>
      </c>
      <c r="Q156" s="40">
        <f ca="1">IF(T151&gt;=2,R143,Q143)</f>
        <v>1</v>
      </c>
      <c r="R156" s="40">
        <f ca="1">IF(T151&gt;=2,Q143,R143)</f>
        <v>0</v>
      </c>
      <c r="S156" s="41">
        <f t="shared" ref="S156:S160" si="80">2^P156</f>
        <v>16</v>
      </c>
      <c r="T156" s="60"/>
      <c r="U156" s="60"/>
      <c r="V156" s="61"/>
      <c r="W156" s="135"/>
      <c r="X156" s="66"/>
      <c r="Y156" s="53"/>
      <c r="Z156" s="41">
        <v>4</v>
      </c>
      <c r="AA156" s="40">
        <f ca="1">IF(AD151&gt;=2,AB143,AA143)</f>
        <v>1</v>
      </c>
      <c r="AB156" s="40">
        <f ca="1">IF(AD151&gt;=2,AA143,AB143)</f>
        <v>1</v>
      </c>
      <c r="AC156" s="41">
        <f t="shared" ref="AC156:AC160" si="81">2^Z156</f>
        <v>16</v>
      </c>
      <c r="AD156" s="60"/>
      <c r="AE156" s="60"/>
      <c r="AF156" s="61"/>
    </row>
    <row r="157" spans="13:32">
      <c r="M157" s="134"/>
      <c r="N157" s="66"/>
      <c r="O157" s="53"/>
      <c r="P157" s="41">
        <v>3</v>
      </c>
      <c r="Q157" s="40">
        <f ca="1">IF(T151&gt;=3,R144,Q144)</f>
        <v>1</v>
      </c>
      <c r="R157" s="40">
        <f ca="1">IF(T151&gt;=3,Q144,R144)</f>
        <v>1</v>
      </c>
      <c r="S157" s="41">
        <f t="shared" si="80"/>
        <v>8</v>
      </c>
      <c r="T157" s="60"/>
      <c r="U157" s="60"/>
      <c r="V157" s="61"/>
      <c r="W157" s="135"/>
      <c r="X157" s="66"/>
      <c r="Y157" s="53"/>
      <c r="Z157" s="41">
        <v>3</v>
      </c>
      <c r="AA157" s="40">
        <f ca="1">IF(AD151&gt;=3,AB144,AA144)</f>
        <v>1</v>
      </c>
      <c r="AB157" s="40">
        <f ca="1">IF(AD151&gt;=3,AA144,AB144)</f>
        <v>1</v>
      </c>
      <c r="AC157" s="41">
        <f t="shared" si="81"/>
        <v>8</v>
      </c>
      <c r="AD157" s="60"/>
      <c r="AE157" s="60"/>
      <c r="AF157" s="61"/>
    </row>
    <row r="158" spans="13:32">
      <c r="M158" s="134"/>
      <c r="N158" s="66"/>
      <c r="O158" s="53"/>
      <c r="P158" s="41">
        <v>2</v>
      </c>
      <c r="Q158" s="40">
        <f ca="1">IF(T151&gt;=4,R145,Q145)</f>
        <v>0</v>
      </c>
      <c r="R158" s="40">
        <f ca="1">IF(T151&gt;=4,Q145,R145)</f>
        <v>0</v>
      </c>
      <c r="S158" s="41">
        <f t="shared" si="80"/>
        <v>4</v>
      </c>
      <c r="T158" s="60"/>
      <c r="U158" s="60"/>
      <c r="V158" s="61"/>
      <c r="W158" s="135"/>
      <c r="X158" s="66"/>
      <c r="Y158" s="53"/>
      <c r="Z158" s="41">
        <v>2</v>
      </c>
      <c r="AA158" s="40">
        <f ca="1">IF(AD151&gt;=4,AB145,AA145)</f>
        <v>1</v>
      </c>
      <c r="AB158" s="40">
        <f ca="1">IF(AD151&gt;=4,AA145,AB145)</f>
        <v>1</v>
      </c>
      <c r="AC158" s="41">
        <f t="shared" si="81"/>
        <v>4</v>
      </c>
      <c r="AD158" s="60"/>
      <c r="AE158" s="60"/>
      <c r="AF158" s="61"/>
    </row>
    <row r="159" spans="13:32">
      <c r="M159" s="134"/>
      <c r="N159" s="66"/>
      <c r="O159" s="53"/>
      <c r="P159" s="41">
        <v>1</v>
      </c>
      <c r="Q159" s="40">
        <f ca="1">IF(T151&gt;=5,R146,Q146)</f>
        <v>0</v>
      </c>
      <c r="R159" s="40">
        <f ca="1">IF(T151&gt;=5,Q146,R146)</f>
        <v>1</v>
      </c>
      <c r="S159" s="41">
        <f t="shared" si="80"/>
        <v>2</v>
      </c>
      <c r="T159" s="60"/>
      <c r="U159" s="60"/>
      <c r="V159" s="61"/>
      <c r="W159" s="135"/>
      <c r="X159" s="66"/>
      <c r="Y159" s="53"/>
      <c r="Z159" s="41">
        <v>1</v>
      </c>
      <c r="AA159" s="40">
        <f ca="1">IF(AD151&gt;=5,AB146,AA146)</f>
        <v>0</v>
      </c>
      <c r="AB159" s="40">
        <f ca="1">IF(AD151&gt;=5,AA146,AB146)</f>
        <v>0</v>
      </c>
      <c r="AC159" s="41">
        <f t="shared" si="81"/>
        <v>2</v>
      </c>
      <c r="AD159" s="60"/>
      <c r="AE159" s="60"/>
      <c r="AF159" s="61"/>
    </row>
    <row r="160" spans="13:32">
      <c r="M160" s="134"/>
      <c r="N160" s="66"/>
      <c r="O160" s="53"/>
      <c r="P160" s="41">
        <v>0</v>
      </c>
      <c r="Q160" s="40">
        <f ca="1">IF(T151&gt;=6,R147,Q147)</f>
        <v>0</v>
      </c>
      <c r="R160" s="40">
        <f ca="1">IF(T151&gt;=6,Q147,R147)</f>
        <v>1</v>
      </c>
      <c r="S160" s="41">
        <f t="shared" si="80"/>
        <v>1</v>
      </c>
      <c r="T160" s="60"/>
      <c r="U160" s="60"/>
      <c r="V160" s="61"/>
      <c r="W160" s="135"/>
      <c r="X160" s="66"/>
      <c r="Y160" s="53"/>
      <c r="Z160" s="41">
        <v>0</v>
      </c>
      <c r="AA160" s="40">
        <f ca="1">IF(AD151&gt;=6,AB147,AA147)</f>
        <v>1</v>
      </c>
      <c r="AB160" s="40">
        <f ca="1">IF(AD151&gt;=6,AA147,AB147)</f>
        <v>1</v>
      </c>
      <c r="AC160" s="41">
        <f t="shared" si="81"/>
        <v>1</v>
      </c>
      <c r="AD160" s="60"/>
      <c r="AE160" s="60"/>
      <c r="AF160" s="61"/>
    </row>
    <row r="161" spans="13:32">
      <c r="M161" s="134"/>
      <c r="N161" s="66"/>
      <c r="O161" s="53"/>
      <c r="P161" s="41"/>
      <c r="Q161" s="42" t="s">
        <v>108</v>
      </c>
      <c r="R161" s="42" t="s">
        <v>109</v>
      </c>
      <c r="S161" s="41"/>
      <c r="T161" s="60"/>
      <c r="U161" s="60"/>
      <c r="V161" s="61"/>
      <c r="W161" s="135"/>
      <c r="X161" s="66"/>
      <c r="Y161" s="53"/>
      <c r="Z161" s="41"/>
      <c r="AA161" s="42" t="s">
        <v>108</v>
      </c>
      <c r="AB161" s="42" t="s">
        <v>109</v>
      </c>
      <c r="AC161" s="41"/>
      <c r="AD161" s="60"/>
      <c r="AE161" s="60"/>
      <c r="AF161" s="61"/>
    </row>
    <row r="162" spans="13:32">
      <c r="M162" s="134"/>
      <c r="N162" s="66" t="s">
        <v>114</v>
      </c>
      <c r="O162" s="53"/>
      <c r="P162" s="41"/>
      <c r="Q162" s="44">
        <f ca="1">Q155*2^P155+Q156*2^P156+Q157*2^P157+Q158*2^P158+Q159*2^P159+Q160*2^P160</f>
        <v>56</v>
      </c>
      <c r="R162" s="44">
        <f ca="1">R155*2^P155+R156*2^P156+R157*2^P157+R158*2^P158+R159*2^P159+R160*2^P160</f>
        <v>11</v>
      </c>
      <c r="S162" s="41"/>
      <c r="T162" s="60"/>
      <c r="U162" s="60"/>
      <c r="V162" s="61"/>
      <c r="W162" s="135"/>
      <c r="X162" s="66" t="s">
        <v>114</v>
      </c>
      <c r="Y162" s="53"/>
      <c r="Z162" s="41"/>
      <c r="AA162" s="44">
        <f ca="1">AA155*2^Z155+AA156*2^Z156+AA157*2^Z157+AA158*2^Z158+AA159*2^Z159+AA160*2^Z160</f>
        <v>29</v>
      </c>
      <c r="AB162" s="44">
        <f ca="1">AB155*2^Z155+AB156*2^Z156+AB157*2^Z157+AB158*2^Z158+AB159*2^Z159+AB160*2^Z160</f>
        <v>29</v>
      </c>
      <c r="AC162" s="41"/>
      <c r="AD162" s="60"/>
      <c r="AE162" s="60"/>
      <c r="AF162" s="61"/>
    </row>
    <row r="163" spans="13:32">
      <c r="M163" s="134"/>
      <c r="N163" s="67"/>
      <c r="O163" s="60"/>
      <c r="P163" s="60"/>
      <c r="Q163" s="60"/>
      <c r="R163" s="60"/>
      <c r="S163" s="60"/>
      <c r="T163" s="60"/>
      <c r="U163" s="60"/>
      <c r="V163" s="61"/>
      <c r="W163" s="135"/>
      <c r="X163" s="67"/>
      <c r="Y163" s="60"/>
      <c r="Z163" s="60"/>
      <c r="AA163" s="60"/>
      <c r="AB163" s="60"/>
      <c r="AC163" s="60"/>
      <c r="AD163" s="60"/>
      <c r="AE163" s="60"/>
      <c r="AF163" s="61"/>
    </row>
    <row r="164" spans="13:32">
      <c r="M164" s="134"/>
      <c r="N164" s="68" t="s">
        <v>115</v>
      </c>
      <c r="O164" s="69"/>
      <c r="P164" s="69"/>
      <c r="Q164" s="69"/>
      <c r="R164" s="69"/>
      <c r="S164" s="69"/>
      <c r="T164" s="69"/>
      <c r="U164" s="70">
        <f ca="1">FLOOR(O136*U139,1)</f>
        <v>1</v>
      </c>
      <c r="V164" s="71">
        <f ca="1">FLOOR(O136*V139,1)</f>
        <v>5</v>
      </c>
      <c r="W164" s="135"/>
      <c r="X164" s="68" t="s">
        <v>115</v>
      </c>
      <c r="Y164" s="69"/>
      <c r="Z164" s="69"/>
      <c r="AA164" s="69"/>
      <c r="AB164" s="69"/>
      <c r="AC164" s="69"/>
      <c r="AD164" s="69"/>
      <c r="AE164" s="70">
        <f ca="1">FLOOR(Y136*AE139,1)</f>
        <v>1</v>
      </c>
      <c r="AF164" s="71">
        <f ca="1">FLOOR(Y136*AF139,1)</f>
        <v>0</v>
      </c>
    </row>
    <row r="165" spans="13:32">
      <c r="M165" s="134"/>
      <c r="N165" s="67"/>
      <c r="O165" s="60"/>
      <c r="P165" s="60"/>
      <c r="Q165" s="60"/>
      <c r="R165" s="60"/>
      <c r="S165" s="60"/>
      <c r="T165" s="60"/>
      <c r="U165" s="60"/>
      <c r="V165" s="61"/>
      <c r="W165" s="135"/>
      <c r="X165" s="67"/>
      <c r="Y165" s="60"/>
      <c r="Z165" s="60"/>
      <c r="AA165" s="60"/>
      <c r="AB165" s="60"/>
      <c r="AC165" s="60"/>
      <c r="AD165" s="60"/>
      <c r="AE165" s="60"/>
      <c r="AF165" s="61"/>
    </row>
    <row r="166" spans="13:32">
      <c r="M166" s="134"/>
      <c r="N166" s="67"/>
      <c r="O166" s="60"/>
      <c r="P166" s="60"/>
      <c r="Q166" s="60"/>
      <c r="R166" s="60"/>
      <c r="S166" s="60"/>
      <c r="T166" s="60"/>
      <c r="U166" s="60"/>
      <c r="V166" s="61"/>
      <c r="W166" s="135"/>
      <c r="X166" s="67"/>
      <c r="Y166" s="60"/>
      <c r="Z166" s="60"/>
      <c r="AA166" s="60"/>
      <c r="AB166" s="60"/>
      <c r="AC166" s="60"/>
      <c r="AD166" s="60"/>
      <c r="AE166" s="60"/>
      <c r="AF166" s="61"/>
    </row>
    <row r="167" spans="13:32">
      <c r="M167" s="134"/>
      <c r="N167" s="67"/>
      <c r="O167" s="60"/>
      <c r="P167" s="42" t="s">
        <v>103</v>
      </c>
      <c r="Q167" s="42"/>
      <c r="R167" s="42"/>
      <c r="S167" s="42" t="s">
        <v>104</v>
      </c>
      <c r="T167" s="60"/>
      <c r="U167" s="60"/>
      <c r="V167" s="61"/>
      <c r="W167" s="135"/>
      <c r="X167" s="67"/>
      <c r="Y167" s="60"/>
      <c r="Z167" s="42" t="s">
        <v>103</v>
      </c>
      <c r="AA167" s="42"/>
      <c r="AB167" s="42"/>
      <c r="AC167" s="42" t="s">
        <v>104</v>
      </c>
      <c r="AD167" s="60"/>
      <c r="AE167" s="60"/>
      <c r="AF167" s="61"/>
    </row>
    <row r="168" spans="13:32">
      <c r="M168" s="134"/>
      <c r="N168" s="67"/>
      <c r="O168" s="60"/>
      <c r="P168" s="41">
        <v>5</v>
      </c>
      <c r="Q168" s="40">
        <f ca="1">IF(U164=1,IF(Q155=1,0,1),Q155)</f>
        <v>0</v>
      </c>
      <c r="R168" s="40">
        <f ca="1">IF(V164=1,IF(R155=1,0,1),R155)</f>
        <v>0</v>
      </c>
      <c r="S168" s="41">
        <f>2^P168</f>
        <v>32</v>
      </c>
      <c r="T168" s="60"/>
      <c r="U168" s="60"/>
      <c r="V168" s="61"/>
      <c r="W168" s="135"/>
      <c r="X168" s="67"/>
      <c r="Y168" s="60"/>
      <c r="Z168" s="41">
        <v>5</v>
      </c>
      <c r="AA168" s="40">
        <f ca="1">IF(AE164=1,IF(AA155=1,0,1),AA155)</f>
        <v>1</v>
      </c>
      <c r="AB168" s="40">
        <f ca="1">IF(AF164=1,IF(AB155=1,0,1),AB155)</f>
        <v>0</v>
      </c>
      <c r="AC168" s="41">
        <f>2^Z168</f>
        <v>32</v>
      </c>
      <c r="AD168" s="60"/>
      <c r="AE168" s="60"/>
      <c r="AF168" s="61"/>
    </row>
    <row r="169" spans="13:32">
      <c r="M169" s="134"/>
      <c r="N169" s="67"/>
      <c r="O169" s="60"/>
      <c r="P169" s="41">
        <v>4</v>
      </c>
      <c r="Q169" s="40">
        <f ca="1">IF(U164=2,IF(Q156=1,0,1),Q156)</f>
        <v>1</v>
      </c>
      <c r="R169" s="40">
        <f ca="1">IF(V164=2,IF(R156=1,0,1),R156)</f>
        <v>0</v>
      </c>
      <c r="S169" s="41">
        <f t="shared" ref="S169:S173" si="82">2^P169</f>
        <v>16</v>
      </c>
      <c r="T169" s="60"/>
      <c r="U169" s="60"/>
      <c r="V169" s="61"/>
      <c r="W169" s="135"/>
      <c r="X169" s="67"/>
      <c r="Y169" s="60"/>
      <c r="Z169" s="41">
        <v>4</v>
      </c>
      <c r="AA169" s="40">
        <f ca="1">IF(AE164=2,IF(AA156=1,0,1),AA156)</f>
        <v>1</v>
      </c>
      <c r="AB169" s="40">
        <f ca="1">IF(AF164=2,IF(AB156=1,0,1),AB156)</f>
        <v>1</v>
      </c>
      <c r="AC169" s="41">
        <f t="shared" ref="AC169:AC173" si="83">2^Z169</f>
        <v>16</v>
      </c>
      <c r="AD169" s="60"/>
      <c r="AE169" s="60"/>
      <c r="AF169" s="61"/>
    </row>
    <row r="170" spans="13:32">
      <c r="M170" s="134"/>
      <c r="N170" s="67"/>
      <c r="O170" s="60"/>
      <c r="P170" s="41">
        <v>3</v>
      </c>
      <c r="Q170" s="40">
        <f ca="1">IF(U164=3,IF(Q157=1,0,1),Q157)</f>
        <v>1</v>
      </c>
      <c r="R170" s="40">
        <f ca="1">IF(V164=3,IF(R157=1,0,1),R157)</f>
        <v>1</v>
      </c>
      <c r="S170" s="41">
        <f t="shared" si="82"/>
        <v>8</v>
      </c>
      <c r="T170" s="60"/>
      <c r="U170" s="60"/>
      <c r="V170" s="61"/>
      <c r="W170" s="135"/>
      <c r="X170" s="67"/>
      <c r="Y170" s="60"/>
      <c r="Z170" s="41">
        <v>3</v>
      </c>
      <c r="AA170" s="40">
        <f ca="1">IF(AE164=3,IF(AA157=1,0,1),AA157)</f>
        <v>1</v>
      </c>
      <c r="AB170" s="40">
        <f ca="1">IF(AF164=3,IF(AB157=1,0,1),AB157)</f>
        <v>1</v>
      </c>
      <c r="AC170" s="41">
        <f t="shared" si="83"/>
        <v>8</v>
      </c>
      <c r="AD170" s="60"/>
      <c r="AE170" s="60"/>
      <c r="AF170" s="61"/>
    </row>
    <row r="171" spans="13:32">
      <c r="M171" s="134"/>
      <c r="N171" s="67"/>
      <c r="O171" s="60"/>
      <c r="P171" s="41">
        <v>2</v>
      </c>
      <c r="Q171" s="40">
        <f ca="1">IF(U164=4,IF(Q158=1,0,1),Q158)</f>
        <v>0</v>
      </c>
      <c r="R171" s="40">
        <f ca="1">IF(V164=4,IF(R158=1,0,1),R158)</f>
        <v>0</v>
      </c>
      <c r="S171" s="41">
        <f t="shared" si="82"/>
        <v>4</v>
      </c>
      <c r="T171" s="60"/>
      <c r="U171" s="60"/>
      <c r="V171" s="61"/>
      <c r="W171" s="135"/>
      <c r="X171" s="67"/>
      <c r="Y171" s="60"/>
      <c r="Z171" s="41">
        <v>2</v>
      </c>
      <c r="AA171" s="40">
        <f ca="1">IF(AE164=4,IF(AA158=1,0,1),AA158)</f>
        <v>1</v>
      </c>
      <c r="AB171" s="40">
        <f ca="1">IF(AF164=4,IF(AB158=1,0,1),AB158)</f>
        <v>1</v>
      </c>
      <c r="AC171" s="41">
        <f t="shared" si="83"/>
        <v>4</v>
      </c>
      <c r="AD171" s="60"/>
      <c r="AE171" s="60"/>
      <c r="AF171" s="61"/>
    </row>
    <row r="172" spans="13:32">
      <c r="M172" s="134"/>
      <c r="N172" s="67"/>
      <c r="O172" s="60"/>
      <c r="P172" s="41">
        <v>1</v>
      </c>
      <c r="Q172" s="40">
        <f ca="1">IF(U164=5,IF(Q159=1,0,1),Q159)</f>
        <v>0</v>
      </c>
      <c r="R172" s="40">
        <f ca="1">IF(V164=5,IF(R159=1,0,1),R159)</f>
        <v>0</v>
      </c>
      <c r="S172" s="41">
        <f t="shared" si="82"/>
        <v>2</v>
      </c>
      <c r="T172" s="60"/>
      <c r="U172" s="60"/>
      <c r="V172" s="61"/>
      <c r="W172" s="135"/>
      <c r="X172" s="67"/>
      <c r="Y172" s="60"/>
      <c r="Z172" s="41">
        <v>1</v>
      </c>
      <c r="AA172" s="40">
        <f ca="1">IF(AE164=5,IF(AA159=1,0,1),AA159)</f>
        <v>0</v>
      </c>
      <c r="AB172" s="40">
        <f ca="1">IF(AF164=5,IF(AB159=1,0,1),AB159)</f>
        <v>0</v>
      </c>
      <c r="AC172" s="41">
        <f t="shared" si="83"/>
        <v>2</v>
      </c>
      <c r="AD172" s="60"/>
      <c r="AE172" s="60"/>
      <c r="AF172" s="61"/>
    </row>
    <row r="173" spans="13:32">
      <c r="M173" s="134"/>
      <c r="N173" s="67"/>
      <c r="O173" s="60"/>
      <c r="P173" s="41">
        <v>0</v>
      </c>
      <c r="Q173" s="40">
        <f ca="1">IF(U164=6,IF(Q160=1,0,1),Q160)</f>
        <v>0</v>
      </c>
      <c r="R173" s="40">
        <f ca="1">IF(V164=6,IF(R160=1,0,1),R160)</f>
        <v>1</v>
      </c>
      <c r="S173" s="41">
        <f t="shared" si="82"/>
        <v>1</v>
      </c>
      <c r="T173" s="60"/>
      <c r="U173" s="60"/>
      <c r="V173" s="61"/>
      <c r="W173" s="135"/>
      <c r="X173" s="67"/>
      <c r="Y173" s="60"/>
      <c r="Z173" s="41">
        <v>0</v>
      </c>
      <c r="AA173" s="40">
        <f ca="1">IF(AE164=6,IF(AA160=1,0,1),AA160)</f>
        <v>1</v>
      </c>
      <c r="AB173" s="40">
        <f ca="1">IF(AF164=6,IF(AB160=1,0,1),AB160)</f>
        <v>1</v>
      </c>
      <c r="AC173" s="41">
        <f t="shared" si="83"/>
        <v>1</v>
      </c>
      <c r="AD173" s="60"/>
      <c r="AE173" s="60"/>
      <c r="AF173" s="61"/>
    </row>
    <row r="174" spans="13:32">
      <c r="M174" s="134"/>
      <c r="N174" s="67"/>
      <c r="O174" s="60"/>
      <c r="P174" s="41"/>
      <c r="Q174" s="42" t="s">
        <v>108</v>
      </c>
      <c r="R174" s="42" t="s">
        <v>109</v>
      </c>
      <c r="S174" s="41"/>
      <c r="T174" s="60"/>
      <c r="U174" s="60"/>
      <c r="V174" s="61"/>
      <c r="W174" s="135"/>
      <c r="X174" s="67"/>
      <c r="Y174" s="60"/>
      <c r="Z174" s="41"/>
      <c r="AA174" s="42" t="s">
        <v>108</v>
      </c>
      <c r="AB174" s="42" t="s">
        <v>109</v>
      </c>
      <c r="AC174" s="41"/>
      <c r="AD174" s="60"/>
      <c r="AE174" s="60"/>
      <c r="AF174" s="61"/>
    </row>
    <row r="175" spans="13:32">
      <c r="M175" s="134"/>
      <c r="N175" s="67"/>
      <c r="O175" s="60"/>
      <c r="P175" s="41"/>
      <c r="Q175" s="44">
        <f ca="1">Q168*2^P168+Q169*2^P169+Q170*2^P170+Q171*2^P171+Q172*2^P172+Q173*2^P173</f>
        <v>24</v>
      </c>
      <c r="R175" s="44">
        <f ca="1">R168*2^P168+R169*2^P169+R170*2^P170+R171*2^P171+R172*2^P172+R173*2^P173</f>
        <v>9</v>
      </c>
      <c r="S175" s="41"/>
      <c r="T175" s="60"/>
      <c r="U175" s="60"/>
      <c r="V175" s="61"/>
      <c r="W175" s="135"/>
      <c r="X175" s="67"/>
      <c r="Y175" s="60"/>
      <c r="Z175" s="41"/>
      <c r="AA175" s="44">
        <f ca="1">AA168*2^Z168+AA169*2^Z169+AA170*2^Z170+AA171*2^Z171+AA172*2^Z172+AA173*2^Z173</f>
        <v>61</v>
      </c>
      <c r="AB175" s="44">
        <f ca="1">AB168*2^Z168+AB169*2^Z169+AB170*2^Z170+AB171*2^Z171+AB172*2^Z172+AB173*2^Z173</f>
        <v>29</v>
      </c>
      <c r="AC175" s="41"/>
      <c r="AD175" s="60"/>
      <c r="AE175" s="60"/>
      <c r="AF175" s="61"/>
    </row>
    <row r="176" spans="13:32">
      <c r="M176" s="134"/>
      <c r="N176" s="67"/>
      <c r="O176" s="60"/>
      <c r="P176" s="60"/>
      <c r="Q176" s="60"/>
      <c r="R176" s="60"/>
      <c r="S176" s="60"/>
      <c r="T176" s="60"/>
      <c r="U176" s="60"/>
      <c r="V176" s="61"/>
      <c r="W176" s="135"/>
      <c r="X176" s="67"/>
      <c r="Y176" s="60"/>
      <c r="Z176" s="60"/>
      <c r="AA176" s="60"/>
      <c r="AB176" s="60"/>
      <c r="AC176" s="60"/>
      <c r="AD176" s="60"/>
      <c r="AE176" s="60"/>
      <c r="AF176" s="61"/>
    </row>
    <row r="177" spans="13:32">
      <c r="M177" s="134"/>
      <c r="N177" s="72" t="s">
        <v>116</v>
      </c>
      <c r="O177" s="73"/>
      <c r="P177" s="73"/>
      <c r="Q177" s="74">
        <f ca="1">(Q175/P137)*(S139-P139)+P139</f>
        <v>-1.1904761904761907</v>
      </c>
      <c r="R177" s="74">
        <f ca="1">(R175/P137)*(S139-P139)+P139</f>
        <v>-3.5714285714285716</v>
      </c>
      <c r="S177" s="75"/>
      <c r="T177" s="75"/>
      <c r="U177" s="75"/>
      <c r="V177" s="76"/>
      <c r="W177" s="135"/>
      <c r="X177" s="72" t="s">
        <v>116</v>
      </c>
      <c r="Y177" s="73"/>
      <c r="Z177" s="73"/>
      <c r="AA177" s="74">
        <f ca="1">(AA175/Z137)*(AC139-Z139)+Z139</f>
        <v>4.6825396825396819</v>
      </c>
      <c r="AB177" s="74">
        <f ca="1">(AB175/Z137)*(AC139-Z139)+Z139</f>
        <v>-0.39682539682539719</v>
      </c>
      <c r="AC177" s="75"/>
      <c r="AD177" s="75"/>
      <c r="AE177" s="75"/>
      <c r="AF177" s="76"/>
    </row>
    <row r="178" spans="13:32">
      <c r="M178" s="134"/>
      <c r="N178" s="131" t="s">
        <v>158</v>
      </c>
      <c r="O178" s="132"/>
      <c r="P178" s="132"/>
      <c r="Q178" s="132"/>
      <c r="R178" s="132"/>
      <c r="S178" s="132"/>
      <c r="T178" s="132"/>
      <c r="U178" s="132"/>
      <c r="V178" s="133"/>
      <c r="W178" s="135"/>
      <c r="X178" s="131" t="s">
        <v>158</v>
      </c>
      <c r="Y178" s="132"/>
      <c r="Z178" s="132"/>
      <c r="AA178" s="132"/>
      <c r="AB178" s="132"/>
      <c r="AC178" s="132"/>
      <c r="AD178" s="132"/>
      <c r="AE178" s="132"/>
      <c r="AF178" s="133"/>
    </row>
    <row r="179" spans="13:32">
      <c r="M179" s="134"/>
      <c r="N179" s="59" t="s">
        <v>100</v>
      </c>
      <c r="O179" s="60">
        <v>6</v>
      </c>
      <c r="P179" s="60"/>
      <c r="Q179" s="60"/>
      <c r="R179" s="60"/>
      <c r="S179" s="60"/>
      <c r="T179" s="60"/>
      <c r="U179" s="60"/>
      <c r="V179" s="61"/>
      <c r="W179" s="135"/>
      <c r="X179" s="59" t="s">
        <v>100</v>
      </c>
      <c r="Y179" s="60">
        <v>6</v>
      </c>
      <c r="Z179" s="60"/>
      <c r="AA179" s="60"/>
      <c r="AB179" s="60"/>
      <c r="AC179" s="60"/>
      <c r="AD179" s="60"/>
      <c r="AE179" s="60"/>
      <c r="AF179" s="61"/>
    </row>
    <row r="180" spans="13:32" ht="30">
      <c r="M180" s="134"/>
      <c r="N180" s="59" t="s">
        <v>101</v>
      </c>
      <c r="O180" s="60">
        <v>0</v>
      </c>
      <c r="P180" s="60">
        <f>(2^O179)-1</f>
        <v>63</v>
      </c>
      <c r="Q180" s="60"/>
      <c r="R180" s="60"/>
      <c r="S180" s="60"/>
      <c r="T180" s="60"/>
      <c r="U180" s="60"/>
      <c r="V180" s="61"/>
      <c r="W180" s="135"/>
      <c r="X180" s="59" t="s">
        <v>101</v>
      </c>
      <c r="Y180" s="60">
        <v>0</v>
      </c>
      <c r="Z180" s="60">
        <f>(2^Y179)-1</f>
        <v>63</v>
      </c>
      <c r="AA180" s="60"/>
      <c r="AB180" s="60"/>
      <c r="AC180" s="60"/>
      <c r="AD180" s="60"/>
      <c r="AE180" s="60"/>
      <c r="AF180" s="61"/>
    </row>
    <row r="181" spans="13:32">
      <c r="M181" s="134"/>
      <c r="N181" s="62" t="s">
        <v>72</v>
      </c>
      <c r="O181" s="4" t="s">
        <v>73</v>
      </c>
      <c r="P181" s="4" t="s">
        <v>91</v>
      </c>
      <c r="Q181" s="4" t="s">
        <v>155</v>
      </c>
      <c r="R181" s="4" t="s">
        <v>156</v>
      </c>
      <c r="S181" s="4" t="s">
        <v>94</v>
      </c>
      <c r="T181" s="4" t="s">
        <v>95</v>
      </c>
      <c r="U181" s="4" t="s">
        <v>96</v>
      </c>
      <c r="V181" s="63" t="s">
        <v>97</v>
      </c>
      <c r="W181" s="135"/>
      <c r="X181" s="62" t="s">
        <v>72</v>
      </c>
      <c r="Y181" s="4" t="s">
        <v>73</v>
      </c>
      <c r="Z181" s="4" t="s">
        <v>91</v>
      </c>
      <c r="AA181" s="4" t="s">
        <v>155</v>
      </c>
      <c r="AB181" s="4" t="s">
        <v>156</v>
      </c>
      <c r="AC181" s="4" t="s">
        <v>94</v>
      </c>
      <c r="AD181" s="4" t="s">
        <v>95</v>
      </c>
      <c r="AE181" s="4" t="s">
        <v>96</v>
      </c>
      <c r="AF181" s="63" t="s">
        <v>97</v>
      </c>
    </row>
    <row r="182" spans="13:32">
      <c r="M182" s="134"/>
      <c r="N182" s="64" t="s">
        <v>1</v>
      </c>
      <c r="O182" s="53"/>
      <c r="P182" s="53">
        <v>-5</v>
      </c>
      <c r="Q182" s="65">
        <f ca="1">E42</f>
        <v>1.5731027040608003</v>
      </c>
      <c r="R182" s="65">
        <f ca="1">F42</f>
        <v>-2.0774451975735566</v>
      </c>
      <c r="S182" s="53">
        <v>5</v>
      </c>
      <c r="T182" s="53">
        <f ca="1">RAND()</f>
        <v>0.75614184770926451</v>
      </c>
      <c r="U182" s="53">
        <f t="shared" ref="U182:V182" ca="1" si="84">RAND()</f>
        <v>0.46393816447991776</v>
      </c>
      <c r="V182" s="28">
        <f t="shared" ca="1" si="84"/>
        <v>0.45898658952520299</v>
      </c>
      <c r="W182" s="135"/>
      <c r="X182" s="64" t="s">
        <v>1</v>
      </c>
      <c r="Y182" s="53"/>
      <c r="Z182" s="53">
        <v>-5</v>
      </c>
      <c r="AA182" s="65">
        <f ca="1">E82</f>
        <v>-3.0952380952380953</v>
      </c>
      <c r="AB182" s="65">
        <f ca="1">F82</f>
        <v>3.412698412698413</v>
      </c>
      <c r="AC182" s="53">
        <v>5</v>
      </c>
      <c r="AD182" s="53">
        <f ca="1">RAND()</f>
        <v>0.58403699150863064</v>
      </c>
      <c r="AE182" s="53">
        <f t="shared" ref="AE182:AF182" ca="1" si="85">RAND()</f>
        <v>0.41254765481294864</v>
      </c>
      <c r="AF182" s="28">
        <f t="shared" ca="1" si="85"/>
        <v>0.53798624157371278</v>
      </c>
    </row>
    <row r="183" spans="13:32" ht="30">
      <c r="M183" s="134"/>
      <c r="N183" s="59" t="s">
        <v>110</v>
      </c>
      <c r="O183" s="60"/>
      <c r="P183" s="60"/>
      <c r="Q183" s="60">
        <f ca="1">(ABS(Q182-P182)/(S182-P182))*(P180-O180)</f>
        <v>41.410547035583043</v>
      </c>
      <c r="R183" s="60">
        <f ca="1">(ABS(R182-P182)/(S182-P182))*(P180-O180)</f>
        <v>18.412095255286594</v>
      </c>
      <c r="S183" s="60"/>
      <c r="T183" s="60"/>
      <c r="U183" s="60"/>
      <c r="V183" s="61"/>
      <c r="W183" s="135"/>
      <c r="X183" s="59" t="s">
        <v>110</v>
      </c>
      <c r="Y183" s="60"/>
      <c r="Z183" s="60"/>
      <c r="AA183" s="60">
        <f ca="1">(ABS(AA182-Z182)/(AC182-Z182))*(Z180-Y180)</f>
        <v>12</v>
      </c>
      <c r="AB183" s="60">
        <f ca="1">(ABS(AB182-Z182)/(AC182-Z182))*(Z180-Y180)</f>
        <v>53</v>
      </c>
      <c r="AC183" s="60"/>
      <c r="AD183" s="60"/>
      <c r="AE183" s="60"/>
      <c r="AF183" s="61"/>
    </row>
    <row r="184" spans="13:32">
      <c r="M184" s="134"/>
      <c r="N184" s="66"/>
      <c r="O184" s="53"/>
      <c r="P184" s="42" t="s">
        <v>103</v>
      </c>
      <c r="Q184" s="42"/>
      <c r="R184" s="42"/>
      <c r="S184" s="42" t="s">
        <v>104</v>
      </c>
      <c r="T184" s="60"/>
      <c r="U184" s="60"/>
      <c r="V184" s="61"/>
      <c r="W184" s="135"/>
      <c r="X184" s="66"/>
      <c r="Y184" s="53"/>
      <c r="Z184" s="42" t="s">
        <v>103</v>
      </c>
      <c r="AA184" s="42"/>
      <c r="AB184" s="42"/>
      <c r="AC184" s="42" t="s">
        <v>104</v>
      </c>
      <c r="AD184" s="60"/>
      <c r="AE184" s="60"/>
      <c r="AF184" s="61"/>
    </row>
    <row r="185" spans="13:32">
      <c r="M185" s="134"/>
      <c r="N185" s="66" t="s">
        <v>102</v>
      </c>
      <c r="O185" s="53"/>
      <c r="P185" s="41">
        <v>5</v>
      </c>
      <c r="Q185" s="40">
        <f ca="1">FLOOR(Q183/2^P185,1)</f>
        <v>1</v>
      </c>
      <c r="R185" s="40">
        <f ca="1">FLOOR(R183/2^P185,1)</f>
        <v>0</v>
      </c>
      <c r="S185" s="41">
        <f>2^P185</f>
        <v>32</v>
      </c>
      <c r="T185" s="60"/>
      <c r="U185" s="60"/>
      <c r="V185" s="61"/>
      <c r="W185" s="135"/>
      <c r="X185" s="66" t="s">
        <v>102</v>
      </c>
      <c r="Y185" s="53"/>
      <c r="Z185" s="41">
        <v>5</v>
      </c>
      <c r="AA185" s="40">
        <f ca="1">FLOOR(AA183/2^Z185,1)</f>
        <v>0</v>
      </c>
      <c r="AB185" s="40">
        <f ca="1">FLOOR(AB183/2^Z185,1)</f>
        <v>1</v>
      </c>
      <c r="AC185" s="41">
        <f>2^Z185</f>
        <v>32</v>
      </c>
      <c r="AD185" s="60"/>
      <c r="AE185" s="60"/>
      <c r="AF185" s="61"/>
    </row>
    <row r="186" spans="13:32">
      <c r="M186" s="134"/>
      <c r="N186" s="66" t="s">
        <v>105</v>
      </c>
      <c r="O186" s="53"/>
      <c r="P186" s="41">
        <v>4</v>
      </c>
      <c r="Q186" s="40">
        <f ca="1">FLOOR((Q183-Q185*2^P185)/(2^P186),1)</f>
        <v>0</v>
      </c>
      <c r="R186" s="40">
        <f ca="1">FLOOR((R183-R185*2^P185)/(2^P186),1)</f>
        <v>1</v>
      </c>
      <c r="S186" s="41">
        <f t="shared" ref="S186:S190" si="86">2^P186</f>
        <v>16</v>
      </c>
      <c r="T186" s="60"/>
      <c r="U186" s="60"/>
      <c r="V186" s="61"/>
      <c r="W186" s="135"/>
      <c r="X186" s="66" t="s">
        <v>105</v>
      </c>
      <c r="Y186" s="53"/>
      <c r="Z186" s="41">
        <v>4</v>
      </c>
      <c r="AA186" s="40">
        <f ca="1">FLOOR((AA183-AA185*2^Z185)/(2^Z186),1)</f>
        <v>0</v>
      </c>
      <c r="AB186" s="40">
        <f ca="1">FLOOR((AB183-AB185*2^Z185)/(2^Z186),1)</f>
        <v>1</v>
      </c>
      <c r="AC186" s="41">
        <f t="shared" ref="AC186:AC190" si="87">2^Z186</f>
        <v>16</v>
      </c>
      <c r="AD186" s="60"/>
      <c r="AE186" s="60"/>
      <c r="AF186" s="61"/>
    </row>
    <row r="187" spans="13:32">
      <c r="M187" s="134"/>
      <c r="N187" s="66" t="s">
        <v>106</v>
      </c>
      <c r="O187" s="53"/>
      <c r="P187" s="41">
        <v>3</v>
      </c>
      <c r="Q187" s="40">
        <f ca="1">FLOOR((Q183-Q185*2^P185-Q186*2^P186)/(2^P187),1)</f>
        <v>1</v>
      </c>
      <c r="R187" s="40">
        <f ca="1">FLOOR((R183-R185*2^P185-R186*2^P186)/(2^P187),1)</f>
        <v>0</v>
      </c>
      <c r="S187" s="41">
        <f t="shared" si="86"/>
        <v>8</v>
      </c>
      <c r="T187" s="60"/>
      <c r="U187" s="60"/>
      <c r="V187" s="61"/>
      <c r="W187" s="135"/>
      <c r="X187" s="66" t="s">
        <v>106</v>
      </c>
      <c r="Y187" s="53"/>
      <c r="Z187" s="41">
        <v>3</v>
      </c>
      <c r="AA187" s="40">
        <f ca="1">FLOOR((AA183-AA185*2^Z185-AA186*2^Z186)/(2^Z187),1)</f>
        <v>1</v>
      </c>
      <c r="AB187" s="40">
        <f ca="1">FLOOR((AB183-AB185*2^Z185-AB186*2^Z186)/(2^Z187),1)</f>
        <v>0</v>
      </c>
      <c r="AC187" s="41">
        <f t="shared" si="87"/>
        <v>8</v>
      </c>
      <c r="AD187" s="60"/>
      <c r="AE187" s="60"/>
      <c r="AF187" s="61"/>
    </row>
    <row r="188" spans="13:32">
      <c r="M188" s="134"/>
      <c r="N188" s="66" t="s">
        <v>107</v>
      </c>
      <c r="O188" s="53"/>
      <c r="P188" s="41">
        <v>2</v>
      </c>
      <c r="Q188" s="40">
        <f ca="1">FLOOR((Q183-Q185*2^P185-Q186*2^P186-Q187*2^P187)/(2^P188),1)</f>
        <v>0</v>
      </c>
      <c r="R188" s="40">
        <f ca="1">FLOOR((R183-R185*2^P185-R186*2^P186-R187*2^P187)/(2^P188),1)</f>
        <v>0</v>
      </c>
      <c r="S188" s="41">
        <f t="shared" si="86"/>
        <v>4</v>
      </c>
      <c r="T188" s="60"/>
      <c r="U188" s="60"/>
      <c r="V188" s="61"/>
      <c r="W188" s="135"/>
      <c r="X188" s="66" t="s">
        <v>107</v>
      </c>
      <c r="Y188" s="53"/>
      <c r="Z188" s="41">
        <v>2</v>
      </c>
      <c r="AA188" s="40">
        <f ca="1">FLOOR((AA183-AA185*2^Z185-AA186*2^Z186-AA187*2^Z187)/(2^Z188),1)</f>
        <v>1</v>
      </c>
      <c r="AB188" s="40">
        <f ca="1">FLOOR((AB183-AB185*2^Z185-AB186*2^Z186-AB187*2^Z187)/(2^Z188),1)</f>
        <v>1</v>
      </c>
      <c r="AC188" s="41">
        <f t="shared" si="87"/>
        <v>4</v>
      </c>
      <c r="AD188" s="60"/>
      <c r="AE188" s="60"/>
      <c r="AF188" s="61"/>
    </row>
    <row r="189" spans="13:32">
      <c r="M189" s="134"/>
      <c r="N189" s="66"/>
      <c r="O189" s="53"/>
      <c r="P189" s="41">
        <v>1</v>
      </c>
      <c r="Q189" s="40">
        <f ca="1">FLOOR((Q183-Q185*2^P185-Q186*2^P186-Q187*2^P187-Q188*2^P188)/(2^P189),1)</f>
        <v>0</v>
      </c>
      <c r="R189" s="40">
        <f ca="1">FLOOR((R183-R185*2^P185-R186*2^P186-R187*2^P187-R188*2^P188)/(2^P189),1)</f>
        <v>1</v>
      </c>
      <c r="S189" s="41">
        <f t="shared" si="86"/>
        <v>2</v>
      </c>
      <c r="T189" s="60"/>
      <c r="U189" s="60"/>
      <c r="V189" s="61"/>
      <c r="W189" s="135"/>
      <c r="X189" s="66"/>
      <c r="Y189" s="53"/>
      <c r="Z189" s="41">
        <v>1</v>
      </c>
      <c r="AA189" s="40">
        <f ca="1">FLOOR((AA183-AA185*2^Z185-AA186*2^Z186-AA187*2^Z187-AA188*2^Z188)/(2^Z189),1)</f>
        <v>0</v>
      </c>
      <c r="AB189" s="40">
        <f ca="1">FLOOR((AB183-AB185*2^Z185-AB186*2^Z186-AB187*2^Z187-AB188*2^Z188)/(2^Z189),1)</f>
        <v>0</v>
      </c>
      <c r="AC189" s="41">
        <f t="shared" si="87"/>
        <v>2</v>
      </c>
      <c r="AD189" s="60"/>
      <c r="AE189" s="60"/>
      <c r="AF189" s="61"/>
    </row>
    <row r="190" spans="13:32">
      <c r="M190" s="134"/>
      <c r="N190" s="66"/>
      <c r="O190" s="53"/>
      <c r="P190" s="41">
        <v>0</v>
      </c>
      <c r="Q190" s="40">
        <f ca="1">FLOOR((Q183-Q185*2^P185-Q186*2^P186-Q187*2^P187-Q188*2^P188-Q189*2^P189)/(2^P190),1)</f>
        <v>1</v>
      </c>
      <c r="R190" s="40">
        <f ca="1">FLOOR((R183-R185*2^P185-R186*2^P186-R187*2^P187-R188*2^P188-R189*2^P189)/(2^P190),1)</f>
        <v>0</v>
      </c>
      <c r="S190" s="41">
        <f t="shared" si="86"/>
        <v>1</v>
      </c>
      <c r="T190" s="60"/>
      <c r="U190" s="60"/>
      <c r="V190" s="61"/>
      <c r="W190" s="135"/>
      <c r="X190" s="66"/>
      <c r="Y190" s="53"/>
      <c r="Z190" s="41">
        <v>0</v>
      </c>
      <c r="AA190" s="40">
        <f ca="1">FLOOR((AA183-AA185*2^Z185-AA186*2^Z186-AA187*2^Z187-AA188*2^Z188-AA189*2^Z189)/(2^Z190),1)</f>
        <v>0</v>
      </c>
      <c r="AB190" s="40">
        <f ca="1">FLOOR((AB183-AB185*2^Z185-AB186*2^Z186-AB187*2^Z187-AB188*2^Z188-AB189*2^Z189)/(2^Z190),1)</f>
        <v>1</v>
      </c>
      <c r="AC190" s="41">
        <f t="shared" si="87"/>
        <v>1</v>
      </c>
      <c r="AD190" s="60"/>
      <c r="AE190" s="60"/>
      <c r="AF190" s="61"/>
    </row>
    <row r="191" spans="13:32">
      <c r="M191" s="134"/>
      <c r="N191" s="66"/>
      <c r="O191" s="53"/>
      <c r="P191" s="41"/>
      <c r="Q191" s="42" t="s">
        <v>108</v>
      </c>
      <c r="R191" s="42" t="s">
        <v>109</v>
      </c>
      <c r="S191" s="41"/>
      <c r="T191" s="60"/>
      <c r="U191" s="60"/>
      <c r="V191" s="61"/>
      <c r="W191" s="135"/>
      <c r="X191" s="66"/>
      <c r="Y191" s="53"/>
      <c r="Z191" s="41"/>
      <c r="AA191" s="42" t="s">
        <v>108</v>
      </c>
      <c r="AB191" s="42" t="s">
        <v>109</v>
      </c>
      <c r="AC191" s="41"/>
      <c r="AD191" s="60"/>
      <c r="AE191" s="60"/>
      <c r="AF191" s="61"/>
    </row>
    <row r="192" spans="13:32">
      <c r="M192" s="134"/>
      <c r="N192" s="66" t="s">
        <v>114</v>
      </c>
      <c r="O192" s="53"/>
      <c r="P192" s="41"/>
      <c r="Q192" s="44">
        <f ca="1">Q185*2^P185+Q186*2^P186+Q187*2^P187+Q188*2^P188+Q189*2^P189+Q190*2^P190</f>
        <v>41</v>
      </c>
      <c r="R192" s="44">
        <f ca="1">R185*2^P185+R186*2^P186+R187*2^P187+R188*2^P188+R189*2^P189+R190*2^P190</f>
        <v>18</v>
      </c>
      <c r="S192" s="41"/>
      <c r="T192" s="60"/>
      <c r="U192" s="60"/>
      <c r="V192" s="61"/>
      <c r="W192" s="135"/>
      <c r="X192" s="66" t="s">
        <v>114</v>
      </c>
      <c r="Y192" s="53"/>
      <c r="Z192" s="41"/>
      <c r="AA192" s="44">
        <f ca="1">AA185*2^Z185+AA186*2^Z186+AA187*2^Z187+AA188*2^Z188+AA189*2^Z189+AA190*2^Z190</f>
        <v>12</v>
      </c>
      <c r="AB192" s="44">
        <f ca="1">AB185*2^Z185+AB186*2^Z186+AB187*2^Z187+AB188*2^Z188+AB189*2^Z189+AB190*2^Z190</f>
        <v>53</v>
      </c>
      <c r="AC192" s="41"/>
      <c r="AD192" s="60"/>
      <c r="AE192" s="60"/>
      <c r="AF192" s="61"/>
    </row>
    <row r="193" spans="13:32">
      <c r="M193" s="134"/>
      <c r="N193" s="67"/>
      <c r="O193" s="60"/>
      <c r="P193" s="60"/>
      <c r="Q193" s="60"/>
      <c r="R193" s="60"/>
      <c r="S193" s="60"/>
      <c r="T193" s="60"/>
      <c r="U193" s="60"/>
      <c r="V193" s="61"/>
      <c r="W193" s="135"/>
      <c r="X193" s="67"/>
      <c r="Y193" s="60"/>
      <c r="Z193" s="60"/>
      <c r="AA193" s="60"/>
      <c r="AB193" s="60"/>
      <c r="AC193" s="60"/>
      <c r="AD193" s="60"/>
      <c r="AE193" s="60"/>
      <c r="AF193" s="61"/>
    </row>
    <row r="194" spans="13:32">
      <c r="M194" s="134"/>
      <c r="N194" s="68" t="s">
        <v>111</v>
      </c>
      <c r="O194" s="69"/>
      <c r="P194" s="69"/>
      <c r="Q194" s="69"/>
      <c r="R194" s="69"/>
      <c r="S194" s="69"/>
      <c r="T194" s="70">
        <f ca="1">FLOOR(O179*T182,1)</f>
        <v>4</v>
      </c>
      <c r="U194" s="60"/>
      <c r="V194" s="61"/>
      <c r="W194" s="135"/>
      <c r="X194" s="68" t="s">
        <v>111</v>
      </c>
      <c r="Y194" s="69"/>
      <c r="Z194" s="69"/>
      <c r="AA194" s="69"/>
      <c r="AB194" s="69"/>
      <c r="AC194" s="69"/>
      <c r="AD194" s="70">
        <f ca="1">FLOOR(Y179*AD182,1)</f>
        <v>3</v>
      </c>
      <c r="AE194" s="60"/>
      <c r="AF194" s="61"/>
    </row>
    <row r="195" spans="13:32">
      <c r="M195" s="134"/>
      <c r="N195" s="67" t="s">
        <v>112</v>
      </c>
      <c r="O195" s="60"/>
      <c r="P195" s="60"/>
      <c r="Q195" s="60"/>
      <c r="R195" s="60"/>
      <c r="S195" s="60"/>
      <c r="T195" s="60"/>
      <c r="U195" s="60"/>
      <c r="V195" s="61"/>
      <c r="W195" s="135"/>
      <c r="X195" s="67" t="s">
        <v>112</v>
      </c>
      <c r="Y195" s="60"/>
      <c r="Z195" s="60"/>
      <c r="AA195" s="60"/>
      <c r="AB195" s="60"/>
      <c r="AC195" s="60"/>
      <c r="AD195" s="60"/>
      <c r="AE195" s="60"/>
      <c r="AF195" s="61"/>
    </row>
    <row r="196" spans="13:32">
      <c r="M196" s="134"/>
      <c r="N196" s="67"/>
      <c r="O196" s="60"/>
      <c r="P196" s="60"/>
      <c r="Q196" s="60"/>
      <c r="R196" s="60"/>
      <c r="S196" s="60"/>
      <c r="T196" s="60"/>
      <c r="U196" s="60"/>
      <c r="V196" s="61"/>
      <c r="W196" s="135"/>
      <c r="X196" s="67"/>
      <c r="Y196" s="60"/>
      <c r="Z196" s="60"/>
      <c r="AA196" s="60"/>
      <c r="AB196" s="60"/>
      <c r="AC196" s="60"/>
      <c r="AD196" s="60"/>
      <c r="AE196" s="60"/>
      <c r="AF196" s="61"/>
    </row>
    <row r="197" spans="13:32">
      <c r="M197" s="134"/>
      <c r="N197" s="66" t="s">
        <v>113</v>
      </c>
      <c r="O197" s="53"/>
      <c r="P197" s="42" t="s">
        <v>103</v>
      </c>
      <c r="Q197" s="42"/>
      <c r="R197" s="42"/>
      <c r="S197" s="42" t="s">
        <v>104</v>
      </c>
      <c r="T197" s="60"/>
      <c r="U197" s="60"/>
      <c r="V197" s="61"/>
      <c r="W197" s="135"/>
      <c r="X197" s="66" t="s">
        <v>113</v>
      </c>
      <c r="Y197" s="53"/>
      <c r="Z197" s="42" t="s">
        <v>103</v>
      </c>
      <c r="AA197" s="42"/>
      <c r="AB197" s="42"/>
      <c r="AC197" s="42" t="s">
        <v>104</v>
      </c>
      <c r="AD197" s="60"/>
      <c r="AE197" s="60"/>
      <c r="AF197" s="61"/>
    </row>
    <row r="198" spans="13:32">
      <c r="M198" s="134"/>
      <c r="N198" s="66"/>
      <c r="O198" s="53"/>
      <c r="P198" s="41">
        <v>5</v>
      </c>
      <c r="Q198" s="40">
        <f ca="1">IF(T194&gt;=1,R185,Q185)</f>
        <v>0</v>
      </c>
      <c r="R198" s="40">
        <f ca="1">IF(T194&gt;=1,Q185,R185)</f>
        <v>1</v>
      </c>
      <c r="S198" s="41">
        <f>2^P198</f>
        <v>32</v>
      </c>
      <c r="T198" s="60"/>
      <c r="U198" s="60"/>
      <c r="V198" s="61"/>
      <c r="W198" s="135"/>
      <c r="X198" s="66"/>
      <c r="Y198" s="53"/>
      <c r="Z198" s="41">
        <v>5</v>
      </c>
      <c r="AA198" s="40">
        <f ca="1">IF(AD194&gt;=1,AB185,AA185)</f>
        <v>1</v>
      </c>
      <c r="AB198" s="40">
        <f ca="1">IF(AD194&gt;=1,AA185,AB185)</f>
        <v>0</v>
      </c>
      <c r="AC198" s="41">
        <f>2^Z198</f>
        <v>32</v>
      </c>
      <c r="AD198" s="60"/>
      <c r="AE198" s="60"/>
      <c r="AF198" s="61"/>
    </row>
    <row r="199" spans="13:32">
      <c r="M199" s="134"/>
      <c r="N199" s="66"/>
      <c r="O199" s="53"/>
      <c r="P199" s="41">
        <v>4</v>
      </c>
      <c r="Q199" s="40">
        <f ca="1">IF(T194&gt;=2,R186,Q186)</f>
        <v>1</v>
      </c>
      <c r="R199" s="40">
        <f ca="1">IF(T194&gt;=2,Q186,R186)</f>
        <v>0</v>
      </c>
      <c r="S199" s="41">
        <f t="shared" ref="S199:S203" si="88">2^P199</f>
        <v>16</v>
      </c>
      <c r="T199" s="60"/>
      <c r="U199" s="60"/>
      <c r="V199" s="61"/>
      <c r="W199" s="135"/>
      <c r="X199" s="66"/>
      <c r="Y199" s="53"/>
      <c r="Z199" s="41">
        <v>4</v>
      </c>
      <c r="AA199" s="40">
        <f ca="1">IF(AD194&gt;=2,AB186,AA186)</f>
        <v>1</v>
      </c>
      <c r="AB199" s="40">
        <f ca="1">IF(AD194&gt;=2,AA186,AB186)</f>
        <v>0</v>
      </c>
      <c r="AC199" s="41">
        <f t="shared" ref="AC199:AC203" si="89">2^Z199</f>
        <v>16</v>
      </c>
      <c r="AD199" s="60"/>
      <c r="AE199" s="60"/>
      <c r="AF199" s="61"/>
    </row>
    <row r="200" spans="13:32">
      <c r="M200" s="134"/>
      <c r="N200" s="66"/>
      <c r="O200" s="53"/>
      <c r="P200" s="41">
        <v>3</v>
      </c>
      <c r="Q200" s="40">
        <f ca="1">IF(T194&gt;=3,R187,Q187)</f>
        <v>0</v>
      </c>
      <c r="R200" s="40">
        <f ca="1">IF(T194&gt;=3,Q187,R187)</f>
        <v>1</v>
      </c>
      <c r="S200" s="41">
        <f t="shared" si="88"/>
        <v>8</v>
      </c>
      <c r="T200" s="60"/>
      <c r="U200" s="60"/>
      <c r="V200" s="61"/>
      <c r="W200" s="135"/>
      <c r="X200" s="66"/>
      <c r="Y200" s="53"/>
      <c r="Z200" s="41">
        <v>3</v>
      </c>
      <c r="AA200" s="40">
        <f ca="1">IF(AD194&gt;=3,AB187,AA187)</f>
        <v>0</v>
      </c>
      <c r="AB200" s="40">
        <f ca="1">IF(AD194&gt;=3,AA187,AB187)</f>
        <v>1</v>
      </c>
      <c r="AC200" s="41">
        <f t="shared" si="89"/>
        <v>8</v>
      </c>
      <c r="AD200" s="60"/>
      <c r="AE200" s="60"/>
      <c r="AF200" s="61"/>
    </row>
    <row r="201" spans="13:32">
      <c r="M201" s="134"/>
      <c r="N201" s="66"/>
      <c r="O201" s="53"/>
      <c r="P201" s="41">
        <v>2</v>
      </c>
      <c r="Q201" s="40">
        <f ca="1">IF(T194&gt;=4,R188,Q188)</f>
        <v>0</v>
      </c>
      <c r="R201" s="40">
        <f ca="1">IF(T194&gt;=4,Q188,R188)</f>
        <v>0</v>
      </c>
      <c r="S201" s="41">
        <f t="shared" si="88"/>
        <v>4</v>
      </c>
      <c r="T201" s="60"/>
      <c r="U201" s="60"/>
      <c r="V201" s="61"/>
      <c r="W201" s="135"/>
      <c r="X201" s="66"/>
      <c r="Y201" s="53"/>
      <c r="Z201" s="41">
        <v>2</v>
      </c>
      <c r="AA201" s="40">
        <f ca="1">IF(AD194&gt;=4,AB188,AA188)</f>
        <v>1</v>
      </c>
      <c r="AB201" s="40">
        <f ca="1">IF(AD194&gt;=4,AA188,AB188)</f>
        <v>1</v>
      </c>
      <c r="AC201" s="41">
        <f t="shared" si="89"/>
        <v>4</v>
      </c>
      <c r="AD201" s="60"/>
      <c r="AE201" s="60"/>
      <c r="AF201" s="61"/>
    </row>
    <row r="202" spans="13:32">
      <c r="M202" s="134"/>
      <c r="N202" s="66"/>
      <c r="O202" s="53"/>
      <c r="P202" s="41">
        <v>1</v>
      </c>
      <c r="Q202" s="40">
        <f ca="1">IF(T194&gt;=5,R189,Q189)</f>
        <v>0</v>
      </c>
      <c r="R202" s="40">
        <f ca="1">IF(T194&gt;=5,Q189,R189)</f>
        <v>1</v>
      </c>
      <c r="S202" s="41">
        <f t="shared" si="88"/>
        <v>2</v>
      </c>
      <c r="T202" s="60"/>
      <c r="U202" s="60"/>
      <c r="V202" s="61"/>
      <c r="W202" s="135"/>
      <c r="X202" s="66"/>
      <c r="Y202" s="53"/>
      <c r="Z202" s="41">
        <v>1</v>
      </c>
      <c r="AA202" s="40">
        <f ca="1">IF(AD194&gt;=5,AB189,AA189)</f>
        <v>0</v>
      </c>
      <c r="AB202" s="40">
        <f ca="1">IF(AD194&gt;=5,AA189,AB189)</f>
        <v>0</v>
      </c>
      <c r="AC202" s="41">
        <f t="shared" si="89"/>
        <v>2</v>
      </c>
      <c r="AD202" s="60"/>
      <c r="AE202" s="60"/>
      <c r="AF202" s="61"/>
    </row>
    <row r="203" spans="13:32">
      <c r="M203" s="134"/>
      <c r="N203" s="66"/>
      <c r="O203" s="53"/>
      <c r="P203" s="41">
        <v>0</v>
      </c>
      <c r="Q203" s="40">
        <f ca="1">IF(T194&gt;=6,R190,Q190)</f>
        <v>1</v>
      </c>
      <c r="R203" s="40">
        <f ca="1">IF(T194&gt;=6,Q190,R190)</f>
        <v>0</v>
      </c>
      <c r="S203" s="41">
        <f t="shared" si="88"/>
        <v>1</v>
      </c>
      <c r="T203" s="60"/>
      <c r="U203" s="60"/>
      <c r="V203" s="61"/>
      <c r="W203" s="135"/>
      <c r="X203" s="66"/>
      <c r="Y203" s="53"/>
      <c r="Z203" s="41">
        <v>0</v>
      </c>
      <c r="AA203" s="40">
        <f ca="1">IF(AD194&gt;=6,AB190,AA190)</f>
        <v>0</v>
      </c>
      <c r="AB203" s="40">
        <f ca="1">IF(AD194&gt;=6,AA190,AB190)</f>
        <v>1</v>
      </c>
      <c r="AC203" s="41">
        <f t="shared" si="89"/>
        <v>1</v>
      </c>
      <c r="AD203" s="60"/>
      <c r="AE203" s="60"/>
      <c r="AF203" s="61"/>
    </row>
    <row r="204" spans="13:32">
      <c r="M204" s="134"/>
      <c r="N204" s="66"/>
      <c r="O204" s="53"/>
      <c r="P204" s="41"/>
      <c r="Q204" s="42" t="s">
        <v>108</v>
      </c>
      <c r="R204" s="42" t="s">
        <v>109</v>
      </c>
      <c r="S204" s="41"/>
      <c r="T204" s="60"/>
      <c r="U204" s="60"/>
      <c r="V204" s="61"/>
      <c r="W204" s="135"/>
      <c r="X204" s="66"/>
      <c r="Y204" s="53"/>
      <c r="Z204" s="41"/>
      <c r="AA204" s="42" t="s">
        <v>108</v>
      </c>
      <c r="AB204" s="42" t="s">
        <v>109</v>
      </c>
      <c r="AC204" s="41"/>
      <c r="AD204" s="60"/>
      <c r="AE204" s="60"/>
      <c r="AF204" s="61"/>
    </row>
    <row r="205" spans="13:32">
      <c r="M205" s="134"/>
      <c r="N205" s="66" t="s">
        <v>114</v>
      </c>
      <c r="O205" s="53"/>
      <c r="P205" s="41"/>
      <c r="Q205" s="44">
        <f ca="1">Q198*2^P198+Q199*2^P199+Q200*2^P200+Q201*2^P201+Q202*2^P202+Q203*2^P203</f>
        <v>17</v>
      </c>
      <c r="R205" s="44">
        <f ca="1">R198*2^P198+R199*2^P199+R200*2^P200+R201*2^P201+R202*2^P202+R203*2^P203</f>
        <v>42</v>
      </c>
      <c r="S205" s="41"/>
      <c r="T205" s="60"/>
      <c r="U205" s="60"/>
      <c r="V205" s="61"/>
      <c r="W205" s="135"/>
      <c r="X205" s="66" t="s">
        <v>114</v>
      </c>
      <c r="Y205" s="53"/>
      <c r="Z205" s="41"/>
      <c r="AA205" s="44">
        <f ca="1">AA198*2^Z198+AA199*2^Z199+AA200*2^Z200+AA201*2^Z201+AA202*2^Z202+AA203*2^Z203</f>
        <v>52</v>
      </c>
      <c r="AB205" s="44">
        <f ca="1">AB198*2^Z198+AB199*2^Z199+AB200*2^Z200+AB201*2^Z201+AB202*2^Z202+AB203*2^Z203</f>
        <v>13</v>
      </c>
      <c r="AC205" s="41"/>
      <c r="AD205" s="60"/>
      <c r="AE205" s="60"/>
      <c r="AF205" s="61"/>
    </row>
    <row r="206" spans="13:32">
      <c r="M206" s="134"/>
      <c r="N206" s="67"/>
      <c r="O206" s="60"/>
      <c r="P206" s="60"/>
      <c r="Q206" s="60"/>
      <c r="R206" s="60"/>
      <c r="S206" s="60"/>
      <c r="T206" s="60"/>
      <c r="U206" s="60"/>
      <c r="V206" s="61"/>
      <c r="W206" s="135"/>
      <c r="X206" s="67"/>
      <c r="Y206" s="60"/>
      <c r="Z206" s="60"/>
      <c r="AA206" s="60"/>
      <c r="AB206" s="60"/>
      <c r="AC206" s="60"/>
      <c r="AD206" s="60"/>
      <c r="AE206" s="60"/>
      <c r="AF206" s="61"/>
    </row>
    <row r="207" spans="13:32">
      <c r="M207" s="134"/>
      <c r="N207" s="68" t="s">
        <v>115</v>
      </c>
      <c r="O207" s="69"/>
      <c r="P207" s="69"/>
      <c r="Q207" s="69"/>
      <c r="R207" s="69"/>
      <c r="S207" s="69"/>
      <c r="T207" s="69"/>
      <c r="U207" s="70">
        <f ca="1">FLOOR(O179*U182,1)</f>
        <v>2</v>
      </c>
      <c r="V207" s="71">
        <f ca="1">FLOOR(O179*V182,1)</f>
        <v>2</v>
      </c>
      <c r="W207" s="135"/>
      <c r="X207" s="68" t="s">
        <v>115</v>
      </c>
      <c r="Y207" s="69"/>
      <c r="Z207" s="69"/>
      <c r="AA207" s="69"/>
      <c r="AB207" s="69"/>
      <c r="AC207" s="69"/>
      <c r="AD207" s="69"/>
      <c r="AE207" s="70">
        <f ca="1">FLOOR(Y179*AE182,1)</f>
        <v>2</v>
      </c>
      <c r="AF207" s="71">
        <f ca="1">FLOOR(Y179*AF182,1)</f>
        <v>3</v>
      </c>
    </row>
    <row r="208" spans="13:32">
      <c r="M208" s="134"/>
      <c r="N208" s="67"/>
      <c r="O208" s="60"/>
      <c r="P208" s="60"/>
      <c r="Q208" s="60"/>
      <c r="R208" s="60"/>
      <c r="S208" s="60"/>
      <c r="T208" s="60"/>
      <c r="U208" s="60"/>
      <c r="V208" s="61"/>
      <c r="W208" s="135"/>
      <c r="X208" s="67"/>
      <c r="Y208" s="60"/>
      <c r="Z208" s="60"/>
      <c r="AA208" s="60"/>
      <c r="AB208" s="60"/>
      <c r="AC208" s="60"/>
      <c r="AD208" s="60"/>
      <c r="AE208" s="60"/>
      <c r="AF208" s="61"/>
    </row>
    <row r="209" spans="13:32">
      <c r="M209" s="134"/>
      <c r="N209" s="67"/>
      <c r="O209" s="60"/>
      <c r="P209" s="60"/>
      <c r="Q209" s="60"/>
      <c r="R209" s="60"/>
      <c r="S209" s="60"/>
      <c r="T209" s="60"/>
      <c r="U209" s="60"/>
      <c r="V209" s="61"/>
      <c r="W209" s="135"/>
      <c r="X209" s="67"/>
      <c r="Y209" s="60"/>
      <c r="Z209" s="60"/>
      <c r="AA209" s="60"/>
      <c r="AB209" s="60"/>
      <c r="AC209" s="60"/>
      <c r="AD209" s="60"/>
      <c r="AE209" s="60"/>
      <c r="AF209" s="61"/>
    </row>
    <row r="210" spans="13:32">
      <c r="M210" s="134"/>
      <c r="N210" s="67"/>
      <c r="O210" s="60"/>
      <c r="P210" s="42" t="s">
        <v>103</v>
      </c>
      <c r="Q210" s="42"/>
      <c r="R210" s="42"/>
      <c r="S210" s="42" t="s">
        <v>104</v>
      </c>
      <c r="T210" s="60"/>
      <c r="U210" s="60"/>
      <c r="V210" s="61"/>
      <c r="W210" s="135"/>
      <c r="X210" s="67"/>
      <c r="Y210" s="60"/>
      <c r="Z210" s="42" t="s">
        <v>103</v>
      </c>
      <c r="AA210" s="42"/>
      <c r="AB210" s="42"/>
      <c r="AC210" s="42" t="s">
        <v>104</v>
      </c>
      <c r="AD210" s="60"/>
      <c r="AE210" s="60"/>
      <c r="AF210" s="61"/>
    </row>
    <row r="211" spans="13:32">
      <c r="M211" s="134"/>
      <c r="N211" s="67"/>
      <c r="O211" s="60"/>
      <c r="P211" s="41">
        <v>5</v>
      </c>
      <c r="Q211" s="40">
        <f ca="1">IF(U207=1,IF(Q198=1,0,1),Q198)</f>
        <v>0</v>
      </c>
      <c r="R211" s="40">
        <f ca="1">IF(V207=1,IF(R198=1,0,1),R198)</f>
        <v>1</v>
      </c>
      <c r="S211" s="41">
        <f>2^P211</f>
        <v>32</v>
      </c>
      <c r="T211" s="60"/>
      <c r="U211" s="60"/>
      <c r="V211" s="61"/>
      <c r="W211" s="135"/>
      <c r="X211" s="67"/>
      <c r="Y211" s="60"/>
      <c r="Z211" s="41">
        <v>5</v>
      </c>
      <c r="AA211" s="40">
        <f ca="1">IF(AE207=1,IF(AA198=1,0,1),AA198)</f>
        <v>1</v>
      </c>
      <c r="AB211" s="40">
        <f ca="1">IF(AF207=1,IF(AB198=1,0,1),AB198)</f>
        <v>0</v>
      </c>
      <c r="AC211" s="41">
        <f>2^Z211</f>
        <v>32</v>
      </c>
      <c r="AD211" s="60"/>
      <c r="AE211" s="60"/>
      <c r="AF211" s="61"/>
    </row>
    <row r="212" spans="13:32">
      <c r="M212" s="134"/>
      <c r="N212" s="67"/>
      <c r="O212" s="60"/>
      <c r="P212" s="41">
        <v>4</v>
      </c>
      <c r="Q212" s="40">
        <f ca="1">IF(U207=2,IF(Q199=1,0,1),Q199)</f>
        <v>0</v>
      </c>
      <c r="R212" s="40">
        <f ca="1">IF(V207=2,IF(R199=1,0,1),R199)</f>
        <v>1</v>
      </c>
      <c r="S212" s="41">
        <f t="shared" ref="S212:S216" si="90">2^P212</f>
        <v>16</v>
      </c>
      <c r="T212" s="60"/>
      <c r="U212" s="60"/>
      <c r="V212" s="61"/>
      <c r="W212" s="135"/>
      <c r="X212" s="67"/>
      <c r="Y212" s="60"/>
      <c r="Z212" s="41">
        <v>4</v>
      </c>
      <c r="AA212" s="40">
        <f ca="1">IF(AE207=2,IF(AA199=1,0,1),AA199)</f>
        <v>0</v>
      </c>
      <c r="AB212" s="40">
        <f ca="1">IF(AF207=2,IF(AB199=1,0,1),AB199)</f>
        <v>0</v>
      </c>
      <c r="AC212" s="41">
        <f t="shared" ref="AC212:AC216" si="91">2^Z212</f>
        <v>16</v>
      </c>
      <c r="AD212" s="60"/>
      <c r="AE212" s="60"/>
      <c r="AF212" s="61"/>
    </row>
    <row r="213" spans="13:32">
      <c r="M213" s="134"/>
      <c r="N213" s="67"/>
      <c r="O213" s="60"/>
      <c r="P213" s="41">
        <v>3</v>
      </c>
      <c r="Q213" s="40">
        <f ca="1">IF(U207=3,IF(Q200=1,0,1),Q200)</f>
        <v>0</v>
      </c>
      <c r="R213" s="40">
        <f ca="1">IF(V207=3,IF(R200=1,0,1),R200)</f>
        <v>1</v>
      </c>
      <c r="S213" s="41">
        <f t="shared" si="90"/>
        <v>8</v>
      </c>
      <c r="T213" s="60"/>
      <c r="U213" s="60"/>
      <c r="V213" s="61"/>
      <c r="W213" s="135"/>
      <c r="X213" s="67"/>
      <c r="Y213" s="60"/>
      <c r="Z213" s="41">
        <v>3</v>
      </c>
      <c r="AA213" s="40">
        <f ca="1">IF(AE207=3,IF(AA200=1,0,1),AA200)</f>
        <v>0</v>
      </c>
      <c r="AB213" s="40">
        <f ca="1">IF(AF207=3,IF(AB200=1,0,1),AB200)</f>
        <v>0</v>
      </c>
      <c r="AC213" s="41">
        <f t="shared" si="91"/>
        <v>8</v>
      </c>
      <c r="AD213" s="60"/>
      <c r="AE213" s="60"/>
      <c r="AF213" s="61"/>
    </row>
    <row r="214" spans="13:32">
      <c r="M214" s="134"/>
      <c r="N214" s="67"/>
      <c r="O214" s="60"/>
      <c r="P214" s="41">
        <v>2</v>
      </c>
      <c r="Q214" s="40">
        <f ca="1">IF(U207=4,IF(Q201=1,0,1),Q201)</f>
        <v>0</v>
      </c>
      <c r="R214" s="40">
        <f ca="1">IF(V207=4,IF(R201=1,0,1),R201)</f>
        <v>0</v>
      </c>
      <c r="S214" s="41">
        <f t="shared" si="90"/>
        <v>4</v>
      </c>
      <c r="T214" s="60"/>
      <c r="U214" s="60"/>
      <c r="V214" s="61"/>
      <c r="W214" s="135"/>
      <c r="X214" s="67"/>
      <c r="Y214" s="60"/>
      <c r="Z214" s="41">
        <v>2</v>
      </c>
      <c r="AA214" s="40">
        <f ca="1">IF(AE207=4,IF(AA201=1,0,1),AA201)</f>
        <v>1</v>
      </c>
      <c r="AB214" s="40">
        <f ca="1">IF(AF207=4,IF(AB201=1,0,1),AB201)</f>
        <v>1</v>
      </c>
      <c r="AC214" s="41">
        <f t="shared" si="91"/>
        <v>4</v>
      </c>
      <c r="AD214" s="60"/>
      <c r="AE214" s="60"/>
      <c r="AF214" s="61"/>
    </row>
    <row r="215" spans="13:32">
      <c r="M215" s="134"/>
      <c r="N215" s="67"/>
      <c r="O215" s="60"/>
      <c r="P215" s="41">
        <v>1</v>
      </c>
      <c r="Q215" s="40">
        <f ca="1">IF(U207=5,IF(Q202=1,0,1),Q202)</f>
        <v>0</v>
      </c>
      <c r="R215" s="40">
        <f ca="1">IF(V207=5,IF(R202=1,0,1),R202)</f>
        <v>1</v>
      </c>
      <c r="S215" s="41">
        <f t="shared" si="90"/>
        <v>2</v>
      </c>
      <c r="T215" s="60"/>
      <c r="U215" s="60"/>
      <c r="V215" s="61"/>
      <c r="W215" s="135"/>
      <c r="X215" s="67"/>
      <c r="Y215" s="60"/>
      <c r="Z215" s="41">
        <v>1</v>
      </c>
      <c r="AA215" s="40">
        <f ca="1">IF(AE207=5,IF(AA202=1,0,1),AA202)</f>
        <v>0</v>
      </c>
      <c r="AB215" s="40">
        <f ca="1">IF(AF207=5,IF(AB202=1,0,1),AB202)</f>
        <v>0</v>
      </c>
      <c r="AC215" s="41">
        <f t="shared" si="91"/>
        <v>2</v>
      </c>
      <c r="AD215" s="60"/>
      <c r="AE215" s="60"/>
      <c r="AF215" s="61"/>
    </row>
    <row r="216" spans="13:32">
      <c r="M216" s="134"/>
      <c r="N216" s="67"/>
      <c r="O216" s="60"/>
      <c r="P216" s="41">
        <v>0</v>
      </c>
      <c r="Q216" s="40">
        <f ca="1">IF(U207=6,IF(Q203=1,0,1),Q203)</f>
        <v>1</v>
      </c>
      <c r="R216" s="40">
        <f ca="1">IF(V207=6,IF(R203=1,0,1),R203)</f>
        <v>0</v>
      </c>
      <c r="S216" s="41">
        <f t="shared" si="90"/>
        <v>1</v>
      </c>
      <c r="T216" s="60"/>
      <c r="U216" s="60"/>
      <c r="V216" s="61"/>
      <c r="W216" s="135"/>
      <c r="X216" s="67"/>
      <c r="Y216" s="60"/>
      <c r="Z216" s="41">
        <v>0</v>
      </c>
      <c r="AA216" s="40">
        <f ca="1">IF(AE207=6,IF(AA203=1,0,1),AA203)</f>
        <v>0</v>
      </c>
      <c r="AB216" s="40">
        <f ca="1">IF(AF207=6,IF(AB203=1,0,1),AB203)</f>
        <v>1</v>
      </c>
      <c r="AC216" s="41">
        <f t="shared" si="91"/>
        <v>1</v>
      </c>
      <c r="AD216" s="60"/>
      <c r="AE216" s="60"/>
      <c r="AF216" s="61"/>
    </row>
    <row r="217" spans="13:32">
      <c r="M217" s="134"/>
      <c r="N217" s="67"/>
      <c r="O217" s="60"/>
      <c r="P217" s="41"/>
      <c r="Q217" s="42" t="s">
        <v>108</v>
      </c>
      <c r="R217" s="42" t="s">
        <v>109</v>
      </c>
      <c r="S217" s="41"/>
      <c r="T217" s="60"/>
      <c r="U217" s="60"/>
      <c r="V217" s="61"/>
      <c r="W217" s="135"/>
      <c r="X217" s="67"/>
      <c r="Y217" s="60"/>
      <c r="Z217" s="41"/>
      <c r="AA217" s="42" t="s">
        <v>108</v>
      </c>
      <c r="AB217" s="42" t="s">
        <v>109</v>
      </c>
      <c r="AC217" s="41"/>
      <c r="AD217" s="60"/>
      <c r="AE217" s="60"/>
      <c r="AF217" s="61"/>
    </row>
    <row r="218" spans="13:32">
      <c r="M218" s="134"/>
      <c r="N218" s="67"/>
      <c r="O218" s="60"/>
      <c r="P218" s="41"/>
      <c r="Q218" s="44">
        <f ca="1">Q211*2^P211+Q212*2^P212+Q213*2^P213+Q214*2^P214+Q215*2^P215+Q216*2^P216</f>
        <v>1</v>
      </c>
      <c r="R218" s="44">
        <f ca="1">R211*2^P211+R212*2^P212+R213*2^P213+R214*2^P214+R215*2^P215+R216*2^P216</f>
        <v>58</v>
      </c>
      <c r="S218" s="41"/>
      <c r="T218" s="60"/>
      <c r="U218" s="60"/>
      <c r="V218" s="61"/>
      <c r="W218" s="135"/>
      <c r="X218" s="67"/>
      <c r="Y218" s="60"/>
      <c r="Z218" s="41"/>
      <c r="AA218" s="44">
        <f ca="1">AA211*2^Z211+AA212*2^Z212+AA213*2^Z213+AA214*2^Z214+AA215*2^Z215+AA216*2^Z216</f>
        <v>36</v>
      </c>
      <c r="AB218" s="44">
        <f ca="1">AB211*2^Z211+AB212*2^Z212+AB213*2^Z213+AB214*2^Z214+AB215*2^Z215+AB216*2^Z216</f>
        <v>5</v>
      </c>
      <c r="AC218" s="41"/>
      <c r="AD218" s="60"/>
      <c r="AE218" s="60"/>
      <c r="AF218" s="61"/>
    </row>
    <row r="219" spans="13:32">
      <c r="M219" s="134"/>
      <c r="N219" s="67"/>
      <c r="O219" s="60"/>
      <c r="P219" s="60"/>
      <c r="Q219" s="60"/>
      <c r="R219" s="60"/>
      <c r="S219" s="60"/>
      <c r="T219" s="60"/>
      <c r="U219" s="60"/>
      <c r="V219" s="61"/>
      <c r="W219" s="135"/>
      <c r="X219" s="67"/>
      <c r="Y219" s="60"/>
      <c r="Z219" s="60"/>
      <c r="AA219" s="60"/>
      <c r="AB219" s="60"/>
      <c r="AC219" s="60"/>
      <c r="AD219" s="60"/>
      <c r="AE219" s="60"/>
      <c r="AF219" s="61"/>
    </row>
    <row r="220" spans="13:32">
      <c r="M220" s="134"/>
      <c r="N220" s="72" t="s">
        <v>116</v>
      </c>
      <c r="O220" s="73"/>
      <c r="P220" s="73"/>
      <c r="Q220" s="74">
        <f ca="1">(Q218/P180)*(S182-P182)+P182</f>
        <v>-4.8412698412698409</v>
      </c>
      <c r="R220" s="74">
        <f ca="1">(R218/P180)*(S182-P182)+P182</f>
        <v>4.2063492063492056</v>
      </c>
      <c r="S220" s="75"/>
      <c r="T220" s="75"/>
      <c r="U220" s="75"/>
      <c r="V220" s="76"/>
      <c r="W220" s="135"/>
      <c r="X220" s="72" t="s">
        <v>116</v>
      </c>
      <c r="Y220" s="73"/>
      <c r="Z220" s="73"/>
      <c r="AA220" s="74">
        <f ca="1">(AA218/Z180)*(AC182-Z182)+Z182</f>
        <v>0.71428571428571352</v>
      </c>
      <c r="AB220" s="74">
        <f ca="1">(AB218/Z180)*(AC182-Z182)+Z182</f>
        <v>-4.2063492063492065</v>
      </c>
      <c r="AC220" s="75"/>
      <c r="AD220" s="75"/>
      <c r="AE220" s="75"/>
      <c r="AF220" s="76"/>
    </row>
    <row r="221" spans="13:32">
      <c r="M221" s="134"/>
      <c r="N221" s="131" t="s">
        <v>159</v>
      </c>
      <c r="O221" s="132"/>
      <c r="P221" s="132"/>
      <c r="Q221" s="132"/>
      <c r="R221" s="132"/>
      <c r="S221" s="132"/>
      <c r="T221" s="132"/>
      <c r="U221" s="132"/>
      <c r="V221" s="133"/>
      <c r="W221" s="135"/>
      <c r="X221" s="131" t="s">
        <v>159</v>
      </c>
      <c r="Y221" s="132"/>
      <c r="Z221" s="132"/>
      <c r="AA221" s="132"/>
      <c r="AB221" s="132"/>
      <c r="AC221" s="132"/>
      <c r="AD221" s="132"/>
      <c r="AE221" s="132"/>
      <c r="AF221" s="133"/>
    </row>
    <row r="222" spans="13:32">
      <c r="M222" s="134"/>
      <c r="N222" s="59" t="s">
        <v>100</v>
      </c>
      <c r="O222" s="60">
        <v>6</v>
      </c>
      <c r="P222" s="60"/>
      <c r="Q222" s="60"/>
      <c r="R222" s="60"/>
      <c r="S222" s="60"/>
      <c r="T222" s="60"/>
      <c r="U222" s="60"/>
      <c r="V222" s="61"/>
      <c r="W222" s="135"/>
      <c r="X222" s="59" t="s">
        <v>100</v>
      </c>
      <c r="Y222" s="60">
        <v>6</v>
      </c>
      <c r="Z222" s="60"/>
      <c r="AA222" s="60"/>
      <c r="AB222" s="60"/>
      <c r="AC222" s="60"/>
      <c r="AD222" s="60"/>
      <c r="AE222" s="60"/>
      <c r="AF222" s="61"/>
    </row>
    <row r="223" spans="13:32" ht="30">
      <c r="M223" s="134"/>
      <c r="N223" s="59" t="s">
        <v>101</v>
      </c>
      <c r="O223" s="60">
        <v>0</v>
      </c>
      <c r="P223" s="60">
        <f>(2^O222)-1</f>
        <v>63</v>
      </c>
      <c r="Q223" s="60"/>
      <c r="R223" s="60"/>
      <c r="S223" s="60"/>
      <c r="T223" s="60"/>
      <c r="U223" s="60"/>
      <c r="V223" s="61"/>
      <c r="W223" s="135"/>
      <c r="X223" s="59" t="s">
        <v>101</v>
      </c>
      <c r="Y223" s="60">
        <v>0</v>
      </c>
      <c r="Z223" s="60">
        <f>(2^Y222)-1</f>
        <v>63</v>
      </c>
      <c r="AA223" s="60"/>
      <c r="AB223" s="60"/>
      <c r="AC223" s="60"/>
      <c r="AD223" s="60"/>
      <c r="AE223" s="60"/>
      <c r="AF223" s="61"/>
    </row>
    <row r="224" spans="13:32">
      <c r="M224" s="134"/>
      <c r="N224" s="62" t="s">
        <v>72</v>
      </c>
      <c r="O224" s="4" t="s">
        <v>73</v>
      </c>
      <c r="P224" s="4" t="s">
        <v>91</v>
      </c>
      <c r="Q224" s="4" t="s">
        <v>155</v>
      </c>
      <c r="R224" s="4" t="s">
        <v>156</v>
      </c>
      <c r="S224" s="4" t="s">
        <v>94</v>
      </c>
      <c r="T224" s="4" t="s">
        <v>95</v>
      </c>
      <c r="U224" s="4" t="s">
        <v>96</v>
      </c>
      <c r="V224" s="63" t="s">
        <v>97</v>
      </c>
      <c r="W224" s="135"/>
      <c r="X224" s="62" t="s">
        <v>72</v>
      </c>
      <c r="Y224" s="4" t="s">
        <v>73</v>
      </c>
      <c r="Z224" s="4" t="s">
        <v>91</v>
      </c>
      <c r="AA224" s="4" t="s">
        <v>155</v>
      </c>
      <c r="AB224" s="4" t="s">
        <v>156</v>
      </c>
      <c r="AC224" s="4" t="s">
        <v>94</v>
      </c>
      <c r="AD224" s="4" t="s">
        <v>95</v>
      </c>
      <c r="AE224" s="4" t="s">
        <v>96</v>
      </c>
      <c r="AF224" s="63" t="s">
        <v>97</v>
      </c>
    </row>
    <row r="225" spans="13:32">
      <c r="M225" s="134"/>
      <c r="N225" s="64" t="s">
        <v>1</v>
      </c>
      <c r="O225" s="53"/>
      <c r="P225" s="53">
        <v>-5</v>
      </c>
      <c r="Q225" s="65">
        <f ca="1">E43</f>
        <v>1.5731027040608003</v>
      </c>
      <c r="R225" s="65">
        <f ca="1">F43</f>
        <v>-2.0774451975735566</v>
      </c>
      <c r="S225" s="53">
        <v>5</v>
      </c>
      <c r="T225" s="53">
        <f ca="1">RAND()</f>
        <v>0.83426964048619712</v>
      </c>
      <c r="U225" s="53">
        <f t="shared" ref="U225:V225" ca="1" si="92">RAND()</f>
        <v>0.13469746902178736</v>
      </c>
      <c r="V225" s="28">
        <f t="shared" ca="1" si="92"/>
        <v>0.32608390959420341</v>
      </c>
      <c r="W225" s="135"/>
      <c r="X225" s="64" t="s">
        <v>1</v>
      </c>
      <c r="Y225" s="53"/>
      <c r="Z225" s="53">
        <v>-5</v>
      </c>
      <c r="AA225" s="65">
        <f ca="1">E82</f>
        <v>-3.0952380952380953</v>
      </c>
      <c r="AB225" s="65">
        <f ca="1">F82</f>
        <v>3.412698412698413</v>
      </c>
      <c r="AC225" s="53">
        <v>5</v>
      </c>
      <c r="AD225" s="53">
        <f ca="1">RAND()</f>
        <v>0.94670892305051102</v>
      </c>
      <c r="AE225" s="53">
        <f t="shared" ref="AE225:AF225" ca="1" si="93">RAND()</f>
        <v>0.75679816650022547</v>
      </c>
      <c r="AF225" s="28">
        <f t="shared" ca="1" si="93"/>
        <v>0.76789109439895187</v>
      </c>
    </row>
    <row r="226" spans="13:32" ht="30">
      <c r="M226" s="134"/>
      <c r="N226" s="59" t="s">
        <v>110</v>
      </c>
      <c r="O226" s="60"/>
      <c r="P226" s="60"/>
      <c r="Q226" s="60">
        <f ca="1">(ABS(Q225-P225)/(S225-P225))*(P223-O223)</f>
        <v>41.410547035583043</v>
      </c>
      <c r="R226" s="60">
        <f ca="1">(ABS(R225-P225)/(S225-P225))*(P223-O223)</f>
        <v>18.412095255286594</v>
      </c>
      <c r="S226" s="60"/>
      <c r="T226" s="60"/>
      <c r="U226" s="60"/>
      <c r="V226" s="61"/>
      <c r="W226" s="135"/>
      <c r="X226" s="59" t="s">
        <v>110</v>
      </c>
      <c r="Y226" s="60"/>
      <c r="Z226" s="60"/>
      <c r="AA226" s="60">
        <f ca="1">(ABS(AA225-Z225)/(AC225-Z225))*(Z223-Y223)</f>
        <v>12</v>
      </c>
      <c r="AB226" s="60">
        <f ca="1">(ABS(AB225-Z225)/(AC225-Z225))*(Z223-Y223)</f>
        <v>53</v>
      </c>
      <c r="AC226" s="60"/>
      <c r="AD226" s="60"/>
      <c r="AE226" s="60"/>
      <c r="AF226" s="61"/>
    </row>
    <row r="227" spans="13:32">
      <c r="M227" s="134"/>
      <c r="N227" s="66"/>
      <c r="O227" s="53"/>
      <c r="P227" s="42" t="s">
        <v>103</v>
      </c>
      <c r="Q227" s="42"/>
      <c r="R227" s="42"/>
      <c r="S227" s="42" t="s">
        <v>104</v>
      </c>
      <c r="T227" s="60"/>
      <c r="U227" s="60"/>
      <c r="V227" s="61"/>
      <c r="W227" s="135"/>
      <c r="X227" s="66"/>
      <c r="Y227" s="53"/>
      <c r="Z227" s="42" t="s">
        <v>103</v>
      </c>
      <c r="AA227" s="42"/>
      <c r="AB227" s="42"/>
      <c r="AC227" s="42" t="s">
        <v>104</v>
      </c>
      <c r="AD227" s="60"/>
      <c r="AE227" s="60"/>
      <c r="AF227" s="61"/>
    </row>
    <row r="228" spans="13:32">
      <c r="M228" s="134"/>
      <c r="N228" s="66" t="s">
        <v>102</v>
      </c>
      <c r="O228" s="53"/>
      <c r="P228" s="41">
        <v>5</v>
      </c>
      <c r="Q228" s="40">
        <f ca="1">FLOOR(Q226/2^P228,1)</f>
        <v>1</v>
      </c>
      <c r="R228" s="40">
        <f ca="1">FLOOR(R226/2^P228,1)</f>
        <v>0</v>
      </c>
      <c r="S228" s="41">
        <f>2^P228</f>
        <v>32</v>
      </c>
      <c r="T228" s="60"/>
      <c r="U228" s="60"/>
      <c r="V228" s="61"/>
      <c r="W228" s="135"/>
      <c r="X228" s="66" t="s">
        <v>102</v>
      </c>
      <c r="Y228" s="53"/>
      <c r="Z228" s="41">
        <v>5</v>
      </c>
      <c r="AA228" s="40">
        <f ca="1">FLOOR(AA226/2^Z228,1)</f>
        <v>0</v>
      </c>
      <c r="AB228" s="40">
        <f ca="1">FLOOR(AB226/2^Z228,1)</f>
        <v>1</v>
      </c>
      <c r="AC228" s="41">
        <f>2^Z228</f>
        <v>32</v>
      </c>
      <c r="AD228" s="60"/>
      <c r="AE228" s="60"/>
      <c r="AF228" s="61"/>
    </row>
    <row r="229" spans="13:32">
      <c r="M229" s="134"/>
      <c r="N229" s="66" t="s">
        <v>105</v>
      </c>
      <c r="O229" s="53"/>
      <c r="P229" s="41">
        <v>4</v>
      </c>
      <c r="Q229" s="40">
        <f ca="1">FLOOR((Q226-Q228*2^P228)/(2^P229),1)</f>
        <v>0</v>
      </c>
      <c r="R229" s="40">
        <f ca="1">FLOOR((R226-R228*2^P228)/(2^P229),1)</f>
        <v>1</v>
      </c>
      <c r="S229" s="41">
        <f t="shared" ref="S229:S233" si="94">2^P229</f>
        <v>16</v>
      </c>
      <c r="T229" s="60"/>
      <c r="U229" s="60"/>
      <c r="V229" s="61"/>
      <c r="W229" s="135"/>
      <c r="X229" s="66" t="s">
        <v>105</v>
      </c>
      <c r="Y229" s="53"/>
      <c r="Z229" s="41">
        <v>4</v>
      </c>
      <c r="AA229" s="40">
        <f ca="1">FLOOR((AA226-AA228*2^Z228)/(2^Z229),1)</f>
        <v>0</v>
      </c>
      <c r="AB229" s="40">
        <f ca="1">FLOOR((AB226-AB228*2^Z228)/(2^Z229),1)</f>
        <v>1</v>
      </c>
      <c r="AC229" s="41">
        <f t="shared" ref="AC229:AC233" si="95">2^Z229</f>
        <v>16</v>
      </c>
      <c r="AD229" s="60"/>
      <c r="AE229" s="60"/>
      <c r="AF229" s="61"/>
    </row>
    <row r="230" spans="13:32">
      <c r="M230" s="134"/>
      <c r="N230" s="66" t="s">
        <v>106</v>
      </c>
      <c r="O230" s="53"/>
      <c r="P230" s="41">
        <v>3</v>
      </c>
      <c r="Q230" s="40">
        <f ca="1">FLOOR((Q226-Q228*2^P228-Q229*2^P229)/(2^P230),1)</f>
        <v>1</v>
      </c>
      <c r="R230" s="40">
        <f ca="1">FLOOR((R226-R228*2^P228-R229*2^P229)/(2^P230),1)</f>
        <v>0</v>
      </c>
      <c r="S230" s="41">
        <f t="shared" si="94"/>
        <v>8</v>
      </c>
      <c r="T230" s="60"/>
      <c r="U230" s="60"/>
      <c r="V230" s="61"/>
      <c r="W230" s="135"/>
      <c r="X230" s="66" t="s">
        <v>106</v>
      </c>
      <c r="Y230" s="53"/>
      <c r="Z230" s="41">
        <v>3</v>
      </c>
      <c r="AA230" s="40">
        <f ca="1">FLOOR((AA226-AA228*2^Z228-AA229*2^Z229)/(2^Z230),1)</f>
        <v>1</v>
      </c>
      <c r="AB230" s="40">
        <f ca="1">FLOOR((AB226-AB228*2^Z228-AB229*2^Z229)/(2^Z230),1)</f>
        <v>0</v>
      </c>
      <c r="AC230" s="41">
        <f t="shared" si="95"/>
        <v>8</v>
      </c>
      <c r="AD230" s="60"/>
      <c r="AE230" s="60"/>
      <c r="AF230" s="61"/>
    </row>
    <row r="231" spans="13:32">
      <c r="M231" s="134"/>
      <c r="N231" s="66" t="s">
        <v>107</v>
      </c>
      <c r="O231" s="53"/>
      <c r="P231" s="41">
        <v>2</v>
      </c>
      <c r="Q231" s="40">
        <f ca="1">FLOOR((Q226-Q228*2^P228-Q229*2^P229-Q230*2^P230)/(2^P231),1)</f>
        <v>0</v>
      </c>
      <c r="R231" s="40">
        <f ca="1">FLOOR((R226-R228*2^P228-R229*2^P229-R230*2^P230)/(2^P231),1)</f>
        <v>0</v>
      </c>
      <c r="S231" s="41">
        <f t="shared" si="94"/>
        <v>4</v>
      </c>
      <c r="T231" s="60"/>
      <c r="U231" s="60"/>
      <c r="V231" s="61"/>
      <c r="W231" s="135"/>
      <c r="X231" s="66" t="s">
        <v>107</v>
      </c>
      <c r="Y231" s="53"/>
      <c r="Z231" s="41">
        <v>2</v>
      </c>
      <c r="AA231" s="40">
        <f ca="1">FLOOR((AA226-AA228*2^Z228-AA229*2^Z229-AA230*2^Z230)/(2^Z231),1)</f>
        <v>1</v>
      </c>
      <c r="AB231" s="40">
        <f ca="1">FLOOR((AB226-AB228*2^Z228-AB229*2^Z229-AB230*2^Z230)/(2^Z231),1)</f>
        <v>1</v>
      </c>
      <c r="AC231" s="41">
        <f t="shared" si="95"/>
        <v>4</v>
      </c>
      <c r="AD231" s="60"/>
      <c r="AE231" s="60"/>
      <c r="AF231" s="61"/>
    </row>
    <row r="232" spans="13:32">
      <c r="M232" s="134"/>
      <c r="N232" s="66"/>
      <c r="O232" s="53"/>
      <c r="P232" s="41">
        <v>1</v>
      </c>
      <c r="Q232" s="40">
        <f ca="1">FLOOR((Q226-Q228*2^P228-Q229*2^P229-Q230*2^P230-Q231*2^P231)/(2^P232),1)</f>
        <v>0</v>
      </c>
      <c r="R232" s="40">
        <f ca="1">FLOOR((R226-R228*2^P228-R229*2^P229-R230*2^P230-R231*2^P231)/(2^P232),1)</f>
        <v>1</v>
      </c>
      <c r="S232" s="41">
        <f t="shared" si="94"/>
        <v>2</v>
      </c>
      <c r="T232" s="60"/>
      <c r="U232" s="60"/>
      <c r="V232" s="61"/>
      <c r="W232" s="135"/>
      <c r="X232" s="66"/>
      <c r="Y232" s="53"/>
      <c r="Z232" s="41">
        <v>1</v>
      </c>
      <c r="AA232" s="40">
        <f ca="1">FLOOR((AA226-AA228*2^Z228-AA229*2^Z229-AA230*2^Z230-AA231*2^Z231)/(2^Z232),1)</f>
        <v>0</v>
      </c>
      <c r="AB232" s="40">
        <f ca="1">FLOOR((AB226-AB228*2^Z228-AB229*2^Z229-AB230*2^Z230-AB231*2^Z231)/(2^Z232),1)</f>
        <v>0</v>
      </c>
      <c r="AC232" s="41">
        <f t="shared" si="95"/>
        <v>2</v>
      </c>
      <c r="AD232" s="60"/>
      <c r="AE232" s="60"/>
      <c r="AF232" s="61"/>
    </row>
    <row r="233" spans="13:32">
      <c r="M233" s="134"/>
      <c r="N233" s="66"/>
      <c r="O233" s="53"/>
      <c r="P233" s="41">
        <v>0</v>
      </c>
      <c r="Q233" s="40">
        <f ca="1">FLOOR((Q226-Q228*2^P228-Q229*2^P229-Q230*2^P230-Q231*2^P231-Q232*2^P232)/(2^P233),1)</f>
        <v>1</v>
      </c>
      <c r="R233" s="40">
        <f ca="1">FLOOR((R226-R228*2^P228-R229*2^P229-R230*2^P230-R231*2^P231-R232*2^P232)/(2^P233),1)</f>
        <v>0</v>
      </c>
      <c r="S233" s="41">
        <f t="shared" si="94"/>
        <v>1</v>
      </c>
      <c r="T233" s="60"/>
      <c r="U233" s="60"/>
      <c r="V233" s="61"/>
      <c r="W233" s="135"/>
      <c r="X233" s="66"/>
      <c r="Y233" s="53"/>
      <c r="Z233" s="41">
        <v>0</v>
      </c>
      <c r="AA233" s="40">
        <f ca="1">FLOOR((AA226-AA228*2^Z228-AA229*2^Z229-AA230*2^Z230-AA231*2^Z231-AA232*2^Z232)/(2^Z233),1)</f>
        <v>0</v>
      </c>
      <c r="AB233" s="40">
        <f ca="1">FLOOR((AB226-AB228*2^Z228-AB229*2^Z229-AB230*2^Z230-AB231*2^Z231-AB232*2^Z232)/(2^Z233),1)</f>
        <v>1</v>
      </c>
      <c r="AC233" s="41">
        <f t="shared" si="95"/>
        <v>1</v>
      </c>
      <c r="AD233" s="60"/>
      <c r="AE233" s="60"/>
      <c r="AF233" s="61"/>
    </row>
    <row r="234" spans="13:32">
      <c r="M234" s="134"/>
      <c r="N234" s="66"/>
      <c r="O234" s="53"/>
      <c r="P234" s="41"/>
      <c r="Q234" s="42" t="s">
        <v>108</v>
      </c>
      <c r="R234" s="42" t="s">
        <v>109</v>
      </c>
      <c r="S234" s="41"/>
      <c r="T234" s="60"/>
      <c r="U234" s="60"/>
      <c r="V234" s="61"/>
      <c r="W234" s="135"/>
      <c r="X234" s="66"/>
      <c r="Y234" s="53"/>
      <c r="Z234" s="41"/>
      <c r="AA234" s="42" t="s">
        <v>108</v>
      </c>
      <c r="AB234" s="42" t="s">
        <v>109</v>
      </c>
      <c r="AC234" s="41"/>
      <c r="AD234" s="60"/>
      <c r="AE234" s="60"/>
      <c r="AF234" s="61"/>
    </row>
    <row r="235" spans="13:32">
      <c r="M235" s="134"/>
      <c r="N235" s="66" t="s">
        <v>114</v>
      </c>
      <c r="O235" s="53"/>
      <c r="P235" s="41"/>
      <c r="Q235" s="44">
        <f ca="1">Q228*2^P228+Q229*2^P229+Q230*2^P230+Q231*2^P231+Q232*2^P232+Q233*2^P233</f>
        <v>41</v>
      </c>
      <c r="R235" s="44">
        <f ca="1">R228*2^P228+R229*2^P229+R230*2^P230+R231*2^P231+R232*2^P232+R233*2^P233</f>
        <v>18</v>
      </c>
      <c r="S235" s="41"/>
      <c r="T235" s="60"/>
      <c r="U235" s="60"/>
      <c r="V235" s="61"/>
      <c r="W235" s="135"/>
      <c r="X235" s="66" t="s">
        <v>114</v>
      </c>
      <c r="Y235" s="53"/>
      <c r="Z235" s="41"/>
      <c r="AA235" s="44">
        <f ca="1">AA228*2^Z228+AA229*2^Z229+AA230*2^Z230+AA231*2^Z231+AA232*2^Z232+AA233*2^Z233</f>
        <v>12</v>
      </c>
      <c r="AB235" s="44">
        <f ca="1">AB228*2^Z228+AB229*2^Z229+AB230*2^Z230+AB231*2^Z231+AB232*2^Z232+AB233*2^Z233</f>
        <v>53</v>
      </c>
      <c r="AC235" s="41"/>
      <c r="AD235" s="60"/>
      <c r="AE235" s="60"/>
      <c r="AF235" s="61"/>
    </row>
    <row r="236" spans="13:32">
      <c r="M236" s="134"/>
      <c r="N236" s="67"/>
      <c r="O236" s="60"/>
      <c r="P236" s="60"/>
      <c r="Q236" s="60"/>
      <c r="R236" s="60"/>
      <c r="S236" s="60"/>
      <c r="T236" s="60"/>
      <c r="U236" s="60"/>
      <c r="V236" s="61"/>
      <c r="W236" s="135"/>
      <c r="X236" s="67"/>
      <c r="Y236" s="60"/>
      <c r="Z236" s="60"/>
      <c r="AA236" s="60"/>
      <c r="AB236" s="60"/>
      <c r="AC236" s="60"/>
      <c r="AD236" s="60"/>
      <c r="AE236" s="60"/>
      <c r="AF236" s="61"/>
    </row>
    <row r="237" spans="13:32">
      <c r="M237" s="134"/>
      <c r="N237" s="68" t="s">
        <v>111</v>
      </c>
      <c r="O237" s="69"/>
      <c r="P237" s="69"/>
      <c r="Q237" s="69"/>
      <c r="R237" s="69"/>
      <c r="S237" s="69"/>
      <c r="T237" s="70">
        <f ca="1">FLOOR(O222*T225,1)</f>
        <v>5</v>
      </c>
      <c r="U237" s="60"/>
      <c r="V237" s="61"/>
      <c r="W237" s="135"/>
      <c r="X237" s="68" t="s">
        <v>111</v>
      </c>
      <c r="Y237" s="69"/>
      <c r="Z237" s="69"/>
      <c r="AA237" s="69"/>
      <c r="AB237" s="69"/>
      <c r="AC237" s="69"/>
      <c r="AD237" s="70">
        <f ca="1">FLOOR(Y222*AD225,1)</f>
        <v>5</v>
      </c>
      <c r="AE237" s="60"/>
      <c r="AF237" s="61"/>
    </row>
    <row r="238" spans="13:32">
      <c r="M238" s="134"/>
      <c r="N238" s="67" t="s">
        <v>112</v>
      </c>
      <c r="O238" s="60"/>
      <c r="P238" s="60"/>
      <c r="Q238" s="60"/>
      <c r="R238" s="60"/>
      <c r="S238" s="60"/>
      <c r="T238" s="60"/>
      <c r="U238" s="60"/>
      <c r="V238" s="61"/>
      <c r="W238" s="135"/>
      <c r="X238" s="67" t="s">
        <v>112</v>
      </c>
      <c r="Y238" s="60"/>
      <c r="Z238" s="60"/>
      <c r="AA238" s="60"/>
      <c r="AB238" s="60"/>
      <c r="AC238" s="60"/>
      <c r="AD238" s="60"/>
      <c r="AE238" s="60"/>
      <c r="AF238" s="61"/>
    </row>
    <row r="239" spans="13:32">
      <c r="M239" s="134"/>
      <c r="N239" s="67"/>
      <c r="O239" s="60"/>
      <c r="P239" s="60"/>
      <c r="Q239" s="60"/>
      <c r="R239" s="60"/>
      <c r="S239" s="60"/>
      <c r="T239" s="60"/>
      <c r="U239" s="60"/>
      <c r="V239" s="61"/>
      <c r="W239" s="135"/>
      <c r="X239" s="67"/>
      <c r="Y239" s="60"/>
      <c r="Z239" s="60"/>
      <c r="AA239" s="60"/>
      <c r="AB239" s="60"/>
      <c r="AC239" s="60"/>
      <c r="AD239" s="60"/>
      <c r="AE239" s="60"/>
      <c r="AF239" s="61"/>
    </row>
    <row r="240" spans="13:32">
      <c r="M240" s="134"/>
      <c r="N240" s="66" t="s">
        <v>113</v>
      </c>
      <c r="O240" s="53"/>
      <c r="P240" s="42" t="s">
        <v>103</v>
      </c>
      <c r="Q240" s="42"/>
      <c r="R240" s="42"/>
      <c r="S240" s="42" t="s">
        <v>104</v>
      </c>
      <c r="T240" s="60"/>
      <c r="U240" s="60"/>
      <c r="V240" s="61"/>
      <c r="W240" s="135"/>
      <c r="X240" s="66" t="s">
        <v>113</v>
      </c>
      <c r="Y240" s="53"/>
      <c r="Z240" s="42" t="s">
        <v>103</v>
      </c>
      <c r="AA240" s="42"/>
      <c r="AB240" s="42"/>
      <c r="AC240" s="42" t="s">
        <v>104</v>
      </c>
      <c r="AD240" s="60"/>
      <c r="AE240" s="60"/>
      <c r="AF240" s="61"/>
    </row>
    <row r="241" spans="13:32">
      <c r="M241" s="134"/>
      <c r="N241" s="66"/>
      <c r="O241" s="53"/>
      <c r="P241" s="41">
        <v>5</v>
      </c>
      <c r="Q241" s="40">
        <f ca="1">IF(T237&gt;=1,R228,Q228)</f>
        <v>0</v>
      </c>
      <c r="R241" s="40">
        <f ca="1">IF(T237&gt;=1,Q228,R228)</f>
        <v>1</v>
      </c>
      <c r="S241" s="41">
        <f>2^P241</f>
        <v>32</v>
      </c>
      <c r="T241" s="60"/>
      <c r="U241" s="60"/>
      <c r="V241" s="61"/>
      <c r="W241" s="135"/>
      <c r="X241" s="66"/>
      <c r="Y241" s="53"/>
      <c r="Z241" s="41">
        <v>5</v>
      </c>
      <c r="AA241" s="40">
        <f ca="1">IF(AD237&gt;=1,AB228,AA228)</f>
        <v>1</v>
      </c>
      <c r="AB241" s="40">
        <f ca="1">IF(AD237&gt;=1,AA228,AB228)</f>
        <v>0</v>
      </c>
      <c r="AC241" s="41">
        <f>2^Z241</f>
        <v>32</v>
      </c>
      <c r="AD241" s="60"/>
      <c r="AE241" s="60"/>
      <c r="AF241" s="61"/>
    </row>
    <row r="242" spans="13:32">
      <c r="M242" s="134"/>
      <c r="N242" s="66"/>
      <c r="O242" s="53"/>
      <c r="P242" s="41">
        <v>4</v>
      </c>
      <c r="Q242" s="40">
        <f ca="1">IF(T237&gt;=2,R229,Q229)</f>
        <v>1</v>
      </c>
      <c r="R242" s="40">
        <f ca="1">IF(T237&gt;=2,Q229,R229)</f>
        <v>0</v>
      </c>
      <c r="S242" s="41">
        <f t="shared" ref="S242:S246" si="96">2^P242</f>
        <v>16</v>
      </c>
      <c r="T242" s="60"/>
      <c r="U242" s="60"/>
      <c r="V242" s="61"/>
      <c r="W242" s="135"/>
      <c r="X242" s="66"/>
      <c r="Y242" s="53"/>
      <c r="Z242" s="41">
        <v>4</v>
      </c>
      <c r="AA242" s="40">
        <f ca="1">IF(AD237&gt;=2,AB229,AA229)</f>
        <v>1</v>
      </c>
      <c r="AB242" s="40">
        <f ca="1">IF(AD237&gt;=2,AA229,AB229)</f>
        <v>0</v>
      </c>
      <c r="AC242" s="41">
        <f t="shared" ref="AC242:AC246" si="97">2^Z242</f>
        <v>16</v>
      </c>
      <c r="AD242" s="60"/>
      <c r="AE242" s="60"/>
      <c r="AF242" s="61"/>
    </row>
    <row r="243" spans="13:32">
      <c r="M243" s="134"/>
      <c r="N243" s="66"/>
      <c r="O243" s="53"/>
      <c r="P243" s="41">
        <v>3</v>
      </c>
      <c r="Q243" s="40">
        <f ca="1">IF(T237&gt;=3,R230,Q230)</f>
        <v>0</v>
      </c>
      <c r="R243" s="40">
        <f ca="1">IF(T237&gt;=3,Q230,R230)</f>
        <v>1</v>
      </c>
      <c r="S243" s="41">
        <f t="shared" si="96"/>
        <v>8</v>
      </c>
      <c r="T243" s="60"/>
      <c r="U243" s="60"/>
      <c r="V243" s="61"/>
      <c r="W243" s="135"/>
      <c r="X243" s="66"/>
      <c r="Y243" s="53"/>
      <c r="Z243" s="41">
        <v>3</v>
      </c>
      <c r="AA243" s="40">
        <f ca="1">IF(AD237&gt;=3,AB230,AA230)</f>
        <v>0</v>
      </c>
      <c r="AB243" s="40">
        <f ca="1">IF(AD237&gt;=3,AA230,AB230)</f>
        <v>1</v>
      </c>
      <c r="AC243" s="41">
        <f t="shared" si="97"/>
        <v>8</v>
      </c>
      <c r="AD243" s="60"/>
      <c r="AE243" s="60"/>
      <c r="AF243" s="61"/>
    </row>
    <row r="244" spans="13:32">
      <c r="M244" s="134"/>
      <c r="N244" s="66"/>
      <c r="O244" s="53"/>
      <c r="P244" s="41">
        <v>2</v>
      </c>
      <c r="Q244" s="40">
        <f ca="1">IF(T237&gt;=4,R231,Q231)</f>
        <v>0</v>
      </c>
      <c r="R244" s="40">
        <f ca="1">IF(T237&gt;=4,Q231,R231)</f>
        <v>0</v>
      </c>
      <c r="S244" s="41">
        <f t="shared" si="96"/>
        <v>4</v>
      </c>
      <c r="T244" s="60"/>
      <c r="U244" s="60"/>
      <c r="V244" s="61"/>
      <c r="W244" s="135"/>
      <c r="X244" s="66"/>
      <c r="Y244" s="53"/>
      <c r="Z244" s="41">
        <v>2</v>
      </c>
      <c r="AA244" s="40">
        <f ca="1">IF(AD237&gt;=4,AB231,AA231)</f>
        <v>1</v>
      </c>
      <c r="AB244" s="40">
        <f ca="1">IF(AD237&gt;=4,AA231,AB231)</f>
        <v>1</v>
      </c>
      <c r="AC244" s="41">
        <f t="shared" si="97"/>
        <v>4</v>
      </c>
      <c r="AD244" s="60"/>
      <c r="AE244" s="60"/>
      <c r="AF244" s="61"/>
    </row>
    <row r="245" spans="13:32">
      <c r="M245" s="134"/>
      <c r="N245" s="66"/>
      <c r="O245" s="53"/>
      <c r="P245" s="41">
        <v>1</v>
      </c>
      <c r="Q245" s="40">
        <f ca="1">IF(T237&gt;=5,R232,Q232)</f>
        <v>1</v>
      </c>
      <c r="R245" s="40">
        <f ca="1">IF(T237&gt;=5,Q232,R232)</f>
        <v>0</v>
      </c>
      <c r="S245" s="41">
        <f t="shared" si="96"/>
        <v>2</v>
      </c>
      <c r="T245" s="60"/>
      <c r="U245" s="60"/>
      <c r="V245" s="61"/>
      <c r="W245" s="135"/>
      <c r="X245" s="66"/>
      <c r="Y245" s="53"/>
      <c r="Z245" s="41">
        <v>1</v>
      </c>
      <c r="AA245" s="40">
        <f ca="1">IF(AD237&gt;=5,AB232,AA232)</f>
        <v>0</v>
      </c>
      <c r="AB245" s="40">
        <f ca="1">IF(AD237&gt;=5,AA232,AB232)</f>
        <v>0</v>
      </c>
      <c r="AC245" s="41">
        <f t="shared" si="97"/>
        <v>2</v>
      </c>
      <c r="AD245" s="60"/>
      <c r="AE245" s="60"/>
      <c r="AF245" s="61"/>
    </row>
    <row r="246" spans="13:32">
      <c r="M246" s="134"/>
      <c r="N246" s="66"/>
      <c r="O246" s="53"/>
      <c r="P246" s="41">
        <v>0</v>
      </c>
      <c r="Q246" s="40">
        <f ca="1">IF(T237&gt;=6,R233,Q233)</f>
        <v>1</v>
      </c>
      <c r="R246" s="40">
        <f ca="1">IF(T237&gt;=6,Q233,R233)</f>
        <v>0</v>
      </c>
      <c r="S246" s="41">
        <f t="shared" si="96"/>
        <v>1</v>
      </c>
      <c r="T246" s="60"/>
      <c r="U246" s="60"/>
      <c r="V246" s="61"/>
      <c r="W246" s="135"/>
      <c r="X246" s="66"/>
      <c r="Y246" s="53"/>
      <c r="Z246" s="41">
        <v>0</v>
      </c>
      <c r="AA246" s="40">
        <f ca="1">IF(AD237&gt;=6,AB233,AA233)</f>
        <v>0</v>
      </c>
      <c r="AB246" s="40">
        <f ca="1">IF(AD237&gt;=6,AA233,AB233)</f>
        <v>1</v>
      </c>
      <c r="AC246" s="41">
        <f t="shared" si="97"/>
        <v>1</v>
      </c>
      <c r="AD246" s="60"/>
      <c r="AE246" s="60"/>
      <c r="AF246" s="61"/>
    </row>
    <row r="247" spans="13:32">
      <c r="M247" s="134"/>
      <c r="N247" s="66"/>
      <c r="O247" s="53"/>
      <c r="P247" s="41"/>
      <c r="Q247" s="42" t="s">
        <v>108</v>
      </c>
      <c r="R247" s="42" t="s">
        <v>109</v>
      </c>
      <c r="S247" s="41"/>
      <c r="T247" s="60"/>
      <c r="U247" s="60"/>
      <c r="V247" s="61"/>
      <c r="W247" s="135"/>
      <c r="X247" s="66"/>
      <c r="Y247" s="53"/>
      <c r="Z247" s="41"/>
      <c r="AA247" s="42" t="s">
        <v>108</v>
      </c>
      <c r="AB247" s="42" t="s">
        <v>109</v>
      </c>
      <c r="AC247" s="41"/>
      <c r="AD247" s="60"/>
      <c r="AE247" s="60"/>
      <c r="AF247" s="61"/>
    </row>
    <row r="248" spans="13:32">
      <c r="M248" s="134"/>
      <c r="N248" s="66" t="s">
        <v>114</v>
      </c>
      <c r="O248" s="53"/>
      <c r="P248" s="41"/>
      <c r="Q248" s="44">
        <f ca="1">Q241*2^P241+Q242*2^P242+Q243*2^P243+Q244*2^P244+Q245*2^P245+Q246*2^P246</f>
        <v>19</v>
      </c>
      <c r="R248" s="44">
        <f ca="1">R241*2^P241+R242*2^P242+R243*2^P243+R244*2^P244+R245*2^P245+R246*2^P246</f>
        <v>40</v>
      </c>
      <c r="S248" s="41"/>
      <c r="T248" s="60"/>
      <c r="U248" s="60"/>
      <c r="V248" s="61"/>
      <c r="W248" s="135"/>
      <c r="X248" s="66" t="s">
        <v>114</v>
      </c>
      <c r="Y248" s="53"/>
      <c r="Z248" s="41"/>
      <c r="AA248" s="44">
        <f ca="1">AA241*2^Z241+AA242*2^Z242+AA243*2^Z243+AA244*2^Z244+AA245*2^Z245+AA246*2^Z246</f>
        <v>52</v>
      </c>
      <c r="AB248" s="44">
        <f ca="1">AB241*2^Z241+AB242*2^Z242+AB243*2^Z243+AB244*2^Z244+AB245*2^Z245+AB246*2^Z246</f>
        <v>13</v>
      </c>
      <c r="AC248" s="41"/>
      <c r="AD248" s="60"/>
      <c r="AE248" s="60"/>
      <c r="AF248" s="61"/>
    </row>
    <row r="249" spans="13:32">
      <c r="M249" s="134"/>
      <c r="N249" s="67"/>
      <c r="O249" s="60"/>
      <c r="P249" s="60"/>
      <c r="Q249" s="60"/>
      <c r="R249" s="60"/>
      <c r="S249" s="60"/>
      <c r="T249" s="60"/>
      <c r="U249" s="60"/>
      <c r="V249" s="61"/>
      <c r="W249" s="135"/>
      <c r="X249" s="67"/>
      <c r="Y249" s="60"/>
      <c r="Z249" s="60"/>
      <c r="AA249" s="60"/>
      <c r="AB249" s="60"/>
      <c r="AC249" s="60"/>
      <c r="AD249" s="60"/>
      <c r="AE249" s="60"/>
      <c r="AF249" s="61"/>
    </row>
    <row r="250" spans="13:32">
      <c r="M250" s="134"/>
      <c r="N250" s="68" t="s">
        <v>115</v>
      </c>
      <c r="O250" s="69"/>
      <c r="P250" s="69"/>
      <c r="Q250" s="69"/>
      <c r="R250" s="69"/>
      <c r="S250" s="69"/>
      <c r="T250" s="69"/>
      <c r="U250" s="70">
        <f ca="1">FLOOR(O222*U225,1)</f>
        <v>0</v>
      </c>
      <c r="V250" s="71">
        <f ca="1">FLOOR(O222*V225,1)</f>
        <v>1</v>
      </c>
      <c r="W250" s="135"/>
      <c r="X250" s="68" t="s">
        <v>115</v>
      </c>
      <c r="Y250" s="69"/>
      <c r="Z250" s="69"/>
      <c r="AA250" s="69"/>
      <c r="AB250" s="69"/>
      <c r="AC250" s="69"/>
      <c r="AD250" s="69"/>
      <c r="AE250" s="70">
        <f ca="1">FLOOR(Y222*AE225,1)</f>
        <v>4</v>
      </c>
      <c r="AF250" s="71">
        <f ca="1">FLOOR(Y222*AF225,1)</f>
        <v>4</v>
      </c>
    </row>
    <row r="251" spans="13:32">
      <c r="M251" s="134"/>
      <c r="N251" s="67"/>
      <c r="O251" s="60"/>
      <c r="P251" s="60"/>
      <c r="Q251" s="60"/>
      <c r="R251" s="60"/>
      <c r="S251" s="60"/>
      <c r="T251" s="60"/>
      <c r="U251" s="60"/>
      <c r="V251" s="61"/>
      <c r="W251" s="135"/>
      <c r="X251" s="67"/>
      <c r="Y251" s="60"/>
      <c r="Z251" s="60"/>
      <c r="AA251" s="60"/>
      <c r="AB251" s="60"/>
      <c r="AC251" s="60"/>
      <c r="AD251" s="60"/>
      <c r="AE251" s="60"/>
      <c r="AF251" s="61"/>
    </row>
    <row r="252" spans="13:32">
      <c r="M252" s="134"/>
      <c r="N252" s="67"/>
      <c r="O252" s="60"/>
      <c r="P252" s="60"/>
      <c r="Q252" s="60"/>
      <c r="R252" s="60"/>
      <c r="S252" s="60"/>
      <c r="T252" s="60"/>
      <c r="U252" s="60"/>
      <c r="V252" s="61"/>
      <c r="W252" s="135"/>
      <c r="X252" s="67"/>
      <c r="Y252" s="60"/>
      <c r="Z252" s="60"/>
      <c r="AA252" s="60"/>
      <c r="AB252" s="60"/>
      <c r="AC252" s="60"/>
      <c r="AD252" s="60"/>
      <c r="AE252" s="60"/>
      <c r="AF252" s="61"/>
    </row>
    <row r="253" spans="13:32">
      <c r="M253" s="134"/>
      <c r="N253" s="67"/>
      <c r="O253" s="60"/>
      <c r="P253" s="42" t="s">
        <v>103</v>
      </c>
      <c r="Q253" s="42"/>
      <c r="R253" s="42"/>
      <c r="S253" s="42" t="s">
        <v>104</v>
      </c>
      <c r="T253" s="60"/>
      <c r="U253" s="60"/>
      <c r="V253" s="61"/>
      <c r="W253" s="135"/>
      <c r="X253" s="67"/>
      <c r="Y253" s="60"/>
      <c r="Z253" s="42" t="s">
        <v>103</v>
      </c>
      <c r="AA253" s="42"/>
      <c r="AB253" s="42"/>
      <c r="AC253" s="42" t="s">
        <v>104</v>
      </c>
      <c r="AD253" s="60"/>
      <c r="AE253" s="60"/>
      <c r="AF253" s="61"/>
    </row>
    <row r="254" spans="13:32">
      <c r="M254" s="134"/>
      <c r="N254" s="67"/>
      <c r="O254" s="60"/>
      <c r="P254" s="41">
        <v>5</v>
      </c>
      <c r="Q254" s="40">
        <f ca="1">IF(U250=1,IF(Q241=1,0,1),Q241)</f>
        <v>0</v>
      </c>
      <c r="R254" s="40">
        <f ca="1">IF(V250=1,IF(R241=1,0,1),R241)</f>
        <v>0</v>
      </c>
      <c r="S254" s="41">
        <f>2^P254</f>
        <v>32</v>
      </c>
      <c r="T254" s="60"/>
      <c r="U254" s="60"/>
      <c r="V254" s="61"/>
      <c r="W254" s="135"/>
      <c r="X254" s="67"/>
      <c r="Y254" s="60"/>
      <c r="Z254" s="41">
        <v>5</v>
      </c>
      <c r="AA254" s="40">
        <f ca="1">IF(AE250=1,IF(AA241=1,0,1),AA241)</f>
        <v>1</v>
      </c>
      <c r="AB254" s="40">
        <f ca="1">IF(AF250=1,IF(AB241=1,0,1),AB241)</f>
        <v>0</v>
      </c>
      <c r="AC254" s="41">
        <f>2^Z254</f>
        <v>32</v>
      </c>
      <c r="AD254" s="60"/>
      <c r="AE254" s="60"/>
      <c r="AF254" s="61"/>
    </row>
    <row r="255" spans="13:32">
      <c r="M255" s="134"/>
      <c r="N255" s="67"/>
      <c r="O255" s="60"/>
      <c r="P255" s="41">
        <v>4</v>
      </c>
      <c r="Q255" s="40">
        <f ca="1">IF(U250=2,IF(Q242=1,0,1),Q242)</f>
        <v>1</v>
      </c>
      <c r="R255" s="40">
        <f ca="1">IF(V250=2,IF(R242=1,0,1),R242)</f>
        <v>0</v>
      </c>
      <c r="S255" s="41">
        <f t="shared" ref="S255:S259" si="98">2^P255</f>
        <v>16</v>
      </c>
      <c r="T255" s="60"/>
      <c r="U255" s="60"/>
      <c r="V255" s="61"/>
      <c r="W255" s="135"/>
      <c r="X255" s="67"/>
      <c r="Y255" s="60"/>
      <c r="Z255" s="41">
        <v>4</v>
      </c>
      <c r="AA255" s="40">
        <f ca="1">IF(AE250=2,IF(AA242=1,0,1),AA242)</f>
        <v>1</v>
      </c>
      <c r="AB255" s="40">
        <f ca="1">IF(AF250=2,IF(AB242=1,0,1),AB242)</f>
        <v>0</v>
      </c>
      <c r="AC255" s="41">
        <f t="shared" ref="AC255:AC259" si="99">2^Z255</f>
        <v>16</v>
      </c>
      <c r="AD255" s="60"/>
      <c r="AE255" s="60"/>
      <c r="AF255" s="61"/>
    </row>
    <row r="256" spans="13:32">
      <c r="M256" s="134"/>
      <c r="N256" s="67"/>
      <c r="O256" s="60"/>
      <c r="P256" s="41">
        <v>3</v>
      </c>
      <c r="Q256" s="40">
        <f ca="1">IF(U250=3,IF(Q243=1,0,1),Q243)</f>
        <v>0</v>
      </c>
      <c r="R256" s="40">
        <f ca="1">IF(V250=3,IF(R243=1,0,1),R243)</f>
        <v>1</v>
      </c>
      <c r="S256" s="41">
        <f t="shared" si="98"/>
        <v>8</v>
      </c>
      <c r="T256" s="60"/>
      <c r="U256" s="60"/>
      <c r="V256" s="61"/>
      <c r="W256" s="135"/>
      <c r="X256" s="67"/>
      <c r="Y256" s="60"/>
      <c r="Z256" s="41">
        <v>3</v>
      </c>
      <c r="AA256" s="40">
        <f ca="1">IF(AE250=3,IF(AA243=1,0,1),AA243)</f>
        <v>0</v>
      </c>
      <c r="AB256" s="40">
        <f ca="1">IF(AF250=3,IF(AB243=1,0,1),AB243)</f>
        <v>1</v>
      </c>
      <c r="AC256" s="41">
        <f t="shared" si="99"/>
        <v>8</v>
      </c>
      <c r="AD256" s="60"/>
      <c r="AE256" s="60"/>
      <c r="AF256" s="61"/>
    </row>
    <row r="257" spans="13:32">
      <c r="M257" s="134"/>
      <c r="N257" s="67"/>
      <c r="O257" s="60"/>
      <c r="P257" s="41">
        <v>2</v>
      </c>
      <c r="Q257" s="40">
        <f ca="1">IF(U250=4,IF(Q244=1,0,1),Q244)</f>
        <v>0</v>
      </c>
      <c r="R257" s="40">
        <f ca="1">IF(V250=4,IF(R244=1,0,1),R244)</f>
        <v>0</v>
      </c>
      <c r="S257" s="41">
        <f t="shared" si="98"/>
        <v>4</v>
      </c>
      <c r="T257" s="60"/>
      <c r="U257" s="60"/>
      <c r="V257" s="61"/>
      <c r="W257" s="135"/>
      <c r="X257" s="67"/>
      <c r="Y257" s="60"/>
      <c r="Z257" s="41">
        <v>2</v>
      </c>
      <c r="AA257" s="40">
        <f ca="1">IF(AE250=4,IF(AA244=1,0,1),AA244)</f>
        <v>0</v>
      </c>
      <c r="AB257" s="40">
        <f ca="1">IF(AF250=4,IF(AB244=1,0,1),AB244)</f>
        <v>0</v>
      </c>
      <c r="AC257" s="41">
        <f t="shared" si="99"/>
        <v>4</v>
      </c>
      <c r="AD257" s="60"/>
      <c r="AE257" s="60"/>
      <c r="AF257" s="61"/>
    </row>
    <row r="258" spans="13:32">
      <c r="M258" s="134"/>
      <c r="N258" s="67"/>
      <c r="O258" s="60"/>
      <c r="P258" s="41">
        <v>1</v>
      </c>
      <c r="Q258" s="40">
        <f ca="1">IF(U250=5,IF(Q245=1,0,1),Q245)</f>
        <v>1</v>
      </c>
      <c r="R258" s="40">
        <f ca="1">IF(V250=5,IF(R245=1,0,1),R245)</f>
        <v>0</v>
      </c>
      <c r="S258" s="41">
        <f t="shared" si="98"/>
        <v>2</v>
      </c>
      <c r="T258" s="60"/>
      <c r="U258" s="60"/>
      <c r="V258" s="61"/>
      <c r="W258" s="135"/>
      <c r="X258" s="67"/>
      <c r="Y258" s="60"/>
      <c r="Z258" s="41">
        <v>1</v>
      </c>
      <c r="AA258" s="40">
        <f ca="1">IF(AE250=5,IF(AA245=1,0,1),AA245)</f>
        <v>0</v>
      </c>
      <c r="AB258" s="40">
        <f ca="1">IF(AF250=5,IF(AB245=1,0,1),AB245)</f>
        <v>0</v>
      </c>
      <c r="AC258" s="41">
        <f t="shared" si="99"/>
        <v>2</v>
      </c>
      <c r="AD258" s="60"/>
      <c r="AE258" s="60"/>
      <c r="AF258" s="61"/>
    </row>
    <row r="259" spans="13:32">
      <c r="M259" s="134"/>
      <c r="N259" s="67"/>
      <c r="O259" s="60"/>
      <c r="P259" s="41">
        <v>0</v>
      </c>
      <c r="Q259" s="40">
        <f ca="1">IF(U250=6,IF(Q246=1,0,1),Q246)</f>
        <v>1</v>
      </c>
      <c r="R259" s="40">
        <f ca="1">IF(V250=6,IF(R246=1,0,1),R246)</f>
        <v>0</v>
      </c>
      <c r="S259" s="41">
        <f t="shared" si="98"/>
        <v>1</v>
      </c>
      <c r="T259" s="60"/>
      <c r="U259" s="60"/>
      <c r="V259" s="61"/>
      <c r="W259" s="135"/>
      <c r="X259" s="67"/>
      <c r="Y259" s="60"/>
      <c r="Z259" s="41">
        <v>0</v>
      </c>
      <c r="AA259" s="40">
        <f ca="1">IF(AE250=6,IF(AA246=1,0,1),AA246)</f>
        <v>0</v>
      </c>
      <c r="AB259" s="40">
        <f ca="1">IF(AF250=6,IF(AB246=1,0,1),AB246)</f>
        <v>1</v>
      </c>
      <c r="AC259" s="41">
        <f t="shared" si="99"/>
        <v>1</v>
      </c>
      <c r="AD259" s="60"/>
      <c r="AE259" s="60"/>
      <c r="AF259" s="61"/>
    </row>
    <row r="260" spans="13:32">
      <c r="M260" s="134"/>
      <c r="N260" s="67"/>
      <c r="O260" s="60"/>
      <c r="P260" s="41"/>
      <c r="Q260" s="42" t="s">
        <v>108</v>
      </c>
      <c r="R260" s="42" t="s">
        <v>109</v>
      </c>
      <c r="S260" s="41"/>
      <c r="T260" s="60"/>
      <c r="U260" s="60"/>
      <c r="V260" s="61"/>
      <c r="W260" s="135"/>
      <c r="X260" s="67"/>
      <c r="Y260" s="60"/>
      <c r="Z260" s="41"/>
      <c r="AA260" s="42" t="s">
        <v>108</v>
      </c>
      <c r="AB260" s="42" t="s">
        <v>109</v>
      </c>
      <c r="AC260" s="41"/>
      <c r="AD260" s="60"/>
      <c r="AE260" s="60"/>
      <c r="AF260" s="61"/>
    </row>
    <row r="261" spans="13:32">
      <c r="M261" s="134"/>
      <c r="N261" s="67"/>
      <c r="O261" s="60"/>
      <c r="P261" s="41"/>
      <c r="Q261" s="44">
        <f ca="1">Q254*2^P254+Q255*2^P255+Q256*2^P256+Q257*2^P257+Q258*2^P258+Q259*2^P259</f>
        <v>19</v>
      </c>
      <c r="R261" s="44">
        <f ca="1">R254*2^P254+R255*2^P255+R256*2^P256+R257*2^P257+R258*2^P258+R259*2^P259</f>
        <v>8</v>
      </c>
      <c r="S261" s="41"/>
      <c r="T261" s="60"/>
      <c r="U261" s="60"/>
      <c r="V261" s="61"/>
      <c r="W261" s="135"/>
      <c r="X261" s="67"/>
      <c r="Y261" s="60"/>
      <c r="Z261" s="41"/>
      <c r="AA261" s="44">
        <f ca="1">AA254*2^Z254+AA255*2^Z255+AA256*2^Z256+AA257*2^Z257+AA258*2^Z258+AA259*2^Z259</f>
        <v>48</v>
      </c>
      <c r="AB261" s="44">
        <f ca="1">AB254*2^Z254+AB255*2^Z255+AB256*2^Z256+AB257*2^Z257+AB258*2^Z258+AB259*2^Z259</f>
        <v>9</v>
      </c>
      <c r="AC261" s="41"/>
      <c r="AD261" s="60"/>
      <c r="AE261" s="60"/>
      <c r="AF261" s="61"/>
    </row>
    <row r="262" spans="13:32">
      <c r="M262" s="134"/>
      <c r="N262" s="67"/>
      <c r="O262" s="60"/>
      <c r="P262" s="60"/>
      <c r="Q262" s="60"/>
      <c r="R262" s="60"/>
      <c r="S262" s="60"/>
      <c r="T262" s="60"/>
      <c r="U262" s="60"/>
      <c r="V262" s="61"/>
      <c r="W262" s="135"/>
      <c r="X262" s="67"/>
      <c r="Y262" s="60"/>
      <c r="Z262" s="60"/>
      <c r="AA262" s="60"/>
      <c r="AB262" s="60"/>
      <c r="AC262" s="60"/>
      <c r="AD262" s="60"/>
      <c r="AE262" s="60"/>
      <c r="AF262" s="61"/>
    </row>
    <row r="263" spans="13:32">
      <c r="M263" s="134"/>
      <c r="N263" s="72" t="s">
        <v>116</v>
      </c>
      <c r="O263" s="73"/>
      <c r="P263" s="73"/>
      <c r="Q263" s="74">
        <f ca="1">(Q261/P223)*(S225-P225)+P225</f>
        <v>-1.9841269841269842</v>
      </c>
      <c r="R263" s="74">
        <f ca="1">(R261/P223)*(S225-P225)+P225</f>
        <v>-3.7301587301587302</v>
      </c>
      <c r="S263" s="75"/>
      <c r="T263" s="75"/>
      <c r="U263" s="75"/>
      <c r="V263" s="76"/>
      <c r="W263" s="135"/>
      <c r="X263" s="72" t="s">
        <v>116</v>
      </c>
      <c r="Y263" s="73"/>
      <c r="Z263" s="73"/>
      <c r="AA263" s="74">
        <f ca="1">(AA261/Z223)*(AC225-Z225)+Z225</f>
        <v>2.6190476190476186</v>
      </c>
      <c r="AB263" s="74">
        <f ca="1">(AB261/Z223)*(AC225-Z225)+Z225</f>
        <v>-3.5714285714285716</v>
      </c>
      <c r="AC263" s="75"/>
      <c r="AD263" s="75"/>
      <c r="AE263" s="75"/>
      <c r="AF263" s="76"/>
    </row>
    <row r="264" spans="13:32">
      <c r="M264" s="134"/>
      <c r="N264" s="131" t="s">
        <v>155</v>
      </c>
      <c r="O264" s="132"/>
      <c r="P264" s="132"/>
      <c r="Q264" s="132"/>
      <c r="R264" s="132"/>
      <c r="S264" s="132"/>
      <c r="T264" s="132"/>
      <c r="U264" s="132"/>
      <c r="V264" s="133"/>
      <c r="W264" s="135"/>
      <c r="X264" s="131" t="s">
        <v>155</v>
      </c>
      <c r="Y264" s="132"/>
      <c r="Z264" s="132"/>
      <c r="AA264" s="132"/>
      <c r="AB264" s="132"/>
      <c r="AC264" s="132"/>
      <c r="AD264" s="132"/>
      <c r="AE264" s="132"/>
      <c r="AF264" s="133"/>
    </row>
    <row r="265" spans="13:32">
      <c r="M265" s="134"/>
      <c r="N265" s="59" t="s">
        <v>100</v>
      </c>
      <c r="O265" s="60">
        <v>6</v>
      </c>
      <c r="P265" s="60"/>
      <c r="Q265" s="60"/>
      <c r="R265" s="60"/>
      <c r="S265" s="60"/>
      <c r="T265" s="60"/>
      <c r="U265" s="60"/>
      <c r="V265" s="61"/>
      <c r="W265" s="135"/>
      <c r="X265" s="59" t="s">
        <v>100</v>
      </c>
      <c r="Y265" s="60">
        <v>6</v>
      </c>
      <c r="Z265" s="60"/>
      <c r="AA265" s="60"/>
      <c r="AB265" s="60"/>
      <c r="AC265" s="60"/>
      <c r="AD265" s="60"/>
      <c r="AE265" s="60"/>
      <c r="AF265" s="61"/>
    </row>
    <row r="266" spans="13:32" ht="30">
      <c r="M266" s="134"/>
      <c r="N266" s="59" t="s">
        <v>101</v>
      </c>
      <c r="O266" s="60">
        <v>0</v>
      </c>
      <c r="P266" s="60">
        <f>(2^O265)-1</f>
        <v>63</v>
      </c>
      <c r="Q266" s="60"/>
      <c r="R266" s="60"/>
      <c r="S266" s="60"/>
      <c r="T266" s="60"/>
      <c r="U266" s="60"/>
      <c r="V266" s="61"/>
      <c r="W266" s="135"/>
      <c r="X266" s="59" t="s">
        <v>101</v>
      </c>
      <c r="Y266" s="60">
        <v>0</v>
      </c>
      <c r="Z266" s="60">
        <f>(2^Y265)-1</f>
        <v>63</v>
      </c>
      <c r="AA266" s="60"/>
      <c r="AB266" s="60"/>
      <c r="AC266" s="60"/>
      <c r="AD266" s="60"/>
      <c r="AE266" s="60"/>
      <c r="AF266" s="61"/>
    </row>
    <row r="267" spans="13:32">
      <c r="M267" s="134"/>
      <c r="N267" s="62" t="s">
        <v>72</v>
      </c>
      <c r="O267" s="4" t="s">
        <v>73</v>
      </c>
      <c r="P267" s="4" t="s">
        <v>91</v>
      </c>
      <c r="Q267" s="4" t="s">
        <v>155</v>
      </c>
      <c r="R267" s="4" t="s">
        <v>156</v>
      </c>
      <c r="S267" s="4" t="s">
        <v>94</v>
      </c>
      <c r="T267" s="4" t="s">
        <v>95</v>
      </c>
      <c r="U267" s="4" t="s">
        <v>96</v>
      </c>
      <c r="V267" s="63" t="s">
        <v>97</v>
      </c>
      <c r="W267" s="135"/>
      <c r="X267" s="62" t="s">
        <v>72</v>
      </c>
      <c r="Y267" s="4" t="s">
        <v>73</v>
      </c>
      <c r="Z267" s="4" t="s">
        <v>91</v>
      </c>
      <c r="AA267" s="4" t="s">
        <v>155</v>
      </c>
      <c r="AB267" s="4" t="s">
        <v>156</v>
      </c>
      <c r="AC267" s="4" t="s">
        <v>94</v>
      </c>
      <c r="AD267" s="4" t="s">
        <v>95</v>
      </c>
      <c r="AE267" s="4" t="s">
        <v>96</v>
      </c>
      <c r="AF267" s="63" t="s">
        <v>97</v>
      </c>
    </row>
    <row r="268" spans="13:32">
      <c r="M268" s="134"/>
      <c r="N268" s="64" t="s">
        <v>1</v>
      </c>
      <c r="O268" s="53"/>
      <c r="P268" s="53">
        <v>-5</v>
      </c>
      <c r="Q268" s="65">
        <f ca="1">E44</f>
        <v>1.9793903326830176E-2</v>
      </c>
      <c r="R268" s="65">
        <f ca="1">F44</f>
        <v>-0.31792687011554221</v>
      </c>
      <c r="S268" s="53">
        <v>5</v>
      </c>
      <c r="T268" s="53">
        <f ca="1">RAND()</f>
        <v>4.3080554410464655E-2</v>
      </c>
      <c r="U268" s="53">
        <f t="shared" ref="U268:V268" ca="1" si="100">RAND()</f>
        <v>0.27067670051156367</v>
      </c>
      <c r="V268" s="28">
        <f t="shared" ca="1" si="100"/>
        <v>0.30871254242132151</v>
      </c>
      <c r="W268" s="135"/>
      <c r="X268" s="64" t="s">
        <v>1</v>
      </c>
      <c r="Y268" s="53"/>
      <c r="Z268" s="53">
        <v>-5</v>
      </c>
      <c r="AA268" s="65">
        <f ca="1">E83</f>
        <v>-0.39682539682539719</v>
      </c>
      <c r="AB268" s="65">
        <f ca="1">F83</f>
        <v>-0.39682539682539719</v>
      </c>
      <c r="AC268" s="53">
        <v>5</v>
      </c>
      <c r="AD268" s="53">
        <f ca="1">RAND()</f>
        <v>0.39887713349494247</v>
      </c>
      <c r="AE268" s="53">
        <f t="shared" ref="AE268:AF268" ca="1" si="101">RAND()</f>
        <v>0.17676234136659941</v>
      </c>
      <c r="AF268" s="28">
        <f t="shared" ca="1" si="101"/>
        <v>0.4130956298593722</v>
      </c>
    </row>
    <row r="269" spans="13:32" ht="30">
      <c r="M269" s="134"/>
      <c r="N269" s="59" t="s">
        <v>110</v>
      </c>
      <c r="O269" s="60"/>
      <c r="P269" s="60"/>
      <c r="Q269" s="60">
        <f ca="1">(ABS(Q268-P268)/(S268-P268))*(P266-O266)</f>
        <v>31.624701590959031</v>
      </c>
      <c r="R269" s="60">
        <f ca="1">(ABS(R268-P268)/(S268-P268))*(P266-O266)</f>
        <v>29.497060718272081</v>
      </c>
      <c r="S269" s="60"/>
      <c r="T269" s="60"/>
      <c r="U269" s="60"/>
      <c r="V269" s="61"/>
      <c r="W269" s="135"/>
      <c r="X269" s="59" t="s">
        <v>110</v>
      </c>
      <c r="Y269" s="60"/>
      <c r="Z269" s="60"/>
      <c r="AA269" s="60">
        <f ca="1">(ABS(AA268-Z268)/(AC268-Z268))*(Z266-Y266)</f>
        <v>29</v>
      </c>
      <c r="AB269" s="60">
        <f ca="1">(ABS(AB268-Z268)/(AC268-Z268))*(Z266-Y266)</f>
        <v>29</v>
      </c>
      <c r="AC269" s="60"/>
      <c r="AD269" s="60"/>
      <c r="AE269" s="60"/>
      <c r="AF269" s="61"/>
    </row>
    <row r="270" spans="13:32">
      <c r="M270" s="134"/>
      <c r="N270" s="66"/>
      <c r="O270" s="53"/>
      <c r="P270" s="42" t="s">
        <v>103</v>
      </c>
      <c r="Q270" s="42"/>
      <c r="R270" s="42"/>
      <c r="S270" s="42" t="s">
        <v>104</v>
      </c>
      <c r="T270" s="60"/>
      <c r="U270" s="60"/>
      <c r="V270" s="61"/>
      <c r="W270" s="135"/>
      <c r="X270" s="66"/>
      <c r="Y270" s="53"/>
      <c r="Z270" s="42" t="s">
        <v>103</v>
      </c>
      <c r="AA270" s="42"/>
      <c r="AB270" s="42"/>
      <c r="AC270" s="42" t="s">
        <v>104</v>
      </c>
      <c r="AD270" s="60"/>
      <c r="AE270" s="60"/>
      <c r="AF270" s="61"/>
    </row>
    <row r="271" spans="13:32">
      <c r="M271" s="134"/>
      <c r="N271" s="66" t="s">
        <v>102</v>
      </c>
      <c r="O271" s="53"/>
      <c r="P271" s="41">
        <v>5</v>
      </c>
      <c r="Q271" s="40">
        <f ca="1">FLOOR(Q269/2^P271,1)</f>
        <v>0</v>
      </c>
      <c r="R271" s="40">
        <f ca="1">FLOOR(R269/2^P271,1)</f>
        <v>0</v>
      </c>
      <c r="S271" s="41">
        <f>2^P271</f>
        <v>32</v>
      </c>
      <c r="T271" s="60"/>
      <c r="U271" s="60"/>
      <c r="V271" s="61"/>
      <c r="W271" s="135"/>
      <c r="X271" s="66" t="s">
        <v>102</v>
      </c>
      <c r="Y271" s="53"/>
      <c r="Z271" s="41">
        <v>5</v>
      </c>
      <c r="AA271" s="40">
        <f ca="1">FLOOR(AA269/2^Z271,1)</f>
        <v>0</v>
      </c>
      <c r="AB271" s="40">
        <f ca="1">FLOOR(AB269/2^Z271,1)</f>
        <v>0</v>
      </c>
      <c r="AC271" s="41">
        <f>2^Z271</f>
        <v>32</v>
      </c>
      <c r="AD271" s="60"/>
      <c r="AE271" s="60"/>
      <c r="AF271" s="61"/>
    </row>
    <row r="272" spans="13:32">
      <c r="M272" s="134"/>
      <c r="N272" s="66" t="s">
        <v>105</v>
      </c>
      <c r="O272" s="53"/>
      <c r="P272" s="41">
        <v>4</v>
      </c>
      <c r="Q272" s="40">
        <f ca="1">FLOOR((Q269-Q271*2^P271)/(2^P272),1)</f>
        <v>1</v>
      </c>
      <c r="R272" s="40">
        <f ca="1">FLOOR((R269-R271*2^P271)/(2^P272),1)</f>
        <v>1</v>
      </c>
      <c r="S272" s="41">
        <f t="shared" ref="S272:S276" si="102">2^P272</f>
        <v>16</v>
      </c>
      <c r="T272" s="60"/>
      <c r="U272" s="60"/>
      <c r="V272" s="61"/>
      <c r="W272" s="135"/>
      <c r="X272" s="66" t="s">
        <v>105</v>
      </c>
      <c r="Y272" s="53"/>
      <c r="Z272" s="41">
        <v>4</v>
      </c>
      <c r="AA272" s="40">
        <f ca="1">FLOOR((AA269-AA271*2^Z271)/(2^Z272),1)</f>
        <v>1</v>
      </c>
      <c r="AB272" s="40">
        <f ca="1">FLOOR((AB269-AB271*2^Z271)/(2^Z272),1)</f>
        <v>1</v>
      </c>
      <c r="AC272" s="41">
        <f t="shared" ref="AC272:AC276" si="103">2^Z272</f>
        <v>16</v>
      </c>
      <c r="AD272" s="60"/>
      <c r="AE272" s="60"/>
      <c r="AF272" s="61"/>
    </row>
    <row r="273" spans="13:32">
      <c r="M273" s="134"/>
      <c r="N273" s="66" t="s">
        <v>106</v>
      </c>
      <c r="O273" s="53"/>
      <c r="P273" s="41">
        <v>3</v>
      </c>
      <c r="Q273" s="40">
        <f ca="1">FLOOR((Q269-Q271*2^P271-Q272*2^P272)/(2^P273),1)</f>
        <v>1</v>
      </c>
      <c r="R273" s="40">
        <f ca="1">FLOOR((R269-R271*2^P271-R272*2^P272)/(2^P273),1)</f>
        <v>1</v>
      </c>
      <c r="S273" s="41">
        <f t="shared" si="102"/>
        <v>8</v>
      </c>
      <c r="T273" s="60"/>
      <c r="U273" s="60"/>
      <c r="V273" s="61"/>
      <c r="W273" s="135"/>
      <c r="X273" s="66" t="s">
        <v>106</v>
      </c>
      <c r="Y273" s="53"/>
      <c r="Z273" s="41">
        <v>3</v>
      </c>
      <c r="AA273" s="40">
        <f ca="1">FLOOR((AA269-AA271*2^Z271-AA272*2^Z272)/(2^Z273),1)</f>
        <v>1</v>
      </c>
      <c r="AB273" s="40">
        <f ca="1">FLOOR((AB269-AB271*2^Z271-AB272*2^Z272)/(2^Z273),1)</f>
        <v>1</v>
      </c>
      <c r="AC273" s="41">
        <f t="shared" si="103"/>
        <v>8</v>
      </c>
      <c r="AD273" s="60"/>
      <c r="AE273" s="60"/>
      <c r="AF273" s="61"/>
    </row>
    <row r="274" spans="13:32">
      <c r="M274" s="134"/>
      <c r="N274" s="66" t="s">
        <v>107</v>
      </c>
      <c r="O274" s="53"/>
      <c r="P274" s="41">
        <v>2</v>
      </c>
      <c r="Q274" s="40">
        <f ca="1">FLOOR((Q269-Q271*2^P271-Q272*2^P272-Q273*2^P273)/(2^P274),1)</f>
        <v>1</v>
      </c>
      <c r="R274" s="40">
        <f ca="1">FLOOR((R269-R271*2^P271-R272*2^P272-R273*2^P273)/(2^P274),1)</f>
        <v>1</v>
      </c>
      <c r="S274" s="41">
        <f t="shared" si="102"/>
        <v>4</v>
      </c>
      <c r="T274" s="60"/>
      <c r="U274" s="60"/>
      <c r="V274" s="61"/>
      <c r="W274" s="135"/>
      <c r="X274" s="66" t="s">
        <v>107</v>
      </c>
      <c r="Y274" s="53"/>
      <c r="Z274" s="41">
        <v>2</v>
      </c>
      <c r="AA274" s="40">
        <f ca="1">FLOOR((AA269-AA271*2^Z271-AA272*2^Z272-AA273*2^Z273)/(2^Z274),1)</f>
        <v>1</v>
      </c>
      <c r="AB274" s="40">
        <f ca="1">FLOOR((AB269-AB271*2^Z271-AB272*2^Z272-AB273*2^Z273)/(2^Z274),1)</f>
        <v>1</v>
      </c>
      <c r="AC274" s="41">
        <f t="shared" si="103"/>
        <v>4</v>
      </c>
      <c r="AD274" s="60"/>
      <c r="AE274" s="60"/>
      <c r="AF274" s="61"/>
    </row>
    <row r="275" spans="13:32">
      <c r="M275" s="134"/>
      <c r="N275" s="66"/>
      <c r="O275" s="53"/>
      <c r="P275" s="41">
        <v>1</v>
      </c>
      <c r="Q275" s="40">
        <f ca="1">FLOOR((Q269-Q271*2^P271-Q272*2^P272-Q273*2^P273-Q274*2^P274)/(2^P275),1)</f>
        <v>1</v>
      </c>
      <c r="R275" s="40">
        <f ca="1">FLOOR((R269-R271*2^P271-R272*2^P272-R273*2^P273-R274*2^P274)/(2^P275),1)</f>
        <v>0</v>
      </c>
      <c r="S275" s="41">
        <f t="shared" si="102"/>
        <v>2</v>
      </c>
      <c r="T275" s="60"/>
      <c r="U275" s="60"/>
      <c r="V275" s="61"/>
      <c r="W275" s="135"/>
      <c r="X275" s="66"/>
      <c r="Y275" s="53"/>
      <c r="Z275" s="41">
        <v>1</v>
      </c>
      <c r="AA275" s="40">
        <f ca="1">FLOOR((AA269-AA271*2^Z271-AA272*2^Z272-AA273*2^Z273-AA274*2^Z274)/(2^Z275),1)</f>
        <v>0</v>
      </c>
      <c r="AB275" s="40">
        <f ca="1">FLOOR((AB269-AB271*2^Z271-AB272*2^Z272-AB273*2^Z273-AB274*2^Z274)/(2^Z275),1)</f>
        <v>0</v>
      </c>
      <c r="AC275" s="41">
        <f t="shared" si="103"/>
        <v>2</v>
      </c>
      <c r="AD275" s="60"/>
      <c r="AE275" s="60"/>
      <c r="AF275" s="61"/>
    </row>
    <row r="276" spans="13:32">
      <c r="M276" s="134"/>
      <c r="N276" s="66"/>
      <c r="O276" s="53"/>
      <c r="P276" s="41">
        <v>0</v>
      </c>
      <c r="Q276" s="40">
        <f ca="1">FLOOR((Q269-Q271*2^P271-Q272*2^P272-Q273*2^P273-Q274*2^P274-Q275*2^P275)/(2^P276),1)</f>
        <v>1</v>
      </c>
      <c r="R276" s="40">
        <f ca="1">FLOOR((R269-R271*2^P271-R272*2^P272-R273*2^P273-R274*2^P274-R275*2^P275)/(2^P276),1)</f>
        <v>1</v>
      </c>
      <c r="S276" s="41">
        <f t="shared" si="102"/>
        <v>1</v>
      </c>
      <c r="T276" s="60"/>
      <c r="U276" s="60"/>
      <c r="V276" s="61"/>
      <c r="W276" s="135"/>
      <c r="X276" s="66"/>
      <c r="Y276" s="53"/>
      <c r="Z276" s="41">
        <v>0</v>
      </c>
      <c r="AA276" s="40">
        <f ca="1">FLOOR((AA269-AA271*2^Z271-AA272*2^Z272-AA273*2^Z273-AA274*2^Z274-AA275*2^Z275)/(2^Z276),1)</f>
        <v>1</v>
      </c>
      <c r="AB276" s="40">
        <f ca="1">FLOOR((AB269-AB271*2^Z271-AB272*2^Z272-AB273*2^Z273-AB274*2^Z274-AB275*2^Z275)/(2^Z276),1)</f>
        <v>1</v>
      </c>
      <c r="AC276" s="41">
        <f t="shared" si="103"/>
        <v>1</v>
      </c>
      <c r="AD276" s="60"/>
      <c r="AE276" s="60"/>
      <c r="AF276" s="61"/>
    </row>
    <row r="277" spans="13:32">
      <c r="M277" s="134"/>
      <c r="N277" s="66"/>
      <c r="O277" s="53"/>
      <c r="P277" s="41"/>
      <c r="Q277" s="42" t="s">
        <v>108</v>
      </c>
      <c r="R277" s="42" t="s">
        <v>109</v>
      </c>
      <c r="S277" s="41"/>
      <c r="T277" s="60"/>
      <c r="U277" s="60"/>
      <c r="V277" s="61"/>
      <c r="W277" s="135"/>
      <c r="X277" s="66"/>
      <c r="Y277" s="53"/>
      <c r="Z277" s="41"/>
      <c r="AA277" s="42" t="s">
        <v>108</v>
      </c>
      <c r="AB277" s="42" t="s">
        <v>109</v>
      </c>
      <c r="AC277" s="41"/>
      <c r="AD277" s="60"/>
      <c r="AE277" s="60"/>
      <c r="AF277" s="61"/>
    </row>
    <row r="278" spans="13:32">
      <c r="M278" s="134"/>
      <c r="N278" s="66" t="s">
        <v>114</v>
      </c>
      <c r="O278" s="53"/>
      <c r="P278" s="41"/>
      <c r="Q278" s="44">
        <f ca="1">Q271*2^P271+Q272*2^P272+Q273*2^P273+Q274*2^P274+Q275*2^P275+Q276*2^P276</f>
        <v>31</v>
      </c>
      <c r="R278" s="44">
        <f ca="1">R271*2^P271+R272*2^P272+R273*2^P273+R274*2^P274+R275*2^P275+R276*2^P276</f>
        <v>29</v>
      </c>
      <c r="S278" s="41"/>
      <c r="T278" s="60"/>
      <c r="U278" s="60"/>
      <c r="V278" s="61"/>
      <c r="W278" s="135"/>
      <c r="X278" s="66" t="s">
        <v>114</v>
      </c>
      <c r="Y278" s="53"/>
      <c r="Z278" s="41"/>
      <c r="AA278" s="44">
        <f ca="1">AA271*2^Z271+AA272*2^Z272+AA273*2^Z273+AA274*2^Z274+AA275*2^Z275+AA276*2^Z276</f>
        <v>29</v>
      </c>
      <c r="AB278" s="44">
        <f ca="1">AB271*2^Z271+AB272*2^Z272+AB273*2^Z273+AB274*2^Z274+AB275*2^Z275+AB276*2^Z276</f>
        <v>29</v>
      </c>
      <c r="AC278" s="41"/>
      <c r="AD278" s="60"/>
      <c r="AE278" s="60"/>
      <c r="AF278" s="61"/>
    </row>
    <row r="279" spans="13:32">
      <c r="M279" s="134"/>
      <c r="N279" s="67"/>
      <c r="O279" s="60"/>
      <c r="P279" s="60"/>
      <c r="Q279" s="60"/>
      <c r="R279" s="60"/>
      <c r="S279" s="60"/>
      <c r="T279" s="60"/>
      <c r="U279" s="60"/>
      <c r="V279" s="61"/>
      <c r="W279" s="135"/>
      <c r="X279" s="67"/>
      <c r="Y279" s="60"/>
      <c r="Z279" s="60"/>
      <c r="AA279" s="60"/>
      <c r="AB279" s="60"/>
      <c r="AC279" s="60"/>
      <c r="AD279" s="60"/>
      <c r="AE279" s="60"/>
      <c r="AF279" s="61"/>
    </row>
    <row r="280" spans="13:32">
      <c r="M280" s="134"/>
      <c r="N280" s="68" t="s">
        <v>111</v>
      </c>
      <c r="O280" s="69"/>
      <c r="P280" s="69"/>
      <c r="Q280" s="69"/>
      <c r="R280" s="69"/>
      <c r="S280" s="69"/>
      <c r="T280" s="70">
        <f ca="1">FLOOR(O265*T268,1)</f>
        <v>0</v>
      </c>
      <c r="U280" s="60"/>
      <c r="V280" s="61"/>
      <c r="W280" s="135"/>
      <c r="X280" s="68" t="s">
        <v>111</v>
      </c>
      <c r="Y280" s="69"/>
      <c r="Z280" s="69"/>
      <c r="AA280" s="69"/>
      <c r="AB280" s="69"/>
      <c r="AC280" s="69"/>
      <c r="AD280" s="70">
        <f ca="1">FLOOR(Y265*AD268,1)</f>
        <v>2</v>
      </c>
      <c r="AE280" s="60"/>
      <c r="AF280" s="61"/>
    </row>
    <row r="281" spans="13:32">
      <c r="M281" s="134"/>
      <c r="N281" s="67" t="s">
        <v>112</v>
      </c>
      <c r="O281" s="60"/>
      <c r="P281" s="60"/>
      <c r="Q281" s="60"/>
      <c r="R281" s="60"/>
      <c r="S281" s="60"/>
      <c r="T281" s="60"/>
      <c r="U281" s="60"/>
      <c r="V281" s="61"/>
      <c r="W281" s="135"/>
      <c r="X281" s="67" t="s">
        <v>112</v>
      </c>
      <c r="Y281" s="60"/>
      <c r="Z281" s="60"/>
      <c r="AA281" s="60"/>
      <c r="AB281" s="60"/>
      <c r="AC281" s="60"/>
      <c r="AD281" s="60"/>
      <c r="AE281" s="60"/>
      <c r="AF281" s="61"/>
    </row>
    <row r="282" spans="13:32">
      <c r="M282" s="134"/>
      <c r="N282" s="67"/>
      <c r="O282" s="60"/>
      <c r="P282" s="60"/>
      <c r="Q282" s="60"/>
      <c r="R282" s="60"/>
      <c r="S282" s="60"/>
      <c r="T282" s="60"/>
      <c r="U282" s="60"/>
      <c r="V282" s="61"/>
      <c r="W282" s="135"/>
      <c r="X282" s="67"/>
      <c r="Y282" s="60"/>
      <c r="Z282" s="60"/>
      <c r="AA282" s="60"/>
      <c r="AB282" s="60"/>
      <c r="AC282" s="60"/>
      <c r="AD282" s="60"/>
      <c r="AE282" s="60"/>
      <c r="AF282" s="61"/>
    </row>
    <row r="283" spans="13:32">
      <c r="M283" s="134"/>
      <c r="N283" s="66" t="s">
        <v>113</v>
      </c>
      <c r="O283" s="53"/>
      <c r="P283" s="42" t="s">
        <v>103</v>
      </c>
      <c r="Q283" s="42"/>
      <c r="R283" s="42"/>
      <c r="S283" s="42" t="s">
        <v>104</v>
      </c>
      <c r="T283" s="60"/>
      <c r="U283" s="60"/>
      <c r="V283" s="61"/>
      <c r="W283" s="135"/>
      <c r="X283" s="66" t="s">
        <v>113</v>
      </c>
      <c r="Y283" s="53"/>
      <c r="Z283" s="42" t="s">
        <v>103</v>
      </c>
      <c r="AA283" s="42"/>
      <c r="AB283" s="42"/>
      <c r="AC283" s="42" t="s">
        <v>104</v>
      </c>
      <c r="AD283" s="60"/>
      <c r="AE283" s="60"/>
      <c r="AF283" s="61"/>
    </row>
    <row r="284" spans="13:32">
      <c r="M284" s="134"/>
      <c r="N284" s="66"/>
      <c r="O284" s="53"/>
      <c r="P284" s="41">
        <v>5</v>
      </c>
      <c r="Q284" s="40">
        <f ca="1">IF(T280&gt;=1,R271,Q271)</f>
        <v>0</v>
      </c>
      <c r="R284" s="40">
        <f ca="1">IF(T280&gt;=1,Q271,R271)</f>
        <v>0</v>
      </c>
      <c r="S284" s="41">
        <f>2^P284</f>
        <v>32</v>
      </c>
      <c r="T284" s="60"/>
      <c r="U284" s="60"/>
      <c r="V284" s="61"/>
      <c r="W284" s="135"/>
      <c r="X284" s="66"/>
      <c r="Y284" s="53"/>
      <c r="Z284" s="41">
        <v>5</v>
      </c>
      <c r="AA284" s="40">
        <f ca="1">IF(AD280&gt;=1,AB271,AA271)</f>
        <v>0</v>
      </c>
      <c r="AB284" s="40">
        <f ca="1">IF(AD280&gt;=1,AA271,AB271)</f>
        <v>0</v>
      </c>
      <c r="AC284" s="41">
        <f>2^Z284</f>
        <v>32</v>
      </c>
      <c r="AD284" s="60"/>
      <c r="AE284" s="60"/>
      <c r="AF284" s="61"/>
    </row>
    <row r="285" spans="13:32">
      <c r="M285" s="134"/>
      <c r="N285" s="66"/>
      <c r="O285" s="53"/>
      <c r="P285" s="41">
        <v>4</v>
      </c>
      <c r="Q285" s="40">
        <f ca="1">IF(T280&gt;=2,R272,Q272)</f>
        <v>1</v>
      </c>
      <c r="R285" s="40">
        <f ca="1">IF(T280&gt;=2,Q272,R272)</f>
        <v>1</v>
      </c>
      <c r="S285" s="41">
        <f t="shared" ref="S285:S289" si="104">2^P285</f>
        <v>16</v>
      </c>
      <c r="T285" s="60"/>
      <c r="U285" s="60"/>
      <c r="V285" s="61"/>
      <c r="W285" s="135"/>
      <c r="X285" s="66"/>
      <c r="Y285" s="53"/>
      <c r="Z285" s="41">
        <v>4</v>
      </c>
      <c r="AA285" s="40">
        <f ca="1">IF(AD280&gt;=2,AB272,AA272)</f>
        <v>1</v>
      </c>
      <c r="AB285" s="40">
        <f ca="1">IF(AD280&gt;=2,AA272,AB272)</f>
        <v>1</v>
      </c>
      <c r="AC285" s="41">
        <f t="shared" ref="AC285:AC289" si="105">2^Z285</f>
        <v>16</v>
      </c>
      <c r="AD285" s="60"/>
      <c r="AE285" s="60"/>
      <c r="AF285" s="61"/>
    </row>
    <row r="286" spans="13:32">
      <c r="M286" s="134"/>
      <c r="N286" s="66"/>
      <c r="O286" s="53"/>
      <c r="P286" s="41">
        <v>3</v>
      </c>
      <c r="Q286" s="40">
        <f ca="1">IF(T280&gt;=3,R273,Q273)</f>
        <v>1</v>
      </c>
      <c r="R286" s="40">
        <f ca="1">IF(T280&gt;=3,Q273,R273)</f>
        <v>1</v>
      </c>
      <c r="S286" s="41">
        <f t="shared" si="104"/>
        <v>8</v>
      </c>
      <c r="T286" s="60"/>
      <c r="U286" s="60"/>
      <c r="V286" s="61"/>
      <c r="W286" s="135"/>
      <c r="X286" s="66"/>
      <c r="Y286" s="53"/>
      <c r="Z286" s="41">
        <v>3</v>
      </c>
      <c r="AA286" s="40">
        <f ca="1">IF(AD280&gt;=3,AB273,AA273)</f>
        <v>1</v>
      </c>
      <c r="AB286" s="40">
        <f ca="1">IF(AD280&gt;=3,AA273,AB273)</f>
        <v>1</v>
      </c>
      <c r="AC286" s="41">
        <f t="shared" si="105"/>
        <v>8</v>
      </c>
      <c r="AD286" s="60"/>
      <c r="AE286" s="60"/>
      <c r="AF286" s="61"/>
    </row>
    <row r="287" spans="13:32">
      <c r="M287" s="134"/>
      <c r="N287" s="66"/>
      <c r="O287" s="53"/>
      <c r="P287" s="41">
        <v>2</v>
      </c>
      <c r="Q287" s="40">
        <f ca="1">IF(T280&gt;=4,R274,Q274)</f>
        <v>1</v>
      </c>
      <c r="R287" s="40">
        <f ca="1">IF(T280&gt;=4,Q274,R274)</f>
        <v>1</v>
      </c>
      <c r="S287" s="41">
        <f t="shared" si="104"/>
        <v>4</v>
      </c>
      <c r="T287" s="60"/>
      <c r="U287" s="60"/>
      <c r="V287" s="61"/>
      <c r="W287" s="135"/>
      <c r="X287" s="66"/>
      <c r="Y287" s="53"/>
      <c r="Z287" s="41">
        <v>2</v>
      </c>
      <c r="AA287" s="40">
        <f ca="1">IF(AD280&gt;=4,AB274,AA274)</f>
        <v>1</v>
      </c>
      <c r="AB287" s="40">
        <f ca="1">IF(AD280&gt;=4,AA274,AB274)</f>
        <v>1</v>
      </c>
      <c r="AC287" s="41">
        <f t="shared" si="105"/>
        <v>4</v>
      </c>
      <c r="AD287" s="60"/>
      <c r="AE287" s="60"/>
      <c r="AF287" s="61"/>
    </row>
    <row r="288" spans="13:32">
      <c r="M288" s="134"/>
      <c r="N288" s="66"/>
      <c r="O288" s="53"/>
      <c r="P288" s="41">
        <v>1</v>
      </c>
      <c r="Q288" s="40">
        <f ca="1">IF(T280&gt;=5,R275,Q275)</f>
        <v>1</v>
      </c>
      <c r="R288" s="40">
        <f ca="1">IF(T280&gt;=5,Q275,R275)</f>
        <v>0</v>
      </c>
      <c r="S288" s="41">
        <f t="shared" si="104"/>
        <v>2</v>
      </c>
      <c r="T288" s="60"/>
      <c r="U288" s="60"/>
      <c r="V288" s="61"/>
      <c r="W288" s="135"/>
      <c r="X288" s="66"/>
      <c r="Y288" s="53"/>
      <c r="Z288" s="41">
        <v>1</v>
      </c>
      <c r="AA288" s="40">
        <f ca="1">IF(AD280&gt;=5,AB275,AA275)</f>
        <v>0</v>
      </c>
      <c r="AB288" s="40">
        <f ca="1">IF(AD280&gt;=5,AA275,AB275)</f>
        <v>0</v>
      </c>
      <c r="AC288" s="41">
        <f t="shared" si="105"/>
        <v>2</v>
      </c>
      <c r="AD288" s="60"/>
      <c r="AE288" s="60"/>
      <c r="AF288" s="61"/>
    </row>
    <row r="289" spans="13:32">
      <c r="M289" s="134"/>
      <c r="N289" s="66"/>
      <c r="O289" s="53"/>
      <c r="P289" s="41">
        <v>0</v>
      </c>
      <c r="Q289" s="40">
        <f ca="1">IF(T280&gt;=6,R276,Q276)</f>
        <v>1</v>
      </c>
      <c r="R289" s="40">
        <f ca="1">IF(T280&gt;=6,Q276,R276)</f>
        <v>1</v>
      </c>
      <c r="S289" s="41">
        <f t="shared" si="104"/>
        <v>1</v>
      </c>
      <c r="T289" s="60"/>
      <c r="U289" s="60"/>
      <c r="V289" s="61"/>
      <c r="W289" s="135"/>
      <c r="X289" s="66"/>
      <c r="Y289" s="53"/>
      <c r="Z289" s="41">
        <v>0</v>
      </c>
      <c r="AA289" s="40">
        <f ca="1">IF(AD280&gt;=6,AB276,AA276)</f>
        <v>1</v>
      </c>
      <c r="AB289" s="40">
        <f ca="1">IF(AD280&gt;=6,AA276,AB276)</f>
        <v>1</v>
      </c>
      <c r="AC289" s="41">
        <f t="shared" si="105"/>
        <v>1</v>
      </c>
      <c r="AD289" s="60"/>
      <c r="AE289" s="60"/>
      <c r="AF289" s="61"/>
    </row>
    <row r="290" spans="13:32">
      <c r="M290" s="134"/>
      <c r="N290" s="66"/>
      <c r="O290" s="53"/>
      <c r="P290" s="41"/>
      <c r="Q290" s="42" t="s">
        <v>108</v>
      </c>
      <c r="R290" s="42" t="s">
        <v>109</v>
      </c>
      <c r="S290" s="41"/>
      <c r="T290" s="60"/>
      <c r="U290" s="60"/>
      <c r="V290" s="61"/>
      <c r="W290" s="135"/>
      <c r="X290" s="66"/>
      <c r="Y290" s="53"/>
      <c r="Z290" s="41"/>
      <c r="AA290" s="42" t="s">
        <v>108</v>
      </c>
      <c r="AB290" s="42" t="s">
        <v>109</v>
      </c>
      <c r="AC290" s="41"/>
      <c r="AD290" s="60"/>
      <c r="AE290" s="60"/>
      <c r="AF290" s="61"/>
    </row>
    <row r="291" spans="13:32">
      <c r="M291" s="134"/>
      <c r="N291" s="66" t="s">
        <v>114</v>
      </c>
      <c r="O291" s="53"/>
      <c r="P291" s="41"/>
      <c r="Q291" s="44">
        <f ca="1">Q284*2^P284+Q285*2^P285+Q286*2^P286+Q287*2^P287+Q288*2^P288+Q289*2^P289</f>
        <v>31</v>
      </c>
      <c r="R291" s="44">
        <f ca="1">R284*2^P284+R285*2^P285+R286*2^P286+R287*2^P287+R288*2^P288+R289*2^P289</f>
        <v>29</v>
      </c>
      <c r="S291" s="41"/>
      <c r="T291" s="60"/>
      <c r="U291" s="60"/>
      <c r="V291" s="61"/>
      <c r="W291" s="135"/>
      <c r="X291" s="66" t="s">
        <v>114</v>
      </c>
      <c r="Y291" s="53"/>
      <c r="Z291" s="41"/>
      <c r="AA291" s="44">
        <f ca="1">AA284*2^Z284+AA285*2^Z285+AA286*2^Z286+AA287*2^Z287+AA288*2^Z288+AA289*2^Z289</f>
        <v>29</v>
      </c>
      <c r="AB291" s="44">
        <f ca="1">AB284*2^Z284+AB285*2^Z285+AB286*2^Z286+AB287*2^Z287+AB288*2^Z288+AB289*2^Z289</f>
        <v>29</v>
      </c>
      <c r="AC291" s="41"/>
      <c r="AD291" s="60"/>
      <c r="AE291" s="60"/>
      <c r="AF291" s="61"/>
    </row>
    <row r="292" spans="13:32">
      <c r="M292" s="134"/>
      <c r="N292" s="67"/>
      <c r="O292" s="60"/>
      <c r="P292" s="60"/>
      <c r="Q292" s="60"/>
      <c r="R292" s="60"/>
      <c r="S292" s="60"/>
      <c r="T292" s="60"/>
      <c r="U292" s="60"/>
      <c r="V292" s="61"/>
      <c r="W292" s="135"/>
      <c r="X292" s="67"/>
      <c r="Y292" s="60"/>
      <c r="Z292" s="60"/>
      <c r="AA292" s="60"/>
      <c r="AB292" s="60"/>
      <c r="AC292" s="60"/>
      <c r="AD292" s="60"/>
      <c r="AE292" s="60"/>
      <c r="AF292" s="61"/>
    </row>
    <row r="293" spans="13:32">
      <c r="M293" s="134"/>
      <c r="N293" s="68" t="s">
        <v>115</v>
      </c>
      <c r="O293" s="69"/>
      <c r="P293" s="69"/>
      <c r="Q293" s="69"/>
      <c r="R293" s="69"/>
      <c r="S293" s="69"/>
      <c r="T293" s="69"/>
      <c r="U293" s="70">
        <f ca="1">FLOOR(O265*U268,1)</f>
        <v>1</v>
      </c>
      <c r="V293" s="71">
        <f ca="1">FLOOR(O265*V268,1)</f>
        <v>1</v>
      </c>
      <c r="W293" s="135"/>
      <c r="X293" s="68" t="s">
        <v>115</v>
      </c>
      <c r="Y293" s="69"/>
      <c r="Z293" s="69"/>
      <c r="AA293" s="69"/>
      <c r="AB293" s="69"/>
      <c r="AC293" s="69"/>
      <c r="AD293" s="69"/>
      <c r="AE293" s="70">
        <f ca="1">FLOOR(Y265*AE268,1)</f>
        <v>1</v>
      </c>
      <c r="AF293" s="71">
        <f ca="1">FLOOR(Y265*AF268,1)</f>
        <v>2</v>
      </c>
    </row>
    <row r="294" spans="13:32">
      <c r="M294" s="134"/>
      <c r="N294" s="67"/>
      <c r="O294" s="60"/>
      <c r="P294" s="60"/>
      <c r="Q294" s="60"/>
      <c r="R294" s="60"/>
      <c r="S294" s="60"/>
      <c r="T294" s="60"/>
      <c r="U294" s="60"/>
      <c r="V294" s="61"/>
      <c r="W294" s="135"/>
      <c r="X294" s="67"/>
      <c r="Y294" s="60"/>
      <c r="Z294" s="60"/>
      <c r="AA294" s="60"/>
      <c r="AB294" s="60"/>
      <c r="AC294" s="60"/>
      <c r="AD294" s="60"/>
      <c r="AE294" s="60"/>
      <c r="AF294" s="61"/>
    </row>
    <row r="295" spans="13:32">
      <c r="M295" s="134"/>
      <c r="N295" s="67"/>
      <c r="O295" s="60"/>
      <c r="P295" s="60"/>
      <c r="Q295" s="60"/>
      <c r="R295" s="60"/>
      <c r="S295" s="60"/>
      <c r="T295" s="60"/>
      <c r="U295" s="60"/>
      <c r="V295" s="61"/>
      <c r="W295" s="135"/>
      <c r="X295" s="67"/>
      <c r="Y295" s="60"/>
      <c r="Z295" s="60"/>
      <c r="AA295" s="60"/>
      <c r="AB295" s="60"/>
      <c r="AC295" s="60"/>
      <c r="AD295" s="60"/>
      <c r="AE295" s="60"/>
      <c r="AF295" s="61"/>
    </row>
    <row r="296" spans="13:32">
      <c r="M296" s="134"/>
      <c r="N296" s="67"/>
      <c r="O296" s="60"/>
      <c r="P296" s="42" t="s">
        <v>103</v>
      </c>
      <c r="Q296" s="42"/>
      <c r="R296" s="42"/>
      <c r="S296" s="42" t="s">
        <v>104</v>
      </c>
      <c r="T296" s="60"/>
      <c r="U296" s="60"/>
      <c r="V296" s="61"/>
      <c r="W296" s="135"/>
      <c r="X296" s="67"/>
      <c r="Y296" s="60"/>
      <c r="Z296" s="42" t="s">
        <v>103</v>
      </c>
      <c r="AA296" s="42"/>
      <c r="AB296" s="42"/>
      <c r="AC296" s="42" t="s">
        <v>104</v>
      </c>
      <c r="AD296" s="60"/>
      <c r="AE296" s="60"/>
      <c r="AF296" s="61"/>
    </row>
    <row r="297" spans="13:32">
      <c r="M297" s="134"/>
      <c r="N297" s="67"/>
      <c r="O297" s="60"/>
      <c r="P297" s="41">
        <v>5</v>
      </c>
      <c r="Q297" s="40">
        <f ca="1">IF(U293=1,IF(Q284=1,0,1),Q284)</f>
        <v>1</v>
      </c>
      <c r="R297" s="40">
        <f ca="1">IF(V293=1,IF(R284=1,0,1),R284)</f>
        <v>1</v>
      </c>
      <c r="S297" s="41">
        <f>2^P297</f>
        <v>32</v>
      </c>
      <c r="T297" s="60"/>
      <c r="U297" s="60"/>
      <c r="V297" s="61"/>
      <c r="W297" s="135"/>
      <c r="X297" s="67"/>
      <c r="Y297" s="60"/>
      <c r="Z297" s="41">
        <v>5</v>
      </c>
      <c r="AA297" s="40">
        <f ca="1">IF(AE293=1,IF(AA284=1,0,1),AA284)</f>
        <v>1</v>
      </c>
      <c r="AB297" s="40">
        <f ca="1">IF(AF293=1,IF(AB284=1,0,1),AB284)</f>
        <v>0</v>
      </c>
      <c r="AC297" s="41">
        <f>2^Z297</f>
        <v>32</v>
      </c>
      <c r="AD297" s="60"/>
      <c r="AE297" s="60"/>
      <c r="AF297" s="61"/>
    </row>
    <row r="298" spans="13:32">
      <c r="M298" s="134"/>
      <c r="N298" s="67"/>
      <c r="O298" s="60"/>
      <c r="P298" s="41">
        <v>4</v>
      </c>
      <c r="Q298" s="40">
        <f ca="1">IF(U293=2,IF(Q285=1,0,1),Q285)</f>
        <v>1</v>
      </c>
      <c r="R298" s="40">
        <f ca="1">IF(V293=2,IF(R285=1,0,1),R285)</f>
        <v>1</v>
      </c>
      <c r="S298" s="41">
        <f t="shared" ref="S298:S302" si="106">2^P298</f>
        <v>16</v>
      </c>
      <c r="T298" s="60"/>
      <c r="U298" s="60"/>
      <c r="V298" s="61"/>
      <c r="W298" s="135"/>
      <c r="X298" s="67"/>
      <c r="Y298" s="60"/>
      <c r="Z298" s="41">
        <v>4</v>
      </c>
      <c r="AA298" s="40">
        <f ca="1">IF(AE293=2,IF(AA285=1,0,1),AA285)</f>
        <v>1</v>
      </c>
      <c r="AB298" s="40">
        <f ca="1">IF(AF293=2,IF(AB285=1,0,1),AB285)</f>
        <v>0</v>
      </c>
      <c r="AC298" s="41">
        <f t="shared" ref="AC298:AC302" si="107">2^Z298</f>
        <v>16</v>
      </c>
      <c r="AD298" s="60"/>
      <c r="AE298" s="60"/>
      <c r="AF298" s="61"/>
    </row>
    <row r="299" spans="13:32">
      <c r="M299" s="134"/>
      <c r="N299" s="67"/>
      <c r="O299" s="60"/>
      <c r="P299" s="41">
        <v>3</v>
      </c>
      <c r="Q299" s="40">
        <f ca="1">IF(U293=3,IF(Q286=1,0,1),Q286)</f>
        <v>1</v>
      </c>
      <c r="R299" s="40">
        <f ca="1">IF(V293=3,IF(R286=1,0,1),R286)</f>
        <v>1</v>
      </c>
      <c r="S299" s="41">
        <f t="shared" si="106"/>
        <v>8</v>
      </c>
      <c r="T299" s="60"/>
      <c r="U299" s="60"/>
      <c r="V299" s="61"/>
      <c r="W299" s="135"/>
      <c r="X299" s="67"/>
      <c r="Y299" s="60"/>
      <c r="Z299" s="41">
        <v>3</v>
      </c>
      <c r="AA299" s="40">
        <f ca="1">IF(AE293=3,IF(AA286=1,0,1),AA286)</f>
        <v>1</v>
      </c>
      <c r="AB299" s="40">
        <f ca="1">IF(AF293=3,IF(AB286=1,0,1),AB286)</f>
        <v>1</v>
      </c>
      <c r="AC299" s="41">
        <f t="shared" si="107"/>
        <v>8</v>
      </c>
      <c r="AD299" s="60"/>
      <c r="AE299" s="60"/>
      <c r="AF299" s="61"/>
    </row>
    <row r="300" spans="13:32">
      <c r="M300" s="134"/>
      <c r="N300" s="67"/>
      <c r="O300" s="60"/>
      <c r="P300" s="41">
        <v>2</v>
      </c>
      <c r="Q300" s="40">
        <f ca="1">IF(U293=4,IF(Q287=1,0,1),Q287)</f>
        <v>1</v>
      </c>
      <c r="R300" s="40">
        <f ca="1">IF(V293=4,IF(R287=1,0,1),R287)</f>
        <v>1</v>
      </c>
      <c r="S300" s="41">
        <f t="shared" si="106"/>
        <v>4</v>
      </c>
      <c r="T300" s="60"/>
      <c r="U300" s="60"/>
      <c r="V300" s="61"/>
      <c r="W300" s="135"/>
      <c r="X300" s="67"/>
      <c r="Y300" s="60"/>
      <c r="Z300" s="41">
        <v>2</v>
      </c>
      <c r="AA300" s="40">
        <f ca="1">IF(AE293=4,IF(AA287=1,0,1),AA287)</f>
        <v>1</v>
      </c>
      <c r="AB300" s="40">
        <f ca="1">IF(AF293=4,IF(AB287=1,0,1),AB287)</f>
        <v>1</v>
      </c>
      <c r="AC300" s="41">
        <f t="shared" si="107"/>
        <v>4</v>
      </c>
      <c r="AD300" s="60"/>
      <c r="AE300" s="60"/>
      <c r="AF300" s="61"/>
    </row>
    <row r="301" spans="13:32">
      <c r="M301" s="134"/>
      <c r="N301" s="67"/>
      <c r="O301" s="60"/>
      <c r="P301" s="41">
        <v>1</v>
      </c>
      <c r="Q301" s="40">
        <f ca="1">IF(U293=5,IF(Q288=1,0,1),Q288)</f>
        <v>1</v>
      </c>
      <c r="R301" s="40">
        <f ca="1">IF(V293=5,IF(R288=1,0,1),R288)</f>
        <v>0</v>
      </c>
      <c r="S301" s="41">
        <f t="shared" si="106"/>
        <v>2</v>
      </c>
      <c r="T301" s="60"/>
      <c r="U301" s="60"/>
      <c r="V301" s="61"/>
      <c r="W301" s="135"/>
      <c r="X301" s="67"/>
      <c r="Y301" s="60"/>
      <c r="Z301" s="41">
        <v>1</v>
      </c>
      <c r="AA301" s="40">
        <f ca="1">IF(AE293=5,IF(AA288=1,0,1),AA288)</f>
        <v>0</v>
      </c>
      <c r="AB301" s="40">
        <f ca="1">IF(AF293=5,IF(AB288=1,0,1),AB288)</f>
        <v>0</v>
      </c>
      <c r="AC301" s="41">
        <f t="shared" si="107"/>
        <v>2</v>
      </c>
      <c r="AD301" s="60"/>
      <c r="AE301" s="60"/>
      <c r="AF301" s="61"/>
    </row>
    <row r="302" spans="13:32">
      <c r="M302" s="134"/>
      <c r="N302" s="67"/>
      <c r="O302" s="60"/>
      <c r="P302" s="41">
        <v>0</v>
      </c>
      <c r="Q302" s="40">
        <f ca="1">IF(U293=6,IF(Q289=1,0,1),Q289)</f>
        <v>1</v>
      </c>
      <c r="R302" s="40">
        <f ca="1">IF(V293=6,IF(R289=1,0,1),R289)</f>
        <v>1</v>
      </c>
      <c r="S302" s="41">
        <f t="shared" si="106"/>
        <v>1</v>
      </c>
      <c r="T302" s="60"/>
      <c r="U302" s="60"/>
      <c r="V302" s="61"/>
      <c r="W302" s="135"/>
      <c r="X302" s="67"/>
      <c r="Y302" s="60"/>
      <c r="Z302" s="41">
        <v>0</v>
      </c>
      <c r="AA302" s="40">
        <f ca="1">IF(AE293=6,IF(AA289=1,0,1),AA289)</f>
        <v>1</v>
      </c>
      <c r="AB302" s="40">
        <f ca="1">IF(AF293=6,IF(AB289=1,0,1),AB289)</f>
        <v>1</v>
      </c>
      <c r="AC302" s="41">
        <f t="shared" si="107"/>
        <v>1</v>
      </c>
      <c r="AD302" s="60"/>
      <c r="AE302" s="60"/>
      <c r="AF302" s="61"/>
    </row>
    <row r="303" spans="13:32">
      <c r="M303" s="134"/>
      <c r="N303" s="67"/>
      <c r="O303" s="60"/>
      <c r="P303" s="41"/>
      <c r="Q303" s="42" t="s">
        <v>108</v>
      </c>
      <c r="R303" s="42" t="s">
        <v>109</v>
      </c>
      <c r="S303" s="41"/>
      <c r="T303" s="60"/>
      <c r="U303" s="60"/>
      <c r="V303" s="61"/>
      <c r="W303" s="135"/>
      <c r="X303" s="67"/>
      <c r="Y303" s="60"/>
      <c r="Z303" s="41"/>
      <c r="AA303" s="42" t="s">
        <v>108</v>
      </c>
      <c r="AB303" s="42" t="s">
        <v>109</v>
      </c>
      <c r="AC303" s="41"/>
      <c r="AD303" s="60"/>
      <c r="AE303" s="60"/>
      <c r="AF303" s="61"/>
    </row>
    <row r="304" spans="13:32">
      <c r="M304" s="134"/>
      <c r="N304" s="67"/>
      <c r="O304" s="60"/>
      <c r="P304" s="41"/>
      <c r="Q304" s="44">
        <f ca="1">Q297*2^P297+Q298*2^P298+Q299*2^P299+Q300*2^P300+Q301*2^P301+Q302*2^P302</f>
        <v>63</v>
      </c>
      <c r="R304" s="44">
        <f ca="1">R297*2^P297+R298*2^P298+R299*2^P299+R300*2^P300+R301*2^P301+R302*2^P302</f>
        <v>61</v>
      </c>
      <c r="S304" s="41"/>
      <c r="T304" s="60"/>
      <c r="U304" s="60"/>
      <c r="V304" s="61"/>
      <c r="W304" s="135"/>
      <c r="X304" s="67"/>
      <c r="Y304" s="60"/>
      <c r="Z304" s="41"/>
      <c r="AA304" s="44">
        <f ca="1">AA297*2^Z297+AA298*2^Z298+AA299*2^Z299+AA300*2^Z300+AA301*2^Z301+AA302*2^Z302</f>
        <v>61</v>
      </c>
      <c r="AB304" s="44">
        <f ca="1">AB297*2^Z297+AB298*2^Z298+AB299*2^Z299+AB300*2^Z300+AB301*2^Z301+AB302*2^Z302</f>
        <v>13</v>
      </c>
      <c r="AC304" s="41"/>
      <c r="AD304" s="60"/>
      <c r="AE304" s="60"/>
      <c r="AF304" s="61"/>
    </row>
    <row r="305" spans="13:32">
      <c r="M305" s="134"/>
      <c r="N305" s="67"/>
      <c r="O305" s="60"/>
      <c r="P305" s="60"/>
      <c r="Q305" s="60"/>
      <c r="R305" s="60"/>
      <c r="S305" s="60"/>
      <c r="T305" s="60"/>
      <c r="U305" s="60"/>
      <c r="V305" s="61"/>
      <c r="W305" s="135"/>
      <c r="X305" s="67"/>
      <c r="Y305" s="60"/>
      <c r="Z305" s="60"/>
      <c r="AA305" s="60"/>
      <c r="AB305" s="60"/>
      <c r="AC305" s="60"/>
      <c r="AD305" s="60"/>
      <c r="AE305" s="60"/>
      <c r="AF305" s="61"/>
    </row>
    <row r="306" spans="13:32">
      <c r="M306" s="134"/>
      <c r="N306" s="72" t="s">
        <v>116</v>
      </c>
      <c r="O306" s="73"/>
      <c r="P306" s="73"/>
      <c r="Q306" s="74">
        <f ca="1">(Q304/P266)*(S268-P268)+P268</f>
        <v>5</v>
      </c>
      <c r="R306" s="74">
        <f ca="1">(R304/P266)*(S268-P268)+P268</f>
        <v>4.6825396825396819</v>
      </c>
      <c r="S306" s="75"/>
      <c r="T306" s="75"/>
      <c r="U306" s="75"/>
      <c r="V306" s="76"/>
      <c r="W306" s="135"/>
      <c r="X306" s="72" t="s">
        <v>116</v>
      </c>
      <c r="Y306" s="73"/>
      <c r="Z306" s="73"/>
      <c r="AA306" s="74">
        <f ca="1">(AA304/Z266)*(AC268-Z268)+Z268</f>
        <v>4.6825396825396819</v>
      </c>
      <c r="AB306" s="74">
        <f ca="1">(AB304/Z266)*(AC268-Z268)+Z268</f>
        <v>-2.9365079365079367</v>
      </c>
      <c r="AC306" s="75"/>
      <c r="AD306" s="75"/>
      <c r="AE306" s="75"/>
      <c r="AF306" s="76"/>
    </row>
    <row r="307" spans="13:32">
      <c r="M307" s="134"/>
      <c r="N307" s="131" t="s">
        <v>156</v>
      </c>
      <c r="O307" s="132"/>
      <c r="P307" s="132"/>
      <c r="Q307" s="132"/>
      <c r="R307" s="132"/>
      <c r="S307" s="132"/>
      <c r="T307" s="132"/>
      <c r="U307" s="132"/>
      <c r="V307" s="133"/>
      <c r="W307" s="135"/>
      <c r="X307" s="131" t="s">
        <v>156</v>
      </c>
      <c r="Y307" s="132"/>
      <c r="Z307" s="132"/>
      <c r="AA307" s="132"/>
      <c r="AB307" s="132"/>
      <c r="AC307" s="132"/>
      <c r="AD307" s="132"/>
      <c r="AE307" s="132"/>
      <c r="AF307" s="133"/>
    </row>
    <row r="308" spans="13:32">
      <c r="M308" s="134"/>
      <c r="N308" s="59" t="s">
        <v>100</v>
      </c>
      <c r="O308" s="60">
        <v>6</v>
      </c>
      <c r="P308" s="60"/>
      <c r="Q308" s="60"/>
      <c r="R308" s="60"/>
      <c r="S308" s="60"/>
      <c r="T308" s="60"/>
      <c r="U308" s="60"/>
      <c r="V308" s="61"/>
      <c r="W308" s="135"/>
      <c r="X308" s="59" t="s">
        <v>100</v>
      </c>
      <c r="Y308" s="60">
        <v>6</v>
      </c>
      <c r="Z308" s="60"/>
      <c r="AA308" s="60"/>
      <c r="AB308" s="60"/>
      <c r="AC308" s="60"/>
      <c r="AD308" s="60"/>
      <c r="AE308" s="60"/>
      <c r="AF308" s="61"/>
    </row>
    <row r="309" spans="13:32" ht="30">
      <c r="M309" s="134"/>
      <c r="N309" s="59" t="s">
        <v>101</v>
      </c>
      <c r="O309" s="60">
        <v>0</v>
      </c>
      <c r="P309" s="60">
        <f>(2^O308)-1</f>
        <v>63</v>
      </c>
      <c r="Q309" s="60"/>
      <c r="R309" s="60"/>
      <c r="S309" s="60"/>
      <c r="T309" s="60"/>
      <c r="U309" s="60"/>
      <c r="V309" s="61"/>
      <c r="W309" s="135"/>
      <c r="X309" s="59" t="s">
        <v>101</v>
      </c>
      <c r="Y309" s="60">
        <v>0</v>
      </c>
      <c r="Z309" s="60">
        <f>(2^Y308)-1</f>
        <v>63</v>
      </c>
      <c r="AA309" s="60"/>
      <c r="AB309" s="60"/>
      <c r="AC309" s="60"/>
      <c r="AD309" s="60"/>
      <c r="AE309" s="60"/>
      <c r="AF309" s="61"/>
    </row>
    <row r="310" spans="13:32">
      <c r="M310" s="134"/>
      <c r="N310" s="62" t="s">
        <v>72</v>
      </c>
      <c r="O310" s="4" t="s">
        <v>73</v>
      </c>
      <c r="P310" s="4" t="s">
        <v>91</v>
      </c>
      <c r="Q310" s="4" t="s">
        <v>155</v>
      </c>
      <c r="R310" s="4" t="s">
        <v>156</v>
      </c>
      <c r="S310" s="4" t="s">
        <v>94</v>
      </c>
      <c r="T310" s="4" t="s">
        <v>95</v>
      </c>
      <c r="U310" s="4" t="s">
        <v>96</v>
      </c>
      <c r="V310" s="63" t="s">
        <v>97</v>
      </c>
      <c r="W310" s="135"/>
      <c r="X310" s="62" t="s">
        <v>72</v>
      </c>
      <c r="Y310" s="4" t="s">
        <v>73</v>
      </c>
      <c r="Z310" s="4" t="s">
        <v>91</v>
      </c>
      <c r="AA310" s="4" t="s">
        <v>155</v>
      </c>
      <c r="AB310" s="4" t="s">
        <v>156</v>
      </c>
      <c r="AC310" s="4" t="s">
        <v>94</v>
      </c>
      <c r="AD310" s="4" t="s">
        <v>95</v>
      </c>
      <c r="AE310" s="4" t="s">
        <v>96</v>
      </c>
      <c r="AF310" s="63" t="s">
        <v>97</v>
      </c>
    </row>
    <row r="311" spans="13:32">
      <c r="M311" s="134"/>
      <c r="N311" s="64" t="s">
        <v>1</v>
      </c>
      <c r="O311" s="53"/>
      <c r="P311" s="53">
        <v>-5</v>
      </c>
      <c r="Q311" s="65">
        <f ca="1">E45</f>
        <v>-1.6669254225466492</v>
      </c>
      <c r="R311" s="65">
        <f ca="1">F45</f>
        <v>-0.28603971282763485</v>
      </c>
      <c r="S311" s="53">
        <v>5</v>
      </c>
      <c r="T311" s="53">
        <f ca="1">RAND()</f>
        <v>0.60052097134886051</v>
      </c>
      <c r="U311" s="53">
        <f t="shared" ref="U311:V311" ca="1" si="108">RAND()</f>
        <v>0.37228882348809</v>
      </c>
      <c r="V311" s="28">
        <f t="shared" ca="1" si="108"/>
        <v>0.32496365538916216</v>
      </c>
      <c r="W311" s="135"/>
      <c r="X311" s="64" t="s">
        <v>1</v>
      </c>
      <c r="Y311" s="53"/>
      <c r="Z311" s="53">
        <v>-5</v>
      </c>
      <c r="AA311" s="65">
        <f ca="1">E84</f>
        <v>-1.666666666666667</v>
      </c>
      <c r="AB311" s="65">
        <f ca="1">F84</f>
        <v>3.412698412698413</v>
      </c>
      <c r="AC311" s="53">
        <v>5</v>
      </c>
      <c r="AD311" s="53">
        <f ca="1">RAND()</f>
        <v>0.88991952864074708</v>
      </c>
      <c r="AE311" s="53">
        <f t="shared" ref="AE311:AF311" ca="1" si="109">RAND()</f>
        <v>0.12038036916417116</v>
      </c>
      <c r="AF311" s="28">
        <f t="shared" ca="1" si="109"/>
        <v>0.37036695618351279</v>
      </c>
    </row>
    <row r="312" spans="13:32" ht="30">
      <c r="M312" s="134"/>
      <c r="N312" s="59" t="s">
        <v>110</v>
      </c>
      <c r="O312" s="60"/>
      <c r="P312" s="60"/>
      <c r="Q312" s="60">
        <f ca="1">(ABS(Q311-P311)/(S311-P311))*(P309-O309)</f>
        <v>20.998369837956112</v>
      </c>
      <c r="R312" s="60">
        <f ca="1">(ABS(R311-P311)/(S311-P311))*(P309-O309)</f>
        <v>29.6979498091859</v>
      </c>
      <c r="S312" s="60"/>
      <c r="T312" s="60"/>
      <c r="U312" s="60"/>
      <c r="V312" s="61"/>
      <c r="W312" s="135"/>
      <c r="X312" s="59" t="s">
        <v>110</v>
      </c>
      <c r="Y312" s="60"/>
      <c r="Z312" s="60"/>
      <c r="AA312" s="60">
        <f ca="1">(ABS(AA311-Z311)/(AC311-Z311))*(Z309-Y309)</f>
        <v>21</v>
      </c>
      <c r="AB312" s="60">
        <f ca="1">(ABS(AB311-Z311)/(AC311-Z311))*(Z309-Y309)</f>
        <v>53</v>
      </c>
      <c r="AC312" s="60"/>
      <c r="AD312" s="60"/>
      <c r="AE312" s="60"/>
      <c r="AF312" s="61"/>
    </row>
    <row r="313" spans="13:32">
      <c r="M313" s="134"/>
      <c r="N313" s="66"/>
      <c r="O313" s="53"/>
      <c r="P313" s="42" t="s">
        <v>103</v>
      </c>
      <c r="Q313" s="42"/>
      <c r="R313" s="42"/>
      <c r="S313" s="42" t="s">
        <v>104</v>
      </c>
      <c r="T313" s="60"/>
      <c r="U313" s="60"/>
      <c r="V313" s="61"/>
      <c r="W313" s="135"/>
      <c r="X313" s="66"/>
      <c r="Y313" s="53"/>
      <c r="Z313" s="42" t="s">
        <v>103</v>
      </c>
      <c r="AA313" s="42"/>
      <c r="AB313" s="42"/>
      <c r="AC313" s="42" t="s">
        <v>104</v>
      </c>
      <c r="AD313" s="60"/>
      <c r="AE313" s="60"/>
      <c r="AF313" s="61"/>
    </row>
    <row r="314" spans="13:32">
      <c r="M314" s="134"/>
      <c r="N314" s="66" t="s">
        <v>102</v>
      </c>
      <c r="O314" s="53"/>
      <c r="P314" s="41">
        <v>5</v>
      </c>
      <c r="Q314" s="40">
        <f ca="1">FLOOR(Q312/2^P314,1)</f>
        <v>0</v>
      </c>
      <c r="R314" s="40">
        <f ca="1">FLOOR(R312/2^P314,1)</f>
        <v>0</v>
      </c>
      <c r="S314" s="41">
        <f>2^P314</f>
        <v>32</v>
      </c>
      <c r="T314" s="60"/>
      <c r="U314" s="60"/>
      <c r="V314" s="61"/>
      <c r="W314" s="135"/>
      <c r="X314" s="66" t="s">
        <v>102</v>
      </c>
      <c r="Y314" s="53"/>
      <c r="Z314" s="41">
        <v>5</v>
      </c>
      <c r="AA314" s="40">
        <f ca="1">FLOOR(AA312/2^Z314,1)</f>
        <v>0</v>
      </c>
      <c r="AB314" s="40">
        <f ca="1">FLOOR(AB312/2^Z314,1)</f>
        <v>1</v>
      </c>
      <c r="AC314" s="41">
        <f>2^Z314</f>
        <v>32</v>
      </c>
      <c r="AD314" s="60"/>
      <c r="AE314" s="60"/>
      <c r="AF314" s="61"/>
    </row>
    <row r="315" spans="13:32">
      <c r="M315" s="134"/>
      <c r="N315" s="66" t="s">
        <v>105</v>
      </c>
      <c r="O315" s="53"/>
      <c r="P315" s="41">
        <v>4</v>
      </c>
      <c r="Q315" s="40">
        <f ca="1">FLOOR((Q312-Q314*2^P314)/(2^P315),1)</f>
        <v>1</v>
      </c>
      <c r="R315" s="40">
        <f ca="1">FLOOR((R312-R314*2^P314)/(2^P315),1)</f>
        <v>1</v>
      </c>
      <c r="S315" s="41">
        <f t="shared" ref="S315:S319" si="110">2^P315</f>
        <v>16</v>
      </c>
      <c r="T315" s="60"/>
      <c r="U315" s="60"/>
      <c r="V315" s="61"/>
      <c r="W315" s="135"/>
      <c r="X315" s="66" t="s">
        <v>105</v>
      </c>
      <c r="Y315" s="53"/>
      <c r="Z315" s="41">
        <v>4</v>
      </c>
      <c r="AA315" s="40">
        <f ca="1">FLOOR((AA312-AA314*2^Z314)/(2^Z315),1)</f>
        <v>1</v>
      </c>
      <c r="AB315" s="40">
        <f ca="1">FLOOR((AB312-AB314*2^Z314)/(2^Z315),1)</f>
        <v>1</v>
      </c>
      <c r="AC315" s="41">
        <f t="shared" ref="AC315:AC319" si="111">2^Z315</f>
        <v>16</v>
      </c>
      <c r="AD315" s="60"/>
      <c r="AE315" s="60"/>
      <c r="AF315" s="61"/>
    </row>
    <row r="316" spans="13:32">
      <c r="M316" s="134"/>
      <c r="N316" s="66" t="s">
        <v>106</v>
      </c>
      <c r="O316" s="53"/>
      <c r="P316" s="41">
        <v>3</v>
      </c>
      <c r="Q316" s="40">
        <f ca="1">FLOOR((Q312-Q314*2^P314-Q315*2^P315)/(2^P316),1)</f>
        <v>0</v>
      </c>
      <c r="R316" s="40">
        <f ca="1">FLOOR((R312-R314*2^P314-R315*2^P315)/(2^P316),1)</f>
        <v>1</v>
      </c>
      <c r="S316" s="41">
        <f t="shared" si="110"/>
        <v>8</v>
      </c>
      <c r="T316" s="60"/>
      <c r="U316" s="60"/>
      <c r="V316" s="61"/>
      <c r="W316" s="135"/>
      <c r="X316" s="66" t="s">
        <v>106</v>
      </c>
      <c r="Y316" s="53"/>
      <c r="Z316" s="41">
        <v>3</v>
      </c>
      <c r="AA316" s="40">
        <f ca="1">FLOOR((AA312-AA314*2^Z314-AA315*2^Z315)/(2^Z316),1)</f>
        <v>0</v>
      </c>
      <c r="AB316" s="40">
        <f ca="1">FLOOR((AB312-AB314*2^Z314-AB315*2^Z315)/(2^Z316),1)</f>
        <v>0</v>
      </c>
      <c r="AC316" s="41">
        <f t="shared" si="111"/>
        <v>8</v>
      </c>
      <c r="AD316" s="60"/>
      <c r="AE316" s="60"/>
      <c r="AF316" s="61"/>
    </row>
    <row r="317" spans="13:32">
      <c r="M317" s="134"/>
      <c r="N317" s="66" t="s">
        <v>107</v>
      </c>
      <c r="O317" s="53"/>
      <c r="P317" s="41">
        <v>2</v>
      </c>
      <c r="Q317" s="40">
        <f ca="1">FLOOR((Q312-Q314*2^P314-Q315*2^P315-Q316*2^P316)/(2^P317),1)</f>
        <v>1</v>
      </c>
      <c r="R317" s="40">
        <f ca="1">FLOOR((R312-R314*2^P314-R315*2^P315-R316*2^P316)/(2^P317),1)</f>
        <v>1</v>
      </c>
      <c r="S317" s="41">
        <f t="shared" si="110"/>
        <v>4</v>
      </c>
      <c r="T317" s="60"/>
      <c r="U317" s="60"/>
      <c r="V317" s="61"/>
      <c r="W317" s="135"/>
      <c r="X317" s="66" t="s">
        <v>107</v>
      </c>
      <c r="Y317" s="53"/>
      <c r="Z317" s="41">
        <v>2</v>
      </c>
      <c r="AA317" s="40">
        <f ca="1">FLOOR((AA312-AA314*2^Z314-AA315*2^Z315-AA316*2^Z316)/(2^Z317),1)</f>
        <v>1</v>
      </c>
      <c r="AB317" s="40">
        <f ca="1">FLOOR((AB312-AB314*2^Z314-AB315*2^Z315-AB316*2^Z316)/(2^Z317),1)</f>
        <v>1</v>
      </c>
      <c r="AC317" s="41">
        <f t="shared" si="111"/>
        <v>4</v>
      </c>
      <c r="AD317" s="60"/>
      <c r="AE317" s="60"/>
      <c r="AF317" s="61"/>
    </row>
    <row r="318" spans="13:32">
      <c r="M318" s="134"/>
      <c r="N318" s="66"/>
      <c r="O318" s="53"/>
      <c r="P318" s="41">
        <v>1</v>
      </c>
      <c r="Q318" s="40">
        <f ca="1">FLOOR((Q312-Q314*2^P314-Q315*2^P315-Q316*2^P316-Q317*2^P317)/(2^P318),1)</f>
        <v>0</v>
      </c>
      <c r="R318" s="40">
        <f ca="1">FLOOR((R312-R314*2^P314-R315*2^P315-R316*2^P316-R317*2^P317)/(2^P318),1)</f>
        <v>0</v>
      </c>
      <c r="S318" s="41">
        <f t="shared" si="110"/>
        <v>2</v>
      </c>
      <c r="T318" s="60"/>
      <c r="U318" s="60"/>
      <c r="V318" s="61"/>
      <c r="W318" s="135"/>
      <c r="X318" s="66"/>
      <c r="Y318" s="53"/>
      <c r="Z318" s="41">
        <v>1</v>
      </c>
      <c r="AA318" s="40">
        <f ca="1">FLOOR((AA312-AA314*2^Z314-AA315*2^Z315-AA316*2^Z316-AA317*2^Z317)/(2^Z318),1)</f>
        <v>0</v>
      </c>
      <c r="AB318" s="40">
        <f ca="1">FLOOR((AB312-AB314*2^Z314-AB315*2^Z315-AB316*2^Z316-AB317*2^Z317)/(2^Z318),1)</f>
        <v>0</v>
      </c>
      <c r="AC318" s="41">
        <f t="shared" si="111"/>
        <v>2</v>
      </c>
      <c r="AD318" s="60"/>
      <c r="AE318" s="60"/>
      <c r="AF318" s="61"/>
    </row>
    <row r="319" spans="13:32">
      <c r="M319" s="134"/>
      <c r="N319" s="66"/>
      <c r="O319" s="53"/>
      <c r="P319" s="41">
        <v>0</v>
      </c>
      <c r="Q319" s="40">
        <f ca="1">FLOOR((Q312-Q314*2^P314-Q315*2^P315-Q316*2^P316-Q317*2^P317-Q318*2^P318)/(2^P319),1)</f>
        <v>0</v>
      </c>
      <c r="R319" s="40">
        <f ca="1">FLOOR((R312-R314*2^P314-R315*2^P315-R316*2^P316-R317*2^P317-R318*2^P318)/(2^P319),1)</f>
        <v>1</v>
      </c>
      <c r="S319" s="41">
        <f t="shared" si="110"/>
        <v>1</v>
      </c>
      <c r="T319" s="60"/>
      <c r="U319" s="60"/>
      <c r="V319" s="61"/>
      <c r="W319" s="135"/>
      <c r="X319" s="66"/>
      <c r="Y319" s="53"/>
      <c r="Z319" s="41">
        <v>0</v>
      </c>
      <c r="AA319" s="40">
        <f ca="1">FLOOR((AA312-AA314*2^Z314-AA315*2^Z315-AA316*2^Z316-AA317*2^Z317-AA318*2^Z318)/(2^Z319),1)</f>
        <v>1</v>
      </c>
      <c r="AB319" s="40">
        <f ca="1">FLOOR((AB312-AB314*2^Z314-AB315*2^Z315-AB316*2^Z316-AB317*2^Z317-AB318*2^Z318)/(2^Z319),1)</f>
        <v>1</v>
      </c>
      <c r="AC319" s="41">
        <f t="shared" si="111"/>
        <v>1</v>
      </c>
      <c r="AD319" s="60"/>
      <c r="AE319" s="60"/>
      <c r="AF319" s="61"/>
    </row>
    <row r="320" spans="13:32">
      <c r="M320" s="134"/>
      <c r="N320" s="66"/>
      <c r="O320" s="53"/>
      <c r="P320" s="41"/>
      <c r="Q320" s="42" t="s">
        <v>108</v>
      </c>
      <c r="R320" s="42" t="s">
        <v>109</v>
      </c>
      <c r="S320" s="41"/>
      <c r="T320" s="60"/>
      <c r="U320" s="60"/>
      <c r="V320" s="61"/>
      <c r="W320" s="135"/>
      <c r="X320" s="66"/>
      <c r="Y320" s="53"/>
      <c r="Z320" s="41"/>
      <c r="AA320" s="42" t="s">
        <v>108</v>
      </c>
      <c r="AB320" s="42" t="s">
        <v>109</v>
      </c>
      <c r="AC320" s="41"/>
      <c r="AD320" s="60"/>
      <c r="AE320" s="60"/>
      <c r="AF320" s="61"/>
    </row>
    <row r="321" spans="13:32">
      <c r="M321" s="134"/>
      <c r="N321" s="66" t="s">
        <v>114</v>
      </c>
      <c r="O321" s="53"/>
      <c r="P321" s="41"/>
      <c r="Q321" s="44">
        <f ca="1">Q314*2^P314+Q315*2^P315+Q316*2^P316+Q317*2^P317+Q318*2^P318+Q319*2^P319</f>
        <v>20</v>
      </c>
      <c r="R321" s="44">
        <f ca="1">R314*2^P314+R315*2^P315+R316*2^P316+R317*2^P317+R318*2^P318+R319*2^P319</f>
        <v>29</v>
      </c>
      <c r="S321" s="41"/>
      <c r="T321" s="60"/>
      <c r="U321" s="60"/>
      <c r="V321" s="61"/>
      <c r="W321" s="135"/>
      <c r="X321" s="66" t="s">
        <v>114</v>
      </c>
      <c r="Y321" s="53"/>
      <c r="Z321" s="41"/>
      <c r="AA321" s="44">
        <f ca="1">AA314*2^Z314+AA315*2^Z315+AA316*2^Z316+AA317*2^Z317+AA318*2^Z318+AA319*2^Z319</f>
        <v>21</v>
      </c>
      <c r="AB321" s="44">
        <f ca="1">AB314*2^Z314+AB315*2^Z315+AB316*2^Z316+AB317*2^Z317+AB318*2^Z318+AB319*2^Z319</f>
        <v>53</v>
      </c>
      <c r="AC321" s="41"/>
      <c r="AD321" s="60"/>
      <c r="AE321" s="60"/>
      <c r="AF321" s="61"/>
    </row>
    <row r="322" spans="13:32">
      <c r="M322" s="134"/>
      <c r="N322" s="67"/>
      <c r="O322" s="60"/>
      <c r="P322" s="60"/>
      <c r="Q322" s="60"/>
      <c r="R322" s="60"/>
      <c r="S322" s="60"/>
      <c r="T322" s="60"/>
      <c r="U322" s="60"/>
      <c r="V322" s="61"/>
      <c r="W322" s="135"/>
      <c r="X322" s="67"/>
      <c r="Y322" s="60"/>
      <c r="Z322" s="60"/>
      <c r="AA322" s="60"/>
      <c r="AB322" s="60"/>
      <c r="AC322" s="60"/>
      <c r="AD322" s="60"/>
      <c r="AE322" s="60"/>
      <c r="AF322" s="61"/>
    </row>
    <row r="323" spans="13:32">
      <c r="M323" s="134"/>
      <c r="N323" s="68" t="s">
        <v>111</v>
      </c>
      <c r="O323" s="69"/>
      <c r="P323" s="69"/>
      <c r="Q323" s="69"/>
      <c r="R323" s="69"/>
      <c r="S323" s="69"/>
      <c r="T323" s="70">
        <f ca="1">FLOOR(O308*T311,1)</f>
        <v>3</v>
      </c>
      <c r="U323" s="60"/>
      <c r="V323" s="61"/>
      <c r="W323" s="135"/>
      <c r="X323" s="68" t="s">
        <v>111</v>
      </c>
      <c r="Y323" s="69"/>
      <c r="Z323" s="69"/>
      <c r="AA323" s="69"/>
      <c r="AB323" s="69"/>
      <c r="AC323" s="69"/>
      <c r="AD323" s="70">
        <f ca="1">FLOOR(Y308*AD311,1)</f>
        <v>5</v>
      </c>
      <c r="AE323" s="60"/>
      <c r="AF323" s="61"/>
    </row>
    <row r="324" spans="13:32">
      <c r="M324" s="134"/>
      <c r="N324" s="67" t="s">
        <v>112</v>
      </c>
      <c r="O324" s="60"/>
      <c r="P324" s="60"/>
      <c r="Q324" s="60"/>
      <c r="R324" s="60"/>
      <c r="S324" s="60"/>
      <c r="T324" s="60"/>
      <c r="U324" s="60"/>
      <c r="V324" s="61"/>
      <c r="W324" s="135"/>
      <c r="X324" s="67" t="s">
        <v>112</v>
      </c>
      <c r="Y324" s="60"/>
      <c r="Z324" s="60"/>
      <c r="AA324" s="60"/>
      <c r="AB324" s="60"/>
      <c r="AC324" s="60"/>
      <c r="AD324" s="60"/>
      <c r="AE324" s="60"/>
      <c r="AF324" s="61"/>
    </row>
    <row r="325" spans="13:32">
      <c r="M325" s="134"/>
      <c r="N325" s="67"/>
      <c r="O325" s="60"/>
      <c r="P325" s="60"/>
      <c r="Q325" s="60"/>
      <c r="R325" s="60"/>
      <c r="S325" s="60"/>
      <c r="T325" s="60"/>
      <c r="U325" s="60"/>
      <c r="V325" s="61"/>
      <c r="W325" s="135"/>
      <c r="X325" s="67"/>
      <c r="Y325" s="60"/>
      <c r="Z325" s="60"/>
      <c r="AA325" s="60"/>
      <c r="AB325" s="60"/>
      <c r="AC325" s="60"/>
      <c r="AD325" s="60"/>
      <c r="AE325" s="60"/>
      <c r="AF325" s="61"/>
    </row>
    <row r="326" spans="13:32">
      <c r="M326" s="134"/>
      <c r="N326" s="66" t="s">
        <v>113</v>
      </c>
      <c r="O326" s="53"/>
      <c r="P326" s="42" t="s">
        <v>103</v>
      </c>
      <c r="Q326" s="42"/>
      <c r="R326" s="42"/>
      <c r="S326" s="42" t="s">
        <v>104</v>
      </c>
      <c r="T326" s="60"/>
      <c r="U326" s="60"/>
      <c r="V326" s="61"/>
      <c r="W326" s="135"/>
      <c r="X326" s="66" t="s">
        <v>113</v>
      </c>
      <c r="Y326" s="53"/>
      <c r="Z326" s="42" t="s">
        <v>103</v>
      </c>
      <c r="AA326" s="42"/>
      <c r="AB326" s="42"/>
      <c r="AC326" s="42" t="s">
        <v>104</v>
      </c>
      <c r="AD326" s="60"/>
      <c r="AE326" s="60"/>
      <c r="AF326" s="61"/>
    </row>
    <row r="327" spans="13:32">
      <c r="M327" s="134"/>
      <c r="N327" s="66"/>
      <c r="O327" s="53"/>
      <c r="P327" s="41">
        <v>5</v>
      </c>
      <c r="Q327" s="40">
        <f ca="1">IF(T323&gt;=1,R314,Q314)</f>
        <v>0</v>
      </c>
      <c r="R327" s="40">
        <f ca="1">IF(T323&gt;=1,Q314,R314)</f>
        <v>0</v>
      </c>
      <c r="S327" s="41">
        <f>2^P327</f>
        <v>32</v>
      </c>
      <c r="T327" s="60"/>
      <c r="U327" s="60"/>
      <c r="V327" s="61"/>
      <c r="W327" s="135"/>
      <c r="X327" s="66"/>
      <c r="Y327" s="53"/>
      <c r="Z327" s="41">
        <v>5</v>
      </c>
      <c r="AA327" s="40">
        <f ca="1">IF(AD323&gt;=1,AB314,AA314)</f>
        <v>1</v>
      </c>
      <c r="AB327" s="40">
        <f ca="1">IF(AD323&gt;=1,AA314,AB314)</f>
        <v>0</v>
      </c>
      <c r="AC327" s="41">
        <f>2^Z327</f>
        <v>32</v>
      </c>
      <c r="AD327" s="60"/>
      <c r="AE327" s="60"/>
      <c r="AF327" s="61"/>
    </row>
    <row r="328" spans="13:32">
      <c r="M328" s="134"/>
      <c r="N328" s="66"/>
      <c r="O328" s="53"/>
      <c r="P328" s="41">
        <v>4</v>
      </c>
      <c r="Q328" s="40">
        <f ca="1">IF(T323&gt;=2,R315,Q315)</f>
        <v>1</v>
      </c>
      <c r="R328" s="40">
        <f ca="1">IF(T323&gt;=2,Q315,R315)</f>
        <v>1</v>
      </c>
      <c r="S328" s="41">
        <f t="shared" ref="S328:S332" si="112">2^P328</f>
        <v>16</v>
      </c>
      <c r="T328" s="60"/>
      <c r="U328" s="60"/>
      <c r="V328" s="61"/>
      <c r="W328" s="135"/>
      <c r="X328" s="66"/>
      <c r="Y328" s="53"/>
      <c r="Z328" s="41">
        <v>4</v>
      </c>
      <c r="AA328" s="40">
        <f ca="1">IF(AD323&gt;=2,AB315,AA315)</f>
        <v>1</v>
      </c>
      <c r="AB328" s="40">
        <f ca="1">IF(AD323&gt;=2,AA315,AB315)</f>
        <v>1</v>
      </c>
      <c r="AC328" s="41">
        <f t="shared" ref="AC328:AC332" si="113">2^Z328</f>
        <v>16</v>
      </c>
      <c r="AD328" s="60"/>
      <c r="AE328" s="60"/>
      <c r="AF328" s="61"/>
    </row>
    <row r="329" spans="13:32">
      <c r="M329" s="134"/>
      <c r="N329" s="66"/>
      <c r="O329" s="53"/>
      <c r="P329" s="41">
        <v>3</v>
      </c>
      <c r="Q329" s="40">
        <f ca="1">IF(T323&gt;=3,R316,Q316)</f>
        <v>1</v>
      </c>
      <c r="R329" s="40">
        <f ca="1">IF(T323&gt;=3,Q316,R316)</f>
        <v>0</v>
      </c>
      <c r="S329" s="41">
        <f t="shared" si="112"/>
        <v>8</v>
      </c>
      <c r="T329" s="60"/>
      <c r="U329" s="60"/>
      <c r="V329" s="61"/>
      <c r="W329" s="135"/>
      <c r="X329" s="66"/>
      <c r="Y329" s="53"/>
      <c r="Z329" s="41">
        <v>3</v>
      </c>
      <c r="AA329" s="40">
        <f ca="1">IF(AD323&gt;=3,AB316,AA316)</f>
        <v>0</v>
      </c>
      <c r="AB329" s="40">
        <f ca="1">IF(AD323&gt;=3,AA316,AB316)</f>
        <v>0</v>
      </c>
      <c r="AC329" s="41">
        <f t="shared" si="113"/>
        <v>8</v>
      </c>
      <c r="AD329" s="60"/>
      <c r="AE329" s="60"/>
      <c r="AF329" s="61"/>
    </row>
    <row r="330" spans="13:32">
      <c r="M330" s="134"/>
      <c r="N330" s="66"/>
      <c r="O330" s="53"/>
      <c r="P330" s="41">
        <v>2</v>
      </c>
      <c r="Q330" s="40">
        <f ca="1">IF(T323&gt;=4,R317,Q317)</f>
        <v>1</v>
      </c>
      <c r="R330" s="40">
        <f ca="1">IF(T323&gt;=4,Q317,R317)</f>
        <v>1</v>
      </c>
      <c r="S330" s="41">
        <f t="shared" si="112"/>
        <v>4</v>
      </c>
      <c r="T330" s="60"/>
      <c r="U330" s="60"/>
      <c r="V330" s="61"/>
      <c r="W330" s="135"/>
      <c r="X330" s="66"/>
      <c r="Y330" s="53"/>
      <c r="Z330" s="41">
        <v>2</v>
      </c>
      <c r="AA330" s="40">
        <f ca="1">IF(AD323&gt;=4,AB317,AA317)</f>
        <v>1</v>
      </c>
      <c r="AB330" s="40">
        <f ca="1">IF(AD323&gt;=4,AA317,AB317)</f>
        <v>1</v>
      </c>
      <c r="AC330" s="41">
        <f t="shared" si="113"/>
        <v>4</v>
      </c>
      <c r="AD330" s="60"/>
      <c r="AE330" s="60"/>
      <c r="AF330" s="61"/>
    </row>
    <row r="331" spans="13:32">
      <c r="M331" s="134"/>
      <c r="N331" s="66"/>
      <c r="O331" s="53"/>
      <c r="P331" s="41">
        <v>1</v>
      </c>
      <c r="Q331" s="40">
        <f ca="1">IF(T323&gt;=5,R318,Q318)</f>
        <v>0</v>
      </c>
      <c r="R331" s="40">
        <f ca="1">IF(T323&gt;=5,Q318,R318)</f>
        <v>0</v>
      </c>
      <c r="S331" s="41">
        <f t="shared" si="112"/>
        <v>2</v>
      </c>
      <c r="T331" s="60"/>
      <c r="U331" s="60"/>
      <c r="V331" s="61"/>
      <c r="W331" s="135"/>
      <c r="X331" s="66"/>
      <c r="Y331" s="53"/>
      <c r="Z331" s="41">
        <v>1</v>
      </c>
      <c r="AA331" s="40">
        <f ca="1">IF(AD323&gt;=5,AB318,AA318)</f>
        <v>0</v>
      </c>
      <c r="AB331" s="40">
        <f ca="1">IF(AD323&gt;=5,AA318,AB318)</f>
        <v>0</v>
      </c>
      <c r="AC331" s="41">
        <f t="shared" si="113"/>
        <v>2</v>
      </c>
      <c r="AD331" s="60"/>
      <c r="AE331" s="60"/>
      <c r="AF331" s="61"/>
    </row>
    <row r="332" spans="13:32">
      <c r="M332" s="134"/>
      <c r="N332" s="66"/>
      <c r="O332" s="53"/>
      <c r="P332" s="41">
        <v>0</v>
      </c>
      <c r="Q332" s="40">
        <f ca="1">IF(T323&gt;=6,R319,Q319)</f>
        <v>0</v>
      </c>
      <c r="R332" s="40">
        <f ca="1">IF(T323&gt;=6,Q319,R319)</f>
        <v>1</v>
      </c>
      <c r="S332" s="41">
        <f t="shared" si="112"/>
        <v>1</v>
      </c>
      <c r="T332" s="60"/>
      <c r="U332" s="60"/>
      <c r="V332" s="61"/>
      <c r="W332" s="135"/>
      <c r="X332" s="66"/>
      <c r="Y332" s="53"/>
      <c r="Z332" s="41">
        <v>0</v>
      </c>
      <c r="AA332" s="40">
        <f ca="1">IF(AD323&gt;=6,AB319,AA319)</f>
        <v>1</v>
      </c>
      <c r="AB332" s="40">
        <f ca="1">IF(AD323&gt;=6,AA319,AB319)</f>
        <v>1</v>
      </c>
      <c r="AC332" s="41">
        <f t="shared" si="113"/>
        <v>1</v>
      </c>
      <c r="AD332" s="60"/>
      <c r="AE332" s="60"/>
      <c r="AF332" s="61"/>
    </row>
    <row r="333" spans="13:32">
      <c r="M333" s="134"/>
      <c r="N333" s="66"/>
      <c r="O333" s="53"/>
      <c r="P333" s="41"/>
      <c r="Q333" s="42" t="s">
        <v>108</v>
      </c>
      <c r="R333" s="42" t="s">
        <v>109</v>
      </c>
      <c r="S333" s="41"/>
      <c r="T333" s="60"/>
      <c r="U333" s="60"/>
      <c r="V333" s="61"/>
      <c r="W333" s="135"/>
      <c r="X333" s="66"/>
      <c r="Y333" s="53"/>
      <c r="Z333" s="41"/>
      <c r="AA333" s="42" t="s">
        <v>108</v>
      </c>
      <c r="AB333" s="42" t="s">
        <v>109</v>
      </c>
      <c r="AC333" s="41"/>
      <c r="AD333" s="60"/>
      <c r="AE333" s="60"/>
      <c r="AF333" s="61"/>
    </row>
    <row r="334" spans="13:32">
      <c r="M334" s="134"/>
      <c r="N334" s="66" t="s">
        <v>114</v>
      </c>
      <c r="O334" s="53"/>
      <c r="P334" s="41"/>
      <c r="Q334" s="44">
        <f ca="1">Q327*2^P327+Q328*2^P328+Q329*2^P329+Q330*2^P330+Q331*2^P331+Q332*2^P332</f>
        <v>28</v>
      </c>
      <c r="R334" s="44">
        <f ca="1">R327*2^P327+R328*2^P328+R329*2^P329+R330*2^P330+R331*2^P331+R332*2^P332</f>
        <v>21</v>
      </c>
      <c r="S334" s="41"/>
      <c r="T334" s="60"/>
      <c r="U334" s="60"/>
      <c r="V334" s="61"/>
      <c r="W334" s="135"/>
      <c r="X334" s="66" t="s">
        <v>114</v>
      </c>
      <c r="Y334" s="53"/>
      <c r="Z334" s="41"/>
      <c r="AA334" s="44">
        <f ca="1">AA327*2^Z327+AA328*2^Z328+AA329*2^Z329+AA330*2^Z330+AA331*2^Z331+AA332*2^Z332</f>
        <v>53</v>
      </c>
      <c r="AB334" s="44">
        <f ca="1">AB327*2^Z327+AB328*2^Z328+AB329*2^Z329+AB330*2^Z330+AB331*2^Z331+AB332*2^Z332</f>
        <v>21</v>
      </c>
      <c r="AC334" s="41"/>
      <c r="AD334" s="60"/>
      <c r="AE334" s="60"/>
      <c r="AF334" s="61"/>
    </row>
    <row r="335" spans="13:32">
      <c r="M335" s="134"/>
      <c r="N335" s="67"/>
      <c r="O335" s="60"/>
      <c r="P335" s="60"/>
      <c r="Q335" s="60"/>
      <c r="R335" s="60"/>
      <c r="S335" s="60"/>
      <c r="T335" s="60"/>
      <c r="U335" s="60"/>
      <c r="V335" s="61"/>
      <c r="W335" s="135"/>
      <c r="X335" s="67"/>
      <c r="Y335" s="60"/>
      <c r="Z335" s="60"/>
      <c r="AA335" s="60"/>
      <c r="AB335" s="60"/>
      <c r="AC335" s="60"/>
      <c r="AD335" s="60"/>
      <c r="AE335" s="60"/>
      <c r="AF335" s="61"/>
    </row>
    <row r="336" spans="13:32">
      <c r="M336" s="134"/>
      <c r="N336" s="68" t="s">
        <v>115</v>
      </c>
      <c r="O336" s="69"/>
      <c r="P336" s="69"/>
      <c r="Q336" s="69"/>
      <c r="R336" s="69"/>
      <c r="S336" s="69"/>
      <c r="T336" s="69"/>
      <c r="U336" s="70">
        <f ca="1">FLOOR(O308*U311,1)</f>
        <v>2</v>
      </c>
      <c r="V336" s="71">
        <f ca="1">FLOOR(O308*V311,1)</f>
        <v>1</v>
      </c>
      <c r="W336" s="135"/>
      <c r="X336" s="68" t="s">
        <v>115</v>
      </c>
      <c r="Y336" s="69"/>
      <c r="Z336" s="69"/>
      <c r="AA336" s="69"/>
      <c r="AB336" s="69"/>
      <c r="AC336" s="69"/>
      <c r="AD336" s="69"/>
      <c r="AE336" s="70">
        <f ca="1">FLOOR(Y308*AE311,1)</f>
        <v>0</v>
      </c>
      <c r="AF336" s="71">
        <f ca="1">FLOOR(Y308*AF311,1)</f>
        <v>2</v>
      </c>
    </row>
    <row r="337" spans="13:32">
      <c r="M337" s="134"/>
      <c r="N337" s="67"/>
      <c r="O337" s="60"/>
      <c r="P337" s="60"/>
      <c r="Q337" s="60"/>
      <c r="R337" s="60"/>
      <c r="S337" s="60"/>
      <c r="T337" s="60"/>
      <c r="U337" s="60"/>
      <c r="V337" s="61"/>
      <c r="W337" s="135"/>
      <c r="X337" s="67"/>
      <c r="Y337" s="60"/>
      <c r="Z337" s="60"/>
      <c r="AA337" s="60"/>
      <c r="AB337" s="60"/>
      <c r="AC337" s="60"/>
      <c r="AD337" s="60"/>
      <c r="AE337" s="60"/>
      <c r="AF337" s="61"/>
    </row>
    <row r="338" spans="13:32">
      <c r="M338" s="134"/>
      <c r="N338" s="67"/>
      <c r="O338" s="60"/>
      <c r="P338" s="60"/>
      <c r="Q338" s="60"/>
      <c r="R338" s="60"/>
      <c r="S338" s="60"/>
      <c r="T338" s="60"/>
      <c r="U338" s="60"/>
      <c r="V338" s="61"/>
      <c r="W338" s="135"/>
      <c r="X338" s="67"/>
      <c r="Y338" s="60"/>
      <c r="Z338" s="60"/>
      <c r="AA338" s="60"/>
      <c r="AB338" s="60"/>
      <c r="AC338" s="60"/>
      <c r="AD338" s="60"/>
      <c r="AE338" s="60"/>
      <c r="AF338" s="61"/>
    </row>
    <row r="339" spans="13:32">
      <c r="M339" s="134"/>
      <c r="N339" s="67"/>
      <c r="O339" s="60"/>
      <c r="P339" s="42" t="s">
        <v>103</v>
      </c>
      <c r="Q339" s="42"/>
      <c r="R339" s="42"/>
      <c r="S339" s="42" t="s">
        <v>104</v>
      </c>
      <c r="T339" s="60"/>
      <c r="U339" s="60"/>
      <c r="V339" s="61"/>
      <c r="W339" s="135"/>
      <c r="X339" s="67"/>
      <c r="Y339" s="60"/>
      <c r="Z339" s="42" t="s">
        <v>103</v>
      </c>
      <c r="AA339" s="42"/>
      <c r="AB339" s="42"/>
      <c r="AC339" s="42" t="s">
        <v>104</v>
      </c>
      <c r="AD339" s="60"/>
      <c r="AE339" s="60"/>
      <c r="AF339" s="61"/>
    </row>
    <row r="340" spans="13:32">
      <c r="M340" s="134"/>
      <c r="N340" s="67"/>
      <c r="O340" s="60"/>
      <c r="P340" s="41">
        <v>5</v>
      </c>
      <c r="Q340" s="40">
        <f ca="1">IF(U336=1,IF(Q327=1,0,1),Q327)</f>
        <v>0</v>
      </c>
      <c r="R340" s="40">
        <f ca="1">IF(V336=1,IF(R327=1,0,1),R327)</f>
        <v>1</v>
      </c>
      <c r="S340" s="41">
        <f>2^P340</f>
        <v>32</v>
      </c>
      <c r="T340" s="60"/>
      <c r="U340" s="60"/>
      <c r="V340" s="61"/>
      <c r="W340" s="135"/>
      <c r="X340" s="67"/>
      <c r="Y340" s="60"/>
      <c r="Z340" s="41">
        <v>5</v>
      </c>
      <c r="AA340" s="40">
        <f ca="1">IF(AE336=1,IF(AA327=1,0,1),AA327)</f>
        <v>1</v>
      </c>
      <c r="AB340" s="40">
        <f ca="1">IF(AF336=1,IF(AB327=1,0,1),AB327)</f>
        <v>0</v>
      </c>
      <c r="AC340" s="41">
        <f>2^Z340</f>
        <v>32</v>
      </c>
      <c r="AD340" s="60"/>
      <c r="AE340" s="60"/>
      <c r="AF340" s="61"/>
    </row>
    <row r="341" spans="13:32">
      <c r="M341" s="134"/>
      <c r="N341" s="67"/>
      <c r="O341" s="60"/>
      <c r="P341" s="41">
        <v>4</v>
      </c>
      <c r="Q341" s="40">
        <f ca="1">IF(U336=2,IF(Q328=1,0,1),Q328)</f>
        <v>0</v>
      </c>
      <c r="R341" s="40">
        <f ca="1">IF(V336=2,IF(R328=1,0,1),R328)</f>
        <v>1</v>
      </c>
      <c r="S341" s="41">
        <f t="shared" ref="S341:S345" si="114">2^P341</f>
        <v>16</v>
      </c>
      <c r="T341" s="60"/>
      <c r="U341" s="60"/>
      <c r="V341" s="61"/>
      <c r="W341" s="135"/>
      <c r="X341" s="67"/>
      <c r="Y341" s="60"/>
      <c r="Z341" s="41">
        <v>4</v>
      </c>
      <c r="AA341" s="40">
        <f ca="1">IF(AE336=2,IF(AA328=1,0,1),AA328)</f>
        <v>1</v>
      </c>
      <c r="AB341" s="40">
        <f ca="1">IF(AF336=2,IF(AB328=1,0,1),AB328)</f>
        <v>0</v>
      </c>
      <c r="AC341" s="41">
        <f t="shared" ref="AC341:AC345" si="115">2^Z341</f>
        <v>16</v>
      </c>
      <c r="AD341" s="60"/>
      <c r="AE341" s="60"/>
      <c r="AF341" s="61"/>
    </row>
    <row r="342" spans="13:32">
      <c r="M342" s="134"/>
      <c r="N342" s="67"/>
      <c r="O342" s="60"/>
      <c r="P342" s="41">
        <v>3</v>
      </c>
      <c r="Q342" s="40">
        <f ca="1">IF(U336=3,IF(Q329=1,0,1),Q329)</f>
        <v>1</v>
      </c>
      <c r="R342" s="40">
        <f ca="1">IF(V336=3,IF(R329=1,0,1),R329)</f>
        <v>0</v>
      </c>
      <c r="S342" s="41">
        <f t="shared" si="114"/>
        <v>8</v>
      </c>
      <c r="T342" s="60"/>
      <c r="U342" s="60"/>
      <c r="V342" s="61"/>
      <c r="W342" s="135"/>
      <c r="X342" s="67"/>
      <c r="Y342" s="60"/>
      <c r="Z342" s="41">
        <v>3</v>
      </c>
      <c r="AA342" s="40">
        <f ca="1">IF(AE336=3,IF(AA329=1,0,1),AA329)</f>
        <v>0</v>
      </c>
      <c r="AB342" s="40">
        <f ca="1">IF(AF336=3,IF(AB329=1,0,1),AB329)</f>
        <v>0</v>
      </c>
      <c r="AC342" s="41">
        <f t="shared" si="115"/>
        <v>8</v>
      </c>
      <c r="AD342" s="60"/>
      <c r="AE342" s="60"/>
      <c r="AF342" s="61"/>
    </row>
    <row r="343" spans="13:32">
      <c r="M343" s="134"/>
      <c r="N343" s="67"/>
      <c r="O343" s="60"/>
      <c r="P343" s="41">
        <v>2</v>
      </c>
      <c r="Q343" s="40">
        <f ca="1">IF(U336=4,IF(Q330=1,0,1),Q330)</f>
        <v>1</v>
      </c>
      <c r="R343" s="40">
        <f ca="1">IF(V336=4,IF(R330=1,0,1),R330)</f>
        <v>1</v>
      </c>
      <c r="S343" s="41">
        <f t="shared" si="114"/>
        <v>4</v>
      </c>
      <c r="T343" s="60"/>
      <c r="U343" s="60"/>
      <c r="V343" s="61"/>
      <c r="W343" s="135"/>
      <c r="X343" s="67"/>
      <c r="Y343" s="60"/>
      <c r="Z343" s="41">
        <v>2</v>
      </c>
      <c r="AA343" s="40">
        <f ca="1">IF(AE336=4,IF(AA330=1,0,1),AA330)</f>
        <v>1</v>
      </c>
      <c r="AB343" s="40">
        <f ca="1">IF(AF336=4,IF(AB330=1,0,1),AB330)</f>
        <v>1</v>
      </c>
      <c r="AC343" s="41">
        <f t="shared" si="115"/>
        <v>4</v>
      </c>
      <c r="AD343" s="60"/>
      <c r="AE343" s="60"/>
      <c r="AF343" s="61"/>
    </row>
    <row r="344" spans="13:32">
      <c r="M344" s="134"/>
      <c r="N344" s="67"/>
      <c r="O344" s="60"/>
      <c r="P344" s="41">
        <v>1</v>
      </c>
      <c r="Q344" s="40">
        <f ca="1">IF(U336=5,IF(Q331=1,0,1),Q331)</f>
        <v>0</v>
      </c>
      <c r="R344" s="40">
        <f ca="1">IF(V336=5,IF(R331=1,0,1),R331)</f>
        <v>0</v>
      </c>
      <c r="S344" s="41">
        <f t="shared" si="114"/>
        <v>2</v>
      </c>
      <c r="T344" s="60"/>
      <c r="U344" s="60"/>
      <c r="V344" s="61"/>
      <c r="W344" s="135"/>
      <c r="X344" s="67"/>
      <c r="Y344" s="60"/>
      <c r="Z344" s="41">
        <v>1</v>
      </c>
      <c r="AA344" s="40">
        <f ca="1">IF(AE336=5,IF(AA331=1,0,1),AA331)</f>
        <v>0</v>
      </c>
      <c r="AB344" s="40">
        <f ca="1">IF(AF336=5,IF(AB331=1,0,1),AB331)</f>
        <v>0</v>
      </c>
      <c r="AC344" s="41">
        <f t="shared" si="115"/>
        <v>2</v>
      </c>
      <c r="AD344" s="60"/>
      <c r="AE344" s="60"/>
      <c r="AF344" s="61"/>
    </row>
    <row r="345" spans="13:32">
      <c r="M345" s="134"/>
      <c r="N345" s="67"/>
      <c r="O345" s="60"/>
      <c r="P345" s="41">
        <v>0</v>
      </c>
      <c r="Q345" s="40">
        <f ca="1">IF(U336=6,IF(Q332=1,0,1),Q332)</f>
        <v>0</v>
      </c>
      <c r="R345" s="40">
        <f ca="1">IF(V336=6,IF(R332=1,0,1),R332)</f>
        <v>1</v>
      </c>
      <c r="S345" s="41">
        <f t="shared" si="114"/>
        <v>1</v>
      </c>
      <c r="T345" s="60"/>
      <c r="U345" s="60"/>
      <c r="V345" s="61"/>
      <c r="W345" s="135"/>
      <c r="X345" s="67"/>
      <c r="Y345" s="60"/>
      <c r="Z345" s="41">
        <v>0</v>
      </c>
      <c r="AA345" s="40">
        <f ca="1">IF(AE336=6,IF(AA332=1,0,1),AA332)</f>
        <v>1</v>
      </c>
      <c r="AB345" s="40">
        <f ca="1">IF(AF336=6,IF(AB332=1,0,1),AB332)</f>
        <v>1</v>
      </c>
      <c r="AC345" s="41">
        <f t="shared" si="115"/>
        <v>1</v>
      </c>
      <c r="AD345" s="60"/>
      <c r="AE345" s="60"/>
      <c r="AF345" s="61"/>
    </row>
    <row r="346" spans="13:32">
      <c r="M346" s="134"/>
      <c r="N346" s="67"/>
      <c r="O346" s="60"/>
      <c r="P346" s="41"/>
      <c r="Q346" s="42" t="s">
        <v>108</v>
      </c>
      <c r="R346" s="42" t="s">
        <v>109</v>
      </c>
      <c r="S346" s="41"/>
      <c r="T346" s="60"/>
      <c r="U346" s="60"/>
      <c r="V346" s="61"/>
      <c r="W346" s="135"/>
      <c r="X346" s="67"/>
      <c r="Y346" s="60"/>
      <c r="Z346" s="41"/>
      <c r="AA346" s="42" t="s">
        <v>108</v>
      </c>
      <c r="AB346" s="42" t="s">
        <v>109</v>
      </c>
      <c r="AC346" s="41"/>
      <c r="AD346" s="60"/>
      <c r="AE346" s="60"/>
      <c r="AF346" s="61"/>
    </row>
    <row r="347" spans="13:32">
      <c r="M347" s="134"/>
      <c r="N347" s="67"/>
      <c r="O347" s="60"/>
      <c r="P347" s="41"/>
      <c r="Q347" s="44">
        <f ca="1">Q340*2^P340+Q341*2^P341+Q342*2^P342+Q343*2^P343+Q344*2^P344+Q345*2^P345</f>
        <v>12</v>
      </c>
      <c r="R347" s="44">
        <f ca="1">R340*2^P340+R341*2^P341+R342*2^P342+R343*2^P343+R344*2^P344+R345*2^P345</f>
        <v>53</v>
      </c>
      <c r="S347" s="41"/>
      <c r="T347" s="60"/>
      <c r="U347" s="60"/>
      <c r="V347" s="61"/>
      <c r="W347" s="135"/>
      <c r="X347" s="67"/>
      <c r="Y347" s="60"/>
      <c r="Z347" s="41"/>
      <c r="AA347" s="44">
        <f ca="1">AA340*2^Z340+AA341*2^Z341+AA342*2^Z342+AA343*2^Z343+AA344*2^Z344+AA345*2^Z345</f>
        <v>53</v>
      </c>
      <c r="AB347" s="44">
        <f ca="1">AB340*2^Z340+AB341*2^Z341+AB342*2^Z342+AB343*2^Z343+AB344*2^Z344+AB345*2^Z345</f>
        <v>5</v>
      </c>
      <c r="AC347" s="41"/>
      <c r="AD347" s="60"/>
      <c r="AE347" s="60"/>
      <c r="AF347" s="61"/>
    </row>
    <row r="348" spans="13:32">
      <c r="M348" s="134"/>
      <c r="N348" s="67"/>
      <c r="O348" s="60"/>
      <c r="P348" s="60"/>
      <c r="Q348" s="60"/>
      <c r="R348" s="60"/>
      <c r="S348" s="60"/>
      <c r="T348" s="60"/>
      <c r="U348" s="60"/>
      <c r="V348" s="61"/>
      <c r="W348" s="135"/>
      <c r="X348" s="67"/>
      <c r="Y348" s="60"/>
      <c r="Z348" s="60"/>
      <c r="AA348" s="60"/>
      <c r="AB348" s="60"/>
      <c r="AC348" s="60"/>
      <c r="AD348" s="60"/>
      <c r="AE348" s="60"/>
      <c r="AF348" s="61"/>
    </row>
    <row r="349" spans="13:32">
      <c r="M349" s="134"/>
      <c r="N349" s="72" t="s">
        <v>116</v>
      </c>
      <c r="O349" s="73"/>
      <c r="P349" s="73"/>
      <c r="Q349" s="74">
        <f ca="1">(Q347/P309)*(S311-P311)+P311</f>
        <v>-3.0952380952380953</v>
      </c>
      <c r="R349" s="74">
        <f ca="1">(R347/P309)*(S311-P311)+P311</f>
        <v>3.412698412698413</v>
      </c>
      <c r="S349" s="75"/>
      <c r="T349" s="75"/>
      <c r="U349" s="75"/>
      <c r="V349" s="76"/>
      <c r="W349" s="135"/>
      <c r="X349" s="72" t="s">
        <v>116</v>
      </c>
      <c r="Y349" s="73"/>
      <c r="Z349" s="73"/>
      <c r="AA349" s="74">
        <f ca="1">(AA347/Z309)*(AC311-Z311)+Z311</f>
        <v>3.412698412698413</v>
      </c>
      <c r="AB349" s="74">
        <f ca="1">(AB347/Z309)*(AC311-Z311)+Z311</f>
        <v>-4.2063492063492065</v>
      </c>
      <c r="AC349" s="75"/>
      <c r="AD349" s="75"/>
      <c r="AE349" s="75"/>
      <c r="AF349" s="76"/>
    </row>
    <row r="350" spans="13:32">
      <c r="M350" s="134"/>
      <c r="N350" s="131" t="s">
        <v>157</v>
      </c>
      <c r="O350" s="132"/>
      <c r="P350" s="132"/>
      <c r="Q350" s="132"/>
      <c r="R350" s="132"/>
      <c r="S350" s="132"/>
      <c r="T350" s="132"/>
      <c r="U350" s="132"/>
      <c r="V350" s="133"/>
      <c r="W350" s="135"/>
      <c r="X350" s="131" t="s">
        <v>157</v>
      </c>
      <c r="Y350" s="132"/>
      <c r="Z350" s="132"/>
      <c r="AA350" s="132"/>
      <c r="AB350" s="132"/>
      <c r="AC350" s="132"/>
      <c r="AD350" s="132"/>
      <c r="AE350" s="132"/>
      <c r="AF350" s="133"/>
    </row>
    <row r="351" spans="13:32">
      <c r="M351" s="134"/>
      <c r="N351" s="59" t="s">
        <v>100</v>
      </c>
      <c r="O351" s="60">
        <v>6</v>
      </c>
      <c r="P351" s="60"/>
      <c r="Q351" s="60"/>
      <c r="R351" s="60"/>
      <c r="S351" s="60"/>
      <c r="T351" s="60"/>
      <c r="U351" s="60"/>
      <c r="V351" s="61"/>
      <c r="W351" s="135"/>
      <c r="X351" s="59" t="s">
        <v>100</v>
      </c>
      <c r="Y351" s="60">
        <v>6</v>
      </c>
      <c r="Z351" s="60"/>
      <c r="AA351" s="60"/>
      <c r="AB351" s="60"/>
      <c r="AC351" s="60"/>
      <c r="AD351" s="60"/>
      <c r="AE351" s="60"/>
      <c r="AF351" s="61"/>
    </row>
    <row r="352" spans="13:32" ht="30">
      <c r="M352" s="134"/>
      <c r="N352" s="59" t="s">
        <v>101</v>
      </c>
      <c r="O352" s="60">
        <v>0</v>
      </c>
      <c r="P352" s="60">
        <f>(2^O351)-1</f>
        <v>63</v>
      </c>
      <c r="Q352" s="60"/>
      <c r="R352" s="60"/>
      <c r="S352" s="60"/>
      <c r="T352" s="60"/>
      <c r="U352" s="60"/>
      <c r="V352" s="61"/>
      <c r="W352" s="135"/>
      <c r="X352" s="59" t="s">
        <v>101</v>
      </c>
      <c r="Y352" s="60">
        <v>0</v>
      </c>
      <c r="Z352" s="60">
        <f>(2^Y351)-1</f>
        <v>63</v>
      </c>
      <c r="AA352" s="60"/>
      <c r="AB352" s="60"/>
      <c r="AC352" s="60"/>
      <c r="AD352" s="60"/>
      <c r="AE352" s="60"/>
      <c r="AF352" s="61"/>
    </row>
    <row r="353" spans="13:32">
      <c r="M353" s="134"/>
      <c r="N353" s="62" t="s">
        <v>72</v>
      </c>
      <c r="O353" s="4" t="s">
        <v>73</v>
      </c>
      <c r="P353" s="4" t="s">
        <v>91</v>
      </c>
      <c r="Q353" s="4" t="s">
        <v>155</v>
      </c>
      <c r="R353" s="4" t="s">
        <v>156</v>
      </c>
      <c r="S353" s="4" t="s">
        <v>94</v>
      </c>
      <c r="T353" s="4" t="s">
        <v>95</v>
      </c>
      <c r="U353" s="4" t="s">
        <v>96</v>
      </c>
      <c r="V353" s="63" t="s">
        <v>97</v>
      </c>
      <c r="W353" s="135"/>
      <c r="X353" s="62" t="s">
        <v>72</v>
      </c>
      <c r="Y353" s="4" t="s">
        <v>73</v>
      </c>
      <c r="Z353" s="4" t="s">
        <v>91</v>
      </c>
      <c r="AA353" s="4" t="s">
        <v>155</v>
      </c>
      <c r="AB353" s="4" t="s">
        <v>156</v>
      </c>
      <c r="AC353" s="4" t="s">
        <v>94</v>
      </c>
      <c r="AD353" s="4" t="s">
        <v>95</v>
      </c>
      <c r="AE353" s="4" t="s">
        <v>96</v>
      </c>
      <c r="AF353" s="63" t="s">
        <v>97</v>
      </c>
    </row>
    <row r="354" spans="13:32">
      <c r="M354" s="134"/>
      <c r="N354" s="64" t="s">
        <v>1</v>
      </c>
      <c r="O354" s="53"/>
      <c r="P354" s="53">
        <v>-5</v>
      </c>
      <c r="Q354" s="65">
        <f ca="1">E46</f>
        <v>1.9793903326830176E-2</v>
      </c>
      <c r="R354" s="65">
        <f ca="1">F46</f>
        <v>-0.31792687011554221</v>
      </c>
      <c r="S354" s="53">
        <v>5</v>
      </c>
      <c r="T354" s="53">
        <f ca="1">RAND()</f>
        <v>0.93930027840181152</v>
      </c>
      <c r="U354" s="53">
        <f t="shared" ref="U354:V354" ca="1" si="116">RAND()</f>
        <v>9.5039353057962073E-2</v>
      </c>
      <c r="V354" s="28">
        <f t="shared" ca="1" si="116"/>
        <v>0.96388680416136963</v>
      </c>
      <c r="W354" s="135"/>
      <c r="X354" s="64" t="s">
        <v>1</v>
      </c>
      <c r="Y354" s="53"/>
      <c r="Z354" s="53">
        <v>-5</v>
      </c>
      <c r="AA354" s="65">
        <f ca="1">E85</f>
        <v>-3.0952380952380953</v>
      </c>
      <c r="AB354" s="65">
        <f ca="1">F85</f>
        <v>3.412698412698413</v>
      </c>
      <c r="AC354" s="53">
        <v>5</v>
      </c>
      <c r="AD354" s="53">
        <f ca="1">RAND()</f>
        <v>5.5835898875289391E-2</v>
      </c>
      <c r="AE354" s="53">
        <f t="shared" ref="AE354:AF354" ca="1" si="117">RAND()</f>
        <v>0.69973883494745581</v>
      </c>
      <c r="AF354" s="28">
        <f t="shared" ca="1" si="117"/>
        <v>0.7829101871350046</v>
      </c>
    </row>
    <row r="355" spans="13:32" ht="30">
      <c r="M355" s="134"/>
      <c r="N355" s="59" t="s">
        <v>110</v>
      </c>
      <c r="O355" s="60"/>
      <c r="P355" s="60"/>
      <c r="Q355" s="60">
        <f ca="1">(ABS(Q354-P354)/(S354-P354))*(P352-O352)</f>
        <v>31.624701590959031</v>
      </c>
      <c r="R355" s="60">
        <f ca="1">(ABS(R354-P354)/(S354-P354))*(P352-O352)</f>
        <v>29.497060718272081</v>
      </c>
      <c r="S355" s="60"/>
      <c r="T355" s="60"/>
      <c r="U355" s="60"/>
      <c r="V355" s="61"/>
      <c r="W355" s="135"/>
      <c r="X355" s="59" t="s">
        <v>110</v>
      </c>
      <c r="Y355" s="60"/>
      <c r="Z355" s="60"/>
      <c r="AA355" s="60">
        <f ca="1">(ABS(AA354-Z354)/(AC354-Z354))*(Z352-Y352)</f>
        <v>12</v>
      </c>
      <c r="AB355" s="60">
        <f ca="1">(ABS(AB354-Z354)/(AC354-Z354))*(Z352-Y352)</f>
        <v>53</v>
      </c>
      <c r="AC355" s="60"/>
      <c r="AD355" s="60"/>
      <c r="AE355" s="60"/>
      <c r="AF355" s="61"/>
    </row>
    <row r="356" spans="13:32">
      <c r="M356" s="134"/>
      <c r="N356" s="66"/>
      <c r="O356" s="53"/>
      <c r="P356" s="42" t="s">
        <v>103</v>
      </c>
      <c r="Q356" s="42"/>
      <c r="R356" s="42"/>
      <c r="S356" s="42" t="s">
        <v>104</v>
      </c>
      <c r="T356" s="60"/>
      <c r="U356" s="60"/>
      <c r="V356" s="61"/>
      <c r="W356" s="135"/>
      <c r="X356" s="66"/>
      <c r="Y356" s="53"/>
      <c r="Z356" s="42" t="s">
        <v>103</v>
      </c>
      <c r="AA356" s="42"/>
      <c r="AB356" s="42"/>
      <c r="AC356" s="42" t="s">
        <v>104</v>
      </c>
      <c r="AD356" s="60"/>
      <c r="AE356" s="60"/>
      <c r="AF356" s="61"/>
    </row>
    <row r="357" spans="13:32">
      <c r="M357" s="134"/>
      <c r="N357" s="66" t="s">
        <v>102</v>
      </c>
      <c r="O357" s="53"/>
      <c r="P357" s="41">
        <v>5</v>
      </c>
      <c r="Q357" s="40">
        <f ca="1">FLOOR(Q355/2^P357,1)</f>
        <v>0</v>
      </c>
      <c r="R357" s="40">
        <f ca="1">FLOOR(R355/2^P357,1)</f>
        <v>0</v>
      </c>
      <c r="S357" s="41">
        <f>2^P357</f>
        <v>32</v>
      </c>
      <c r="T357" s="60"/>
      <c r="U357" s="60"/>
      <c r="V357" s="61"/>
      <c r="W357" s="135"/>
      <c r="X357" s="66" t="s">
        <v>102</v>
      </c>
      <c r="Y357" s="53"/>
      <c r="Z357" s="41">
        <v>5</v>
      </c>
      <c r="AA357" s="40">
        <f ca="1">FLOOR(AA355/2^Z357,1)</f>
        <v>0</v>
      </c>
      <c r="AB357" s="40">
        <f ca="1">FLOOR(AB355/2^Z357,1)</f>
        <v>1</v>
      </c>
      <c r="AC357" s="41">
        <f>2^Z357</f>
        <v>32</v>
      </c>
      <c r="AD357" s="60"/>
      <c r="AE357" s="60"/>
      <c r="AF357" s="61"/>
    </row>
    <row r="358" spans="13:32">
      <c r="M358" s="134"/>
      <c r="N358" s="66" t="s">
        <v>105</v>
      </c>
      <c r="O358" s="53"/>
      <c r="P358" s="41">
        <v>4</v>
      </c>
      <c r="Q358" s="40">
        <f ca="1">FLOOR((Q355-Q357*2^P357)/(2^P358),1)</f>
        <v>1</v>
      </c>
      <c r="R358" s="40">
        <f ca="1">FLOOR((R355-R357*2^P357)/(2^P358),1)</f>
        <v>1</v>
      </c>
      <c r="S358" s="41">
        <f t="shared" ref="S358:S362" si="118">2^P358</f>
        <v>16</v>
      </c>
      <c r="T358" s="60"/>
      <c r="U358" s="60"/>
      <c r="V358" s="61"/>
      <c r="W358" s="135"/>
      <c r="X358" s="66" t="s">
        <v>105</v>
      </c>
      <c r="Y358" s="53"/>
      <c r="Z358" s="41">
        <v>4</v>
      </c>
      <c r="AA358" s="40">
        <f ca="1">FLOOR((AA355-AA357*2^Z357)/(2^Z358),1)</f>
        <v>0</v>
      </c>
      <c r="AB358" s="40">
        <f ca="1">FLOOR((AB355-AB357*2^Z357)/(2^Z358),1)</f>
        <v>1</v>
      </c>
      <c r="AC358" s="41">
        <f t="shared" ref="AC358:AC362" si="119">2^Z358</f>
        <v>16</v>
      </c>
      <c r="AD358" s="60"/>
      <c r="AE358" s="60"/>
      <c r="AF358" s="61"/>
    </row>
    <row r="359" spans="13:32">
      <c r="M359" s="134"/>
      <c r="N359" s="66" t="s">
        <v>106</v>
      </c>
      <c r="O359" s="53"/>
      <c r="P359" s="41">
        <v>3</v>
      </c>
      <c r="Q359" s="40">
        <f ca="1">FLOOR((Q355-Q357*2^P357-Q358*2^P358)/(2^P359),1)</f>
        <v>1</v>
      </c>
      <c r="R359" s="40">
        <f ca="1">FLOOR((R355-R357*2^P357-R358*2^P358)/(2^P359),1)</f>
        <v>1</v>
      </c>
      <c r="S359" s="41">
        <f t="shared" si="118"/>
        <v>8</v>
      </c>
      <c r="T359" s="60"/>
      <c r="U359" s="60"/>
      <c r="V359" s="61"/>
      <c r="W359" s="135"/>
      <c r="X359" s="66" t="s">
        <v>106</v>
      </c>
      <c r="Y359" s="53"/>
      <c r="Z359" s="41">
        <v>3</v>
      </c>
      <c r="AA359" s="40">
        <f ca="1">FLOOR((AA355-AA357*2^Z357-AA358*2^Z358)/(2^Z359),1)</f>
        <v>1</v>
      </c>
      <c r="AB359" s="40">
        <f ca="1">FLOOR((AB355-AB357*2^Z357-AB358*2^Z358)/(2^Z359),1)</f>
        <v>0</v>
      </c>
      <c r="AC359" s="41">
        <f t="shared" si="119"/>
        <v>8</v>
      </c>
      <c r="AD359" s="60"/>
      <c r="AE359" s="60"/>
      <c r="AF359" s="61"/>
    </row>
    <row r="360" spans="13:32">
      <c r="M360" s="134"/>
      <c r="N360" s="66" t="s">
        <v>107</v>
      </c>
      <c r="O360" s="53"/>
      <c r="P360" s="41">
        <v>2</v>
      </c>
      <c r="Q360" s="40">
        <f ca="1">FLOOR((Q355-Q357*2^P357-Q358*2^P358-Q359*2^P359)/(2^P360),1)</f>
        <v>1</v>
      </c>
      <c r="R360" s="40">
        <f ca="1">FLOOR((R355-R357*2^P357-R358*2^P358-R359*2^P359)/(2^P360),1)</f>
        <v>1</v>
      </c>
      <c r="S360" s="41">
        <f t="shared" si="118"/>
        <v>4</v>
      </c>
      <c r="T360" s="60"/>
      <c r="U360" s="60"/>
      <c r="V360" s="61"/>
      <c r="W360" s="135"/>
      <c r="X360" s="66" t="s">
        <v>107</v>
      </c>
      <c r="Y360" s="53"/>
      <c r="Z360" s="41">
        <v>2</v>
      </c>
      <c r="AA360" s="40">
        <f ca="1">FLOOR((AA355-AA357*2^Z357-AA358*2^Z358-AA359*2^Z359)/(2^Z360),1)</f>
        <v>1</v>
      </c>
      <c r="AB360" s="40">
        <f ca="1">FLOOR((AB355-AB357*2^Z357-AB358*2^Z358-AB359*2^Z359)/(2^Z360),1)</f>
        <v>1</v>
      </c>
      <c r="AC360" s="41">
        <f t="shared" si="119"/>
        <v>4</v>
      </c>
      <c r="AD360" s="60"/>
      <c r="AE360" s="60"/>
      <c r="AF360" s="61"/>
    </row>
    <row r="361" spans="13:32">
      <c r="M361" s="134"/>
      <c r="N361" s="66"/>
      <c r="O361" s="53"/>
      <c r="P361" s="41">
        <v>1</v>
      </c>
      <c r="Q361" s="40">
        <f ca="1">FLOOR((Q355-Q357*2^P357-Q358*2^P358-Q359*2^P359-Q360*2^P360)/(2^P361),1)</f>
        <v>1</v>
      </c>
      <c r="R361" s="40">
        <f ca="1">FLOOR((R355-R357*2^P357-R358*2^P358-R359*2^P359-R360*2^P360)/(2^P361),1)</f>
        <v>0</v>
      </c>
      <c r="S361" s="41">
        <f t="shared" si="118"/>
        <v>2</v>
      </c>
      <c r="T361" s="60"/>
      <c r="U361" s="60"/>
      <c r="V361" s="61"/>
      <c r="W361" s="135"/>
      <c r="X361" s="66"/>
      <c r="Y361" s="53"/>
      <c r="Z361" s="41">
        <v>1</v>
      </c>
      <c r="AA361" s="40">
        <f ca="1">FLOOR((AA355-AA357*2^Z357-AA358*2^Z358-AA359*2^Z359-AA360*2^Z360)/(2^Z361),1)</f>
        <v>0</v>
      </c>
      <c r="AB361" s="40">
        <f ca="1">FLOOR((AB355-AB357*2^Z357-AB358*2^Z358-AB359*2^Z359-AB360*2^Z360)/(2^Z361),1)</f>
        <v>0</v>
      </c>
      <c r="AC361" s="41">
        <f t="shared" si="119"/>
        <v>2</v>
      </c>
      <c r="AD361" s="60"/>
      <c r="AE361" s="60"/>
      <c r="AF361" s="61"/>
    </row>
    <row r="362" spans="13:32">
      <c r="M362" s="134"/>
      <c r="N362" s="66"/>
      <c r="O362" s="53"/>
      <c r="P362" s="41">
        <v>0</v>
      </c>
      <c r="Q362" s="40">
        <f ca="1">FLOOR((Q355-Q357*2^P357-Q358*2^P358-Q359*2^P359-Q360*2^P360-Q361*2^P361)/(2^P362),1)</f>
        <v>1</v>
      </c>
      <c r="R362" s="40">
        <f ca="1">FLOOR((R355-R357*2^P357-R358*2^P358-R359*2^P359-R360*2^P360-R361*2^P361)/(2^P362),1)</f>
        <v>1</v>
      </c>
      <c r="S362" s="41">
        <f t="shared" si="118"/>
        <v>1</v>
      </c>
      <c r="T362" s="60"/>
      <c r="U362" s="60"/>
      <c r="V362" s="61"/>
      <c r="W362" s="135"/>
      <c r="X362" s="66"/>
      <c r="Y362" s="53"/>
      <c r="Z362" s="41">
        <v>0</v>
      </c>
      <c r="AA362" s="40">
        <f ca="1">FLOOR((AA355-AA357*2^Z357-AA358*2^Z358-AA359*2^Z359-AA360*2^Z360-AA361*2^Z361)/(2^Z362),1)</f>
        <v>0</v>
      </c>
      <c r="AB362" s="40">
        <f ca="1">FLOOR((AB355-AB357*2^Z357-AB358*2^Z358-AB359*2^Z359-AB360*2^Z360-AB361*2^Z361)/(2^Z362),1)</f>
        <v>1</v>
      </c>
      <c r="AC362" s="41">
        <f t="shared" si="119"/>
        <v>1</v>
      </c>
      <c r="AD362" s="60"/>
      <c r="AE362" s="60"/>
      <c r="AF362" s="61"/>
    </row>
    <row r="363" spans="13:32">
      <c r="M363" s="134"/>
      <c r="N363" s="66"/>
      <c r="O363" s="53"/>
      <c r="P363" s="41"/>
      <c r="Q363" s="42" t="s">
        <v>108</v>
      </c>
      <c r="R363" s="42" t="s">
        <v>109</v>
      </c>
      <c r="S363" s="41"/>
      <c r="T363" s="60"/>
      <c r="U363" s="60"/>
      <c r="V363" s="61"/>
      <c r="W363" s="135"/>
      <c r="X363" s="66"/>
      <c r="Y363" s="53"/>
      <c r="Z363" s="41"/>
      <c r="AA363" s="42" t="s">
        <v>108</v>
      </c>
      <c r="AB363" s="42" t="s">
        <v>109</v>
      </c>
      <c r="AC363" s="41"/>
      <c r="AD363" s="60"/>
      <c r="AE363" s="60"/>
      <c r="AF363" s="61"/>
    </row>
    <row r="364" spans="13:32">
      <c r="M364" s="134"/>
      <c r="N364" s="66" t="s">
        <v>114</v>
      </c>
      <c r="O364" s="53"/>
      <c r="P364" s="41"/>
      <c r="Q364" s="44">
        <f ca="1">Q357*2^P357+Q358*2^P358+Q359*2^P359+Q360*2^P360+Q361*2^P361+Q362*2^P362</f>
        <v>31</v>
      </c>
      <c r="R364" s="44">
        <f ca="1">R357*2^P357+R358*2^P358+R359*2^P359+R360*2^P360+R361*2^P361+R362*2^P362</f>
        <v>29</v>
      </c>
      <c r="S364" s="41"/>
      <c r="T364" s="60"/>
      <c r="U364" s="60"/>
      <c r="V364" s="61"/>
      <c r="W364" s="135"/>
      <c r="X364" s="66" t="s">
        <v>114</v>
      </c>
      <c r="Y364" s="53"/>
      <c r="Z364" s="41"/>
      <c r="AA364" s="44">
        <f ca="1">AA357*2^Z357+AA358*2^Z358+AA359*2^Z359+AA360*2^Z360+AA361*2^Z361+AA362*2^Z362</f>
        <v>12</v>
      </c>
      <c r="AB364" s="44">
        <f ca="1">AB357*2^Z357+AB358*2^Z358+AB359*2^Z359+AB360*2^Z360+AB361*2^Z361+AB362*2^Z362</f>
        <v>53</v>
      </c>
      <c r="AC364" s="41"/>
      <c r="AD364" s="60"/>
      <c r="AE364" s="60"/>
      <c r="AF364" s="61"/>
    </row>
    <row r="365" spans="13:32">
      <c r="M365" s="134"/>
      <c r="N365" s="67"/>
      <c r="O365" s="60"/>
      <c r="P365" s="60"/>
      <c r="Q365" s="60"/>
      <c r="R365" s="60"/>
      <c r="S365" s="60"/>
      <c r="T365" s="60"/>
      <c r="U365" s="60"/>
      <c r="V365" s="61"/>
      <c r="W365" s="135"/>
      <c r="X365" s="67"/>
      <c r="Y365" s="60"/>
      <c r="Z365" s="60"/>
      <c r="AA365" s="60"/>
      <c r="AB365" s="60"/>
      <c r="AC365" s="60"/>
      <c r="AD365" s="60"/>
      <c r="AE365" s="60"/>
      <c r="AF365" s="61"/>
    </row>
    <row r="366" spans="13:32">
      <c r="M366" s="134"/>
      <c r="N366" s="68" t="s">
        <v>111</v>
      </c>
      <c r="O366" s="69"/>
      <c r="P366" s="69"/>
      <c r="Q366" s="69"/>
      <c r="R366" s="69"/>
      <c r="S366" s="69"/>
      <c r="T366" s="70">
        <f ca="1">FLOOR(O351*T354,1)</f>
        <v>5</v>
      </c>
      <c r="U366" s="60"/>
      <c r="V366" s="61"/>
      <c r="W366" s="135"/>
      <c r="X366" s="68" t="s">
        <v>111</v>
      </c>
      <c r="Y366" s="69"/>
      <c r="Z366" s="69"/>
      <c r="AA366" s="69"/>
      <c r="AB366" s="69"/>
      <c r="AC366" s="69"/>
      <c r="AD366" s="70">
        <f ca="1">FLOOR(Y351*AD354,1)</f>
        <v>0</v>
      </c>
      <c r="AE366" s="60"/>
      <c r="AF366" s="61"/>
    </row>
    <row r="367" spans="13:32">
      <c r="M367" s="134"/>
      <c r="N367" s="67" t="s">
        <v>112</v>
      </c>
      <c r="O367" s="60"/>
      <c r="P367" s="60"/>
      <c r="Q367" s="60"/>
      <c r="R367" s="60"/>
      <c r="S367" s="60"/>
      <c r="T367" s="60"/>
      <c r="U367" s="60"/>
      <c r="V367" s="61"/>
      <c r="W367" s="135"/>
      <c r="X367" s="67" t="s">
        <v>112</v>
      </c>
      <c r="Y367" s="60"/>
      <c r="Z367" s="60"/>
      <c r="AA367" s="60"/>
      <c r="AB367" s="60"/>
      <c r="AC367" s="60"/>
      <c r="AD367" s="60"/>
      <c r="AE367" s="60"/>
      <c r="AF367" s="61"/>
    </row>
    <row r="368" spans="13:32">
      <c r="M368" s="134"/>
      <c r="N368" s="67"/>
      <c r="O368" s="60"/>
      <c r="P368" s="60"/>
      <c r="Q368" s="60"/>
      <c r="R368" s="60"/>
      <c r="S368" s="60"/>
      <c r="T368" s="60"/>
      <c r="U368" s="60"/>
      <c r="V368" s="61"/>
      <c r="W368" s="135"/>
      <c r="X368" s="67"/>
      <c r="Y368" s="60"/>
      <c r="Z368" s="60"/>
      <c r="AA368" s="60"/>
      <c r="AB368" s="60"/>
      <c r="AC368" s="60"/>
      <c r="AD368" s="60"/>
      <c r="AE368" s="60"/>
      <c r="AF368" s="61"/>
    </row>
    <row r="369" spans="13:32">
      <c r="M369" s="134"/>
      <c r="N369" s="66" t="s">
        <v>113</v>
      </c>
      <c r="O369" s="53"/>
      <c r="P369" s="42" t="s">
        <v>103</v>
      </c>
      <c r="Q369" s="42"/>
      <c r="R369" s="42"/>
      <c r="S369" s="42" t="s">
        <v>104</v>
      </c>
      <c r="T369" s="60"/>
      <c r="U369" s="60"/>
      <c r="V369" s="61"/>
      <c r="W369" s="135"/>
      <c r="X369" s="66" t="s">
        <v>113</v>
      </c>
      <c r="Y369" s="53"/>
      <c r="Z369" s="42" t="s">
        <v>103</v>
      </c>
      <c r="AA369" s="42"/>
      <c r="AB369" s="42"/>
      <c r="AC369" s="42" t="s">
        <v>104</v>
      </c>
      <c r="AD369" s="60"/>
      <c r="AE369" s="60"/>
      <c r="AF369" s="61"/>
    </row>
    <row r="370" spans="13:32">
      <c r="M370" s="134"/>
      <c r="N370" s="66"/>
      <c r="O370" s="53"/>
      <c r="P370" s="41">
        <v>5</v>
      </c>
      <c r="Q370" s="40">
        <f ca="1">IF(T366&gt;=1,R357,Q357)</f>
        <v>0</v>
      </c>
      <c r="R370" s="40">
        <f ca="1">IF(T366&gt;=1,Q357,R357)</f>
        <v>0</v>
      </c>
      <c r="S370" s="41">
        <f>2^P370</f>
        <v>32</v>
      </c>
      <c r="T370" s="60"/>
      <c r="U370" s="60"/>
      <c r="V370" s="61"/>
      <c r="W370" s="135"/>
      <c r="X370" s="66"/>
      <c r="Y370" s="53"/>
      <c r="Z370" s="41">
        <v>5</v>
      </c>
      <c r="AA370" s="40">
        <f ca="1">IF(AD366&gt;=1,AB357,AA357)</f>
        <v>0</v>
      </c>
      <c r="AB370" s="40">
        <f ca="1">IF(AD366&gt;=1,AA357,AB357)</f>
        <v>1</v>
      </c>
      <c r="AC370" s="41">
        <f>2^Z370</f>
        <v>32</v>
      </c>
      <c r="AD370" s="60"/>
      <c r="AE370" s="60"/>
      <c r="AF370" s="61"/>
    </row>
    <row r="371" spans="13:32">
      <c r="M371" s="134"/>
      <c r="N371" s="66"/>
      <c r="O371" s="53"/>
      <c r="P371" s="41">
        <v>4</v>
      </c>
      <c r="Q371" s="40">
        <f ca="1">IF(T366&gt;=2,R358,Q358)</f>
        <v>1</v>
      </c>
      <c r="R371" s="40">
        <f ca="1">IF(T366&gt;=2,Q358,R358)</f>
        <v>1</v>
      </c>
      <c r="S371" s="41">
        <f t="shared" ref="S371:S375" si="120">2^P371</f>
        <v>16</v>
      </c>
      <c r="T371" s="60"/>
      <c r="U371" s="60"/>
      <c r="V371" s="61"/>
      <c r="W371" s="135"/>
      <c r="X371" s="66"/>
      <c r="Y371" s="53"/>
      <c r="Z371" s="41">
        <v>4</v>
      </c>
      <c r="AA371" s="40">
        <f ca="1">IF(AD366&gt;=2,AB358,AA358)</f>
        <v>0</v>
      </c>
      <c r="AB371" s="40">
        <f ca="1">IF(AD366&gt;=2,AA358,AB358)</f>
        <v>1</v>
      </c>
      <c r="AC371" s="41">
        <f t="shared" ref="AC371:AC375" si="121">2^Z371</f>
        <v>16</v>
      </c>
      <c r="AD371" s="60"/>
      <c r="AE371" s="60"/>
      <c r="AF371" s="61"/>
    </row>
    <row r="372" spans="13:32">
      <c r="M372" s="134"/>
      <c r="N372" s="66"/>
      <c r="O372" s="53"/>
      <c r="P372" s="41">
        <v>3</v>
      </c>
      <c r="Q372" s="40">
        <f ca="1">IF(T366&gt;=3,R359,Q359)</f>
        <v>1</v>
      </c>
      <c r="R372" s="40">
        <f ca="1">IF(T366&gt;=3,Q359,R359)</f>
        <v>1</v>
      </c>
      <c r="S372" s="41">
        <f t="shared" si="120"/>
        <v>8</v>
      </c>
      <c r="T372" s="60"/>
      <c r="U372" s="60"/>
      <c r="V372" s="61"/>
      <c r="W372" s="135"/>
      <c r="X372" s="66"/>
      <c r="Y372" s="53"/>
      <c r="Z372" s="41">
        <v>3</v>
      </c>
      <c r="AA372" s="40">
        <f ca="1">IF(AD366&gt;=3,AB359,AA359)</f>
        <v>1</v>
      </c>
      <c r="AB372" s="40">
        <f ca="1">IF(AD366&gt;=3,AA359,AB359)</f>
        <v>0</v>
      </c>
      <c r="AC372" s="41">
        <f t="shared" si="121"/>
        <v>8</v>
      </c>
      <c r="AD372" s="60"/>
      <c r="AE372" s="60"/>
      <c r="AF372" s="61"/>
    </row>
    <row r="373" spans="13:32">
      <c r="M373" s="134"/>
      <c r="N373" s="66"/>
      <c r="O373" s="53"/>
      <c r="P373" s="41">
        <v>2</v>
      </c>
      <c r="Q373" s="40">
        <f ca="1">IF(T366&gt;=4,R360,Q360)</f>
        <v>1</v>
      </c>
      <c r="R373" s="40">
        <f ca="1">IF(T366&gt;=4,Q360,R360)</f>
        <v>1</v>
      </c>
      <c r="S373" s="41">
        <f t="shared" si="120"/>
        <v>4</v>
      </c>
      <c r="T373" s="60"/>
      <c r="U373" s="60"/>
      <c r="V373" s="61"/>
      <c r="W373" s="135"/>
      <c r="X373" s="66"/>
      <c r="Y373" s="53"/>
      <c r="Z373" s="41">
        <v>2</v>
      </c>
      <c r="AA373" s="40">
        <f ca="1">IF(AD366&gt;=4,AB360,AA360)</f>
        <v>1</v>
      </c>
      <c r="AB373" s="40">
        <f ca="1">IF(AD366&gt;=4,AA360,AB360)</f>
        <v>1</v>
      </c>
      <c r="AC373" s="41">
        <f t="shared" si="121"/>
        <v>4</v>
      </c>
      <c r="AD373" s="60"/>
      <c r="AE373" s="60"/>
      <c r="AF373" s="61"/>
    </row>
    <row r="374" spans="13:32">
      <c r="M374" s="134"/>
      <c r="N374" s="66"/>
      <c r="O374" s="53"/>
      <c r="P374" s="41">
        <v>1</v>
      </c>
      <c r="Q374" s="40">
        <f ca="1">IF(T366&gt;=5,R361,Q361)</f>
        <v>0</v>
      </c>
      <c r="R374" s="40">
        <f ca="1">IF(T366&gt;=5,Q361,R361)</f>
        <v>1</v>
      </c>
      <c r="S374" s="41">
        <f t="shared" si="120"/>
        <v>2</v>
      </c>
      <c r="T374" s="60"/>
      <c r="U374" s="60"/>
      <c r="V374" s="61"/>
      <c r="W374" s="135"/>
      <c r="X374" s="66"/>
      <c r="Y374" s="53"/>
      <c r="Z374" s="41">
        <v>1</v>
      </c>
      <c r="AA374" s="40">
        <f ca="1">IF(AD366&gt;=5,AB361,AA361)</f>
        <v>0</v>
      </c>
      <c r="AB374" s="40">
        <f ca="1">IF(AD366&gt;=5,AA361,AB361)</f>
        <v>0</v>
      </c>
      <c r="AC374" s="41">
        <f t="shared" si="121"/>
        <v>2</v>
      </c>
      <c r="AD374" s="60"/>
      <c r="AE374" s="60"/>
      <c r="AF374" s="61"/>
    </row>
    <row r="375" spans="13:32">
      <c r="M375" s="134"/>
      <c r="N375" s="66"/>
      <c r="O375" s="53"/>
      <c r="P375" s="41">
        <v>0</v>
      </c>
      <c r="Q375" s="40">
        <f ca="1">IF(T366&gt;=6,R362,Q362)</f>
        <v>1</v>
      </c>
      <c r="R375" s="40">
        <f ca="1">IF(T366&gt;=6,Q362,R362)</f>
        <v>1</v>
      </c>
      <c r="S375" s="41">
        <f t="shared" si="120"/>
        <v>1</v>
      </c>
      <c r="T375" s="60"/>
      <c r="U375" s="60"/>
      <c r="V375" s="61"/>
      <c r="W375" s="135"/>
      <c r="X375" s="66"/>
      <c r="Y375" s="53"/>
      <c r="Z375" s="41">
        <v>0</v>
      </c>
      <c r="AA375" s="40">
        <f ca="1">IF(AD366&gt;=6,AB362,AA362)</f>
        <v>0</v>
      </c>
      <c r="AB375" s="40">
        <f ca="1">IF(AD366&gt;=6,AA362,AB362)</f>
        <v>1</v>
      </c>
      <c r="AC375" s="41">
        <f t="shared" si="121"/>
        <v>1</v>
      </c>
      <c r="AD375" s="60"/>
      <c r="AE375" s="60"/>
      <c r="AF375" s="61"/>
    </row>
    <row r="376" spans="13:32">
      <c r="M376" s="134"/>
      <c r="N376" s="66"/>
      <c r="O376" s="53"/>
      <c r="P376" s="41"/>
      <c r="Q376" s="42" t="s">
        <v>108</v>
      </c>
      <c r="R376" s="42" t="s">
        <v>109</v>
      </c>
      <c r="S376" s="41"/>
      <c r="T376" s="60"/>
      <c r="U376" s="60"/>
      <c r="V376" s="61"/>
      <c r="W376" s="135"/>
      <c r="X376" s="66"/>
      <c r="Y376" s="53"/>
      <c r="Z376" s="41"/>
      <c r="AA376" s="42" t="s">
        <v>108</v>
      </c>
      <c r="AB376" s="42" t="s">
        <v>109</v>
      </c>
      <c r="AC376" s="41"/>
      <c r="AD376" s="60"/>
      <c r="AE376" s="60"/>
      <c r="AF376" s="61"/>
    </row>
    <row r="377" spans="13:32">
      <c r="M377" s="134"/>
      <c r="N377" s="66" t="s">
        <v>114</v>
      </c>
      <c r="O377" s="53"/>
      <c r="P377" s="41"/>
      <c r="Q377" s="44">
        <f ca="1">Q370*2^P370+Q371*2^P371+Q372*2^P372+Q373*2^P373+Q374*2^P374+Q375*2^P375</f>
        <v>29</v>
      </c>
      <c r="R377" s="44">
        <f ca="1">R370*2^P370+R371*2^P371+R372*2^P372+R373*2^P373+R374*2^P374+R375*2^P375</f>
        <v>31</v>
      </c>
      <c r="S377" s="41"/>
      <c r="T377" s="60"/>
      <c r="U377" s="60"/>
      <c r="V377" s="61"/>
      <c r="W377" s="135"/>
      <c r="X377" s="66" t="s">
        <v>114</v>
      </c>
      <c r="Y377" s="53"/>
      <c r="Z377" s="41"/>
      <c r="AA377" s="44">
        <f ca="1">AA370*2^Z370+AA371*2^Z371+AA372*2^Z372+AA373*2^Z373+AA374*2^Z374+AA375*2^Z375</f>
        <v>12</v>
      </c>
      <c r="AB377" s="44">
        <f ca="1">AB370*2^Z370+AB371*2^Z371+AB372*2^Z372+AB373*2^Z373+AB374*2^Z374+AB375*2^Z375</f>
        <v>53</v>
      </c>
      <c r="AC377" s="41"/>
      <c r="AD377" s="60"/>
      <c r="AE377" s="60"/>
      <c r="AF377" s="61"/>
    </row>
    <row r="378" spans="13:32">
      <c r="M378" s="134"/>
      <c r="N378" s="67"/>
      <c r="O378" s="60"/>
      <c r="P378" s="60"/>
      <c r="Q378" s="60"/>
      <c r="R378" s="60"/>
      <c r="S378" s="60"/>
      <c r="T378" s="60"/>
      <c r="U378" s="60"/>
      <c r="V378" s="61"/>
      <c r="W378" s="135"/>
      <c r="X378" s="67"/>
      <c r="Y378" s="60"/>
      <c r="Z378" s="60"/>
      <c r="AA378" s="60"/>
      <c r="AB378" s="60"/>
      <c r="AC378" s="60"/>
      <c r="AD378" s="60"/>
      <c r="AE378" s="60"/>
      <c r="AF378" s="61"/>
    </row>
    <row r="379" spans="13:32">
      <c r="M379" s="134"/>
      <c r="N379" s="68" t="s">
        <v>115</v>
      </c>
      <c r="O379" s="69"/>
      <c r="P379" s="69"/>
      <c r="Q379" s="69"/>
      <c r="R379" s="69"/>
      <c r="S379" s="69"/>
      <c r="T379" s="69"/>
      <c r="U379" s="70">
        <f ca="1">FLOOR(O351*U354,1)</f>
        <v>0</v>
      </c>
      <c r="V379" s="71">
        <f ca="1">FLOOR(O351*V354,1)</f>
        <v>5</v>
      </c>
      <c r="W379" s="135"/>
      <c r="X379" s="68" t="s">
        <v>115</v>
      </c>
      <c r="Y379" s="69"/>
      <c r="Z379" s="69"/>
      <c r="AA379" s="69"/>
      <c r="AB379" s="69"/>
      <c r="AC379" s="69"/>
      <c r="AD379" s="69"/>
      <c r="AE379" s="70">
        <f ca="1">FLOOR(Y351*AE354,1)</f>
        <v>4</v>
      </c>
      <c r="AF379" s="71">
        <f ca="1">FLOOR(Y351*AF354,1)</f>
        <v>4</v>
      </c>
    </row>
    <row r="380" spans="13:32">
      <c r="M380" s="134"/>
      <c r="N380" s="67"/>
      <c r="O380" s="60"/>
      <c r="P380" s="60"/>
      <c r="Q380" s="60"/>
      <c r="R380" s="60"/>
      <c r="S380" s="60"/>
      <c r="T380" s="60"/>
      <c r="U380" s="60"/>
      <c r="V380" s="61"/>
      <c r="W380" s="135"/>
      <c r="X380" s="67"/>
      <c r="Y380" s="60"/>
      <c r="Z380" s="60"/>
      <c r="AA380" s="60"/>
      <c r="AB380" s="60"/>
      <c r="AC380" s="60"/>
      <c r="AD380" s="60"/>
      <c r="AE380" s="60"/>
      <c r="AF380" s="61"/>
    </row>
    <row r="381" spans="13:32">
      <c r="M381" s="134"/>
      <c r="N381" s="67"/>
      <c r="O381" s="60"/>
      <c r="P381" s="60"/>
      <c r="Q381" s="60"/>
      <c r="R381" s="60"/>
      <c r="S381" s="60"/>
      <c r="T381" s="60"/>
      <c r="U381" s="60"/>
      <c r="V381" s="61"/>
      <c r="W381" s="135"/>
      <c r="X381" s="67"/>
      <c r="Y381" s="60"/>
      <c r="Z381" s="60"/>
      <c r="AA381" s="60"/>
      <c r="AB381" s="60"/>
      <c r="AC381" s="60"/>
      <c r="AD381" s="60"/>
      <c r="AE381" s="60"/>
      <c r="AF381" s="61"/>
    </row>
    <row r="382" spans="13:32">
      <c r="M382" s="134"/>
      <c r="N382" s="67"/>
      <c r="O382" s="60"/>
      <c r="P382" s="42" t="s">
        <v>103</v>
      </c>
      <c r="Q382" s="42"/>
      <c r="R382" s="42"/>
      <c r="S382" s="42" t="s">
        <v>104</v>
      </c>
      <c r="T382" s="60"/>
      <c r="U382" s="60"/>
      <c r="V382" s="61"/>
      <c r="W382" s="135"/>
      <c r="X382" s="67"/>
      <c r="Y382" s="60"/>
      <c r="Z382" s="42" t="s">
        <v>103</v>
      </c>
      <c r="AA382" s="42"/>
      <c r="AB382" s="42"/>
      <c r="AC382" s="42" t="s">
        <v>104</v>
      </c>
      <c r="AD382" s="60"/>
      <c r="AE382" s="60"/>
      <c r="AF382" s="61"/>
    </row>
    <row r="383" spans="13:32">
      <c r="M383" s="134"/>
      <c r="N383" s="67"/>
      <c r="O383" s="60"/>
      <c r="P383" s="41">
        <v>5</v>
      </c>
      <c r="Q383" s="40">
        <f ca="1">IF(U379=1,IF(Q370=1,0,1),Q370)</f>
        <v>0</v>
      </c>
      <c r="R383" s="40">
        <f ca="1">IF(V379=1,IF(R370=1,0,1),R370)</f>
        <v>0</v>
      </c>
      <c r="S383" s="41">
        <f>2^P383</f>
        <v>32</v>
      </c>
      <c r="T383" s="60"/>
      <c r="U383" s="60"/>
      <c r="V383" s="61"/>
      <c r="W383" s="135"/>
      <c r="X383" s="67"/>
      <c r="Y383" s="60"/>
      <c r="Z383" s="41">
        <v>5</v>
      </c>
      <c r="AA383" s="40">
        <f ca="1">IF(AE379=1,IF(AA370=1,0,1),AA370)</f>
        <v>0</v>
      </c>
      <c r="AB383" s="40">
        <f ca="1">IF(AF379=1,IF(AB370=1,0,1),AB370)</f>
        <v>1</v>
      </c>
      <c r="AC383" s="41">
        <f>2^Z383</f>
        <v>32</v>
      </c>
      <c r="AD383" s="60"/>
      <c r="AE383" s="60"/>
      <c r="AF383" s="61"/>
    </row>
    <row r="384" spans="13:32">
      <c r="M384" s="134"/>
      <c r="N384" s="67"/>
      <c r="O384" s="60"/>
      <c r="P384" s="41">
        <v>4</v>
      </c>
      <c r="Q384" s="40">
        <f ca="1">IF(U379=2,IF(Q371=1,0,1),Q371)</f>
        <v>1</v>
      </c>
      <c r="R384" s="40">
        <f ca="1">IF(V379=2,IF(R371=1,0,1),R371)</f>
        <v>1</v>
      </c>
      <c r="S384" s="41">
        <f t="shared" ref="S384:S388" si="122">2^P384</f>
        <v>16</v>
      </c>
      <c r="T384" s="60"/>
      <c r="U384" s="60"/>
      <c r="V384" s="61"/>
      <c r="W384" s="135"/>
      <c r="X384" s="67"/>
      <c r="Y384" s="60"/>
      <c r="Z384" s="41">
        <v>4</v>
      </c>
      <c r="AA384" s="40">
        <f ca="1">IF(AE379=2,IF(AA371=1,0,1),AA371)</f>
        <v>0</v>
      </c>
      <c r="AB384" s="40">
        <f ca="1">IF(AF379=2,IF(AB371=1,0,1),AB371)</f>
        <v>1</v>
      </c>
      <c r="AC384" s="41">
        <f t="shared" ref="AC384:AC388" si="123">2^Z384</f>
        <v>16</v>
      </c>
      <c r="AD384" s="60"/>
      <c r="AE384" s="60"/>
      <c r="AF384" s="61"/>
    </row>
    <row r="385" spans="13:32">
      <c r="M385" s="134"/>
      <c r="N385" s="67"/>
      <c r="O385" s="60"/>
      <c r="P385" s="41">
        <v>3</v>
      </c>
      <c r="Q385" s="40">
        <f ca="1">IF(U379=3,IF(Q372=1,0,1),Q372)</f>
        <v>1</v>
      </c>
      <c r="R385" s="40">
        <f ca="1">IF(V379=3,IF(R372=1,0,1),R372)</f>
        <v>1</v>
      </c>
      <c r="S385" s="41">
        <f t="shared" si="122"/>
        <v>8</v>
      </c>
      <c r="T385" s="60"/>
      <c r="U385" s="60"/>
      <c r="V385" s="61"/>
      <c r="W385" s="135"/>
      <c r="X385" s="67"/>
      <c r="Y385" s="60"/>
      <c r="Z385" s="41">
        <v>3</v>
      </c>
      <c r="AA385" s="40">
        <f ca="1">IF(AE379=3,IF(AA372=1,0,1),AA372)</f>
        <v>1</v>
      </c>
      <c r="AB385" s="40">
        <f ca="1">IF(AF379=3,IF(AB372=1,0,1),AB372)</f>
        <v>0</v>
      </c>
      <c r="AC385" s="41">
        <f t="shared" si="123"/>
        <v>8</v>
      </c>
      <c r="AD385" s="60"/>
      <c r="AE385" s="60"/>
      <c r="AF385" s="61"/>
    </row>
    <row r="386" spans="13:32">
      <c r="M386" s="134"/>
      <c r="N386" s="67"/>
      <c r="O386" s="60"/>
      <c r="P386" s="41">
        <v>2</v>
      </c>
      <c r="Q386" s="40">
        <f ca="1">IF(U379=4,IF(Q373=1,0,1),Q373)</f>
        <v>1</v>
      </c>
      <c r="R386" s="40">
        <f ca="1">IF(V379=4,IF(R373=1,0,1),R373)</f>
        <v>1</v>
      </c>
      <c r="S386" s="41">
        <f t="shared" si="122"/>
        <v>4</v>
      </c>
      <c r="T386" s="60"/>
      <c r="U386" s="60"/>
      <c r="V386" s="61"/>
      <c r="W386" s="135"/>
      <c r="X386" s="67"/>
      <c r="Y386" s="60"/>
      <c r="Z386" s="41">
        <v>2</v>
      </c>
      <c r="AA386" s="40">
        <f ca="1">IF(AE379=4,IF(AA373=1,0,1),AA373)</f>
        <v>0</v>
      </c>
      <c r="AB386" s="40">
        <f ca="1">IF(AF379=4,IF(AB373=1,0,1),AB373)</f>
        <v>0</v>
      </c>
      <c r="AC386" s="41">
        <f t="shared" si="123"/>
        <v>4</v>
      </c>
      <c r="AD386" s="60"/>
      <c r="AE386" s="60"/>
      <c r="AF386" s="61"/>
    </row>
    <row r="387" spans="13:32">
      <c r="M387" s="134"/>
      <c r="N387" s="67"/>
      <c r="O387" s="60"/>
      <c r="P387" s="41">
        <v>1</v>
      </c>
      <c r="Q387" s="40">
        <f ca="1">IF(U379=5,IF(Q374=1,0,1),Q374)</f>
        <v>0</v>
      </c>
      <c r="R387" s="40">
        <f ca="1">IF(V379=5,IF(R374=1,0,1),R374)</f>
        <v>0</v>
      </c>
      <c r="S387" s="41">
        <f t="shared" si="122"/>
        <v>2</v>
      </c>
      <c r="T387" s="60"/>
      <c r="U387" s="60"/>
      <c r="V387" s="61"/>
      <c r="W387" s="135"/>
      <c r="X387" s="67"/>
      <c r="Y387" s="60"/>
      <c r="Z387" s="41">
        <v>1</v>
      </c>
      <c r="AA387" s="40">
        <f ca="1">IF(AE379=5,IF(AA374=1,0,1),AA374)</f>
        <v>0</v>
      </c>
      <c r="AB387" s="40">
        <f ca="1">IF(AF379=5,IF(AB374=1,0,1),AB374)</f>
        <v>0</v>
      </c>
      <c r="AC387" s="41">
        <f t="shared" si="123"/>
        <v>2</v>
      </c>
      <c r="AD387" s="60"/>
      <c r="AE387" s="60"/>
      <c r="AF387" s="61"/>
    </row>
    <row r="388" spans="13:32">
      <c r="M388" s="134"/>
      <c r="N388" s="67"/>
      <c r="O388" s="60"/>
      <c r="P388" s="41">
        <v>0</v>
      </c>
      <c r="Q388" s="40">
        <f ca="1">IF(U379=6,IF(Q375=1,0,1),Q375)</f>
        <v>1</v>
      </c>
      <c r="R388" s="40">
        <f ca="1">IF(V379=6,IF(R375=1,0,1),R375)</f>
        <v>1</v>
      </c>
      <c r="S388" s="41">
        <f t="shared" si="122"/>
        <v>1</v>
      </c>
      <c r="T388" s="60"/>
      <c r="U388" s="60"/>
      <c r="V388" s="61"/>
      <c r="W388" s="135"/>
      <c r="X388" s="67"/>
      <c r="Y388" s="60"/>
      <c r="Z388" s="41">
        <v>0</v>
      </c>
      <c r="AA388" s="40">
        <f ca="1">IF(AE379=6,IF(AA375=1,0,1),AA375)</f>
        <v>0</v>
      </c>
      <c r="AB388" s="40">
        <f ca="1">IF(AF379=6,IF(AB375=1,0,1),AB375)</f>
        <v>1</v>
      </c>
      <c r="AC388" s="41">
        <f t="shared" si="123"/>
        <v>1</v>
      </c>
      <c r="AD388" s="60"/>
      <c r="AE388" s="60"/>
      <c r="AF388" s="61"/>
    </row>
    <row r="389" spans="13:32">
      <c r="M389" s="134"/>
      <c r="N389" s="67"/>
      <c r="O389" s="60"/>
      <c r="P389" s="41"/>
      <c r="Q389" s="42" t="s">
        <v>108</v>
      </c>
      <c r="R389" s="42" t="s">
        <v>109</v>
      </c>
      <c r="S389" s="41"/>
      <c r="T389" s="60"/>
      <c r="U389" s="60"/>
      <c r="V389" s="61"/>
      <c r="W389" s="135"/>
      <c r="X389" s="67"/>
      <c r="Y389" s="60"/>
      <c r="Z389" s="41"/>
      <c r="AA389" s="42" t="s">
        <v>108</v>
      </c>
      <c r="AB389" s="42" t="s">
        <v>109</v>
      </c>
      <c r="AC389" s="41"/>
      <c r="AD389" s="60"/>
      <c r="AE389" s="60"/>
      <c r="AF389" s="61"/>
    </row>
    <row r="390" spans="13:32">
      <c r="M390" s="134"/>
      <c r="N390" s="67"/>
      <c r="O390" s="60"/>
      <c r="P390" s="41"/>
      <c r="Q390" s="44">
        <f ca="1">Q383*2^P383+Q384*2^P384+Q385*2^P385+Q386*2^P386+Q387*2^P387+Q388*2^P388</f>
        <v>29</v>
      </c>
      <c r="R390" s="44">
        <f ca="1">R383*2^P383+R384*2^P384+R385*2^P385+R386*2^P386+R387*2^P387+R388*2^P388</f>
        <v>29</v>
      </c>
      <c r="S390" s="41"/>
      <c r="T390" s="60"/>
      <c r="U390" s="60"/>
      <c r="V390" s="61"/>
      <c r="W390" s="135"/>
      <c r="X390" s="67"/>
      <c r="Y390" s="60"/>
      <c r="Z390" s="41"/>
      <c r="AA390" s="44">
        <f ca="1">AA383*2^Z383+AA384*2^Z384+AA385*2^Z385+AA386*2^Z386+AA387*2^Z387+AA388*2^Z388</f>
        <v>8</v>
      </c>
      <c r="AB390" s="44">
        <f ca="1">AB383*2^Z383+AB384*2^Z384+AB385*2^Z385+AB386*2^Z386+AB387*2^Z387+AB388*2^Z388</f>
        <v>49</v>
      </c>
      <c r="AC390" s="41"/>
      <c r="AD390" s="60"/>
      <c r="AE390" s="60"/>
      <c r="AF390" s="61"/>
    </row>
    <row r="391" spans="13:32">
      <c r="M391" s="134"/>
      <c r="N391" s="67"/>
      <c r="O391" s="60"/>
      <c r="P391" s="60"/>
      <c r="Q391" s="60"/>
      <c r="R391" s="60"/>
      <c r="S391" s="60"/>
      <c r="T391" s="60"/>
      <c r="U391" s="60"/>
      <c r="V391" s="61"/>
      <c r="W391" s="135"/>
      <c r="X391" s="67"/>
      <c r="Y391" s="60"/>
      <c r="Z391" s="60"/>
      <c r="AA391" s="60"/>
      <c r="AB391" s="60"/>
      <c r="AC391" s="60"/>
      <c r="AD391" s="60"/>
      <c r="AE391" s="60"/>
      <c r="AF391" s="61"/>
    </row>
    <row r="392" spans="13:32">
      <c r="M392" s="134"/>
      <c r="N392" s="72" t="s">
        <v>116</v>
      </c>
      <c r="O392" s="73"/>
      <c r="P392" s="73"/>
      <c r="Q392" s="74">
        <f ca="1">(Q390/P352)*(S354-P354)+P354</f>
        <v>-0.39682539682539719</v>
      </c>
      <c r="R392" s="74">
        <f ca="1">(R390/P352)*(S354-P354)+P354</f>
        <v>-0.39682539682539719</v>
      </c>
      <c r="S392" s="75"/>
      <c r="T392" s="75"/>
      <c r="U392" s="75"/>
      <c r="V392" s="76"/>
      <c r="W392" s="135"/>
      <c r="X392" s="72" t="s">
        <v>116</v>
      </c>
      <c r="Y392" s="73"/>
      <c r="Z392" s="73"/>
      <c r="AA392" s="74">
        <f ca="1">(AA390/Z352)*(AC354-Z354)+Z354</f>
        <v>-3.7301587301587302</v>
      </c>
      <c r="AB392" s="74">
        <f ca="1">(AB390/Z352)*(AC354-Z354)+Z354</f>
        <v>2.7777777777777777</v>
      </c>
      <c r="AC392" s="75"/>
      <c r="AD392" s="75"/>
      <c r="AE392" s="75"/>
      <c r="AF392" s="76"/>
    </row>
    <row r="393" spans="13:32">
      <c r="M393" s="134"/>
      <c r="N393" s="131" t="s">
        <v>158</v>
      </c>
      <c r="O393" s="132"/>
      <c r="P393" s="132"/>
      <c r="Q393" s="132"/>
      <c r="R393" s="132"/>
      <c r="S393" s="132"/>
      <c r="T393" s="132"/>
      <c r="U393" s="132"/>
      <c r="V393" s="133"/>
      <c r="W393" s="135"/>
      <c r="X393" s="131" t="s">
        <v>158</v>
      </c>
      <c r="Y393" s="132"/>
      <c r="Z393" s="132"/>
      <c r="AA393" s="132"/>
      <c r="AB393" s="132"/>
      <c r="AC393" s="132"/>
      <c r="AD393" s="132"/>
      <c r="AE393" s="132"/>
      <c r="AF393" s="133"/>
    </row>
    <row r="394" spans="13:32">
      <c r="M394" s="134"/>
      <c r="N394" s="59" t="s">
        <v>100</v>
      </c>
      <c r="O394" s="60">
        <v>6</v>
      </c>
      <c r="P394" s="60"/>
      <c r="Q394" s="60"/>
      <c r="R394" s="60"/>
      <c r="S394" s="60"/>
      <c r="T394" s="60"/>
      <c r="U394" s="60"/>
      <c r="V394" s="61"/>
      <c r="W394" s="135"/>
      <c r="X394" s="59" t="s">
        <v>100</v>
      </c>
      <c r="Y394" s="60">
        <v>6</v>
      </c>
      <c r="Z394" s="60"/>
      <c r="AA394" s="60"/>
      <c r="AB394" s="60"/>
      <c r="AC394" s="60"/>
      <c r="AD394" s="60"/>
      <c r="AE394" s="60"/>
      <c r="AF394" s="61"/>
    </row>
    <row r="395" spans="13:32" ht="30">
      <c r="M395" s="134"/>
      <c r="N395" s="59" t="s">
        <v>101</v>
      </c>
      <c r="O395" s="60">
        <v>0</v>
      </c>
      <c r="P395" s="60">
        <f>(2^O394)-1</f>
        <v>63</v>
      </c>
      <c r="Q395" s="60"/>
      <c r="R395" s="60"/>
      <c r="S395" s="60"/>
      <c r="T395" s="60"/>
      <c r="U395" s="60"/>
      <c r="V395" s="61"/>
      <c r="W395" s="135"/>
      <c r="X395" s="59" t="s">
        <v>101</v>
      </c>
      <c r="Y395" s="60">
        <v>0</v>
      </c>
      <c r="Z395" s="60">
        <f>(2^Y394)-1</f>
        <v>63</v>
      </c>
      <c r="AA395" s="60"/>
      <c r="AB395" s="60"/>
      <c r="AC395" s="60"/>
      <c r="AD395" s="60"/>
      <c r="AE395" s="60"/>
      <c r="AF395" s="61"/>
    </row>
    <row r="396" spans="13:32">
      <c r="M396" s="134"/>
      <c r="N396" s="62" t="s">
        <v>72</v>
      </c>
      <c r="O396" s="4" t="s">
        <v>73</v>
      </c>
      <c r="P396" s="4" t="s">
        <v>91</v>
      </c>
      <c r="Q396" s="4" t="s">
        <v>155</v>
      </c>
      <c r="R396" s="4" t="s">
        <v>156</v>
      </c>
      <c r="S396" s="4" t="s">
        <v>94</v>
      </c>
      <c r="T396" s="4" t="s">
        <v>95</v>
      </c>
      <c r="U396" s="4" t="s">
        <v>96</v>
      </c>
      <c r="V396" s="63" t="s">
        <v>97</v>
      </c>
      <c r="W396" s="135"/>
      <c r="X396" s="62" t="s">
        <v>72</v>
      </c>
      <c r="Y396" s="4" t="s">
        <v>73</v>
      </c>
      <c r="Z396" s="4" t="s">
        <v>91</v>
      </c>
      <c r="AA396" s="4" t="s">
        <v>155</v>
      </c>
      <c r="AB396" s="4" t="s">
        <v>156</v>
      </c>
      <c r="AC396" s="4" t="s">
        <v>94</v>
      </c>
      <c r="AD396" s="4" t="s">
        <v>95</v>
      </c>
      <c r="AE396" s="4" t="s">
        <v>96</v>
      </c>
      <c r="AF396" s="63" t="s">
        <v>97</v>
      </c>
    </row>
    <row r="397" spans="13:32">
      <c r="M397" s="134"/>
      <c r="N397" s="64" t="s">
        <v>1</v>
      </c>
      <c r="O397" s="53"/>
      <c r="P397" s="53">
        <v>-5</v>
      </c>
      <c r="Q397" s="65">
        <f ca="1">E47</f>
        <v>-0.3414356401659111</v>
      </c>
      <c r="R397" s="65">
        <f ca="1">F47</f>
        <v>2.9143632509133646</v>
      </c>
      <c r="S397" s="53">
        <v>5</v>
      </c>
      <c r="T397" s="53">
        <f ca="1">RAND()</f>
        <v>0.10253388652968887</v>
      </c>
      <c r="U397" s="53">
        <f t="shared" ref="U397:V397" ca="1" si="124">RAND()</f>
        <v>0.52612466061536778</v>
      </c>
      <c r="V397" s="28">
        <f t="shared" ca="1" si="124"/>
        <v>0.75585167993784241</v>
      </c>
      <c r="W397" s="135"/>
      <c r="X397" s="64" t="s">
        <v>1</v>
      </c>
      <c r="Y397" s="53"/>
      <c r="Z397" s="53">
        <v>-5</v>
      </c>
      <c r="AA397" s="65">
        <f ca="1">E86</f>
        <v>-4.8412698412698409</v>
      </c>
      <c r="AB397" s="65">
        <f ca="1">F86</f>
        <v>4.2063492063492056</v>
      </c>
      <c r="AC397" s="53">
        <v>5</v>
      </c>
      <c r="AD397" s="53">
        <f ca="1">RAND()</f>
        <v>0.52964579563653691</v>
      </c>
      <c r="AE397" s="53">
        <f t="shared" ref="AE397:AF397" ca="1" si="125">RAND()</f>
        <v>0.92991949251143069</v>
      </c>
      <c r="AF397" s="28">
        <f t="shared" ca="1" si="125"/>
        <v>0.87365545669214262</v>
      </c>
    </row>
    <row r="398" spans="13:32" ht="30">
      <c r="M398" s="134"/>
      <c r="N398" s="59" t="s">
        <v>110</v>
      </c>
      <c r="O398" s="60"/>
      <c r="P398" s="60"/>
      <c r="Q398" s="60">
        <f ca="1">(ABS(Q397-P397)/(S397-P397))*(P395-O395)</f>
        <v>29.348955466954759</v>
      </c>
      <c r="R398" s="60">
        <f ca="1">(ABS(R397-P397)/(S397-P397))*(P395-O395)</f>
        <v>49.860488480754192</v>
      </c>
      <c r="S398" s="60"/>
      <c r="T398" s="60"/>
      <c r="U398" s="60"/>
      <c r="V398" s="61"/>
      <c r="W398" s="135"/>
      <c r="X398" s="59" t="s">
        <v>110</v>
      </c>
      <c r="Y398" s="60"/>
      <c r="Z398" s="60"/>
      <c r="AA398" s="60">
        <f ca="1">(ABS(AA397-Z397)/(AC397-Z397))*(Z395-Y395)</f>
        <v>1.0000000000000022</v>
      </c>
      <c r="AB398" s="60">
        <f ca="1">(ABS(AB397-Z397)/(AC397-Z397))*(Z395-Y395)</f>
        <v>58</v>
      </c>
      <c r="AC398" s="60"/>
      <c r="AD398" s="60"/>
      <c r="AE398" s="60"/>
      <c r="AF398" s="61"/>
    </row>
    <row r="399" spans="13:32">
      <c r="M399" s="134"/>
      <c r="N399" s="66"/>
      <c r="O399" s="53"/>
      <c r="P399" s="42" t="s">
        <v>103</v>
      </c>
      <c r="Q399" s="42"/>
      <c r="R399" s="42"/>
      <c r="S399" s="42" t="s">
        <v>104</v>
      </c>
      <c r="T399" s="60"/>
      <c r="U399" s="60"/>
      <c r="V399" s="61"/>
      <c r="W399" s="135"/>
      <c r="X399" s="66"/>
      <c r="Y399" s="53"/>
      <c r="Z399" s="42" t="s">
        <v>103</v>
      </c>
      <c r="AA399" s="42"/>
      <c r="AB399" s="42"/>
      <c r="AC399" s="42" t="s">
        <v>104</v>
      </c>
      <c r="AD399" s="60"/>
      <c r="AE399" s="60"/>
      <c r="AF399" s="61"/>
    </row>
    <row r="400" spans="13:32">
      <c r="M400" s="134"/>
      <c r="N400" s="66" t="s">
        <v>102</v>
      </c>
      <c r="O400" s="53"/>
      <c r="P400" s="41">
        <v>5</v>
      </c>
      <c r="Q400" s="40">
        <f ca="1">FLOOR(Q398/2^P400,1)</f>
        <v>0</v>
      </c>
      <c r="R400" s="40">
        <f ca="1">FLOOR(R398/2^P400,1)</f>
        <v>1</v>
      </c>
      <c r="S400" s="41">
        <f>2^P400</f>
        <v>32</v>
      </c>
      <c r="T400" s="60"/>
      <c r="U400" s="60"/>
      <c r="V400" s="61"/>
      <c r="W400" s="135"/>
      <c r="X400" s="66" t="s">
        <v>102</v>
      </c>
      <c r="Y400" s="53"/>
      <c r="Z400" s="41">
        <v>5</v>
      </c>
      <c r="AA400" s="40">
        <f ca="1">FLOOR(AA398/2^Z400,1)</f>
        <v>0</v>
      </c>
      <c r="AB400" s="40">
        <f ca="1">FLOOR(AB398/2^Z400,1)</f>
        <v>1</v>
      </c>
      <c r="AC400" s="41">
        <f>2^Z400</f>
        <v>32</v>
      </c>
      <c r="AD400" s="60"/>
      <c r="AE400" s="60"/>
      <c r="AF400" s="61"/>
    </row>
    <row r="401" spans="13:32">
      <c r="M401" s="134"/>
      <c r="N401" s="66" t="s">
        <v>105</v>
      </c>
      <c r="O401" s="53"/>
      <c r="P401" s="41">
        <v>4</v>
      </c>
      <c r="Q401" s="40">
        <f ca="1">FLOOR((Q398-Q400*2^P400)/(2^P401),1)</f>
        <v>1</v>
      </c>
      <c r="R401" s="40">
        <f ca="1">FLOOR((R398-R400*2^P400)/(2^P401),1)</f>
        <v>1</v>
      </c>
      <c r="S401" s="41">
        <f t="shared" ref="S401:S405" si="126">2^P401</f>
        <v>16</v>
      </c>
      <c r="T401" s="60"/>
      <c r="U401" s="60"/>
      <c r="V401" s="61"/>
      <c r="W401" s="135"/>
      <c r="X401" s="66" t="s">
        <v>105</v>
      </c>
      <c r="Y401" s="53"/>
      <c r="Z401" s="41">
        <v>4</v>
      </c>
      <c r="AA401" s="40">
        <f ca="1">FLOOR((AA398-AA400*2^Z400)/(2^Z401),1)</f>
        <v>0</v>
      </c>
      <c r="AB401" s="40">
        <f ca="1">FLOOR((AB398-AB400*2^Z400)/(2^Z401),1)</f>
        <v>1</v>
      </c>
      <c r="AC401" s="41">
        <f t="shared" ref="AC401:AC405" si="127">2^Z401</f>
        <v>16</v>
      </c>
      <c r="AD401" s="60"/>
      <c r="AE401" s="60"/>
      <c r="AF401" s="61"/>
    </row>
    <row r="402" spans="13:32">
      <c r="M402" s="134"/>
      <c r="N402" s="66" t="s">
        <v>106</v>
      </c>
      <c r="O402" s="53"/>
      <c r="P402" s="41">
        <v>3</v>
      </c>
      <c r="Q402" s="40">
        <f ca="1">FLOOR((Q398-Q400*2^P400-Q401*2^P401)/(2^P402),1)</f>
        <v>1</v>
      </c>
      <c r="R402" s="40">
        <f ca="1">FLOOR((R398-R400*2^P400-R401*2^P401)/(2^P402),1)</f>
        <v>0</v>
      </c>
      <c r="S402" s="41">
        <f t="shared" si="126"/>
        <v>8</v>
      </c>
      <c r="T402" s="60"/>
      <c r="U402" s="60"/>
      <c r="V402" s="61"/>
      <c r="W402" s="135"/>
      <c r="X402" s="66" t="s">
        <v>106</v>
      </c>
      <c r="Y402" s="53"/>
      <c r="Z402" s="41">
        <v>3</v>
      </c>
      <c r="AA402" s="40">
        <f ca="1">FLOOR((AA398-AA400*2^Z400-AA401*2^Z401)/(2^Z402),1)</f>
        <v>0</v>
      </c>
      <c r="AB402" s="40">
        <f ca="1">FLOOR((AB398-AB400*2^Z400-AB401*2^Z401)/(2^Z402),1)</f>
        <v>1</v>
      </c>
      <c r="AC402" s="41">
        <f t="shared" si="127"/>
        <v>8</v>
      </c>
      <c r="AD402" s="60"/>
      <c r="AE402" s="60"/>
      <c r="AF402" s="61"/>
    </row>
    <row r="403" spans="13:32">
      <c r="M403" s="134"/>
      <c r="N403" s="66" t="s">
        <v>107</v>
      </c>
      <c r="O403" s="53"/>
      <c r="P403" s="41">
        <v>2</v>
      </c>
      <c r="Q403" s="40">
        <f ca="1">FLOOR((Q398-Q400*2^P400-Q401*2^P401-Q402*2^P402)/(2^P403),1)</f>
        <v>1</v>
      </c>
      <c r="R403" s="40">
        <f ca="1">FLOOR((R398-R400*2^P400-R401*2^P401-R402*2^P402)/(2^P403),1)</f>
        <v>0</v>
      </c>
      <c r="S403" s="41">
        <f t="shared" si="126"/>
        <v>4</v>
      </c>
      <c r="T403" s="60"/>
      <c r="U403" s="60"/>
      <c r="V403" s="61"/>
      <c r="W403" s="135"/>
      <c r="X403" s="66" t="s">
        <v>107</v>
      </c>
      <c r="Y403" s="53"/>
      <c r="Z403" s="41">
        <v>2</v>
      </c>
      <c r="AA403" s="40">
        <f ca="1">FLOOR((AA398-AA400*2^Z400-AA401*2^Z401-AA402*2^Z402)/(2^Z403),1)</f>
        <v>0</v>
      </c>
      <c r="AB403" s="40">
        <f ca="1">FLOOR((AB398-AB400*2^Z400-AB401*2^Z401-AB402*2^Z402)/(2^Z403),1)</f>
        <v>0</v>
      </c>
      <c r="AC403" s="41">
        <f t="shared" si="127"/>
        <v>4</v>
      </c>
      <c r="AD403" s="60"/>
      <c r="AE403" s="60"/>
      <c r="AF403" s="61"/>
    </row>
    <row r="404" spans="13:32">
      <c r="M404" s="134"/>
      <c r="N404" s="66"/>
      <c r="O404" s="53"/>
      <c r="P404" s="41">
        <v>1</v>
      </c>
      <c r="Q404" s="40">
        <f ca="1">FLOOR((Q398-Q400*2^P400-Q401*2^P401-Q402*2^P402-Q403*2^P403)/(2^P404),1)</f>
        <v>0</v>
      </c>
      <c r="R404" s="40">
        <f ca="1">FLOOR((R398-R400*2^P400-R401*2^P401-R402*2^P402-R403*2^P403)/(2^P404),1)</f>
        <v>0</v>
      </c>
      <c r="S404" s="41">
        <f t="shared" si="126"/>
        <v>2</v>
      </c>
      <c r="T404" s="60"/>
      <c r="U404" s="60"/>
      <c r="V404" s="61"/>
      <c r="W404" s="135"/>
      <c r="X404" s="66"/>
      <c r="Y404" s="53"/>
      <c r="Z404" s="41">
        <v>1</v>
      </c>
      <c r="AA404" s="40">
        <f ca="1">FLOOR((AA398-AA400*2^Z400-AA401*2^Z401-AA402*2^Z402-AA403*2^Z403)/(2^Z404),1)</f>
        <v>0</v>
      </c>
      <c r="AB404" s="40">
        <f ca="1">FLOOR((AB398-AB400*2^Z400-AB401*2^Z401-AB402*2^Z402-AB403*2^Z403)/(2^Z404),1)</f>
        <v>1</v>
      </c>
      <c r="AC404" s="41">
        <f t="shared" si="127"/>
        <v>2</v>
      </c>
      <c r="AD404" s="60"/>
      <c r="AE404" s="60"/>
      <c r="AF404" s="61"/>
    </row>
    <row r="405" spans="13:32">
      <c r="M405" s="134"/>
      <c r="N405" s="66"/>
      <c r="O405" s="53"/>
      <c r="P405" s="41">
        <v>0</v>
      </c>
      <c r="Q405" s="40">
        <f ca="1">FLOOR((Q398-Q400*2^P400-Q401*2^P401-Q402*2^P402-Q403*2^P403-Q404*2^P404)/(2^P405),1)</f>
        <v>1</v>
      </c>
      <c r="R405" s="40">
        <f ca="1">FLOOR((R398-R400*2^P400-R401*2^P401-R402*2^P402-R403*2^P403-R404*2^P404)/(2^P405),1)</f>
        <v>1</v>
      </c>
      <c r="S405" s="41">
        <f t="shared" si="126"/>
        <v>1</v>
      </c>
      <c r="T405" s="60"/>
      <c r="U405" s="60"/>
      <c r="V405" s="61"/>
      <c r="W405" s="135"/>
      <c r="X405" s="66"/>
      <c r="Y405" s="53"/>
      <c r="Z405" s="41">
        <v>0</v>
      </c>
      <c r="AA405" s="40">
        <f ca="1">FLOOR((AA398-AA400*2^Z400-AA401*2^Z401-AA402*2^Z402-AA403*2^Z403-AA404*2^Z404)/(2^Z405),1)</f>
        <v>1</v>
      </c>
      <c r="AB405" s="40">
        <f ca="1">FLOOR((AB398-AB400*2^Z400-AB401*2^Z401-AB402*2^Z402-AB403*2^Z403-AB404*2^Z404)/(2^Z405),1)</f>
        <v>0</v>
      </c>
      <c r="AC405" s="41">
        <f t="shared" si="127"/>
        <v>1</v>
      </c>
      <c r="AD405" s="60"/>
      <c r="AE405" s="60"/>
      <c r="AF405" s="61"/>
    </row>
    <row r="406" spans="13:32">
      <c r="M406" s="134"/>
      <c r="N406" s="66"/>
      <c r="O406" s="53"/>
      <c r="P406" s="41"/>
      <c r="Q406" s="42" t="s">
        <v>108</v>
      </c>
      <c r="R406" s="42" t="s">
        <v>109</v>
      </c>
      <c r="S406" s="41"/>
      <c r="T406" s="60"/>
      <c r="U406" s="60"/>
      <c r="V406" s="61"/>
      <c r="W406" s="135"/>
      <c r="X406" s="66"/>
      <c r="Y406" s="53"/>
      <c r="Z406" s="41"/>
      <c r="AA406" s="42" t="s">
        <v>108</v>
      </c>
      <c r="AB406" s="42" t="s">
        <v>109</v>
      </c>
      <c r="AC406" s="41"/>
      <c r="AD406" s="60"/>
      <c r="AE406" s="60"/>
      <c r="AF406" s="61"/>
    </row>
    <row r="407" spans="13:32">
      <c r="M407" s="134"/>
      <c r="N407" s="66" t="s">
        <v>114</v>
      </c>
      <c r="O407" s="53"/>
      <c r="P407" s="41"/>
      <c r="Q407" s="44">
        <f ca="1">Q400*2^P400+Q401*2^P401+Q402*2^P402+Q403*2^P403+Q404*2^P404+Q405*2^P405</f>
        <v>29</v>
      </c>
      <c r="R407" s="44">
        <f ca="1">R400*2^P400+R401*2^P401+R402*2^P402+R403*2^P403+R404*2^P404+R405*2^P405</f>
        <v>49</v>
      </c>
      <c r="S407" s="41"/>
      <c r="T407" s="60"/>
      <c r="U407" s="60"/>
      <c r="V407" s="61"/>
      <c r="W407" s="135"/>
      <c r="X407" s="66" t="s">
        <v>114</v>
      </c>
      <c r="Y407" s="53"/>
      <c r="Z407" s="41"/>
      <c r="AA407" s="44">
        <f ca="1">AA400*2^Z400+AA401*2^Z401+AA402*2^Z402+AA403*2^Z403+AA404*2^Z404+AA405*2^Z405</f>
        <v>1</v>
      </c>
      <c r="AB407" s="44">
        <f ca="1">AB400*2^Z400+AB401*2^Z401+AB402*2^Z402+AB403*2^Z403+AB404*2^Z404+AB405*2^Z405</f>
        <v>58</v>
      </c>
      <c r="AC407" s="41"/>
      <c r="AD407" s="60"/>
      <c r="AE407" s="60"/>
      <c r="AF407" s="61"/>
    </row>
    <row r="408" spans="13:32">
      <c r="M408" s="134"/>
      <c r="N408" s="67"/>
      <c r="O408" s="60"/>
      <c r="P408" s="60"/>
      <c r="Q408" s="60"/>
      <c r="R408" s="60"/>
      <c r="S408" s="60"/>
      <c r="T408" s="60"/>
      <c r="U408" s="60"/>
      <c r="V408" s="61"/>
      <c r="W408" s="135"/>
      <c r="X408" s="67"/>
      <c r="Y408" s="60"/>
      <c r="Z408" s="60"/>
      <c r="AA408" s="60"/>
      <c r="AB408" s="60"/>
      <c r="AC408" s="60"/>
      <c r="AD408" s="60"/>
      <c r="AE408" s="60"/>
      <c r="AF408" s="61"/>
    </row>
    <row r="409" spans="13:32">
      <c r="M409" s="134"/>
      <c r="N409" s="68" t="s">
        <v>111</v>
      </c>
      <c r="O409" s="69"/>
      <c r="P409" s="69"/>
      <c r="Q409" s="69"/>
      <c r="R409" s="69"/>
      <c r="S409" s="69"/>
      <c r="T409" s="70">
        <f ca="1">FLOOR(O394*T397,1)</f>
        <v>0</v>
      </c>
      <c r="U409" s="60"/>
      <c r="V409" s="61"/>
      <c r="W409" s="135"/>
      <c r="X409" s="68" t="s">
        <v>111</v>
      </c>
      <c r="Y409" s="69"/>
      <c r="Z409" s="69"/>
      <c r="AA409" s="69"/>
      <c r="AB409" s="69"/>
      <c r="AC409" s="69"/>
      <c r="AD409" s="70">
        <f ca="1">FLOOR(Y394*AD397,1)</f>
        <v>3</v>
      </c>
      <c r="AE409" s="60"/>
      <c r="AF409" s="61"/>
    </row>
    <row r="410" spans="13:32">
      <c r="M410" s="134"/>
      <c r="N410" s="67" t="s">
        <v>112</v>
      </c>
      <c r="O410" s="60"/>
      <c r="P410" s="60"/>
      <c r="Q410" s="60"/>
      <c r="R410" s="60"/>
      <c r="S410" s="60"/>
      <c r="T410" s="60"/>
      <c r="U410" s="60"/>
      <c r="V410" s="61"/>
      <c r="W410" s="135"/>
      <c r="X410" s="67" t="s">
        <v>112</v>
      </c>
      <c r="Y410" s="60"/>
      <c r="Z410" s="60"/>
      <c r="AA410" s="60"/>
      <c r="AB410" s="60"/>
      <c r="AC410" s="60"/>
      <c r="AD410" s="60"/>
      <c r="AE410" s="60"/>
      <c r="AF410" s="61"/>
    </row>
    <row r="411" spans="13:32">
      <c r="M411" s="134"/>
      <c r="N411" s="67"/>
      <c r="O411" s="60"/>
      <c r="P411" s="60"/>
      <c r="Q411" s="60"/>
      <c r="R411" s="60"/>
      <c r="S411" s="60"/>
      <c r="T411" s="60"/>
      <c r="U411" s="60"/>
      <c r="V411" s="61"/>
      <c r="W411" s="135"/>
      <c r="X411" s="67"/>
      <c r="Y411" s="60"/>
      <c r="Z411" s="60"/>
      <c r="AA411" s="60"/>
      <c r="AB411" s="60"/>
      <c r="AC411" s="60"/>
      <c r="AD411" s="60"/>
      <c r="AE411" s="60"/>
      <c r="AF411" s="61"/>
    </row>
    <row r="412" spans="13:32">
      <c r="M412" s="134"/>
      <c r="N412" s="66" t="s">
        <v>113</v>
      </c>
      <c r="O412" s="53"/>
      <c r="P412" s="42" t="s">
        <v>103</v>
      </c>
      <c r="Q412" s="42"/>
      <c r="R412" s="42"/>
      <c r="S412" s="42" t="s">
        <v>104</v>
      </c>
      <c r="T412" s="60"/>
      <c r="U412" s="60"/>
      <c r="V412" s="61"/>
      <c r="W412" s="135"/>
      <c r="X412" s="66" t="s">
        <v>113</v>
      </c>
      <c r="Y412" s="53"/>
      <c r="Z412" s="42" t="s">
        <v>103</v>
      </c>
      <c r="AA412" s="42"/>
      <c r="AB412" s="42"/>
      <c r="AC412" s="42" t="s">
        <v>104</v>
      </c>
      <c r="AD412" s="60"/>
      <c r="AE412" s="60"/>
      <c r="AF412" s="61"/>
    </row>
    <row r="413" spans="13:32">
      <c r="M413" s="134"/>
      <c r="N413" s="66"/>
      <c r="O413" s="53"/>
      <c r="P413" s="41">
        <v>5</v>
      </c>
      <c r="Q413" s="40">
        <f ca="1">IF(T409&gt;=1,R400,Q400)</f>
        <v>0</v>
      </c>
      <c r="R413" s="40">
        <f ca="1">IF(T409&gt;=1,Q400,R400)</f>
        <v>1</v>
      </c>
      <c r="S413" s="41">
        <f>2^P413</f>
        <v>32</v>
      </c>
      <c r="T413" s="60"/>
      <c r="U413" s="60"/>
      <c r="V413" s="61"/>
      <c r="W413" s="135"/>
      <c r="X413" s="66"/>
      <c r="Y413" s="53"/>
      <c r="Z413" s="41">
        <v>5</v>
      </c>
      <c r="AA413" s="40">
        <f ca="1">IF(AD409&gt;=1,AB400,AA400)</f>
        <v>1</v>
      </c>
      <c r="AB413" s="40">
        <f ca="1">IF(AD409&gt;=1,AA400,AB400)</f>
        <v>0</v>
      </c>
      <c r="AC413" s="41">
        <f>2^Z413</f>
        <v>32</v>
      </c>
      <c r="AD413" s="60"/>
      <c r="AE413" s="60"/>
      <c r="AF413" s="61"/>
    </row>
    <row r="414" spans="13:32">
      <c r="M414" s="134"/>
      <c r="N414" s="66"/>
      <c r="O414" s="53"/>
      <c r="P414" s="41">
        <v>4</v>
      </c>
      <c r="Q414" s="40">
        <f ca="1">IF(T409&gt;=2,R401,Q401)</f>
        <v>1</v>
      </c>
      <c r="R414" s="40">
        <f ca="1">IF(T409&gt;=2,Q401,R401)</f>
        <v>1</v>
      </c>
      <c r="S414" s="41">
        <f t="shared" ref="S414:S418" si="128">2^P414</f>
        <v>16</v>
      </c>
      <c r="T414" s="60"/>
      <c r="U414" s="60"/>
      <c r="V414" s="61"/>
      <c r="W414" s="135"/>
      <c r="X414" s="66"/>
      <c r="Y414" s="53"/>
      <c r="Z414" s="41">
        <v>4</v>
      </c>
      <c r="AA414" s="40">
        <f ca="1">IF(AD409&gt;=2,AB401,AA401)</f>
        <v>1</v>
      </c>
      <c r="AB414" s="40">
        <f ca="1">IF(AD409&gt;=2,AA401,AB401)</f>
        <v>0</v>
      </c>
      <c r="AC414" s="41">
        <f t="shared" ref="AC414:AC418" si="129">2^Z414</f>
        <v>16</v>
      </c>
      <c r="AD414" s="60"/>
      <c r="AE414" s="60"/>
      <c r="AF414" s="61"/>
    </row>
    <row r="415" spans="13:32">
      <c r="M415" s="134"/>
      <c r="N415" s="66"/>
      <c r="O415" s="53"/>
      <c r="P415" s="41">
        <v>3</v>
      </c>
      <c r="Q415" s="40">
        <f ca="1">IF(T409&gt;=3,R402,Q402)</f>
        <v>1</v>
      </c>
      <c r="R415" s="40">
        <f ca="1">IF(T409&gt;=3,Q402,R402)</f>
        <v>0</v>
      </c>
      <c r="S415" s="41">
        <f t="shared" si="128"/>
        <v>8</v>
      </c>
      <c r="T415" s="60"/>
      <c r="U415" s="60"/>
      <c r="V415" s="61"/>
      <c r="W415" s="135"/>
      <c r="X415" s="66"/>
      <c r="Y415" s="53"/>
      <c r="Z415" s="41">
        <v>3</v>
      </c>
      <c r="AA415" s="40">
        <f ca="1">IF(AD409&gt;=3,AB402,AA402)</f>
        <v>1</v>
      </c>
      <c r="AB415" s="40">
        <f ca="1">IF(AD409&gt;=3,AA402,AB402)</f>
        <v>0</v>
      </c>
      <c r="AC415" s="41">
        <f t="shared" si="129"/>
        <v>8</v>
      </c>
      <c r="AD415" s="60"/>
      <c r="AE415" s="60"/>
      <c r="AF415" s="61"/>
    </row>
    <row r="416" spans="13:32">
      <c r="M416" s="134"/>
      <c r="N416" s="66"/>
      <c r="O416" s="53"/>
      <c r="P416" s="41">
        <v>2</v>
      </c>
      <c r="Q416" s="40">
        <f ca="1">IF(T409&gt;=4,R403,Q403)</f>
        <v>1</v>
      </c>
      <c r="R416" s="40">
        <f ca="1">IF(T409&gt;=4,Q403,R403)</f>
        <v>0</v>
      </c>
      <c r="S416" s="41">
        <f t="shared" si="128"/>
        <v>4</v>
      </c>
      <c r="T416" s="60"/>
      <c r="U416" s="60"/>
      <c r="V416" s="61"/>
      <c r="W416" s="135"/>
      <c r="X416" s="66"/>
      <c r="Y416" s="53"/>
      <c r="Z416" s="41">
        <v>2</v>
      </c>
      <c r="AA416" s="40">
        <f ca="1">IF(AD409&gt;=4,AB403,AA403)</f>
        <v>0</v>
      </c>
      <c r="AB416" s="40">
        <f ca="1">IF(AD409&gt;=4,AA403,AB403)</f>
        <v>0</v>
      </c>
      <c r="AC416" s="41">
        <f t="shared" si="129"/>
        <v>4</v>
      </c>
      <c r="AD416" s="60"/>
      <c r="AE416" s="60"/>
      <c r="AF416" s="61"/>
    </row>
    <row r="417" spans="13:32">
      <c r="M417" s="134"/>
      <c r="N417" s="66"/>
      <c r="O417" s="53"/>
      <c r="P417" s="41">
        <v>1</v>
      </c>
      <c r="Q417" s="40">
        <f ca="1">IF(T409&gt;=5,R404,Q404)</f>
        <v>0</v>
      </c>
      <c r="R417" s="40">
        <f ca="1">IF(T409&gt;=5,Q404,R404)</f>
        <v>0</v>
      </c>
      <c r="S417" s="41">
        <f t="shared" si="128"/>
        <v>2</v>
      </c>
      <c r="T417" s="60"/>
      <c r="U417" s="60"/>
      <c r="V417" s="61"/>
      <c r="W417" s="135"/>
      <c r="X417" s="66"/>
      <c r="Y417" s="53"/>
      <c r="Z417" s="41">
        <v>1</v>
      </c>
      <c r="AA417" s="40">
        <f ca="1">IF(AD409&gt;=5,AB404,AA404)</f>
        <v>0</v>
      </c>
      <c r="AB417" s="40">
        <f ca="1">IF(AD409&gt;=5,AA404,AB404)</f>
        <v>1</v>
      </c>
      <c r="AC417" s="41">
        <f t="shared" si="129"/>
        <v>2</v>
      </c>
      <c r="AD417" s="60"/>
      <c r="AE417" s="60"/>
      <c r="AF417" s="61"/>
    </row>
    <row r="418" spans="13:32">
      <c r="M418" s="134"/>
      <c r="N418" s="66"/>
      <c r="O418" s="53"/>
      <c r="P418" s="41">
        <v>0</v>
      </c>
      <c r="Q418" s="40">
        <f ca="1">IF(T409&gt;=6,R405,Q405)</f>
        <v>1</v>
      </c>
      <c r="R418" s="40">
        <f ca="1">IF(T409&gt;=6,Q405,R405)</f>
        <v>1</v>
      </c>
      <c r="S418" s="41">
        <f t="shared" si="128"/>
        <v>1</v>
      </c>
      <c r="T418" s="60"/>
      <c r="U418" s="60"/>
      <c r="V418" s="61"/>
      <c r="W418" s="135"/>
      <c r="X418" s="66"/>
      <c r="Y418" s="53"/>
      <c r="Z418" s="41">
        <v>0</v>
      </c>
      <c r="AA418" s="40">
        <f ca="1">IF(AD409&gt;=6,AB405,AA405)</f>
        <v>1</v>
      </c>
      <c r="AB418" s="40">
        <f ca="1">IF(AD409&gt;=6,AA405,AB405)</f>
        <v>0</v>
      </c>
      <c r="AC418" s="41">
        <f t="shared" si="129"/>
        <v>1</v>
      </c>
      <c r="AD418" s="60"/>
      <c r="AE418" s="60"/>
      <c r="AF418" s="61"/>
    </row>
    <row r="419" spans="13:32">
      <c r="M419" s="134"/>
      <c r="N419" s="66"/>
      <c r="O419" s="53"/>
      <c r="P419" s="41"/>
      <c r="Q419" s="42" t="s">
        <v>108</v>
      </c>
      <c r="R419" s="42" t="s">
        <v>109</v>
      </c>
      <c r="S419" s="41"/>
      <c r="T419" s="60"/>
      <c r="U419" s="60"/>
      <c r="V419" s="61"/>
      <c r="W419" s="135"/>
      <c r="X419" s="66"/>
      <c r="Y419" s="53"/>
      <c r="Z419" s="41"/>
      <c r="AA419" s="42" t="s">
        <v>108</v>
      </c>
      <c r="AB419" s="42" t="s">
        <v>109</v>
      </c>
      <c r="AC419" s="41"/>
      <c r="AD419" s="60"/>
      <c r="AE419" s="60"/>
      <c r="AF419" s="61"/>
    </row>
    <row r="420" spans="13:32">
      <c r="M420" s="134"/>
      <c r="N420" s="66" t="s">
        <v>114</v>
      </c>
      <c r="O420" s="53"/>
      <c r="P420" s="41"/>
      <c r="Q420" s="44">
        <f ca="1">Q413*2^P413+Q414*2^P414+Q415*2^P415+Q416*2^P416+Q417*2^P417+Q418*2^P418</f>
        <v>29</v>
      </c>
      <c r="R420" s="44">
        <f ca="1">R413*2^P413+R414*2^P414+R415*2^P415+R416*2^P416+R417*2^P417+R418*2^P418</f>
        <v>49</v>
      </c>
      <c r="S420" s="41"/>
      <c r="T420" s="60"/>
      <c r="U420" s="60"/>
      <c r="V420" s="61"/>
      <c r="W420" s="135"/>
      <c r="X420" s="66" t="s">
        <v>114</v>
      </c>
      <c r="Y420" s="53"/>
      <c r="Z420" s="41"/>
      <c r="AA420" s="44">
        <f ca="1">AA413*2^Z413+AA414*2^Z414+AA415*2^Z415+AA416*2^Z416+AA417*2^Z417+AA418*2^Z418</f>
        <v>57</v>
      </c>
      <c r="AB420" s="44">
        <f ca="1">AB413*2^Z413+AB414*2^Z414+AB415*2^Z415+AB416*2^Z416+AB417*2^Z417+AB418*2^Z418</f>
        <v>2</v>
      </c>
      <c r="AC420" s="41"/>
      <c r="AD420" s="60"/>
      <c r="AE420" s="60"/>
      <c r="AF420" s="61"/>
    </row>
    <row r="421" spans="13:32">
      <c r="M421" s="134"/>
      <c r="N421" s="67"/>
      <c r="O421" s="60"/>
      <c r="P421" s="60"/>
      <c r="Q421" s="60"/>
      <c r="R421" s="60"/>
      <c r="S421" s="60"/>
      <c r="T421" s="60"/>
      <c r="U421" s="60"/>
      <c r="V421" s="61"/>
      <c r="W421" s="135"/>
      <c r="X421" s="67"/>
      <c r="Y421" s="60"/>
      <c r="Z421" s="60"/>
      <c r="AA421" s="60"/>
      <c r="AB421" s="60"/>
      <c r="AC421" s="60"/>
      <c r="AD421" s="60"/>
      <c r="AE421" s="60"/>
      <c r="AF421" s="61"/>
    </row>
    <row r="422" spans="13:32">
      <c r="M422" s="134"/>
      <c r="N422" s="68" t="s">
        <v>115</v>
      </c>
      <c r="O422" s="69"/>
      <c r="P422" s="69"/>
      <c r="Q422" s="69"/>
      <c r="R422" s="69"/>
      <c r="S422" s="69"/>
      <c r="T422" s="69"/>
      <c r="U422" s="70">
        <f ca="1">FLOOR(O394*U397,1)</f>
        <v>3</v>
      </c>
      <c r="V422" s="71">
        <f ca="1">FLOOR(O394*V397,1)</f>
        <v>4</v>
      </c>
      <c r="W422" s="135"/>
      <c r="X422" s="68" t="s">
        <v>115</v>
      </c>
      <c r="Y422" s="69"/>
      <c r="Z422" s="69"/>
      <c r="AA422" s="69"/>
      <c r="AB422" s="69"/>
      <c r="AC422" s="69"/>
      <c r="AD422" s="69"/>
      <c r="AE422" s="70">
        <f ca="1">FLOOR(Y394*AE397,1)</f>
        <v>5</v>
      </c>
      <c r="AF422" s="71">
        <f ca="1">FLOOR(Y394*AF397,1)</f>
        <v>5</v>
      </c>
    </row>
    <row r="423" spans="13:32">
      <c r="M423" s="134"/>
      <c r="N423" s="67"/>
      <c r="O423" s="60"/>
      <c r="P423" s="60"/>
      <c r="Q423" s="60"/>
      <c r="R423" s="60"/>
      <c r="S423" s="60"/>
      <c r="T423" s="60"/>
      <c r="U423" s="60"/>
      <c r="V423" s="61"/>
      <c r="W423" s="135"/>
      <c r="X423" s="67"/>
      <c r="Y423" s="60"/>
      <c r="Z423" s="60"/>
      <c r="AA423" s="60"/>
      <c r="AB423" s="60"/>
      <c r="AC423" s="60"/>
      <c r="AD423" s="60"/>
      <c r="AE423" s="60"/>
      <c r="AF423" s="61"/>
    </row>
    <row r="424" spans="13:32">
      <c r="M424" s="134"/>
      <c r="N424" s="67"/>
      <c r="O424" s="60"/>
      <c r="P424" s="60"/>
      <c r="Q424" s="60"/>
      <c r="R424" s="60"/>
      <c r="S424" s="60"/>
      <c r="T424" s="60"/>
      <c r="U424" s="60"/>
      <c r="V424" s="61"/>
      <c r="W424" s="135"/>
      <c r="X424" s="67"/>
      <c r="Y424" s="60"/>
      <c r="Z424" s="60"/>
      <c r="AA424" s="60"/>
      <c r="AB424" s="60"/>
      <c r="AC424" s="60"/>
      <c r="AD424" s="60"/>
      <c r="AE424" s="60"/>
      <c r="AF424" s="61"/>
    </row>
    <row r="425" spans="13:32">
      <c r="M425" s="134"/>
      <c r="N425" s="67"/>
      <c r="O425" s="60"/>
      <c r="P425" s="42" t="s">
        <v>103</v>
      </c>
      <c r="Q425" s="42"/>
      <c r="R425" s="42"/>
      <c r="S425" s="42" t="s">
        <v>104</v>
      </c>
      <c r="T425" s="60"/>
      <c r="U425" s="60"/>
      <c r="V425" s="61"/>
      <c r="W425" s="135"/>
      <c r="X425" s="67"/>
      <c r="Y425" s="60"/>
      <c r="Z425" s="42" t="s">
        <v>103</v>
      </c>
      <c r="AA425" s="42"/>
      <c r="AB425" s="42"/>
      <c r="AC425" s="42" t="s">
        <v>104</v>
      </c>
      <c r="AD425" s="60"/>
      <c r="AE425" s="60"/>
      <c r="AF425" s="61"/>
    </row>
    <row r="426" spans="13:32">
      <c r="M426" s="134"/>
      <c r="N426" s="67"/>
      <c r="O426" s="60"/>
      <c r="P426" s="41">
        <v>5</v>
      </c>
      <c r="Q426" s="40">
        <f ca="1">IF(U422=1,IF(Q413=1,0,1),Q413)</f>
        <v>0</v>
      </c>
      <c r="R426" s="40">
        <f ca="1">IF(V422=1,IF(R413=1,0,1),R413)</f>
        <v>1</v>
      </c>
      <c r="S426" s="41">
        <f>2^P426</f>
        <v>32</v>
      </c>
      <c r="T426" s="60"/>
      <c r="U426" s="60"/>
      <c r="V426" s="61"/>
      <c r="W426" s="135"/>
      <c r="X426" s="67"/>
      <c r="Y426" s="60"/>
      <c r="Z426" s="41">
        <v>5</v>
      </c>
      <c r="AA426" s="40">
        <f ca="1">IF(AE422=1,IF(AA413=1,0,1),AA413)</f>
        <v>1</v>
      </c>
      <c r="AB426" s="40">
        <f ca="1">IF(AF422=1,IF(AB413=1,0,1),AB413)</f>
        <v>0</v>
      </c>
      <c r="AC426" s="41">
        <f>2^Z426</f>
        <v>32</v>
      </c>
      <c r="AD426" s="60"/>
      <c r="AE426" s="60"/>
      <c r="AF426" s="61"/>
    </row>
    <row r="427" spans="13:32">
      <c r="M427" s="134"/>
      <c r="N427" s="67"/>
      <c r="O427" s="60"/>
      <c r="P427" s="41">
        <v>4</v>
      </c>
      <c r="Q427" s="40">
        <f ca="1">IF(U422=2,IF(Q414=1,0,1),Q414)</f>
        <v>1</v>
      </c>
      <c r="R427" s="40">
        <f ca="1">IF(V422=2,IF(R414=1,0,1),R414)</f>
        <v>1</v>
      </c>
      <c r="S427" s="41">
        <f t="shared" ref="S427:S431" si="130">2^P427</f>
        <v>16</v>
      </c>
      <c r="T427" s="60"/>
      <c r="U427" s="60"/>
      <c r="V427" s="61"/>
      <c r="W427" s="135"/>
      <c r="X427" s="67"/>
      <c r="Y427" s="60"/>
      <c r="Z427" s="41">
        <v>4</v>
      </c>
      <c r="AA427" s="40">
        <f ca="1">IF(AE422=2,IF(AA414=1,0,1),AA414)</f>
        <v>1</v>
      </c>
      <c r="AB427" s="40">
        <f ca="1">IF(AF422=2,IF(AB414=1,0,1),AB414)</f>
        <v>0</v>
      </c>
      <c r="AC427" s="41">
        <f t="shared" ref="AC427:AC431" si="131">2^Z427</f>
        <v>16</v>
      </c>
      <c r="AD427" s="60"/>
      <c r="AE427" s="60"/>
      <c r="AF427" s="61"/>
    </row>
    <row r="428" spans="13:32">
      <c r="M428" s="134"/>
      <c r="N428" s="67"/>
      <c r="O428" s="60"/>
      <c r="P428" s="41">
        <v>3</v>
      </c>
      <c r="Q428" s="40">
        <f ca="1">IF(U422=3,IF(Q415=1,0,1),Q415)</f>
        <v>0</v>
      </c>
      <c r="R428" s="40">
        <f ca="1">IF(V422=3,IF(R415=1,0,1),R415)</f>
        <v>0</v>
      </c>
      <c r="S428" s="41">
        <f t="shared" si="130"/>
        <v>8</v>
      </c>
      <c r="T428" s="60"/>
      <c r="U428" s="60"/>
      <c r="V428" s="61"/>
      <c r="W428" s="135"/>
      <c r="X428" s="67"/>
      <c r="Y428" s="60"/>
      <c r="Z428" s="41">
        <v>3</v>
      </c>
      <c r="AA428" s="40">
        <f ca="1">IF(AE422=3,IF(AA415=1,0,1),AA415)</f>
        <v>1</v>
      </c>
      <c r="AB428" s="40">
        <f ca="1">IF(AF422=3,IF(AB415=1,0,1),AB415)</f>
        <v>0</v>
      </c>
      <c r="AC428" s="41">
        <f t="shared" si="131"/>
        <v>8</v>
      </c>
      <c r="AD428" s="60"/>
      <c r="AE428" s="60"/>
      <c r="AF428" s="61"/>
    </row>
    <row r="429" spans="13:32">
      <c r="M429" s="134"/>
      <c r="N429" s="67"/>
      <c r="O429" s="60"/>
      <c r="P429" s="41">
        <v>2</v>
      </c>
      <c r="Q429" s="40">
        <f ca="1">IF(U422=4,IF(Q416=1,0,1),Q416)</f>
        <v>1</v>
      </c>
      <c r="R429" s="40">
        <f ca="1">IF(V422=4,IF(R416=1,0,1),R416)</f>
        <v>1</v>
      </c>
      <c r="S429" s="41">
        <f t="shared" si="130"/>
        <v>4</v>
      </c>
      <c r="T429" s="60"/>
      <c r="U429" s="60"/>
      <c r="V429" s="61"/>
      <c r="W429" s="135"/>
      <c r="X429" s="67"/>
      <c r="Y429" s="60"/>
      <c r="Z429" s="41">
        <v>2</v>
      </c>
      <c r="AA429" s="40">
        <f ca="1">IF(AE422=4,IF(AA416=1,0,1),AA416)</f>
        <v>0</v>
      </c>
      <c r="AB429" s="40">
        <f ca="1">IF(AF422=4,IF(AB416=1,0,1),AB416)</f>
        <v>0</v>
      </c>
      <c r="AC429" s="41">
        <f t="shared" si="131"/>
        <v>4</v>
      </c>
      <c r="AD429" s="60"/>
      <c r="AE429" s="60"/>
      <c r="AF429" s="61"/>
    </row>
    <row r="430" spans="13:32">
      <c r="M430" s="134"/>
      <c r="N430" s="67"/>
      <c r="O430" s="60"/>
      <c r="P430" s="41">
        <v>1</v>
      </c>
      <c r="Q430" s="40">
        <f ca="1">IF(U422=5,IF(Q417=1,0,1),Q417)</f>
        <v>0</v>
      </c>
      <c r="R430" s="40">
        <f ca="1">IF(V422=5,IF(R417=1,0,1),R417)</f>
        <v>0</v>
      </c>
      <c r="S430" s="41">
        <f t="shared" si="130"/>
        <v>2</v>
      </c>
      <c r="T430" s="60"/>
      <c r="U430" s="60"/>
      <c r="V430" s="61"/>
      <c r="W430" s="135"/>
      <c r="X430" s="67"/>
      <c r="Y430" s="60"/>
      <c r="Z430" s="41">
        <v>1</v>
      </c>
      <c r="AA430" s="40">
        <f ca="1">IF(AE422=5,IF(AA417=1,0,1),AA417)</f>
        <v>1</v>
      </c>
      <c r="AB430" s="40">
        <f ca="1">IF(AF422=5,IF(AB417=1,0,1),AB417)</f>
        <v>0</v>
      </c>
      <c r="AC430" s="41">
        <f t="shared" si="131"/>
        <v>2</v>
      </c>
      <c r="AD430" s="60"/>
      <c r="AE430" s="60"/>
      <c r="AF430" s="61"/>
    </row>
    <row r="431" spans="13:32">
      <c r="M431" s="134"/>
      <c r="N431" s="67"/>
      <c r="O431" s="60"/>
      <c r="P431" s="41">
        <v>0</v>
      </c>
      <c r="Q431" s="40">
        <f ca="1">IF(U422=6,IF(Q418=1,0,1),Q418)</f>
        <v>1</v>
      </c>
      <c r="R431" s="40">
        <f ca="1">IF(V422=6,IF(R418=1,0,1),R418)</f>
        <v>1</v>
      </c>
      <c r="S431" s="41">
        <f t="shared" si="130"/>
        <v>1</v>
      </c>
      <c r="T431" s="60"/>
      <c r="U431" s="60"/>
      <c r="V431" s="61"/>
      <c r="W431" s="135"/>
      <c r="X431" s="67"/>
      <c r="Y431" s="60"/>
      <c r="Z431" s="41">
        <v>0</v>
      </c>
      <c r="AA431" s="40">
        <f ca="1">IF(AE422=6,IF(AA418=1,0,1),AA418)</f>
        <v>1</v>
      </c>
      <c r="AB431" s="40">
        <f ca="1">IF(AF422=6,IF(AB418=1,0,1),AB418)</f>
        <v>0</v>
      </c>
      <c r="AC431" s="41">
        <f t="shared" si="131"/>
        <v>1</v>
      </c>
      <c r="AD431" s="60"/>
      <c r="AE431" s="60"/>
      <c r="AF431" s="61"/>
    </row>
    <row r="432" spans="13:32">
      <c r="M432" s="134"/>
      <c r="N432" s="67"/>
      <c r="O432" s="60"/>
      <c r="P432" s="41"/>
      <c r="Q432" s="42" t="s">
        <v>108</v>
      </c>
      <c r="R432" s="42" t="s">
        <v>109</v>
      </c>
      <c r="S432" s="41"/>
      <c r="T432" s="60"/>
      <c r="U432" s="60"/>
      <c r="V432" s="61"/>
      <c r="W432" s="135"/>
      <c r="X432" s="67"/>
      <c r="Y432" s="60"/>
      <c r="Z432" s="41"/>
      <c r="AA432" s="42" t="s">
        <v>108</v>
      </c>
      <c r="AB432" s="42" t="s">
        <v>109</v>
      </c>
      <c r="AC432" s="41"/>
      <c r="AD432" s="60"/>
      <c r="AE432" s="60"/>
      <c r="AF432" s="61"/>
    </row>
    <row r="433" spans="13:32">
      <c r="M433" s="134"/>
      <c r="N433" s="67"/>
      <c r="O433" s="60"/>
      <c r="P433" s="41"/>
      <c r="Q433" s="44">
        <f ca="1">Q426*2^P426+Q427*2^P427+Q428*2^P428+Q429*2^P429+Q430*2^P430+Q431*2^P431</f>
        <v>21</v>
      </c>
      <c r="R433" s="44">
        <f ca="1">R426*2^P426+R427*2^P427+R428*2^P428+R429*2^P429+R430*2^P430+R431*2^P431</f>
        <v>53</v>
      </c>
      <c r="S433" s="41"/>
      <c r="T433" s="60"/>
      <c r="U433" s="60"/>
      <c r="V433" s="61"/>
      <c r="W433" s="135"/>
      <c r="X433" s="67"/>
      <c r="Y433" s="60"/>
      <c r="Z433" s="41"/>
      <c r="AA433" s="44">
        <f ca="1">AA426*2^Z426+AA427*2^Z427+AA428*2^Z428+AA429*2^Z429+AA430*2^Z430+AA431*2^Z431</f>
        <v>59</v>
      </c>
      <c r="AB433" s="44">
        <f ca="1">AB426*2^Z426+AB427*2^Z427+AB428*2^Z428+AB429*2^Z429+AB430*2^Z430+AB431*2^Z431</f>
        <v>0</v>
      </c>
      <c r="AC433" s="41"/>
      <c r="AD433" s="60"/>
      <c r="AE433" s="60"/>
      <c r="AF433" s="61"/>
    </row>
    <row r="434" spans="13:32">
      <c r="M434" s="134"/>
      <c r="N434" s="67"/>
      <c r="O434" s="60"/>
      <c r="P434" s="60"/>
      <c r="Q434" s="60"/>
      <c r="R434" s="60"/>
      <c r="S434" s="60"/>
      <c r="T434" s="60"/>
      <c r="U434" s="60"/>
      <c r="V434" s="61"/>
      <c r="W434" s="135"/>
      <c r="X434" s="67"/>
      <c r="Y434" s="60"/>
      <c r="Z434" s="60"/>
      <c r="AA434" s="60"/>
      <c r="AB434" s="60"/>
      <c r="AC434" s="60"/>
      <c r="AD434" s="60"/>
      <c r="AE434" s="60"/>
      <c r="AF434" s="61"/>
    </row>
    <row r="435" spans="13:32">
      <c r="M435" s="134"/>
      <c r="N435" s="72" t="s">
        <v>116</v>
      </c>
      <c r="O435" s="73"/>
      <c r="P435" s="73"/>
      <c r="Q435" s="74">
        <f ca="1">(Q433/P395)*(S397-P397)+P397</f>
        <v>-1.666666666666667</v>
      </c>
      <c r="R435" s="74">
        <f ca="1">(R433/P395)*(S397-P397)+P397</f>
        <v>3.412698412698413</v>
      </c>
      <c r="S435" s="75"/>
      <c r="T435" s="75"/>
      <c r="U435" s="75"/>
      <c r="V435" s="76"/>
      <c r="W435" s="135"/>
      <c r="X435" s="72" t="s">
        <v>116</v>
      </c>
      <c r="Y435" s="73"/>
      <c r="Z435" s="73"/>
      <c r="AA435" s="74">
        <f ca="1">(AA433/Z395)*(AC397-Z397)+Z397</f>
        <v>4.3650793650793656</v>
      </c>
      <c r="AB435" s="74">
        <f ca="1">(AB433/Z395)*(AC397-Z397)+Z397</f>
        <v>-5</v>
      </c>
      <c r="AC435" s="75"/>
      <c r="AD435" s="75"/>
      <c r="AE435" s="75"/>
      <c r="AF435" s="76"/>
    </row>
    <row r="436" spans="13:32">
      <c r="M436" s="134"/>
      <c r="N436" s="131" t="s">
        <v>159</v>
      </c>
      <c r="O436" s="132"/>
      <c r="P436" s="132"/>
      <c r="Q436" s="132"/>
      <c r="R436" s="132"/>
      <c r="S436" s="132"/>
      <c r="T436" s="132"/>
      <c r="U436" s="132"/>
      <c r="V436" s="133"/>
      <c r="W436" s="135"/>
      <c r="X436" s="131" t="s">
        <v>159</v>
      </c>
      <c r="Y436" s="132"/>
      <c r="Z436" s="132"/>
      <c r="AA436" s="132"/>
      <c r="AB436" s="132"/>
      <c r="AC436" s="132"/>
      <c r="AD436" s="132"/>
      <c r="AE436" s="132"/>
      <c r="AF436" s="133"/>
    </row>
    <row r="437" spans="13:32">
      <c r="M437" s="134"/>
      <c r="N437" s="59" t="s">
        <v>100</v>
      </c>
      <c r="O437" s="60">
        <v>6</v>
      </c>
      <c r="P437" s="60"/>
      <c r="Q437" s="60"/>
      <c r="R437" s="60"/>
      <c r="S437" s="60"/>
      <c r="T437" s="60"/>
      <c r="U437" s="60"/>
      <c r="V437" s="61"/>
      <c r="W437" s="135"/>
      <c r="X437" s="59" t="s">
        <v>100</v>
      </c>
      <c r="Y437" s="60">
        <v>6</v>
      </c>
      <c r="Z437" s="60"/>
      <c r="AA437" s="60"/>
      <c r="AB437" s="60"/>
      <c r="AC437" s="60"/>
      <c r="AD437" s="60"/>
      <c r="AE437" s="60"/>
      <c r="AF437" s="61"/>
    </row>
    <row r="438" spans="13:32" ht="30">
      <c r="M438" s="134"/>
      <c r="N438" s="59" t="s">
        <v>101</v>
      </c>
      <c r="O438" s="60">
        <v>0</v>
      </c>
      <c r="P438" s="60">
        <f>(2^O437)-1</f>
        <v>63</v>
      </c>
      <c r="Q438" s="60"/>
      <c r="R438" s="60"/>
      <c r="S438" s="60"/>
      <c r="T438" s="60"/>
      <c r="U438" s="60"/>
      <c r="V438" s="61"/>
      <c r="W438" s="135"/>
      <c r="X438" s="59" t="s">
        <v>101</v>
      </c>
      <c r="Y438" s="60">
        <v>0</v>
      </c>
      <c r="Z438" s="60">
        <f>(2^Y437)-1</f>
        <v>63</v>
      </c>
      <c r="AA438" s="60"/>
      <c r="AB438" s="60"/>
      <c r="AC438" s="60"/>
      <c r="AD438" s="60"/>
      <c r="AE438" s="60"/>
      <c r="AF438" s="61"/>
    </row>
    <row r="439" spans="13:32">
      <c r="M439" s="134"/>
      <c r="N439" s="62" t="s">
        <v>72</v>
      </c>
      <c r="O439" s="4" t="s">
        <v>73</v>
      </c>
      <c r="P439" s="4" t="s">
        <v>91</v>
      </c>
      <c r="Q439" s="4" t="s">
        <v>155</v>
      </c>
      <c r="R439" s="4" t="s">
        <v>156</v>
      </c>
      <c r="S439" s="4" t="s">
        <v>94</v>
      </c>
      <c r="T439" s="4" t="s">
        <v>95</v>
      </c>
      <c r="U439" s="4" t="s">
        <v>96</v>
      </c>
      <c r="V439" s="63" t="s">
        <v>97</v>
      </c>
      <c r="W439" s="135"/>
      <c r="X439" s="62" t="s">
        <v>72</v>
      </c>
      <c r="Y439" s="4" t="s">
        <v>73</v>
      </c>
      <c r="Z439" s="4" t="s">
        <v>91</v>
      </c>
      <c r="AA439" s="4" t="s">
        <v>155</v>
      </c>
      <c r="AB439" s="4" t="s">
        <v>156</v>
      </c>
      <c r="AC439" s="4" t="s">
        <v>94</v>
      </c>
      <c r="AD439" s="4" t="s">
        <v>95</v>
      </c>
      <c r="AE439" s="4" t="s">
        <v>96</v>
      </c>
      <c r="AF439" s="63" t="s">
        <v>97</v>
      </c>
    </row>
    <row r="440" spans="13:32">
      <c r="M440" s="134"/>
      <c r="N440" s="64" t="s">
        <v>1</v>
      </c>
      <c r="O440" s="53"/>
      <c r="P440" s="53">
        <v>-5</v>
      </c>
      <c r="Q440" s="65">
        <f ca="1">E48</f>
        <v>-1.6669254225466492</v>
      </c>
      <c r="R440" s="65">
        <f ca="1">F48</f>
        <v>-0.28603971282763485</v>
      </c>
      <c r="S440" s="53">
        <v>5</v>
      </c>
      <c r="T440" s="53">
        <f ca="1">RAND()</f>
        <v>0.48499241454108144</v>
      </c>
      <c r="U440" s="53">
        <f t="shared" ref="U440:V440" ca="1" si="132">RAND()</f>
        <v>0.38131809070173583</v>
      </c>
      <c r="V440" s="28">
        <f t="shared" ca="1" si="132"/>
        <v>7.0024433545817E-2</v>
      </c>
      <c r="W440" s="135"/>
      <c r="X440" s="64" t="s">
        <v>1</v>
      </c>
      <c r="Y440" s="53"/>
      <c r="Z440" s="53">
        <v>-5</v>
      </c>
      <c r="AA440" s="65">
        <f ca="1">E87</f>
        <v>-0.39682539682539719</v>
      </c>
      <c r="AB440" s="65">
        <f ca="1">F87</f>
        <v>-0.39682539682539719</v>
      </c>
      <c r="AC440" s="53">
        <v>5</v>
      </c>
      <c r="AD440" s="53">
        <f ca="1">RAND()</f>
        <v>0.73280467659136561</v>
      </c>
      <c r="AE440" s="53">
        <f t="shared" ref="AE440:AF440" ca="1" si="133">RAND()</f>
        <v>0.25982045191563918</v>
      </c>
      <c r="AF440" s="28">
        <f t="shared" ca="1" si="133"/>
        <v>0.56102850377873603</v>
      </c>
    </row>
    <row r="441" spans="13:32" ht="30">
      <c r="M441" s="134"/>
      <c r="N441" s="59" t="s">
        <v>110</v>
      </c>
      <c r="O441" s="60"/>
      <c r="P441" s="60"/>
      <c r="Q441" s="60">
        <f ca="1">(ABS(Q440-P440)/(S440-P440))*(P438-O438)</f>
        <v>20.998369837956112</v>
      </c>
      <c r="R441" s="60">
        <f ca="1">(ABS(R440-P440)/(S440-P440))*(P438-O438)</f>
        <v>29.6979498091859</v>
      </c>
      <c r="S441" s="60"/>
      <c r="T441" s="60"/>
      <c r="U441" s="60"/>
      <c r="V441" s="61"/>
      <c r="W441" s="135"/>
      <c r="X441" s="59" t="s">
        <v>110</v>
      </c>
      <c r="Y441" s="60"/>
      <c r="Z441" s="60"/>
      <c r="AA441" s="60">
        <f ca="1">(ABS(AA440-Z440)/(AC440-Z440))*(Z438-Y438)</f>
        <v>29</v>
      </c>
      <c r="AB441" s="60">
        <f ca="1">(ABS(AB440-Z440)/(AC440-Z440))*(Z438-Y438)</f>
        <v>29</v>
      </c>
      <c r="AC441" s="60"/>
      <c r="AD441" s="60"/>
      <c r="AE441" s="60"/>
      <c r="AF441" s="61"/>
    </row>
    <row r="442" spans="13:32">
      <c r="M442" s="134"/>
      <c r="N442" s="66"/>
      <c r="O442" s="53"/>
      <c r="P442" s="42" t="s">
        <v>103</v>
      </c>
      <c r="Q442" s="42"/>
      <c r="R442" s="42"/>
      <c r="S442" s="42" t="s">
        <v>104</v>
      </c>
      <c r="T442" s="60"/>
      <c r="U442" s="60"/>
      <c r="V442" s="61"/>
      <c r="W442" s="135"/>
      <c r="X442" s="66"/>
      <c r="Y442" s="53"/>
      <c r="Z442" s="42" t="s">
        <v>103</v>
      </c>
      <c r="AA442" s="42"/>
      <c r="AB442" s="42"/>
      <c r="AC442" s="42" t="s">
        <v>104</v>
      </c>
      <c r="AD442" s="60"/>
      <c r="AE442" s="60"/>
      <c r="AF442" s="61"/>
    </row>
    <row r="443" spans="13:32">
      <c r="M443" s="134"/>
      <c r="N443" s="66" t="s">
        <v>102</v>
      </c>
      <c r="O443" s="53"/>
      <c r="P443" s="41">
        <v>5</v>
      </c>
      <c r="Q443" s="40">
        <f ca="1">FLOOR(Q441/2^P443,1)</f>
        <v>0</v>
      </c>
      <c r="R443" s="40">
        <f ca="1">FLOOR(R441/2^P443,1)</f>
        <v>0</v>
      </c>
      <c r="S443" s="41">
        <f>2^P443</f>
        <v>32</v>
      </c>
      <c r="T443" s="60"/>
      <c r="U443" s="60"/>
      <c r="V443" s="61"/>
      <c r="W443" s="135"/>
      <c r="X443" s="66" t="s">
        <v>102</v>
      </c>
      <c r="Y443" s="53"/>
      <c r="Z443" s="41">
        <v>5</v>
      </c>
      <c r="AA443" s="40">
        <f ca="1">FLOOR(AA441/2^Z443,1)</f>
        <v>0</v>
      </c>
      <c r="AB443" s="40">
        <f ca="1">FLOOR(AB441/2^Z443,1)</f>
        <v>0</v>
      </c>
      <c r="AC443" s="41">
        <f>2^Z443</f>
        <v>32</v>
      </c>
      <c r="AD443" s="60"/>
      <c r="AE443" s="60"/>
      <c r="AF443" s="61"/>
    </row>
    <row r="444" spans="13:32">
      <c r="M444" s="134"/>
      <c r="N444" s="66" t="s">
        <v>105</v>
      </c>
      <c r="O444" s="53"/>
      <c r="P444" s="41">
        <v>4</v>
      </c>
      <c r="Q444" s="40">
        <f ca="1">FLOOR((Q441-Q443*2^P443)/(2^P444),1)</f>
        <v>1</v>
      </c>
      <c r="R444" s="40">
        <f ca="1">FLOOR((R441-R443*2^P443)/(2^P444),1)</f>
        <v>1</v>
      </c>
      <c r="S444" s="41">
        <f t="shared" ref="S444:S448" si="134">2^P444</f>
        <v>16</v>
      </c>
      <c r="T444" s="60"/>
      <c r="U444" s="60"/>
      <c r="V444" s="61"/>
      <c r="W444" s="135"/>
      <c r="X444" s="66" t="s">
        <v>105</v>
      </c>
      <c r="Y444" s="53"/>
      <c r="Z444" s="41">
        <v>4</v>
      </c>
      <c r="AA444" s="40">
        <f ca="1">FLOOR((AA441-AA443*2^Z443)/(2^Z444),1)</f>
        <v>1</v>
      </c>
      <c r="AB444" s="40">
        <f ca="1">FLOOR((AB441-AB443*2^Z443)/(2^Z444),1)</f>
        <v>1</v>
      </c>
      <c r="AC444" s="41">
        <f t="shared" ref="AC444:AC448" si="135">2^Z444</f>
        <v>16</v>
      </c>
      <c r="AD444" s="60"/>
      <c r="AE444" s="60"/>
      <c r="AF444" s="61"/>
    </row>
    <row r="445" spans="13:32">
      <c r="M445" s="134"/>
      <c r="N445" s="66" t="s">
        <v>106</v>
      </c>
      <c r="O445" s="53"/>
      <c r="P445" s="41">
        <v>3</v>
      </c>
      <c r="Q445" s="40">
        <f ca="1">FLOOR((Q441-Q443*2^P443-Q444*2^P444)/(2^P445),1)</f>
        <v>0</v>
      </c>
      <c r="R445" s="40">
        <f ca="1">FLOOR((R441-R443*2^P443-R444*2^P444)/(2^P445),1)</f>
        <v>1</v>
      </c>
      <c r="S445" s="41">
        <f t="shared" si="134"/>
        <v>8</v>
      </c>
      <c r="T445" s="60"/>
      <c r="U445" s="60"/>
      <c r="V445" s="61"/>
      <c r="W445" s="135"/>
      <c r="X445" s="66" t="s">
        <v>106</v>
      </c>
      <c r="Y445" s="53"/>
      <c r="Z445" s="41">
        <v>3</v>
      </c>
      <c r="AA445" s="40">
        <f ca="1">FLOOR((AA441-AA443*2^Z443-AA444*2^Z444)/(2^Z445),1)</f>
        <v>1</v>
      </c>
      <c r="AB445" s="40">
        <f ca="1">FLOOR((AB441-AB443*2^Z443-AB444*2^Z444)/(2^Z445),1)</f>
        <v>1</v>
      </c>
      <c r="AC445" s="41">
        <f t="shared" si="135"/>
        <v>8</v>
      </c>
      <c r="AD445" s="60"/>
      <c r="AE445" s="60"/>
      <c r="AF445" s="61"/>
    </row>
    <row r="446" spans="13:32">
      <c r="M446" s="134"/>
      <c r="N446" s="66" t="s">
        <v>107</v>
      </c>
      <c r="O446" s="53"/>
      <c r="P446" s="41">
        <v>2</v>
      </c>
      <c r="Q446" s="40">
        <f ca="1">FLOOR((Q441-Q443*2^P443-Q444*2^P444-Q445*2^P445)/(2^P446),1)</f>
        <v>1</v>
      </c>
      <c r="R446" s="40">
        <f ca="1">FLOOR((R441-R443*2^P443-R444*2^P444-R445*2^P445)/(2^P446),1)</f>
        <v>1</v>
      </c>
      <c r="S446" s="41">
        <f t="shared" si="134"/>
        <v>4</v>
      </c>
      <c r="T446" s="60"/>
      <c r="U446" s="60"/>
      <c r="V446" s="61"/>
      <c r="W446" s="135"/>
      <c r="X446" s="66" t="s">
        <v>107</v>
      </c>
      <c r="Y446" s="53"/>
      <c r="Z446" s="41">
        <v>2</v>
      </c>
      <c r="AA446" s="40">
        <f ca="1">FLOOR((AA441-AA443*2^Z443-AA444*2^Z444-AA445*2^Z445)/(2^Z446),1)</f>
        <v>1</v>
      </c>
      <c r="AB446" s="40">
        <f ca="1">FLOOR((AB441-AB443*2^Z443-AB444*2^Z444-AB445*2^Z445)/(2^Z446),1)</f>
        <v>1</v>
      </c>
      <c r="AC446" s="41">
        <f t="shared" si="135"/>
        <v>4</v>
      </c>
      <c r="AD446" s="60"/>
      <c r="AE446" s="60"/>
      <c r="AF446" s="61"/>
    </row>
    <row r="447" spans="13:32">
      <c r="M447" s="134"/>
      <c r="N447" s="66"/>
      <c r="O447" s="53"/>
      <c r="P447" s="41">
        <v>1</v>
      </c>
      <c r="Q447" s="40">
        <f ca="1">FLOOR((Q441-Q443*2^P443-Q444*2^P444-Q445*2^P445-Q446*2^P446)/(2^P447),1)</f>
        <v>0</v>
      </c>
      <c r="R447" s="40">
        <f ca="1">FLOOR((R441-R443*2^P443-R444*2^P444-R445*2^P445-R446*2^P446)/(2^P447),1)</f>
        <v>0</v>
      </c>
      <c r="S447" s="41">
        <f t="shared" si="134"/>
        <v>2</v>
      </c>
      <c r="T447" s="60"/>
      <c r="U447" s="60"/>
      <c r="V447" s="61"/>
      <c r="W447" s="135"/>
      <c r="X447" s="66"/>
      <c r="Y447" s="53"/>
      <c r="Z447" s="41">
        <v>1</v>
      </c>
      <c r="AA447" s="40">
        <f ca="1">FLOOR((AA441-AA443*2^Z443-AA444*2^Z444-AA445*2^Z445-AA446*2^Z446)/(2^Z447),1)</f>
        <v>0</v>
      </c>
      <c r="AB447" s="40">
        <f ca="1">FLOOR((AB441-AB443*2^Z443-AB444*2^Z444-AB445*2^Z445-AB446*2^Z446)/(2^Z447),1)</f>
        <v>0</v>
      </c>
      <c r="AC447" s="41">
        <f t="shared" si="135"/>
        <v>2</v>
      </c>
      <c r="AD447" s="60"/>
      <c r="AE447" s="60"/>
      <c r="AF447" s="61"/>
    </row>
    <row r="448" spans="13:32">
      <c r="M448" s="134"/>
      <c r="N448" s="66"/>
      <c r="O448" s="53"/>
      <c r="P448" s="41">
        <v>0</v>
      </c>
      <c r="Q448" s="40">
        <f ca="1">FLOOR((Q441-Q443*2^P443-Q444*2^P444-Q445*2^P445-Q446*2^P446-Q447*2^P447)/(2^P448),1)</f>
        <v>0</v>
      </c>
      <c r="R448" s="40">
        <f ca="1">FLOOR((R441-R443*2^P443-R444*2^P444-R445*2^P445-R446*2^P446-R447*2^P447)/(2^P448),1)</f>
        <v>1</v>
      </c>
      <c r="S448" s="41">
        <f t="shared" si="134"/>
        <v>1</v>
      </c>
      <c r="T448" s="60"/>
      <c r="U448" s="60"/>
      <c r="V448" s="61"/>
      <c r="W448" s="135"/>
      <c r="X448" s="66"/>
      <c r="Y448" s="53"/>
      <c r="Z448" s="41">
        <v>0</v>
      </c>
      <c r="AA448" s="40">
        <f ca="1">FLOOR((AA441-AA443*2^Z443-AA444*2^Z444-AA445*2^Z445-AA446*2^Z446-AA447*2^Z447)/(2^Z448),1)</f>
        <v>1</v>
      </c>
      <c r="AB448" s="40">
        <f ca="1">FLOOR((AB441-AB443*2^Z443-AB444*2^Z444-AB445*2^Z445-AB446*2^Z446-AB447*2^Z447)/(2^Z448),1)</f>
        <v>1</v>
      </c>
      <c r="AC448" s="41">
        <f t="shared" si="135"/>
        <v>1</v>
      </c>
      <c r="AD448" s="60"/>
      <c r="AE448" s="60"/>
      <c r="AF448" s="61"/>
    </row>
    <row r="449" spans="13:32">
      <c r="M449" s="134"/>
      <c r="N449" s="66"/>
      <c r="O449" s="53"/>
      <c r="P449" s="41"/>
      <c r="Q449" s="42" t="s">
        <v>108</v>
      </c>
      <c r="R449" s="42" t="s">
        <v>109</v>
      </c>
      <c r="S449" s="41"/>
      <c r="T449" s="60"/>
      <c r="U449" s="60"/>
      <c r="V449" s="61"/>
      <c r="W449" s="135"/>
      <c r="X449" s="66"/>
      <c r="Y449" s="53"/>
      <c r="Z449" s="41"/>
      <c r="AA449" s="42" t="s">
        <v>108</v>
      </c>
      <c r="AB449" s="42" t="s">
        <v>109</v>
      </c>
      <c r="AC449" s="41"/>
      <c r="AD449" s="60"/>
      <c r="AE449" s="60"/>
      <c r="AF449" s="61"/>
    </row>
    <row r="450" spans="13:32">
      <c r="M450" s="134"/>
      <c r="N450" s="66" t="s">
        <v>114</v>
      </c>
      <c r="O450" s="53"/>
      <c r="P450" s="41"/>
      <c r="Q450" s="44">
        <f ca="1">Q443*2^P443+Q444*2^P444+Q445*2^P445+Q446*2^P446+Q447*2^P447+Q448*2^P448</f>
        <v>20</v>
      </c>
      <c r="R450" s="44">
        <f ca="1">R443*2^P443+R444*2^P444+R445*2^P445+R446*2^P446+R447*2^P447+R448*2^P448</f>
        <v>29</v>
      </c>
      <c r="S450" s="41"/>
      <c r="T450" s="60"/>
      <c r="U450" s="60"/>
      <c r="V450" s="61"/>
      <c r="W450" s="135"/>
      <c r="X450" s="66" t="s">
        <v>114</v>
      </c>
      <c r="Y450" s="53"/>
      <c r="Z450" s="41"/>
      <c r="AA450" s="44">
        <f ca="1">AA443*2^Z443+AA444*2^Z444+AA445*2^Z445+AA446*2^Z446+AA447*2^Z447+AA448*2^Z448</f>
        <v>29</v>
      </c>
      <c r="AB450" s="44">
        <f ca="1">AB443*2^Z443+AB444*2^Z444+AB445*2^Z445+AB446*2^Z446+AB447*2^Z447+AB448*2^Z448</f>
        <v>29</v>
      </c>
      <c r="AC450" s="41"/>
      <c r="AD450" s="60"/>
      <c r="AE450" s="60"/>
      <c r="AF450" s="61"/>
    </row>
    <row r="451" spans="13:32">
      <c r="M451" s="134"/>
      <c r="N451" s="67"/>
      <c r="O451" s="60"/>
      <c r="P451" s="60"/>
      <c r="Q451" s="60"/>
      <c r="R451" s="60"/>
      <c r="S451" s="60"/>
      <c r="T451" s="60"/>
      <c r="U451" s="60"/>
      <c r="V451" s="61"/>
      <c r="W451" s="135"/>
      <c r="X451" s="67"/>
      <c r="Y451" s="60"/>
      <c r="Z451" s="60"/>
      <c r="AA451" s="60"/>
      <c r="AB451" s="60"/>
      <c r="AC451" s="60"/>
      <c r="AD451" s="60"/>
      <c r="AE451" s="60"/>
      <c r="AF451" s="61"/>
    </row>
    <row r="452" spans="13:32">
      <c r="M452" s="134"/>
      <c r="N452" s="68" t="s">
        <v>111</v>
      </c>
      <c r="O452" s="69"/>
      <c r="P452" s="69"/>
      <c r="Q452" s="69"/>
      <c r="R452" s="69"/>
      <c r="S452" s="69"/>
      <c r="T452" s="70">
        <f ca="1">FLOOR(O437*T440,1)</f>
        <v>2</v>
      </c>
      <c r="U452" s="60"/>
      <c r="V452" s="61"/>
      <c r="W452" s="135"/>
      <c r="X452" s="68" t="s">
        <v>111</v>
      </c>
      <c r="Y452" s="69"/>
      <c r="Z452" s="69"/>
      <c r="AA452" s="69"/>
      <c r="AB452" s="69"/>
      <c r="AC452" s="69"/>
      <c r="AD452" s="70">
        <f ca="1">FLOOR(Y437*AD440,1)</f>
        <v>4</v>
      </c>
      <c r="AE452" s="60"/>
      <c r="AF452" s="61"/>
    </row>
    <row r="453" spans="13:32">
      <c r="M453" s="134"/>
      <c r="N453" s="67" t="s">
        <v>112</v>
      </c>
      <c r="O453" s="60"/>
      <c r="P453" s="60"/>
      <c r="Q453" s="60"/>
      <c r="R453" s="60"/>
      <c r="S453" s="60"/>
      <c r="T453" s="60"/>
      <c r="U453" s="60"/>
      <c r="V453" s="61"/>
      <c r="W453" s="135"/>
      <c r="X453" s="67" t="s">
        <v>112</v>
      </c>
      <c r="Y453" s="60"/>
      <c r="Z453" s="60"/>
      <c r="AA453" s="60"/>
      <c r="AB453" s="60"/>
      <c r="AC453" s="60"/>
      <c r="AD453" s="60"/>
      <c r="AE453" s="60"/>
      <c r="AF453" s="61"/>
    </row>
    <row r="454" spans="13:32">
      <c r="M454" s="134"/>
      <c r="N454" s="67"/>
      <c r="O454" s="60"/>
      <c r="P454" s="60"/>
      <c r="Q454" s="60"/>
      <c r="R454" s="60"/>
      <c r="S454" s="60"/>
      <c r="T454" s="60"/>
      <c r="U454" s="60"/>
      <c r="V454" s="61"/>
      <c r="W454" s="135"/>
      <c r="X454" s="67"/>
      <c r="Y454" s="60"/>
      <c r="Z454" s="60"/>
      <c r="AA454" s="60"/>
      <c r="AB454" s="60"/>
      <c r="AC454" s="60"/>
      <c r="AD454" s="60"/>
      <c r="AE454" s="60"/>
      <c r="AF454" s="61"/>
    </row>
    <row r="455" spans="13:32">
      <c r="M455" s="134"/>
      <c r="N455" s="66" t="s">
        <v>113</v>
      </c>
      <c r="O455" s="53"/>
      <c r="P455" s="42" t="s">
        <v>103</v>
      </c>
      <c r="Q455" s="42"/>
      <c r="R455" s="42"/>
      <c r="S455" s="42" t="s">
        <v>104</v>
      </c>
      <c r="T455" s="60"/>
      <c r="U455" s="60"/>
      <c r="V455" s="61"/>
      <c r="W455" s="135"/>
      <c r="X455" s="66" t="s">
        <v>113</v>
      </c>
      <c r="Y455" s="53"/>
      <c r="Z455" s="42" t="s">
        <v>103</v>
      </c>
      <c r="AA455" s="42"/>
      <c r="AB455" s="42"/>
      <c r="AC455" s="42" t="s">
        <v>104</v>
      </c>
      <c r="AD455" s="60"/>
      <c r="AE455" s="60"/>
      <c r="AF455" s="61"/>
    </row>
    <row r="456" spans="13:32">
      <c r="M456" s="134"/>
      <c r="N456" s="66"/>
      <c r="O456" s="53"/>
      <c r="P456" s="41">
        <v>5</v>
      </c>
      <c r="Q456" s="40">
        <f ca="1">IF(T452&gt;=1,R443,Q443)</f>
        <v>0</v>
      </c>
      <c r="R456" s="40">
        <f ca="1">IF(T452&gt;=1,Q443,R443)</f>
        <v>0</v>
      </c>
      <c r="S456" s="41">
        <f>2^P456</f>
        <v>32</v>
      </c>
      <c r="T456" s="60"/>
      <c r="U456" s="60"/>
      <c r="V456" s="61"/>
      <c r="W456" s="135"/>
      <c r="X456" s="66"/>
      <c r="Y456" s="53"/>
      <c r="Z456" s="41">
        <v>5</v>
      </c>
      <c r="AA456" s="40">
        <f ca="1">IF(AD452&gt;=1,AB443,AA443)</f>
        <v>0</v>
      </c>
      <c r="AB456" s="40">
        <f ca="1">IF(AD452&gt;=1,AA443,AB443)</f>
        <v>0</v>
      </c>
      <c r="AC456" s="41">
        <f>2^Z456</f>
        <v>32</v>
      </c>
      <c r="AD456" s="60"/>
      <c r="AE456" s="60"/>
      <c r="AF456" s="61"/>
    </row>
    <row r="457" spans="13:32">
      <c r="M457" s="134"/>
      <c r="N457" s="66"/>
      <c r="O457" s="53"/>
      <c r="P457" s="41">
        <v>4</v>
      </c>
      <c r="Q457" s="40">
        <f ca="1">IF(T452&gt;=2,R444,Q444)</f>
        <v>1</v>
      </c>
      <c r="R457" s="40">
        <f ca="1">IF(T452&gt;=2,Q444,R444)</f>
        <v>1</v>
      </c>
      <c r="S457" s="41">
        <f t="shared" ref="S457:S461" si="136">2^P457</f>
        <v>16</v>
      </c>
      <c r="T457" s="60"/>
      <c r="U457" s="60"/>
      <c r="V457" s="61"/>
      <c r="W457" s="135"/>
      <c r="X457" s="66"/>
      <c r="Y457" s="53"/>
      <c r="Z457" s="41">
        <v>4</v>
      </c>
      <c r="AA457" s="40">
        <f ca="1">IF(AD452&gt;=2,AB444,AA444)</f>
        <v>1</v>
      </c>
      <c r="AB457" s="40">
        <f ca="1">IF(AD452&gt;=2,AA444,AB444)</f>
        <v>1</v>
      </c>
      <c r="AC457" s="41">
        <f t="shared" ref="AC457:AC461" si="137">2^Z457</f>
        <v>16</v>
      </c>
      <c r="AD457" s="60"/>
      <c r="AE457" s="60"/>
      <c r="AF457" s="61"/>
    </row>
    <row r="458" spans="13:32">
      <c r="M458" s="134"/>
      <c r="N458" s="66"/>
      <c r="O458" s="53"/>
      <c r="P458" s="41">
        <v>3</v>
      </c>
      <c r="Q458" s="40">
        <f ca="1">IF(T452&gt;=3,R445,Q445)</f>
        <v>0</v>
      </c>
      <c r="R458" s="40">
        <f ca="1">IF(T452&gt;=3,Q445,R445)</f>
        <v>1</v>
      </c>
      <c r="S458" s="41">
        <f t="shared" si="136"/>
        <v>8</v>
      </c>
      <c r="T458" s="60"/>
      <c r="U458" s="60"/>
      <c r="V458" s="61"/>
      <c r="W458" s="135"/>
      <c r="X458" s="66"/>
      <c r="Y458" s="53"/>
      <c r="Z458" s="41">
        <v>3</v>
      </c>
      <c r="AA458" s="40">
        <f ca="1">IF(AD452&gt;=3,AB445,AA445)</f>
        <v>1</v>
      </c>
      <c r="AB458" s="40">
        <f ca="1">IF(AD452&gt;=3,AA445,AB445)</f>
        <v>1</v>
      </c>
      <c r="AC458" s="41">
        <f t="shared" si="137"/>
        <v>8</v>
      </c>
      <c r="AD458" s="60"/>
      <c r="AE458" s="60"/>
      <c r="AF458" s="61"/>
    </row>
    <row r="459" spans="13:32">
      <c r="M459" s="134"/>
      <c r="N459" s="66"/>
      <c r="O459" s="53"/>
      <c r="P459" s="41">
        <v>2</v>
      </c>
      <c r="Q459" s="40">
        <f ca="1">IF(T452&gt;=4,R446,Q446)</f>
        <v>1</v>
      </c>
      <c r="R459" s="40">
        <f ca="1">IF(T452&gt;=4,Q446,R446)</f>
        <v>1</v>
      </c>
      <c r="S459" s="41">
        <f t="shared" si="136"/>
        <v>4</v>
      </c>
      <c r="T459" s="60"/>
      <c r="U459" s="60"/>
      <c r="V459" s="61"/>
      <c r="W459" s="135"/>
      <c r="X459" s="66"/>
      <c r="Y459" s="53"/>
      <c r="Z459" s="41">
        <v>2</v>
      </c>
      <c r="AA459" s="40">
        <f ca="1">IF(AD452&gt;=4,AB446,AA446)</f>
        <v>1</v>
      </c>
      <c r="AB459" s="40">
        <f ca="1">IF(AD452&gt;=4,AA446,AB446)</f>
        <v>1</v>
      </c>
      <c r="AC459" s="41">
        <f t="shared" si="137"/>
        <v>4</v>
      </c>
      <c r="AD459" s="60"/>
      <c r="AE459" s="60"/>
      <c r="AF459" s="61"/>
    </row>
    <row r="460" spans="13:32">
      <c r="M460" s="134"/>
      <c r="N460" s="66"/>
      <c r="O460" s="53"/>
      <c r="P460" s="41">
        <v>1</v>
      </c>
      <c r="Q460" s="40">
        <f ca="1">IF(T452&gt;=5,R447,Q447)</f>
        <v>0</v>
      </c>
      <c r="R460" s="40">
        <f ca="1">IF(T452&gt;=5,Q447,R447)</f>
        <v>0</v>
      </c>
      <c r="S460" s="41">
        <f t="shared" si="136"/>
        <v>2</v>
      </c>
      <c r="T460" s="60"/>
      <c r="U460" s="60"/>
      <c r="V460" s="61"/>
      <c r="W460" s="135"/>
      <c r="X460" s="66"/>
      <c r="Y460" s="53"/>
      <c r="Z460" s="41">
        <v>1</v>
      </c>
      <c r="AA460" s="40">
        <f ca="1">IF(AD452&gt;=5,AB447,AA447)</f>
        <v>0</v>
      </c>
      <c r="AB460" s="40">
        <f ca="1">IF(AD452&gt;=5,AA447,AB447)</f>
        <v>0</v>
      </c>
      <c r="AC460" s="41">
        <f t="shared" si="137"/>
        <v>2</v>
      </c>
      <c r="AD460" s="60"/>
      <c r="AE460" s="60"/>
      <c r="AF460" s="61"/>
    </row>
    <row r="461" spans="13:32">
      <c r="M461" s="134"/>
      <c r="N461" s="66"/>
      <c r="O461" s="53"/>
      <c r="P461" s="41">
        <v>0</v>
      </c>
      <c r="Q461" s="40">
        <f ca="1">IF(T452&gt;=6,R448,Q448)</f>
        <v>0</v>
      </c>
      <c r="R461" s="40">
        <f ca="1">IF(T452&gt;=6,Q448,R448)</f>
        <v>1</v>
      </c>
      <c r="S461" s="41">
        <f t="shared" si="136"/>
        <v>1</v>
      </c>
      <c r="T461" s="60"/>
      <c r="U461" s="60"/>
      <c r="V461" s="61"/>
      <c r="W461" s="135"/>
      <c r="X461" s="66"/>
      <c r="Y461" s="53"/>
      <c r="Z461" s="41">
        <v>0</v>
      </c>
      <c r="AA461" s="40">
        <f ca="1">IF(AD452&gt;=6,AB448,AA448)</f>
        <v>1</v>
      </c>
      <c r="AB461" s="40">
        <f ca="1">IF(AD452&gt;=6,AA448,AB448)</f>
        <v>1</v>
      </c>
      <c r="AC461" s="41">
        <f t="shared" si="137"/>
        <v>1</v>
      </c>
      <c r="AD461" s="60"/>
      <c r="AE461" s="60"/>
      <c r="AF461" s="61"/>
    </row>
    <row r="462" spans="13:32">
      <c r="M462" s="134"/>
      <c r="N462" s="66"/>
      <c r="O462" s="53"/>
      <c r="P462" s="41"/>
      <c r="Q462" s="42" t="s">
        <v>108</v>
      </c>
      <c r="R462" s="42" t="s">
        <v>109</v>
      </c>
      <c r="S462" s="41"/>
      <c r="T462" s="60"/>
      <c r="U462" s="60"/>
      <c r="V462" s="61"/>
      <c r="W462" s="135"/>
      <c r="X462" s="66"/>
      <c r="Y462" s="53"/>
      <c r="Z462" s="41"/>
      <c r="AA462" s="42" t="s">
        <v>108</v>
      </c>
      <c r="AB462" s="42" t="s">
        <v>109</v>
      </c>
      <c r="AC462" s="41"/>
      <c r="AD462" s="60"/>
      <c r="AE462" s="60"/>
      <c r="AF462" s="61"/>
    </row>
    <row r="463" spans="13:32">
      <c r="M463" s="134"/>
      <c r="N463" s="66" t="s">
        <v>114</v>
      </c>
      <c r="O463" s="53"/>
      <c r="P463" s="41"/>
      <c r="Q463" s="44">
        <f ca="1">Q456*2^P456+Q457*2^P457+Q458*2^P458+Q459*2^P459+Q460*2^P460+Q461*2^P461</f>
        <v>20</v>
      </c>
      <c r="R463" s="44">
        <f ca="1">R456*2^P456+R457*2^P457+R458*2^P458+R459*2^P459+R460*2^P460+R461*2^P461</f>
        <v>29</v>
      </c>
      <c r="S463" s="41"/>
      <c r="T463" s="60"/>
      <c r="U463" s="60"/>
      <c r="V463" s="61"/>
      <c r="W463" s="135"/>
      <c r="X463" s="66" t="s">
        <v>114</v>
      </c>
      <c r="Y463" s="53"/>
      <c r="Z463" s="41"/>
      <c r="AA463" s="44">
        <f ca="1">AA456*2^Z456+AA457*2^Z457+AA458*2^Z458+AA459*2^Z459+AA460*2^Z460+AA461*2^Z461</f>
        <v>29</v>
      </c>
      <c r="AB463" s="44">
        <f ca="1">AB456*2^Z456+AB457*2^Z457+AB458*2^Z458+AB459*2^Z459+AB460*2^Z460+AB461*2^Z461</f>
        <v>29</v>
      </c>
      <c r="AC463" s="41"/>
      <c r="AD463" s="60"/>
      <c r="AE463" s="60"/>
      <c r="AF463" s="61"/>
    </row>
    <row r="464" spans="13:32">
      <c r="M464" s="134"/>
      <c r="N464" s="67"/>
      <c r="O464" s="60"/>
      <c r="P464" s="60"/>
      <c r="Q464" s="60"/>
      <c r="R464" s="60"/>
      <c r="S464" s="60"/>
      <c r="T464" s="60"/>
      <c r="U464" s="60"/>
      <c r="V464" s="61"/>
      <c r="W464" s="135"/>
      <c r="X464" s="67"/>
      <c r="Y464" s="60"/>
      <c r="Z464" s="60"/>
      <c r="AA464" s="60"/>
      <c r="AB464" s="60"/>
      <c r="AC464" s="60"/>
      <c r="AD464" s="60"/>
      <c r="AE464" s="60"/>
      <c r="AF464" s="61"/>
    </row>
    <row r="465" spans="13:32">
      <c r="M465" s="134"/>
      <c r="N465" s="68" t="s">
        <v>115</v>
      </c>
      <c r="O465" s="69"/>
      <c r="P465" s="69"/>
      <c r="Q465" s="69"/>
      <c r="R465" s="69"/>
      <c r="S465" s="69"/>
      <c r="T465" s="69"/>
      <c r="U465" s="70">
        <f ca="1">FLOOR(O437*U440,1)</f>
        <v>2</v>
      </c>
      <c r="V465" s="71">
        <f ca="1">FLOOR(O437*V440,1)</f>
        <v>0</v>
      </c>
      <c r="W465" s="135"/>
      <c r="X465" s="68" t="s">
        <v>115</v>
      </c>
      <c r="Y465" s="69"/>
      <c r="Z465" s="69"/>
      <c r="AA465" s="69"/>
      <c r="AB465" s="69"/>
      <c r="AC465" s="69"/>
      <c r="AD465" s="69"/>
      <c r="AE465" s="70">
        <f ca="1">FLOOR(Y437*AE440,1)</f>
        <v>1</v>
      </c>
      <c r="AF465" s="71">
        <f ca="1">FLOOR(Y437*AF440,1)</f>
        <v>3</v>
      </c>
    </row>
    <row r="466" spans="13:32">
      <c r="M466" s="134"/>
      <c r="N466" s="67"/>
      <c r="O466" s="60"/>
      <c r="P466" s="60"/>
      <c r="Q466" s="60"/>
      <c r="R466" s="60"/>
      <c r="S466" s="60"/>
      <c r="T466" s="60"/>
      <c r="U466" s="60"/>
      <c r="V466" s="61"/>
      <c r="W466" s="135"/>
      <c r="X466" s="67"/>
      <c r="Y466" s="60"/>
      <c r="Z466" s="60"/>
      <c r="AA466" s="60"/>
      <c r="AB466" s="60"/>
      <c r="AC466" s="60"/>
      <c r="AD466" s="60"/>
      <c r="AE466" s="60"/>
      <c r="AF466" s="61"/>
    </row>
    <row r="467" spans="13:32">
      <c r="M467" s="134"/>
      <c r="N467" s="67"/>
      <c r="O467" s="60"/>
      <c r="P467" s="60"/>
      <c r="Q467" s="60"/>
      <c r="R467" s="60"/>
      <c r="S467" s="60"/>
      <c r="T467" s="60"/>
      <c r="U467" s="60"/>
      <c r="V467" s="61"/>
      <c r="W467" s="135"/>
      <c r="X467" s="67"/>
      <c r="Y467" s="60"/>
      <c r="Z467" s="60"/>
      <c r="AA467" s="60"/>
      <c r="AB467" s="60"/>
      <c r="AC467" s="60"/>
      <c r="AD467" s="60"/>
      <c r="AE467" s="60"/>
      <c r="AF467" s="61"/>
    </row>
    <row r="468" spans="13:32">
      <c r="M468" s="134"/>
      <c r="N468" s="67"/>
      <c r="O468" s="60"/>
      <c r="P468" s="42" t="s">
        <v>103</v>
      </c>
      <c r="Q468" s="42"/>
      <c r="R468" s="42"/>
      <c r="S468" s="42" t="s">
        <v>104</v>
      </c>
      <c r="T468" s="60"/>
      <c r="U468" s="60"/>
      <c r="V468" s="61"/>
      <c r="W468" s="135"/>
      <c r="X468" s="67"/>
      <c r="Y468" s="60"/>
      <c r="Z468" s="42" t="s">
        <v>103</v>
      </c>
      <c r="AA468" s="42"/>
      <c r="AB468" s="42"/>
      <c r="AC468" s="42" t="s">
        <v>104</v>
      </c>
      <c r="AD468" s="60"/>
      <c r="AE468" s="60"/>
      <c r="AF468" s="61"/>
    </row>
    <row r="469" spans="13:32">
      <c r="M469" s="134"/>
      <c r="N469" s="67"/>
      <c r="O469" s="60"/>
      <c r="P469" s="41">
        <v>5</v>
      </c>
      <c r="Q469" s="40">
        <f ca="1">IF(U465=1,IF(Q456=1,0,1),Q456)</f>
        <v>0</v>
      </c>
      <c r="R469" s="40">
        <f ca="1">IF(V465=1,IF(R456=1,0,1),R456)</f>
        <v>0</v>
      </c>
      <c r="S469" s="41">
        <f>2^P469</f>
        <v>32</v>
      </c>
      <c r="T469" s="60"/>
      <c r="U469" s="60"/>
      <c r="V469" s="61"/>
      <c r="W469" s="135"/>
      <c r="X469" s="67"/>
      <c r="Y469" s="60"/>
      <c r="Z469" s="41">
        <v>5</v>
      </c>
      <c r="AA469" s="40">
        <f ca="1">IF(AE465=1,IF(AA456=1,0,1),AA456)</f>
        <v>1</v>
      </c>
      <c r="AB469" s="40">
        <f ca="1">IF(AF465=1,IF(AB456=1,0,1),AB456)</f>
        <v>0</v>
      </c>
      <c r="AC469" s="41">
        <f>2^Z469</f>
        <v>32</v>
      </c>
      <c r="AD469" s="60"/>
      <c r="AE469" s="60"/>
      <c r="AF469" s="61"/>
    </row>
    <row r="470" spans="13:32">
      <c r="M470" s="134"/>
      <c r="N470" s="67"/>
      <c r="O470" s="60"/>
      <c r="P470" s="41">
        <v>4</v>
      </c>
      <c r="Q470" s="40">
        <f ca="1">IF(U465=2,IF(Q457=1,0,1),Q457)</f>
        <v>0</v>
      </c>
      <c r="R470" s="40">
        <f ca="1">IF(V465=2,IF(R457=1,0,1),R457)</f>
        <v>1</v>
      </c>
      <c r="S470" s="41">
        <f t="shared" ref="S470:S474" si="138">2^P470</f>
        <v>16</v>
      </c>
      <c r="T470" s="60"/>
      <c r="U470" s="60"/>
      <c r="V470" s="61"/>
      <c r="W470" s="135"/>
      <c r="X470" s="67"/>
      <c r="Y470" s="60"/>
      <c r="Z470" s="41">
        <v>4</v>
      </c>
      <c r="AA470" s="40">
        <f ca="1">IF(AE465=2,IF(AA457=1,0,1),AA457)</f>
        <v>1</v>
      </c>
      <c r="AB470" s="40">
        <f ca="1">IF(AF465=2,IF(AB457=1,0,1),AB457)</f>
        <v>1</v>
      </c>
      <c r="AC470" s="41">
        <f t="shared" ref="AC470:AC474" si="139">2^Z470</f>
        <v>16</v>
      </c>
      <c r="AD470" s="60"/>
      <c r="AE470" s="60"/>
      <c r="AF470" s="61"/>
    </row>
    <row r="471" spans="13:32">
      <c r="M471" s="134"/>
      <c r="N471" s="67"/>
      <c r="O471" s="60"/>
      <c r="P471" s="41">
        <v>3</v>
      </c>
      <c r="Q471" s="40">
        <f ca="1">IF(U465=3,IF(Q458=1,0,1),Q458)</f>
        <v>0</v>
      </c>
      <c r="R471" s="40">
        <f ca="1">IF(V465=3,IF(R458=1,0,1),R458)</f>
        <v>1</v>
      </c>
      <c r="S471" s="41">
        <f t="shared" si="138"/>
        <v>8</v>
      </c>
      <c r="T471" s="60"/>
      <c r="U471" s="60"/>
      <c r="V471" s="61"/>
      <c r="W471" s="135"/>
      <c r="X471" s="67"/>
      <c r="Y471" s="60"/>
      <c r="Z471" s="41">
        <v>3</v>
      </c>
      <c r="AA471" s="40">
        <f ca="1">IF(AE465=3,IF(AA458=1,0,1),AA458)</f>
        <v>1</v>
      </c>
      <c r="AB471" s="40">
        <f ca="1">IF(AF465=3,IF(AB458=1,0,1),AB458)</f>
        <v>0</v>
      </c>
      <c r="AC471" s="41">
        <f t="shared" si="139"/>
        <v>8</v>
      </c>
      <c r="AD471" s="60"/>
      <c r="AE471" s="60"/>
      <c r="AF471" s="61"/>
    </row>
    <row r="472" spans="13:32">
      <c r="M472" s="134"/>
      <c r="N472" s="67"/>
      <c r="O472" s="60"/>
      <c r="P472" s="41">
        <v>2</v>
      </c>
      <c r="Q472" s="40">
        <f ca="1">IF(U465=4,IF(Q459=1,0,1),Q459)</f>
        <v>1</v>
      </c>
      <c r="R472" s="40">
        <f ca="1">IF(V465=4,IF(R459=1,0,1),R459)</f>
        <v>1</v>
      </c>
      <c r="S472" s="41">
        <f t="shared" si="138"/>
        <v>4</v>
      </c>
      <c r="T472" s="60"/>
      <c r="U472" s="60"/>
      <c r="V472" s="61"/>
      <c r="W472" s="135"/>
      <c r="X472" s="67"/>
      <c r="Y472" s="60"/>
      <c r="Z472" s="41">
        <v>2</v>
      </c>
      <c r="AA472" s="40">
        <f ca="1">IF(AE465=4,IF(AA459=1,0,1),AA459)</f>
        <v>1</v>
      </c>
      <c r="AB472" s="40">
        <f ca="1">IF(AF465=4,IF(AB459=1,0,1),AB459)</f>
        <v>1</v>
      </c>
      <c r="AC472" s="41">
        <f t="shared" si="139"/>
        <v>4</v>
      </c>
      <c r="AD472" s="60"/>
      <c r="AE472" s="60"/>
      <c r="AF472" s="61"/>
    </row>
    <row r="473" spans="13:32">
      <c r="M473" s="134"/>
      <c r="N473" s="67"/>
      <c r="O473" s="60"/>
      <c r="P473" s="41">
        <v>1</v>
      </c>
      <c r="Q473" s="40">
        <f ca="1">IF(U465=5,IF(Q460=1,0,1),Q460)</f>
        <v>0</v>
      </c>
      <c r="R473" s="40">
        <f ca="1">IF(V465=5,IF(R460=1,0,1),R460)</f>
        <v>0</v>
      </c>
      <c r="S473" s="41">
        <f t="shared" si="138"/>
        <v>2</v>
      </c>
      <c r="T473" s="60"/>
      <c r="U473" s="60"/>
      <c r="V473" s="61"/>
      <c r="W473" s="135"/>
      <c r="X473" s="67"/>
      <c r="Y473" s="60"/>
      <c r="Z473" s="41">
        <v>1</v>
      </c>
      <c r="AA473" s="40">
        <f ca="1">IF(AE465=5,IF(AA460=1,0,1),AA460)</f>
        <v>0</v>
      </c>
      <c r="AB473" s="40">
        <f ca="1">IF(AF465=5,IF(AB460=1,0,1),AB460)</f>
        <v>0</v>
      </c>
      <c r="AC473" s="41">
        <f t="shared" si="139"/>
        <v>2</v>
      </c>
      <c r="AD473" s="60"/>
      <c r="AE473" s="60"/>
      <c r="AF473" s="61"/>
    </row>
    <row r="474" spans="13:32">
      <c r="M474" s="134"/>
      <c r="N474" s="67"/>
      <c r="O474" s="60"/>
      <c r="P474" s="41">
        <v>0</v>
      </c>
      <c r="Q474" s="40">
        <f ca="1">IF(U465=6,IF(Q461=1,0,1),Q461)</f>
        <v>0</v>
      </c>
      <c r="R474" s="40">
        <f ca="1">IF(V465=6,IF(R461=1,0,1),R461)</f>
        <v>1</v>
      </c>
      <c r="S474" s="41">
        <f t="shared" si="138"/>
        <v>1</v>
      </c>
      <c r="T474" s="60"/>
      <c r="U474" s="60"/>
      <c r="V474" s="61"/>
      <c r="W474" s="135"/>
      <c r="X474" s="67"/>
      <c r="Y474" s="60"/>
      <c r="Z474" s="41">
        <v>0</v>
      </c>
      <c r="AA474" s="40">
        <f ca="1">IF(AE465=6,IF(AA461=1,0,1),AA461)</f>
        <v>1</v>
      </c>
      <c r="AB474" s="40">
        <f ca="1">IF(AF465=6,IF(AB461=1,0,1),AB461)</f>
        <v>1</v>
      </c>
      <c r="AC474" s="41">
        <f t="shared" si="139"/>
        <v>1</v>
      </c>
      <c r="AD474" s="60"/>
      <c r="AE474" s="60"/>
      <c r="AF474" s="61"/>
    </row>
    <row r="475" spans="13:32">
      <c r="M475" s="134"/>
      <c r="N475" s="67"/>
      <c r="O475" s="60"/>
      <c r="P475" s="41"/>
      <c r="Q475" s="42" t="s">
        <v>108</v>
      </c>
      <c r="R475" s="42" t="s">
        <v>109</v>
      </c>
      <c r="S475" s="41"/>
      <c r="T475" s="60"/>
      <c r="U475" s="60"/>
      <c r="V475" s="61"/>
      <c r="W475" s="135"/>
      <c r="X475" s="67"/>
      <c r="Y475" s="60"/>
      <c r="Z475" s="41"/>
      <c r="AA475" s="42" t="s">
        <v>108</v>
      </c>
      <c r="AB475" s="42" t="s">
        <v>109</v>
      </c>
      <c r="AC475" s="41"/>
      <c r="AD475" s="60"/>
      <c r="AE475" s="60"/>
      <c r="AF475" s="61"/>
    </row>
    <row r="476" spans="13:32">
      <c r="M476" s="134"/>
      <c r="N476" s="67"/>
      <c r="O476" s="60"/>
      <c r="P476" s="41"/>
      <c r="Q476" s="44">
        <f ca="1">Q469*2^P469+Q470*2^P470+Q471*2^P471+Q472*2^P472+Q473*2^P473+Q474*2^P474</f>
        <v>4</v>
      </c>
      <c r="R476" s="44">
        <f ca="1">R469*2^P469+R470*2^P470+R471*2^P471+R472*2^P472+R473*2^P473+R474*2^P474</f>
        <v>29</v>
      </c>
      <c r="S476" s="41"/>
      <c r="T476" s="60"/>
      <c r="U476" s="60"/>
      <c r="V476" s="61"/>
      <c r="W476" s="135"/>
      <c r="X476" s="67"/>
      <c r="Y476" s="60"/>
      <c r="Z476" s="41"/>
      <c r="AA476" s="44">
        <f ca="1">AA469*2^Z469+AA470*2^Z470+AA471*2^Z471+AA472*2^Z472+AA473*2^Z473+AA474*2^Z474</f>
        <v>61</v>
      </c>
      <c r="AB476" s="44">
        <f ca="1">AB469*2^Z469+AB470*2^Z470+AB471*2^Z471+AB472*2^Z472+AB473*2^Z473+AB474*2^Z474</f>
        <v>21</v>
      </c>
      <c r="AC476" s="41"/>
      <c r="AD476" s="60"/>
      <c r="AE476" s="60"/>
      <c r="AF476" s="61"/>
    </row>
    <row r="477" spans="13:32">
      <c r="M477" s="134"/>
      <c r="N477" s="67"/>
      <c r="O477" s="60"/>
      <c r="P477" s="60"/>
      <c r="Q477" s="60"/>
      <c r="R477" s="60"/>
      <c r="S477" s="60"/>
      <c r="T477" s="60"/>
      <c r="U477" s="60"/>
      <c r="V477" s="61"/>
      <c r="W477" s="135"/>
      <c r="X477" s="67"/>
      <c r="Y477" s="60"/>
      <c r="Z477" s="60"/>
      <c r="AA477" s="60"/>
      <c r="AB477" s="60"/>
      <c r="AC477" s="60"/>
      <c r="AD477" s="60"/>
      <c r="AE477" s="60"/>
      <c r="AF477" s="61"/>
    </row>
    <row r="478" spans="13:32">
      <c r="M478" s="134"/>
      <c r="N478" s="72" t="s">
        <v>116</v>
      </c>
      <c r="O478" s="73"/>
      <c r="P478" s="73"/>
      <c r="Q478" s="74">
        <f ca="1">(Q476/P438)*(S440-P440)+P440</f>
        <v>-4.3650793650793656</v>
      </c>
      <c r="R478" s="74">
        <f ca="1">(R476/P438)*(S440-P440)+P440</f>
        <v>-0.39682539682539719</v>
      </c>
      <c r="S478" s="75"/>
      <c r="T478" s="75"/>
      <c r="U478" s="75"/>
      <c r="V478" s="76"/>
      <c r="W478" s="135"/>
      <c r="X478" s="72" t="s">
        <v>116</v>
      </c>
      <c r="Y478" s="73"/>
      <c r="Z478" s="73"/>
      <c r="AA478" s="74">
        <f ca="1">(AA476/Z438)*(AC440-Z440)+Z440</f>
        <v>4.6825396825396819</v>
      </c>
      <c r="AB478" s="74">
        <f ca="1">(AB476/Z438)*(AC440-Z440)+Z440</f>
        <v>-1.666666666666667</v>
      </c>
      <c r="AC478" s="75"/>
      <c r="AD478" s="75"/>
      <c r="AE478" s="75"/>
      <c r="AF478" s="76"/>
    </row>
  </sheetData>
  <mergeCells count="29">
    <mergeCell ref="X49:AF49"/>
    <mergeCell ref="X92:AF92"/>
    <mergeCell ref="N350:V350"/>
    <mergeCell ref="A13:A22"/>
    <mergeCell ref="A27:A36"/>
    <mergeCell ref="A39:A48"/>
    <mergeCell ref="N49:V49"/>
    <mergeCell ref="N92:V92"/>
    <mergeCell ref="A50:L50"/>
    <mergeCell ref="A53:A62"/>
    <mergeCell ref="A67:A76"/>
    <mergeCell ref="A79:A88"/>
    <mergeCell ref="N135:V135"/>
    <mergeCell ref="X393:AF393"/>
    <mergeCell ref="X436:AF436"/>
    <mergeCell ref="M49:M478"/>
    <mergeCell ref="W49:W478"/>
    <mergeCell ref="X135:AF135"/>
    <mergeCell ref="X178:AF178"/>
    <mergeCell ref="X221:AF221"/>
    <mergeCell ref="X264:AF264"/>
    <mergeCell ref="X307:AF307"/>
    <mergeCell ref="X350:AF350"/>
    <mergeCell ref="N393:V393"/>
    <mergeCell ref="N436:V436"/>
    <mergeCell ref="N178:V178"/>
    <mergeCell ref="N221:V221"/>
    <mergeCell ref="N264:V264"/>
    <mergeCell ref="N307:V30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4AAF-A0BB-48D9-88A7-E13D93731231}">
  <dimension ref="A1:L36"/>
  <sheetViews>
    <sheetView workbookViewId="0">
      <selection activeCell="I18" sqref="I18"/>
    </sheetView>
  </sheetViews>
  <sheetFormatPr defaultRowHeight="15"/>
  <cols>
    <col min="1" max="1" width="12" style="80" customWidth="1"/>
    <col min="2" max="2" width="27.7109375" customWidth="1"/>
  </cols>
  <sheetData>
    <row r="1" spans="1:12" ht="30">
      <c r="A1" s="80" t="s">
        <v>179</v>
      </c>
    </row>
    <row r="2" spans="1:12">
      <c r="A2" s="80" t="s">
        <v>181</v>
      </c>
      <c r="B2" t="s">
        <v>180</v>
      </c>
    </row>
    <row r="3" spans="1:12">
      <c r="A3" s="80" t="s">
        <v>182</v>
      </c>
      <c r="B3" t="s">
        <v>183</v>
      </c>
      <c r="C3" t="s">
        <v>193</v>
      </c>
      <c r="D3">
        <v>0.6</v>
      </c>
    </row>
    <row r="4" spans="1:12">
      <c r="B4" t="s">
        <v>184</v>
      </c>
      <c r="C4" t="s">
        <v>194</v>
      </c>
      <c r="D4">
        <v>0.7</v>
      </c>
    </row>
    <row r="5" spans="1:12">
      <c r="B5" t="s">
        <v>185</v>
      </c>
      <c r="C5" t="s">
        <v>195</v>
      </c>
      <c r="D5">
        <v>3.6</v>
      </c>
    </row>
    <row r="6" spans="1:12">
      <c r="B6" t="s">
        <v>186</v>
      </c>
      <c r="C6" t="s">
        <v>196</v>
      </c>
      <c r="D6">
        <v>1.1000000000000001</v>
      </c>
    </row>
    <row r="7" spans="1:12">
      <c r="B7" t="s">
        <v>187</v>
      </c>
      <c r="C7" t="s">
        <v>197</v>
      </c>
      <c r="D7">
        <v>1.2</v>
      </c>
    </row>
    <row r="8" spans="1:12">
      <c r="B8" t="s">
        <v>188</v>
      </c>
    </row>
    <row r="10" spans="1:12">
      <c r="C10" s="81" t="s">
        <v>2</v>
      </c>
      <c r="D10" s="81" t="s">
        <v>189</v>
      </c>
      <c r="E10" s="81" t="s">
        <v>190</v>
      </c>
      <c r="F10" s="81" t="s">
        <v>191</v>
      </c>
      <c r="G10" s="81" t="s">
        <v>200</v>
      </c>
      <c r="H10" s="81" t="s">
        <v>201</v>
      </c>
      <c r="I10" s="81" t="s">
        <v>202</v>
      </c>
      <c r="J10" s="81" t="s">
        <v>192</v>
      </c>
      <c r="K10" s="81" t="s">
        <v>198</v>
      </c>
      <c r="L10" s="81" t="s">
        <v>199</v>
      </c>
    </row>
    <row r="11" spans="1:12">
      <c r="B11" t="s">
        <v>67</v>
      </c>
      <c r="C11">
        <v>0.6560307215183715</v>
      </c>
      <c r="D11">
        <v>0.91459174840288404</v>
      </c>
      <c r="E11">
        <v>0.63780663467934662</v>
      </c>
      <c r="F11">
        <f>C11^2+D11^2+E11^2</f>
        <v>1.673651677063553</v>
      </c>
      <c r="G11">
        <f>C11*D11</f>
        <v>0.60000028459949295</v>
      </c>
      <c r="H11">
        <f>D7*D11*E11</f>
        <v>0.69999922218521182</v>
      </c>
      <c r="I11">
        <f>D5*C11*D11</f>
        <v>2.1600010245581744</v>
      </c>
      <c r="J11">
        <f>C11*D11-D3</f>
        <v>2.8459949297232612E-7</v>
      </c>
      <c r="K11">
        <f>D7*D11*E11-D4</f>
        <v>-7.7781478813321314E-7</v>
      </c>
      <c r="L11">
        <f>D5*C11*D11-D6</f>
        <v>1.0600010245581744</v>
      </c>
    </row>
    <row r="13" spans="1:12" ht="30">
      <c r="A13" s="80" t="s">
        <v>203</v>
      </c>
    </row>
    <row r="14" spans="1:12">
      <c r="A14" s="80" t="s">
        <v>181</v>
      </c>
      <c r="B14" t="s">
        <v>204</v>
      </c>
      <c r="D14" t="s">
        <v>193</v>
      </c>
      <c r="E14">
        <v>1.5</v>
      </c>
    </row>
    <row r="15" spans="1:12">
      <c r="A15" s="80" t="s">
        <v>182</v>
      </c>
      <c r="B15" t="s">
        <v>205</v>
      </c>
      <c r="D15" t="s">
        <v>194</v>
      </c>
      <c r="E15">
        <v>1</v>
      </c>
    </row>
    <row r="16" spans="1:12">
      <c r="B16" t="s">
        <v>206</v>
      </c>
      <c r="D16" t="s">
        <v>195</v>
      </c>
      <c r="E16">
        <v>1.7</v>
      </c>
    </row>
    <row r="17" spans="1:7">
      <c r="B17" t="s">
        <v>207</v>
      </c>
      <c r="D17" t="s">
        <v>196</v>
      </c>
      <c r="E17">
        <v>2.9</v>
      </c>
    </row>
    <row r="18" spans="1:7" s="77" customFormat="1">
      <c r="A18" s="80"/>
      <c r="B18" s="77" t="s">
        <v>209</v>
      </c>
      <c r="C18" s="77">
        <v>1</v>
      </c>
      <c r="E18" s="77">
        <v>0</v>
      </c>
    </row>
    <row r="19" spans="1:7" s="77" customFormat="1">
      <c r="A19" s="80"/>
      <c r="B19" s="77" t="s">
        <v>210</v>
      </c>
      <c r="C19" s="77">
        <v>1</v>
      </c>
    </row>
    <row r="20" spans="1:7" ht="30">
      <c r="C20" s="81" t="s">
        <v>52</v>
      </c>
      <c r="D20" s="81" t="s">
        <v>53</v>
      </c>
      <c r="E20" s="81" t="s">
        <v>3</v>
      </c>
      <c r="F20" s="82" t="s">
        <v>208</v>
      </c>
      <c r="G20" s="81" t="s">
        <v>212</v>
      </c>
    </row>
    <row r="21" spans="1:7">
      <c r="B21" t="s">
        <v>211</v>
      </c>
      <c r="C21">
        <v>1</v>
      </c>
      <c r="D21">
        <v>1</v>
      </c>
      <c r="E21">
        <f>E14+E15*C21^2+E16*D21^2</f>
        <v>4.2</v>
      </c>
      <c r="F21">
        <f>C21*D21-E17</f>
        <v>-1.9</v>
      </c>
    </row>
    <row r="22" spans="1:7">
      <c r="B22" t="s">
        <v>78</v>
      </c>
      <c r="C22">
        <v>1.8</v>
      </c>
      <c r="D22">
        <v>1.8</v>
      </c>
      <c r="E22">
        <f>E14+E15*C21^2+E16*D21^2</f>
        <v>4.2</v>
      </c>
      <c r="F22">
        <f>C21*D21-E17</f>
        <v>-1.9</v>
      </c>
      <c r="G22">
        <f>C22*D22</f>
        <v>3.24</v>
      </c>
    </row>
    <row r="24" spans="1:7" s="77" customFormat="1" ht="30">
      <c r="A24" s="80" t="s">
        <v>217</v>
      </c>
      <c r="B24" s="48" t="s">
        <v>214</v>
      </c>
    </row>
    <row r="25" spans="1:7" s="77" customFormat="1">
      <c r="A25" s="80"/>
      <c r="B25" s="48" t="s">
        <v>218</v>
      </c>
    </row>
    <row r="26" spans="1:7" s="77" customFormat="1">
      <c r="A26" s="80"/>
      <c r="B26" s="48" t="s">
        <v>219</v>
      </c>
    </row>
    <row r="27" spans="1:7" s="77" customFormat="1">
      <c r="A27" s="80"/>
      <c r="B27" s="48" t="s">
        <v>220</v>
      </c>
    </row>
    <row r="28" spans="1:7" ht="30">
      <c r="B28" s="48" t="s">
        <v>213</v>
      </c>
      <c r="C28" s="81" t="s">
        <v>52</v>
      </c>
      <c r="D28" s="81" t="s">
        <v>215</v>
      </c>
      <c r="E28" s="81" t="s">
        <v>56</v>
      </c>
      <c r="F28" s="81" t="s">
        <v>216</v>
      </c>
      <c r="G28" s="81" t="s">
        <v>221</v>
      </c>
    </row>
    <row r="29" spans="1:7">
      <c r="C29">
        <v>1</v>
      </c>
      <c r="D29">
        <f>$E$14+$E$15*C29^2+$E$16*($E$17/C29)^2</f>
        <v>16.797000000000001</v>
      </c>
      <c r="E29">
        <f>2*$E$15*C29-2*$E$16*$E$17^2/(C29^3)</f>
        <v>-26.594000000000001</v>
      </c>
      <c r="F29">
        <f>2*$E$15+6*$E$16*$E$17^2/(C29^4)</f>
        <v>87.781999999999996</v>
      </c>
      <c r="G29">
        <f>C29-E29/F29</f>
        <v>1.3029550477318812</v>
      </c>
    </row>
    <row r="30" spans="1:7">
      <c r="C30">
        <f>G29</f>
        <v>1.3029550477318812</v>
      </c>
      <c r="D30" s="77">
        <f>$E$14+$E$15*C30^2+$E$16*($E$17/C30)^2</f>
        <v>11.619125902888273</v>
      </c>
      <c r="E30" s="77">
        <f>2*$E$15*C30-2*$E$16*$E$17^2/(C30^3)</f>
        <v>-10.320758497037403</v>
      </c>
      <c r="F30" s="77">
        <f>2*$E$15+6*$E$16*$E$17^2/(C30^4)</f>
        <v>31.763118723865251</v>
      </c>
      <c r="G30" s="77">
        <f>C30-E30/F30</f>
        <v>1.6278840506664354</v>
      </c>
    </row>
    <row r="31" spans="1:7">
      <c r="C31" s="77">
        <f t="shared" ref="C31:C36" si="0">G30</f>
        <v>1.6278840506664354</v>
      </c>
      <c r="D31" s="77">
        <f t="shared" ref="D31:D36" si="1">$E$14+$E$15*C31^2+$E$16*($E$17/C31)^2</f>
        <v>9.5450876246215568</v>
      </c>
      <c r="E31" s="77">
        <f t="shared" ref="E31:E36" si="2">2*$E$15*C31-2*$E$16*$E$17^2/(C31^3)</f>
        <v>-3.3725677927361435</v>
      </c>
      <c r="F31" s="77">
        <f t="shared" ref="F31:F36" si="3">2*$E$15+6*$E$16*$E$17^2/(C31^4)</f>
        <v>14.215248176960987</v>
      </c>
      <c r="G31" s="77">
        <f t="shared" ref="G31:G36" si="4">C31-E31/F31</f>
        <v>1.8651340621155601</v>
      </c>
    </row>
    <row r="32" spans="1:7">
      <c r="C32" s="77">
        <f t="shared" si="0"/>
        <v>1.8651340621155601</v>
      </c>
      <c r="D32" s="77">
        <f t="shared" si="1"/>
        <v>9.0885640807075205</v>
      </c>
      <c r="E32" s="77">
        <f t="shared" si="2"/>
        <v>-0.67674914548961596</v>
      </c>
      <c r="F32" s="77">
        <f t="shared" si="3"/>
        <v>9.0885262768543313</v>
      </c>
      <c r="G32" s="77">
        <f t="shared" si="4"/>
        <v>1.9395959853002998</v>
      </c>
    </row>
    <row r="33" spans="3:7">
      <c r="C33" s="77">
        <f t="shared" si="0"/>
        <v>1.9395959853002998</v>
      </c>
      <c r="D33" s="77">
        <f t="shared" si="1"/>
        <v>9.0623718103856028</v>
      </c>
      <c r="E33" s="77">
        <f t="shared" si="2"/>
        <v>-3.9499605371260849E-2</v>
      </c>
      <c r="F33" s="77">
        <f t="shared" si="3"/>
        <v>8.0610945872294302</v>
      </c>
      <c r="G33" s="77">
        <f t="shared" si="4"/>
        <v>1.9444960153078668</v>
      </c>
    </row>
    <row r="34" spans="3:7">
      <c r="C34" s="77">
        <f t="shared" si="0"/>
        <v>1.9444960153078668</v>
      </c>
      <c r="D34" s="77">
        <f t="shared" si="1"/>
        <v>9.062274791430653</v>
      </c>
      <c r="E34" s="77">
        <f t="shared" si="2"/>
        <v>-1.4943135204870117E-4</v>
      </c>
      <c r="F34" s="77">
        <f t="shared" si="3"/>
        <v>8.0002305451143201</v>
      </c>
      <c r="G34" s="77">
        <f t="shared" si="4"/>
        <v>1.9445146936885966</v>
      </c>
    </row>
    <row r="35" spans="3:7">
      <c r="C35" s="77">
        <f t="shared" si="0"/>
        <v>1.9445146936885966</v>
      </c>
      <c r="D35" s="77">
        <f t="shared" si="1"/>
        <v>9.0622747900350724</v>
      </c>
      <c r="E35" s="77">
        <f t="shared" si="2"/>
        <v>-2.1530910387923541E-9</v>
      </c>
      <c r="F35" s="77">
        <f t="shared" si="3"/>
        <v>8.0000000033217908</v>
      </c>
      <c r="G35" s="77">
        <f t="shared" si="4"/>
        <v>1.9445146939577329</v>
      </c>
    </row>
    <row r="36" spans="3:7">
      <c r="C36" s="77">
        <f t="shared" si="0"/>
        <v>1.9445146939577329</v>
      </c>
      <c r="D36" s="77">
        <f t="shared" si="1"/>
        <v>9.0622747900350724</v>
      </c>
      <c r="E36" s="77">
        <f t="shared" si="2"/>
        <v>0</v>
      </c>
      <c r="F36" s="77">
        <f t="shared" si="3"/>
        <v>8</v>
      </c>
      <c r="G36" s="77">
        <f t="shared" si="4"/>
        <v>1.9445146939577329</v>
      </c>
    </row>
  </sheetData>
  <scenarios current="0">
    <scenario name="UF1" count="3" user="Kai Wen Lee" comment="Created by Kai Wen Lee on 5/19/2024">
      <inputCells r="C11" val="0"/>
      <inputCells r="D11" val="0"/>
      <inputCells r="E11" val="0"/>
    </scenario>
  </scenario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D73A3-C351-4398-99EE-F484B9D318CA}">
  <dimension ref="A1:K26"/>
  <sheetViews>
    <sheetView tabSelected="1" workbookViewId="0">
      <selection activeCell="N20" sqref="N20"/>
    </sheetView>
  </sheetViews>
  <sheetFormatPr defaultRowHeight="15"/>
  <cols>
    <col min="1" max="1" width="21.7109375" style="80" customWidth="1"/>
    <col min="2" max="2" width="20.140625" customWidth="1"/>
    <col min="7" max="7" width="10.5703125" style="78" customWidth="1"/>
    <col min="8" max="8" width="8.85546875" customWidth="1"/>
  </cols>
  <sheetData>
    <row r="1" spans="1:11">
      <c r="A1" s="92" t="s">
        <v>222</v>
      </c>
      <c r="B1" s="49"/>
      <c r="C1" s="49"/>
      <c r="D1" s="49"/>
      <c r="E1" s="49"/>
      <c r="F1" s="49"/>
      <c r="G1" s="49"/>
      <c r="H1" s="49"/>
      <c r="I1" s="49"/>
      <c r="J1" s="49"/>
      <c r="K1" s="26"/>
    </row>
    <row r="2" spans="1:11">
      <c r="A2" s="93" t="s">
        <v>223</v>
      </c>
      <c r="B2" s="69" t="s">
        <v>224</v>
      </c>
      <c r="C2" s="69" t="s">
        <v>193</v>
      </c>
      <c r="D2" s="69">
        <v>4.05</v>
      </c>
      <c r="E2" s="60"/>
      <c r="F2" s="60"/>
      <c r="G2" s="60"/>
      <c r="H2" s="60"/>
      <c r="I2" s="60"/>
      <c r="J2" s="60"/>
      <c r="K2" s="61"/>
    </row>
    <row r="3" spans="1:11">
      <c r="A3" s="93" t="s">
        <v>182</v>
      </c>
      <c r="B3" s="69" t="s">
        <v>205</v>
      </c>
      <c r="C3" s="69" t="s">
        <v>194</v>
      </c>
      <c r="D3" s="69">
        <v>0.78</v>
      </c>
      <c r="E3" s="60"/>
      <c r="F3" s="60"/>
      <c r="G3" s="60"/>
      <c r="H3" s="60"/>
      <c r="I3" s="60"/>
      <c r="J3" s="60"/>
      <c r="K3" s="61"/>
    </row>
    <row r="4" spans="1:11">
      <c r="A4" s="93"/>
      <c r="B4" s="69" t="s">
        <v>206</v>
      </c>
      <c r="C4" s="69" t="s">
        <v>195</v>
      </c>
      <c r="D4" s="69">
        <v>0.67</v>
      </c>
      <c r="E4" s="60"/>
      <c r="F4" s="60"/>
      <c r="G4" s="60"/>
      <c r="H4" s="60"/>
      <c r="I4" s="60"/>
      <c r="J4" s="60"/>
      <c r="K4" s="61"/>
    </row>
    <row r="5" spans="1:11">
      <c r="A5" s="93"/>
      <c r="B5" s="69" t="s">
        <v>226</v>
      </c>
      <c r="C5" s="69" t="s">
        <v>196</v>
      </c>
      <c r="D5" s="69">
        <v>2.08</v>
      </c>
      <c r="E5" s="60"/>
      <c r="F5" s="60"/>
      <c r="G5" s="60"/>
      <c r="H5" s="60"/>
      <c r="I5" s="60"/>
      <c r="J5" s="60"/>
      <c r="K5" s="61"/>
    </row>
    <row r="6" spans="1:11">
      <c r="A6" s="93"/>
      <c r="B6" s="96" t="s">
        <v>227</v>
      </c>
      <c r="C6" s="41">
        <v>1</v>
      </c>
      <c r="D6" s="60"/>
      <c r="E6" s="60"/>
      <c r="F6" s="60"/>
      <c r="G6" s="60"/>
      <c r="H6" s="60"/>
      <c r="I6" s="60"/>
      <c r="J6" s="60"/>
      <c r="K6" s="61"/>
    </row>
    <row r="7" spans="1:11">
      <c r="A7" s="93"/>
      <c r="B7" s="96" t="s">
        <v>228</v>
      </c>
      <c r="C7" s="41">
        <v>1</v>
      </c>
      <c r="D7" s="60"/>
      <c r="E7" s="60"/>
      <c r="F7" s="60"/>
      <c r="G7" s="60"/>
      <c r="H7" s="60"/>
      <c r="I7" s="60"/>
      <c r="J7" s="60"/>
      <c r="K7" s="61"/>
    </row>
    <row r="8" spans="1:11">
      <c r="A8" s="93"/>
      <c r="B8" s="96" t="s">
        <v>229</v>
      </c>
      <c r="C8" s="41">
        <v>1</v>
      </c>
      <c r="D8" s="60"/>
      <c r="E8" s="60"/>
      <c r="F8" s="60"/>
      <c r="G8" s="60"/>
      <c r="H8" s="60"/>
      <c r="I8" s="60"/>
      <c r="J8" s="60"/>
      <c r="K8" s="61"/>
    </row>
    <row r="9" spans="1:11" s="48" customFormat="1" ht="30">
      <c r="A9" s="93"/>
      <c r="B9" s="88"/>
      <c r="C9" s="89" t="s">
        <v>52</v>
      </c>
      <c r="D9" s="89" t="s">
        <v>53</v>
      </c>
      <c r="E9" s="89" t="s">
        <v>230</v>
      </c>
      <c r="F9" s="89" t="s">
        <v>212</v>
      </c>
      <c r="G9" s="89" t="s">
        <v>232</v>
      </c>
      <c r="H9" s="89" t="s">
        <v>65</v>
      </c>
      <c r="I9" s="89" t="s">
        <v>231</v>
      </c>
      <c r="J9" s="88"/>
      <c r="K9" s="90"/>
    </row>
    <row r="10" spans="1:11">
      <c r="A10" s="93"/>
      <c r="B10" s="60" t="s">
        <v>211</v>
      </c>
      <c r="C10" s="60">
        <v>1</v>
      </c>
      <c r="D10" s="60">
        <v>1</v>
      </c>
      <c r="E10" s="60">
        <f>D2+D3*C10^2+D4*D10^2</f>
        <v>5.5</v>
      </c>
      <c r="F10" s="60">
        <f>C10*D10</f>
        <v>1</v>
      </c>
      <c r="G10" s="60">
        <f>F10-D5</f>
        <v>-1.08</v>
      </c>
      <c r="H10" s="60">
        <f>C8</f>
        <v>1</v>
      </c>
      <c r="I10" s="60">
        <f>E10+H10*(G10)</f>
        <v>4.42</v>
      </c>
      <c r="J10" s="60"/>
      <c r="K10" s="91" t="s">
        <v>234</v>
      </c>
    </row>
    <row r="11" spans="1:11">
      <c r="A11" s="93"/>
      <c r="B11" s="60" t="s">
        <v>233</v>
      </c>
      <c r="C11" s="60">
        <v>0</v>
      </c>
      <c r="D11" s="60">
        <v>0</v>
      </c>
      <c r="E11" s="60">
        <f>D2+D3*C11^2+D4*D11^2</f>
        <v>4.05</v>
      </c>
      <c r="F11" s="60">
        <f>C11*D11</f>
        <v>0</v>
      </c>
      <c r="G11" s="60">
        <f>F11-D5</f>
        <v>-2.08</v>
      </c>
      <c r="H11" s="60">
        <v>1</v>
      </c>
      <c r="I11" s="60">
        <f>E11+H11*(G11)</f>
        <v>1.9699999999999998</v>
      </c>
      <c r="J11" s="60"/>
      <c r="K11" s="61"/>
    </row>
    <row r="12" spans="1:11">
      <c r="A12" s="94"/>
      <c r="B12" s="75"/>
      <c r="C12" s="75"/>
      <c r="D12" s="75"/>
      <c r="E12" s="75"/>
      <c r="F12" s="75"/>
      <c r="G12" s="75"/>
      <c r="H12" s="75"/>
      <c r="I12" s="75"/>
      <c r="J12" s="75"/>
      <c r="K12" s="76"/>
    </row>
    <row r="14" spans="1:11" ht="30">
      <c r="A14" s="92" t="s">
        <v>235</v>
      </c>
      <c r="B14" s="49"/>
      <c r="C14" s="49"/>
      <c r="D14" s="49"/>
      <c r="E14" s="49"/>
      <c r="F14" s="49"/>
      <c r="G14" s="49"/>
      <c r="H14" s="49"/>
      <c r="I14" s="49"/>
      <c r="J14" s="49"/>
      <c r="K14" s="26"/>
    </row>
    <row r="15" spans="1:11">
      <c r="A15" s="93" t="s">
        <v>223</v>
      </c>
      <c r="B15" s="69" t="s">
        <v>224</v>
      </c>
      <c r="C15" s="69" t="s">
        <v>193</v>
      </c>
      <c r="D15" s="69">
        <v>4.1399999999999997</v>
      </c>
      <c r="E15" s="60"/>
      <c r="F15" s="60"/>
      <c r="G15" s="60"/>
      <c r="H15" s="60"/>
      <c r="I15" s="60"/>
      <c r="J15" s="60"/>
      <c r="K15" s="61"/>
    </row>
    <row r="16" spans="1:11">
      <c r="A16" s="93" t="s">
        <v>182</v>
      </c>
      <c r="B16" s="69" t="s">
        <v>205</v>
      </c>
      <c r="C16" s="69" t="s">
        <v>194</v>
      </c>
      <c r="D16" s="69">
        <v>2.61</v>
      </c>
      <c r="E16" s="60"/>
      <c r="F16" s="60"/>
      <c r="G16" s="60"/>
      <c r="H16" s="60"/>
      <c r="I16" s="60"/>
      <c r="J16" s="60"/>
      <c r="K16" s="61"/>
    </row>
    <row r="17" spans="1:11">
      <c r="A17" s="93"/>
      <c r="B17" s="69" t="s">
        <v>206</v>
      </c>
      <c r="C17" s="69" t="s">
        <v>195</v>
      </c>
      <c r="D17" s="69">
        <v>2.63</v>
      </c>
      <c r="E17" s="60"/>
      <c r="F17" s="60"/>
      <c r="G17" s="60"/>
      <c r="H17" s="60"/>
      <c r="I17" s="60"/>
      <c r="J17" s="60"/>
      <c r="K17" s="61"/>
    </row>
    <row r="18" spans="1:11">
      <c r="A18" s="93"/>
      <c r="B18" s="69" t="s">
        <v>226</v>
      </c>
      <c r="C18" s="69" t="s">
        <v>196</v>
      </c>
      <c r="D18" s="69">
        <v>0.68</v>
      </c>
      <c r="E18" s="60"/>
      <c r="F18" s="60"/>
      <c r="G18" s="60"/>
      <c r="H18" s="60"/>
      <c r="I18" s="60"/>
      <c r="J18" s="60"/>
      <c r="K18" s="61"/>
    </row>
    <row r="19" spans="1:11">
      <c r="A19" s="93"/>
      <c r="B19" s="96" t="s">
        <v>227</v>
      </c>
      <c r="C19" s="41">
        <v>0.5</v>
      </c>
      <c r="D19" s="60"/>
      <c r="E19" s="60"/>
      <c r="F19" s="60"/>
      <c r="G19" s="60"/>
      <c r="H19" s="60"/>
      <c r="I19" s="60"/>
      <c r="J19" s="60"/>
      <c r="K19" s="61"/>
    </row>
    <row r="20" spans="1:11">
      <c r="A20" s="93"/>
      <c r="B20" s="96" t="s">
        <v>228</v>
      </c>
      <c r="C20" s="41">
        <v>0.5</v>
      </c>
      <c r="D20" s="60"/>
      <c r="E20" s="60"/>
      <c r="F20" s="60"/>
      <c r="G20" s="60"/>
      <c r="H20" s="60"/>
      <c r="I20" s="60"/>
      <c r="J20" s="60"/>
      <c r="K20" s="61"/>
    </row>
    <row r="21" spans="1:11">
      <c r="A21" s="93"/>
      <c r="B21" s="96" t="s">
        <v>229</v>
      </c>
      <c r="C21" s="41">
        <v>0.98</v>
      </c>
      <c r="D21" s="60"/>
      <c r="E21" s="60"/>
      <c r="F21" s="60"/>
      <c r="G21" s="60"/>
      <c r="H21" s="60"/>
      <c r="I21" s="60"/>
      <c r="J21" s="60"/>
      <c r="K21" s="61"/>
    </row>
    <row r="22" spans="1:11" ht="30">
      <c r="A22" s="93"/>
      <c r="B22" s="60"/>
      <c r="C22" s="89" t="s">
        <v>52</v>
      </c>
      <c r="D22" s="89" t="s">
        <v>53</v>
      </c>
      <c r="E22" s="89" t="s">
        <v>230</v>
      </c>
      <c r="F22" s="89"/>
      <c r="G22" s="89" t="s">
        <v>232</v>
      </c>
      <c r="H22" s="89" t="s">
        <v>65</v>
      </c>
      <c r="I22" s="89" t="s">
        <v>236</v>
      </c>
      <c r="J22" s="89" t="s">
        <v>197</v>
      </c>
      <c r="K22" s="95" t="s">
        <v>237</v>
      </c>
    </row>
    <row r="23" spans="1:11">
      <c r="A23" s="93"/>
      <c r="B23" s="60"/>
      <c r="C23" s="60">
        <f>C19</f>
        <v>0.5</v>
      </c>
      <c r="D23" s="60">
        <f>C20</f>
        <v>0.5</v>
      </c>
      <c r="E23" s="60">
        <f>$D$15+$D$16*C23^2+$D$17*D23^2</f>
        <v>5.4499999999999993</v>
      </c>
      <c r="F23" s="60"/>
      <c r="G23" s="60">
        <f>C23-$D$18</f>
        <v>-0.18000000000000005</v>
      </c>
      <c r="H23" s="60">
        <f>$C$21</f>
        <v>0.98</v>
      </c>
      <c r="I23" s="60">
        <v>1</v>
      </c>
      <c r="J23" s="60">
        <v>1</v>
      </c>
      <c r="K23" s="61">
        <f>E23+H23*G23+I23*G23^2</f>
        <v>5.3059999999999992</v>
      </c>
    </row>
    <row r="24" spans="1:11">
      <c r="A24" s="93"/>
      <c r="B24" s="60"/>
      <c r="C24" s="60">
        <v>0.22776572677978946</v>
      </c>
      <c r="D24" s="60">
        <v>0</v>
      </c>
      <c r="E24" s="60">
        <f t="shared" ref="E24:E26" si="0">$D$15+$D$16*C24^2+$D$17*D24^2</f>
        <v>4.275399560631322</v>
      </c>
      <c r="F24" s="60"/>
      <c r="G24" s="60">
        <f t="shared" ref="G24:G26" si="1">C24-$D$18</f>
        <v>-0.45223427322021059</v>
      </c>
      <c r="H24" s="60">
        <f>H23+2*I23*G23</f>
        <v>0.61999999999999988</v>
      </c>
      <c r="I24" s="60">
        <f>I23*2</f>
        <v>2</v>
      </c>
      <c r="J24" s="60">
        <v>2</v>
      </c>
      <c r="K24" s="61">
        <f>E24+H24*G24+I24*G24^2</f>
        <v>4.4040459869848156</v>
      </c>
    </row>
    <row r="25" spans="1:11">
      <c r="A25" s="93"/>
      <c r="B25" s="60"/>
      <c r="C25" s="60">
        <v>0.5</v>
      </c>
      <c r="D25" s="60">
        <v>0.5</v>
      </c>
      <c r="E25" s="60">
        <f t="shared" si="0"/>
        <v>5.4499999999999993</v>
      </c>
      <c r="F25" s="60"/>
      <c r="G25" s="60">
        <f t="shared" si="1"/>
        <v>-0.18000000000000005</v>
      </c>
      <c r="H25" s="60">
        <f>H24+2*I24*G24</f>
        <v>-1.1889370928808425</v>
      </c>
      <c r="I25" s="60">
        <f>I24*2</f>
        <v>4</v>
      </c>
      <c r="J25" s="60">
        <v>3</v>
      </c>
      <c r="K25" s="61">
        <f>E25+H25*G25+I25*G25^2</f>
        <v>5.7936086767185513</v>
      </c>
    </row>
    <row r="26" spans="1:11">
      <c r="A26" s="94"/>
      <c r="B26" s="75"/>
      <c r="C26" s="60">
        <v>0.5</v>
      </c>
      <c r="D26" s="60">
        <v>0.5</v>
      </c>
      <c r="E26" s="60">
        <f t="shared" si="0"/>
        <v>5.4499999999999993</v>
      </c>
      <c r="F26" s="75"/>
      <c r="G26" s="60">
        <f t="shared" si="1"/>
        <v>-0.18000000000000005</v>
      </c>
      <c r="H26" s="75">
        <f>H25+2*I25*G25</f>
        <v>-2.6289370928808431</v>
      </c>
      <c r="I26" s="75">
        <f>I25*2</f>
        <v>8</v>
      </c>
      <c r="J26" s="75">
        <v>4</v>
      </c>
      <c r="K26" s="76">
        <f>E26+H26*G26+I26*G26^2</f>
        <v>6.1824086767185511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EBAD-EB12-4763-9319-D75DA2D3C3FA}">
  <dimension ref="A1:J22"/>
  <sheetViews>
    <sheetView workbookViewId="0">
      <selection activeCell="G15" sqref="G15"/>
    </sheetView>
  </sheetViews>
  <sheetFormatPr defaultRowHeight="15"/>
  <cols>
    <col min="1" max="1" width="21" style="1" customWidth="1"/>
    <col min="2" max="2" width="37.42578125" style="34" customWidth="1"/>
    <col min="5" max="5" width="9.140625" style="78"/>
    <col min="6" max="6" width="11.140625" customWidth="1"/>
    <col min="7" max="7" width="13.7109375" customWidth="1"/>
    <col min="9" max="9" width="11.28515625" customWidth="1"/>
    <col min="10" max="10" width="10.42578125" customWidth="1"/>
  </cols>
  <sheetData>
    <row r="1" spans="1:10">
      <c r="A1" s="138" t="s">
        <v>238</v>
      </c>
      <c r="B1" s="138"/>
    </row>
    <row r="2" spans="1:10">
      <c r="A2" s="97"/>
      <c r="B2" s="137" t="s">
        <v>1</v>
      </c>
      <c r="C2" s="84" t="s">
        <v>2</v>
      </c>
      <c r="D2" s="84" t="s">
        <v>3</v>
      </c>
    </row>
    <row r="3" spans="1:10">
      <c r="A3" s="97"/>
      <c r="B3" s="137"/>
      <c r="C3">
        <v>-1</v>
      </c>
      <c r="D3">
        <v>3.5</v>
      </c>
    </row>
    <row r="4" spans="1:10">
      <c r="A4" s="97"/>
      <c r="B4" s="137"/>
      <c r="C4">
        <v>0</v>
      </c>
      <c r="D4">
        <v>0.8</v>
      </c>
    </row>
    <row r="5" spans="1:10">
      <c r="A5" s="97"/>
      <c r="B5" s="137"/>
      <c r="C5">
        <v>1</v>
      </c>
      <c r="D5">
        <v>2.2000000000000002</v>
      </c>
    </row>
    <row r="6" spans="1:10">
      <c r="A6" s="97"/>
      <c r="B6" s="137"/>
      <c r="C6">
        <v>2</v>
      </c>
      <c r="D6">
        <v>4.0999999999999996</v>
      </c>
    </row>
    <row r="7" spans="1:10">
      <c r="A7" s="97"/>
      <c r="B7" s="137"/>
      <c r="C7">
        <v>0.5</v>
      </c>
      <c r="D7">
        <v>0.7</v>
      </c>
    </row>
    <row r="8" spans="1:10" s="78" customFormat="1">
      <c r="A8" s="97"/>
      <c r="B8" s="34"/>
    </row>
    <row r="9" spans="1:10">
      <c r="A9" s="97"/>
      <c r="C9" s="84" t="s">
        <v>92</v>
      </c>
      <c r="D9" s="84" t="s">
        <v>93</v>
      </c>
      <c r="E9" s="84" t="s">
        <v>133</v>
      </c>
      <c r="F9" s="84" t="s">
        <v>243</v>
      </c>
      <c r="G9" s="84" t="s">
        <v>241</v>
      </c>
      <c r="H9" s="84" t="s">
        <v>242</v>
      </c>
      <c r="I9" s="84" t="s">
        <v>249</v>
      </c>
      <c r="J9" s="84" t="s">
        <v>250</v>
      </c>
    </row>
    <row r="10" spans="1:10" ht="16.5" customHeight="1">
      <c r="A10" s="92" t="s">
        <v>239</v>
      </c>
      <c r="B10" s="98" t="s">
        <v>244</v>
      </c>
      <c r="C10" s="86" cm="1">
        <f t="array" ref="C10:E14">LINEST(D3:D6,C3:C6^{2,1},TRUE, TRUE)</f>
        <v>-0.82999999999999974</v>
      </c>
      <c r="D10" s="86">
        <v>1.1499999999999997</v>
      </c>
      <c r="E10" s="86">
        <v>1.34</v>
      </c>
      <c r="F10" s="86">
        <f>C7</f>
        <v>0.5</v>
      </c>
      <c r="G10" s="99">
        <v>0.36086956521739122</v>
      </c>
      <c r="H10" s="99">
        <f>C10*G10+D10*G10^2+E10</f>
        <v>1.1902391304347828</v>
      </c>
      <c r="I10" s="86"/>
      <c r="J10" s="87"/>
    </row>
    <row r="11" spans="1:10" s="78" customFormat="1">
      <c r="A11" s="93"/>
      <c r="B11" s="100" t="s">
        <v>245</v>
      </c>
      <c r="C11" s="60">
        <v>0.54000000000000037</v>
      </c>
      <c r="D11" s="60">
        <v>0.40249223594996242</v>
      </c>
      <c r="E11" s="60">
        <v>0.59699246226397229</v>
      </c>
      <c r="F11" s="60"/>
      <c r="G11" s="17"/>
      <c r="H11" s="17"/>
      <c r="I11" s="60"/>
      <c r="J11" s="61"/>
    </row>
    <row r="12" spans="1:10" s="78" customFormat="1" ht="30.75" customHeight="1">
      <c r="A12" s="93"/>
      <c r="B12" s="100" t="s">
        <v>246</v>
      </c>
      <c r="C12" s="41">
        <v>0.89953488372093016</v>
      </c>
      <c r="D12" s="60">
        <v>0.80498447189992461</v>
      </c>
      <c r="E12" s="60" t="e">
        <v>#N/A</v>
      </c>
      <c r="F12" s="60"/>
      <c r="G12" s="17"/>
      <c r="H12" s="17"/>
      <c r="I12" s="60"/>
      <c r="J12" s="61"/>
    </row>
    <row r="13" spans="1:10" s="78" customFormat="1" ht="30">
      <c r="A13" s="93"/>
      <c r="B13" s="100" t="s">
        <v>247</v>
      </c>
      <c r="C13" s="60">
        <v>4.4768518518518459</v>
      </c>
      <c r="D13" s="60">
        <v>1</v>
      </c>
      <c r="E13" s="60" t="e">
        <v>#N/A</v>
      </c>
      <c r="F13" s="60"/>
      <c r="G13" s="17"/>
      <c r="H13" s="17"/>
      <c r="I13" s="60"/>
      <c r="J13" s="61"/>
    </row>
    <row r="14" spans="1:10" s="78" customFormat="1" ht="30">
      <c r="A14" s="94"/>
      <c r="B14" s="101" t="s">
        <v>248</v>
      </c>
      <c r="C14" s="75">
        <v>5.8019999999999978</v>
      </c>
      <c r="D14" s="75">
        <v>0.64800000000000058</v>
      </c>
      <c r="E14" s="75" t="e">
        <v>#N/A</v>
      </c>
      <c r="F14" s="75"/>
      <c r="G14" s="102"/>
      <c r="H14" s="102"/>
      <c r="I14" s="75"/>
      <c r="J14" s="76"/>
    </row>
    <row r="15" spans="1:10" ht="17.25" customHeight="1">
      <c r="A15" s="92" t="s">
        <v>240</v>
      </c>
      <c r="B15" s="98" t="s">
        <v>244</v>
      </c>
      <c r="C15" s="86" cm="1">
        <f t="array" ref="C15:E19">LINEST(D3:D7,C3:C7^{2,1},TRUE, TRUE)</f>
        <v>-0.9276190476190479</v>
      </c>
      <c r="D15" s="86">
        <v>1.2476190476190478</v>
      </c>
      <c r="E15" s="86">
        <v>1.1642857142857139</v>
      </c>
      <c r="F15" s="86">
        <f>C7</f>
        <v>0.5</v>
      </c>
      <c r="G15" s="99">
        <v>0.37175572519083966</v>
      </c>
      <c r="H15" s="99">
        <f>C15*G15+D15*G15^2+E15</f>
        <v>0.99186186841148627</v>
      </c>
      <c r="I15" s="86">
        <f>G15-G10</f>
        <v>1.0886159973448439E-2</v>
      </c>
      <c r="J15" s="87">
        <f>H15-H10</f>
        <v>-0.19837726202329653</v>
      </c>
    </row>
    <row r="16" spans="1:10">
      <c r="A16" s="27"/>
      <c r="B16" s="100" t="s">
        <v>245</v>
      </c>
      <c r="C16" s="60">
        <v>0.39720394642637841</v>
      </c>
      <c r="D16" s="60">
        <v>0.27741926978341913</v>
      </c>
      <c r="E16" s="60">
        <v>0.37987197986747495</v>
      </c>
      <c r="F16" s="60"/>
      <c r="G16" s="60"/>
      <c r="H16" s="60"/>
      <c r="I16" s="60"/>
      <c r="J16" s="61"/>
    </row>
    <row r="17" spans="1:10" ht="30">
      <c r="A17" s="27"/>
      <c r="B17" s="100" t="s">
        <v>246</v>
      </c>
      <c r="C17" s="41">
        <v>0.91486565127525943</v>
      </c>
      <c r="D17" s="60">
        <v>0.6356474015109469</v>
      </c>
      <c r="E17" s="60" t="e">
        <v>#N/A</v>
      </c>
      <c r="F17" s="60"/>
      <c r="G17" s="60"/>
      <c r="H17" s="60"/>
      <c r="I17" s="60"/>
      <c r="J17" s="61"/>
    </row>
    <row r="18" spans="1:10" ht="30">
      <c r="A18" s="27"/>
      <c r="B18" s="100" t="s">
        <v>247</v>
      </c>
      <c r="C18" s="60">
        <v>10.746140247495582</v>
      </c>
      <c r="D18" s="60">
        <v>2</v>
      </c>
      <c r="E18" s="60" t="e">
        <v>#N/A</v>
      </c>
      <c r="F18" s="60"/>
      <c r="G18" s="60"/>
      <c r="H18" s="60"/>
      <c r="I18" s="60"/>
      <c r="J18" s="61"/>
    </row>
    <row r="19" spans="1:10" ht="30">
      <c r="A19" s="29"/>
      <c r="B19" s="101" t="s">
        <v>248</v>
      </c>
      <c r="C19" s="75">
        <v>8.6839047619047598</v>
      </c>
      <c r="D19" s="75">
        <v>0.80809523809523776</v>
      </c>
      <c r="E19" s="75" t="e">
        <v>#N/A</v>
      </c>
      <c r="F19" s="75"/>
      <c r="G19" s="75"/>
      <c r="H19" s="75"/>
      <c r="I19" s="75"/>
      <c r="J19" s="76"/>
    </row>
    <row r="21" spans="1:10" ht="30">
      <c r="B21" s="34" t="s">
        <v>252</v>
      </c>
    </row>
    <row r="22" spans="1:10" ht="30">
      <c r="B22" s="34" t="s">
        <v>253</v>
      </c>
    </row>
  </sheetData>
  <mergeCells count="2">
    <mergeCell ref="B2:B7"/>
    <mergeCell ref="A1:B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008E7-2666-44E5-A136-4D6DB3BB0401}">
  <dimension ref="A1:J17"/>
  <sheetViews>
    <sheetView workbookViewId="0">
      <selection activeCell="H33" sqref="H33"/>
    </sheetView>
  </sheetViews>
  <sheetFormatPr defaultRowHeight="15"/>
  <cols>
    <col min="1" max="1" width="18.28515625" customWidth="1"/>
    <col min="2" max="2" width="27.28515625" customWidth="1"/>
    <col min="7" max="7" width="12.140625" customWidth="1"/>
    <col min="9" max="9" width="11.5703125" customWidth="1"/>
    <col min="10" max="10" width="11" customWidth="1"/>
  </cols>
  <sheetData>
    <row r="1" spans="1:10">
      <c r="A1" s="139" t="s">
        <v>251</v>
      </c>
      <c r="B1" s="139"/>
      <c r="E1" s="78"/>
    </row>
    <row r="2" spans="1:10">
      <c r="A2" t="s">
        <v>254</v>
      </c>
      <c r="B2" t="s">
        <v>255</v>
      </c>
    </row>
    <row r="3" spans="1:10">
      <c r="A3" t="s">
        <v>257</v>
      </c>
      <c r="C3">
        <v>0.75983568596641982</v>
      </c>
      <c r="D3">
        <f>1/C3+C3^3+1</f>
        <v>2.7547653506033232</v>
      </c>
    </row>
    <row r="4" spans="1:10">
      <c r="A4" t="s">
        <v>256</v>
      </c>
      <c r="C4" t="s">
        <v>2</v>
      </c>
      <c r="D4" t="s">
        <v>3</v>
      </c>
    </row>
    <row r="5" spans="1:10">
      <c r="C5">
        <v>0.2</v>
      </c>
      <c r="D5">
        <v>6.008</v>
      </c>
    </row>
    <row r="6" spans="1:10">
      <c r="C6">
        <v>0.5</v>
      </c>
      <c r="D6">
        <v>3.125</v>
      </c>
    </row>
    <row r="7" spans="1:10">
      <c r="C7">
        <v>1</v>
      </c>
      <c r="D7">
        <v>3</v>
      </c>
    </row>
    <row r="8" spans="1:10">
      <c r="C8">
        <v>2</v>
      </c>
      <c r="D8">
        <v>9.5</v>
      </c>
    </row>
    <row r="10" spans="1:10">
      <c r="A10" s="97"/>
      <c r="B10" s="34"/>
      <c r="C10" s="84" t="s">
        <v>92</v>
      </c>
      <c r="D10" s="84" t="s">
        <v>93</v>
      </c>
      <c r="E10" s="84" t="s">
        <v>133</v>
      </c>
      <c r="F10" s="84" t="s">
        <v>243</v>
      </c>
      <c r="G10" s="84" t="s">
        <v>241</v>
      </c>
      <c r="H10" s="84" t="s">
        <v>242</v>
      </c>
      <c r="I10" s="84" t="s">
        <v>249</v>
      </c>
      <c r="J10" s="84" t="s">
        <v>250</v>
      </c>
    </row>
    <row r="11" spans="1:10" ht="30">
      <c r="A11" s="92" t="s">
        <v>258</v>
      </c>
      <c r="B11" s="98" t="s">
        <v>244</v>
      </c>
      <c r="C11" s="86" cm="1">
        <f t="array" ref="C11:E15">LINEST(D5:D8,C5:C8^{2,1},TRUE, TRUE)</f>
        <v>-10.891997822536741</v>
      </c>
      <c r="D11" s="86">
        <v>5.918835057158411</v>
      </c>
      <c r="E11" s="86">
        <v>7.6556886227544876</v>
      </c>
      <c r="F11" s="86">
        <f>C7</f>
        <v>1</v>
      </c>
      <c r="G11" s="99">
        <v>0.92011330923672563</v>
      </c>
      <c r="H11" s="99">
        <f>C11*G11+D11*G11^2+E11</f>
        <v>2.6447525424077414</v>
      </c>
      <c r="I11" s="86"/>
      <c r="J11" s="87"/>
    </row>
    <row r="12" spans="1:10">
      <c r="A12" s="93"/>
      <c r="B12" s="100" t="s">
        <v>245</v>
      </c>
      <c r="C12" s="60">
        <v>2.4872907617911402</v>
      </c>
      <c r="D12" s="60">
        <v>1.0712322553593774</v>
      </c>
      <c r="E12" s="60">
        <v>1.0263679491593833</v>
      </c>
      <c r="F12" s="60"/>
      <c r="G12" s="17"/>
      <c r="H12" s="17"/>
      <c r="I12" s="60"/>
      <c r="J12" s="61"/>
    </row>
    <row r="13" spans="1:10" ht="45">
      <c r="A13" s="93"/>
      <c r="B13" s="100" t="s">
        <v>246</v>
      </c>
      <c r="C13" s="41">
        <v>0.98193283565452072</v>
      </c>
      <c r="D13" s="60">
        <v>0.71271216363841638</v>
      </c>
      <c r="E13" s="60" t="e">
        <v>#N/A</v>
      </c>
      <c r="F13" s="60"/>
      <c r="G13" s="17"/>
      <c r="H13" s="17"/>
      <c r="I13" s="60"/>
      <c r="J13" s="61"/>
    </row>
    <row r="14" spans="1:10" ht="30">
      <c r="A14" s="93"/>
      <c r="B14" s="100" t="s">
        <v>247</v>
      </c>
      <c r="C14" s="60">
        <v>27.174514408516387</v>
      </c>
      <c r="D14" s="60">
        <v>1</v>
      </c>
      <c r="E14" s="60" t="e">
        <v>#N/A</v>
      </c>
      <c r="F14" s="60"/>
      <c r="G14" s="17"/>
      <c r="H14" s="17"/>
      <c r="I14" s="60"/>
      <c r="J14" s="61"/>
    </row>
    <row r="15" spans="1:10" ht="60">
      <c r="A15" s="94"/>
      <c r="B15" s="101" t="s">
        <v>248</v>
      </c>
      <c r="C15" s="75">
        <v>27.607058121801845</v>
      </c>
      <c r="D15" s="75">
        <v>0.50795862819815285</v>
      </c>
      <c r="E15" s="75" t="e">
        <v>#N/A</v>
      </c>
      <c r="F15" s="75"/>
      <c r="G15" s="102"/>
      <c r="H15" s="102"/>
      <c r="I15" s="75"/>
      <c r="J15" s="76"/>
    </row>
    <row r="17" spans="1:1">
      <c r="A17" t="s">
        <v>259</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84AE1-74BD-4882-986B-9A6F64052F79}">
  <dimension ref="A2:Y74"/>
  <sheetViews>
    <sheetView topLeftCell="A37" workbookViewId="0">
      <selection activeCell="I65" sqref="I65"/>
    </sheetView>
  </sheetViews>
  <sheetFormatPr defaultRowHeight="15"/>
  <cols>
    <col min="1" max="16384" width="9.140625" style="78"/>
  </cols>
  <sheetData>
    <row r="2" spans="1:23">
      <c r="A2" s="140" t="s">
        <v>260</v>
      </c>
      <c r="B2" s="141"/>
      <c r="C2" s="142"/>
      <c r="E2" s="143" t="s">
        <v>265</v>
      </c>
      <c r="F2" s="144"/>
      <c r="G2" s="145"/>
      <c r="H2" s="146" t="s">
        <v>266</v>
      </c>
      <c r="J2" s="147" t="s">
        <v>267</v>
      </c>
      <c r="K2" s="148"/>
      <c r="L2" s="149"/>
      <c r="M2" s="146" t="s">
        <v>266</v>
      </c>
      <c r="O2" s="151" t="s">
        <v>268</v>
      </c>
      <c r="P2" s="152"/>
      <c r="Q2" s="153"/>
      <c r="R2" s="146" t="s">
        <v>266</v>
      </c>
      <c r="T2" s="140" t="s">
        <v>178</v>
      </c>
      <c r="U2" s="141"/>
      <c r="V2" s="142"/>
      <c r="W2" s="150" t="s">
        <v>266</v>
      </c>
    </row>
    <row r="3" spans="1:23">
      <c r="A3" s="103" t="s">
        <v>261</v>
      </c>
      <c r="B3" s="103" t="s">
        <v>262</v>
      </c>
      <c r="C3" s="103" t="s">
        <v>263</v>
      </c>
      <c r="E3" s="103" t="s">
        <v>261</v>
      </c>
      <c r="F3" s="103" t="s">
        <v>262</v>
      </c>
      <c r="G3" s="103" t="s">
        <v>263</v>
      </c>
      <c r="H3" s="146"/>
      <c r="J3" s="103" t="s">
        <v>261</v>
      </c>
      <c r="K3" s="103" t="s">
        <v>262</v>
      </c>
      <c r="L3" s="103" t="s">
        <v>263</v>
      </c>
      <c r="M3" s="146"/>
      <c r="O3" s="103" t="s">
        <v>261</v>
      </c>
      <c r="P3" s="103" t="s">
        <v>262</v>
      </c>
      <c r="Q3" s="103" t="s">
        <v>263</v>
      </c>
      <c r="R3" s="146"/>
      <c r="T3" s="103" t="s">
        <v>261</v>
      </c>
      <c r="U3" s="103" t="s">
        <v>262</v>
      </c>
      <c r="V3" s="103" t="s">
        <v>263</v>
      </c>
      <c r="W3" s="150"/>
    </row>
    <row r="4" spans="1:23">
      <c r="A4" s="103">
        <v>1</v>
      </c>
      <c r="B4" s="104">
        <v>0.80010000000000003</v>
      </c>
      <c r="C4" s="104">
        <v>0.57969999999999999</v>
      </c>
      <c r="D4" s="104"/>
      <c r="E4" s="107">
        <f>MATCH(F4,$B$4:$B$11,0)</f>
        <v>4</v>
      </c>
      <c r="F4" s="107" cm="1">
        <f t="array" ref="F4:F11">_xlfn._xlws.SORT(B4:B11)</f>
        <v>0.1361</v>
      </c>
      <c r="G4" s="107">
        <f>INDEX(C$4:C$11,MATCH(F4,B$4:B$11,0))</f>
        <v>0.51319999999999999</v>
      </c>
      <c r="H4" s="107">
        <v>1</v>
      </c>
      <c r="I4" s="108"/>
      <c r="J4" s="107">
        <f>E15</f>
        <v>6</v>
      </c>
      <c r="K4" s="107">
        <f>F15</f>
        <v>0.18179999999999999</v>
      </c>
      <c r="L4" s="107">
        <f>G15</f>
        <v>0.85299999999999998</v>
      </c>
      <c r="M4" s="107">
        <v>2</v>
      </c>
      <c r="O4" s="107">
        <f>J15</f>
        <v>1</v>
      </c>
      <c r="P4" s="107">
        <f>K15</f>
        <v>0.80010000000000003</v>
      </c>
      <c r="Q4" s="107">
        <f>L15</f>
        <v>0.57969999999999999</v>
      </c>
      <c r="R4" s="107">
        <v>3</v>
      </c>
      <c r="T4" s="103">
        <v>4</v>
      </c>
      <c r="U4" s="103">
        <v>0.1361</v>
      </c>
      <c r="V4" s="103">
        <v>0.51319999999999999</v>
      </c>
      <c r="W4" s="78">
        <v>1</v>
      </c>
    </row>
    <row r="5" spans="1:23">
      <c r="A5" s="103">
        <v>2</v>
      </c>
      <c r="B5" s="103">
        <v>0.91059999999999997</v>
      </c>
      <c r="C5" s="103">
        <v>0.14499999999999999</v>
      </c>
      <c r="D5" s="109"/>
      <c r="E5" s="107">
        <f t="shared" ref="E5:E11" si="0">MATCH(F5,$B$4:$B$11,0)</f>
        <v>7</v>
      </c>
      <c r="F5" s="107">
        <v>0.14549999999999999</v>
      </c>
      <c r="G5" s="107">
        <f t="shared" ref="G5" si="1">INDEX(C$4:C$11,MATCH(F5,B$4:B$11,0))</f>
        <v>0.35099999999999998</v>
      </c>
      <c r="H5" s="105" cm="1">
        <f t="array" ref="H5">IF(G5&lt;G4,IF(H4=1,1,IF(G5&lt;INDEX(G$4:G4,_xlfn.XMATCH(1,$H$4:H4,0,-1)),1,0)),IF(G5&lt;INDEX(G$4:G4,_xlfn.XMATCH(1,$H$4:H4,0,-1)),1,0))</f>
        <v>1</v>
      </c>
      <c r="I5" s="79"/>
      <c r="J5" s="106">
        <f>E16</f>
        <v>3</v>
      </c>
      <c r="K5" s="107">
        <f t="shared" ref="K5:L11" si="2">F16</f>
        <v>0.26379999999999998</v>
      </c>
      <c r="L5" s="107">
        <f t="shared" si="2"/>
        <v>0.62209999999999999</v>
      </c>
      <c r="M5" s="107" cm="1">
        <f t="array" ref="M5">IF(L5&lt;L4,IF(M4=2,2,IF(L5&lt;INDEX(L$4:L4,_xlfn.XMATCH(2,$M$4:M4,0,-1)),2,0)),IF(L5&lt;INDEX(L$4:L4,_xlfn.XMATCH(2,$M$4:M4,0,-1)),2,0))</f>
        <v>2</v>
      </c>
      <c r="O5" s="106">
        <f>J16</f>
        <v>0</v>
      </c>
      <c r="P5" s="107">
        <f t="shared" ref="P5:Q11" si="3">K16</f>
        <v>0</v>
      </c>
      <c r="Q5" s="107">
        <f t="shared" si="3"/>
        <v>0</v>
      </c>
      <c r="R5" s="107" cm="1">
        <f t="array" ref="R5">IF(Q5&lt;Q4,IF(R4=3,3,IF(Q5&lt;INDEX(Q$4:Q4,_xlfn.XMATCH(3,$M$4:R4,0,-1)),3,0)),IF(Q5&lt;INDEX(Q$4:Q4,_xlfn.XMATCH(3,$M$4:R4,0,-1)),3,0))</f>
        <v>3</v>
      </c>
      <c r="T5" s="103">
        <v>7</v>
      </c>
      <c r="U5" s="103">
        <v>0.14549999999999999</v>
      </c>
      <c r="V5" s="103">
        <v>0.35099999999999998</v>
      </c>
      <c r="W5" s="78">
        <v>1</v>
      </c>
    </row>
    <row r="6" spans="1:23">
      <c r="A6" s="103">
        <v>3</v>
      </c>
      <c r="B6" s="103">
        <v>0.26379999999999998</v>
      </c>
      <c r="C6" s="103">
        <v>0.62209999999999999</v>
      </c>
      <c r="D6" s="109"/>
      <c r="E6" s="107">
        <f t="shared" si="0"/>
        <v>6</v>
      </c>
      <c r="F6" s="107">
        <v>0.18179999999999999</v>
      </c>
      <c r="G6" s="107">
        <f>INDEX(C$4:C$11,MATCH(F6,B$4:B$11,0))</f>
        <v>0.85299999999999998</v>
      </c>
      <c r="H6" s="107" cm="1">
        <f t="array" ref="H6">IF(G6&lt;G5,IF(H5=1,1,IF(G6&lt;INDEX(G$4:G5,_xlfn.XMATCH(1,$H$4:H5,0,-1)),1,0)),IF(G6&lt;INDEX(G$4:G5,_xlfn.XMATCH(1,$H$4:H5,0,-1)),1,0))</f>
        <v>0</v>
      </c>
      <c r="I6" s="108"/>
      <c r="J6" s="107">
        <f t="shared" ref="J6:J8" si="4">E17</f>
        <v>5</v>
      </c>
      <c r="K6" s="107">
        <f t="shared" si="2"/>
        <v>0.43140000000000001</v>
      </c>
      <c r="L6" s="107">
        <f t="shared" si="2"/>
        <v>0.54990000000000006</v>
      </c>
      <c r="M6" s="107" cm="1">
        <f t="array" ref="M6">IF(L6&lt;L5,IF(M5=2,2,IF(L6&lt;INDEX(L$4:L5,_xlfn.XMATCH(2,$M$4:M5,0,-1)),2,0)),IF(L6&lt;INDEX(L$4:L5,_xlfn.XMATCH(2,$M$4:M5,0,-1)),2,0))</f>
        <v>2</v>
      </c>
      <c r="O6" s="107">
        <f t="shared" ref="O6:O8" si="5">J17</f>
        <v>0</v>
      </c>
      <c r="P6" s="107">
        <f t="shared" si="3"/>
        <v>0</v>
      </c>
      <c r="Q6" s="107">
        <f t="shared" si="3"/>
        <v>0</v>
      </c>
      <c r="R6" s="107" t="e" cm="1">
        <f t="array" ref="R6">IF(Q6&lt;Q5,IF(R5=3,3,IF(Q6&lt;INDEX(Q$4:Q5,_xlfn.XMATCH(3,$M$4:R5,0,-1)),3,0)),IF(Q6&lt;INDEX(Q$4:Q5,_xlfn.XMATCH(3,$M$4:R5,0,-1)),3,0))</f>
        <v>#VALUE!</v>
      </c>
      <c r="T6" s="103">
        <v>2</v>
      </c>
      <c r="U6" s="103">
        <v>0.91059999999999997</v>
      </c>
      <c r="V6" s="103">
        <v>0.14499999999999999</v>
      </c>
      <c r="W6" s="78">
        <v>1</v>
      </c>
    </row>
    <row r="7" spans="1:23">
      <c r="A7" s="103">
        <v>4</v>
      </c>
      <c r="B7" s="103">
        <v>0.1361</v>
      </c>
      <c r="C7" s="103">
        <v>0.51319999999999999</v>
      </c>
      <c r="D7" s="109"/>
      <c r="E7" s="107">
        <f t="shared" si="0"/>
        <v>3</v>
      </c>
      <c r="F7" s="107">
        <v>0.26379999999999998</v>
      </c>
      <c r="G7" s="107">
        <f>INDEX(C$4:C$11,MATCH(F7,B$4:B$11,0))</f>
        <v>0.62209999999999999</v>
      </c>
      <c r="H7" s="107" cm="1">
        <f t="array" ref="H7">IF(G7&lt;G6,IF(H6=1,1,IF(G7&lt;INDEX(G$4:G6,_xlfn.XMATCH(1,$H$4:H6,0,-1)),1,0)),IF(G7&lt;INDEX(G$4:G6,_xlfn.XMATCH(1,$H$4:H6,0,-1)),1,0))</f>
        <v>0</v>
      </c>
      <c r="I7" s="108"/>
      <c r="J7" s="107">
        <f t="shared" si="4"/>
        <v>1</v>
      </c>
      <c r="K7" s="107">
        <f t="shared" si="2"/>
        <v>0.80010000000000003</v>
      </c>
      <c r="L7" s="107">
        <f t="shared" si="2"/>
        <v>0.57969999999999999</v>
      </c>
      <c r="M7" s="107" cm="1">
        <f t="array" ref="M7">IF(L7&lt;L6,IF(M6=2,2,IF(L7&lt;INDEX(L$4:L6,_xlfn.XMATCH(2,$M$4:M6,0,-1)),2,0)),IF(L7&lt;INDEX(L$4:L6,_xlfn.XMATCH(2,$M$4:M6,0,-1)),2,0))</f>
        <v>0</v>
      </c>
      <c r="O7" s="107">
        <f t="shared" si="5"/>
        <v>0</v>
      </c>
      <c r="P7" s="107">
        <f t="shared" si="3"/>
        <v>0</v>
      </c>
      <c r="Q7" s="107">
        <f t="shared" si="3"/>
        <v>0</v>
      </c>
      <c r="R7" s="107" t="e" cm="1">
        <f t="array" ref="R7">IF(Q7&lt;Q6,IF(R6=3,3,IF(Q7&lt;INDEX(Q$4:Q6,_xlfn.XMATCH(3,$M$4:R6,0,-1)),3,0)),IF(Q7&lt;INDEX(Q$4:Q6,_xlfn.XMATCH(3,$M$4:R6,0,-1)),3,0))</f>
        <v>#VALUE!</v>
      </c>
      <c r="T7" s="103">
        <v>6</v>
      </c>
      <c r="U7" s="103">
        <v>0.18179999999999999</v>
      </c>
      <c r="V7" s="103">
        <v>0.85299999999999998</v>
      </c>
      <c r="W7" s="78">
        <v>2</v>
      </c>
    </row>
    <row r="8" spans="1:23">
      <c r="A8" s="103">
        <v>5</v>
      </c>
      <c r="B8" s="103">
        <v>0.43140000000000001</v>
      </c>
      <c r="C8" s="103">
        <v>0.54990000000000006</v>
      </c>
      <c r="D8" s="109"/>
      <c r="E8" s="107">
        <f t="shared" si="0"/>
        <v>5</v>
      </c>
      <c r="F8" s="107">
        <v>0.43140000000000001</v>
      </c>
      <c r="G8" s="107">
        <f t="shared" ref="G8:G11" si="6">INDEX(C$4:C$11,MATCH(F8,B$4:B$11,0))</f>
        <v>0.54990000000000006</v>
      </c>
      <c r="H8" s="107" cm="1">
        <f t="array" ref="H8">IF(G8&lt;G7,IF(H7=1,1,IF(G8&lt;INDEX(G$4:G7,_xlfn.XMATCH(1,$H$4:H7,0,-1)),1,0)),IF(G8&lt;INDEX(G$4:G7,_xlfn.XMATCH(1,$H$4:H7,0,-1)),1,0))</f>
        <v>0</v>
      </c>
      <c r="I8" s="108"/>
      <c r="J8" s="107">
        <f t="shared" si="4"/>
        <v>8</v>
      </c>
      <c r="K8" s="107">
        <f t="shared" si="2"/>
        <v>0.86929999999999996</v>
      </c>
      <c r="L8" s="107">
        <f t="shared" si="2"/>
        <v>0.40179999999999999</v>
      </c>
      <c r="M8" s="107" cm="1">
        <f t="array" ref="M8">IF(L8&lt;L7,IF(M7=2,2,IF(L8&lt;INDEX(L$4:L7,_xlfn.XMATCH(2,$M$4:M7,0,-1)),2,0)),IF(L8&lt;INDEX(L$4:L7,_xlfn.XMATCH(2,$M$4:M7,0,-1)),2,0))</f>
        <v>2</v>
      </c>
      <c r="O8" s="107">
        <f t="shared" si="5"/>
        <v>0</v>
      </c>
      <c r="P8" s="107">
        <f t="shared" si="3"/>
        <v>0</v>
      </c>
      <c r="Q8" s="107">
        <f t="shared" si="3"/>
        <v>0</v>
      </c>
      <c r="R8" s="107" t="e" cm="1">
        <f t="array" ref="R8">IF(Q8&lt;Q7,IF(R7=3,3,IF(Q8&lt;INDEX(Q$4:Q7,_xlfn.XMATCH(3,$M$4:R7,0,-1)),3,0)),IF(Q8&lt;INDEX(Q$4:Q7,_xlfn.XMATCH(3,$M$4:R7,0,-1)),3,0))</f>
        <v>#VALUE!</v>
      </c>
      <c r="T8" s="103">
        <v>3</v>
      </c>
      <c r="U8" s="103">
        <v>0.26379999999999998</v>
      </c>
      <c r="V8" s="103">
        <v>0.62209999999999999</v>
      </c>
      <c r="W8" s="78">
        <v>2</v>
      </c>
    </row>
    <row r="9" spans="1:23">
      <c r="A9" s="103">
        <v>6</v>
      </c>
      <c r="B9" s="103">
        <v>0.18179999999999999</v>
      </c>
      <c r="C9" s="103">
        <v>0.85299999999999998</v>
      </c>
      <c r="D9" s="109"/>
      <c r="E9" s="107">
        <f t="shared" si="0"/>
        <v>1</v>
      </c>
      <c r="F9" s="107">
        <v>0.80010000000000003</v>
      </c>
      <c r="G9" s="107">
        <f t="shared" si="6"/>
        <v>0.57969999999999999</v>
      </c>
      <c r="H9" s="107" cm="1">
        <f t="array" ref="H9">IF(G9&lt;G8,IF(H8=1,1,IF(G9&lt;INDEX(G$4:G8,_xlfn.XMATCH(1,$H$4:H8,0,-1)),1,0)),IF(G9&lt;INDEX(G$4:G8,_xlfn.XMATCH(1,$H$4:H8,0,-1)),1,0))</f>
        <v>0</v>
      </c>
      <c r="I9" s="108"/>
      <c r="J9" s="107">
        <f>E20</f>
        <v>0</v>
      </c>
      <c r="K9" s="107">
        <f t="shared" si="2"/>
        <v>0</v>
      </c>
      <c r="L9" s="107">
        <f t="shared" si="2"/>
        <v>0</v>
      </c>
      <c r="M9" s="107">
        <v>0</v>
      </c>
      <c r="O9" s="107">
        <f>J20</f>
        <v>0</v>
      </c>
      <c r="P9" s="107">
        <f t="shared" si="3"/>
        <v>0</v>
      </c>
      <c r="Q9" s="107">
        <f t="shared" si="3"/>
        <v>0</v>
      </c>
      <c r="R9" s="107" t="e" cm="1">
        <f t="array" ref="R9">IF(Q9&lt;Q8,IF(R8=3,3,IF(Q9&lt;INDEX(Q$4:Q8,_xlfn.XMATCH(3,$M$4:R8,0,-1)),3,0)),IF(Q9&lt;INDEX(Q$4:Q8,_xlfn.XMATCH(3,$M$4:R8,0,-1)),3,0))</f>
        <v>#VALUE!</v>
      </c>
      <c r="T9" s="103">
        <v>5</v>
      </c>
      <c r="U9" s="103">
        <v>0.43140000000000001</v>
      </c>
      <c r="V9" s="103">
        <v>0.54990000000000006</v>
      </c>
      <c r="W9" s="78">
        <v>2</v>
      </c>
    </row>
    <row r="10" spans="1:23">
      <c r="A10" s="103">
        <v>7</v>
      </c>
      <c r="B10" s="103">
        <v>0.14549999999999999</v>
      </c>
      <c r="C10" s="103">
        <v>0.35099999999999998</v>
      </c>
      <c r="D10" s="109"/>
      <c r="E10" s="107">
        <f t="shared" si="0"/>
        <v>8</v>
      </c>
      <c r="F10" s="107">
        <v>0.86929999999999996</v>
      </c>
      <c r="G10" s="107">
        <f t="shared" si="6"/>
        <v>0.40179999999999999</v>
      </c>
      <c r="H10" s="107" cm="1">
        <f t="array" ref="H10">IF(G10&lt;G9,IF(H9=1,1,IF(G10&lt;INDEX(G$4:G9,_xlfn.XMATCH(1,$H$4:H9,0,-1)),1,0)),IF(G10&lt;INDEX(G$4:G9,_xlfn.XMATCH(1,$H$4:H9,0,-1)),1,0))</f>
        <v>0</v>
      </c>
      <c r="I10" s="108"/>
      <c r="J10" s="107">
        <f t="shared" ref="J10:J11" si="7">E21</f>
        <v>0</v>
      </c>
      <c r="K10" s="107">
        <f t="shared" si="2"/>
        <v>0</v>
      </c>
      <c r="L10" s="107">
        <f t="shared" si="2"/>
        <v>0</v>
      </c>
      <c r="M10" s="107">
        <v>0</v>
      </c>
      <c r="O10" s="107">
        <f t="shared" ref="O10:O11" si="8">J21</f>
        <v>0</v>
      </c>
      <c r="P10" s="107">
        <f t="shared" si="3"/>
        <v>0</v>
      </c>
      <c r="Q10" s="107">
        <f t="shared" si="3"/>
        <v>0</v>
      </c>
      <c r="R10" s="107" t="e" cm="1">
        <f t="array" ref="R10">IF(Q10&lt;Q9,IF(R9=3,3,IF(Q10&lt;INDEX(Q$4:Q9,_xlfn.XMATCH(3,$M$4:R9,0,-1)),3,0)),IF(Q10&lt;INDEX(Q$4:Q9,_xlfn.XMATCH(3,$M$4:R9,0,-1)),3,0))</f>
        <v>#VALUE!</v>
      </c>
      <c r="T10" s="103">
        <v>8</v>
      </c>
      <c r="U10" s="103">
        <v>0.86929999999999996</v>
      </c>
      <c r="V10" s="103">
        <v>0.40179999999999999</v>
      </c>
      <c r="W10" s="78">
        <v>2</v>
      </c>
    </row>
    <row r="11" spans="1:23">
      <c r="A11" s="103">
        <v>8</v>
      </c>
      <c r="B11" s="103">
        <v>0.86929999999999996</v>
      </c>
      <c r="C11" s="103">
        <v>0.40179999999999999</v>
      </c>
      <c r="D11" s="109"/>
      <c r="E11" s="107">
        <f t="shared" si="0"/>
        <v>2</v>
      </c>
      <c r="F11" s="107">
        <v>0.91059999999999997</v>
      </c>
      <c r="G11" s="107">
        <f t="shared" si="6"/>
        <v>0.14499999999999999</v>
      </c>
      <c r="H11" s="107" cm="1">
        <f t="array" ref="H11">IF(G11&lt;G10,IF(H10=1,1,IF(G11&lt;INDEX(G$4:G10,_xlfn.XMATCH(1,$H$4:H10,0,-1)),1,0)),IF(G11&lt;INDEX(G$4:G10,_xlfn.XMATCH(1,$H$4:H10,0,-1)),1,0))</f>
        <v>1</v>
      </c>
      <c r="I11" s="108"/>
      <c r="J11" s="107">
        <f t="shared" si="7"/>
        <v>0</v>
      </c>
      <c r="K11" s="107">
        <f t="shared" si="2"/>
        <v>0</v>
      </c>
      <c r="L11" s="107">
        <f t="shared" si="2"/>
        <v>0</v>
      </c>
      <c r="M11" s="107">
        <v>0</v>
      </c>
      <c r="O11" s="107">
        <f t="shared" si="8"/>
        <v>0</v>
      </c>
      <c r="P11" s="107">
        <f t="shared" si="3"/>
        <v>0</v>
      </c>
      <c r="Q11" s="107">
        <f t="shared" si="3"/>
        <v>0</v>
      </c>
      <c r="R11" s="107" t="e" cm="1">
        <f t="array" ref="R11">IF(Q11&lt;Q10,IF(R10=3,3,IF(Q11&lt;INDEX(Q$4:Q10,_xlfn.XMATCH(3,$M$4:R10,0,-1)),3,0)),IF(Q11&lt;INDEX(Q$4:Q10,_xlfn.XMATCH(3,$M$4:R10,0,-1)),3,0))</f>
        <v>#VALUE!</v>
      </c>
      <c r="T11" s="103">
        <v>1</v>
      </c>
      <c r="U11" s="103">
        <v>0.8</v>
      </c>
      <c r="V11" s="103">
        <v>0.57969999999999999</v>
      </c>
      <c r="W11" s="78">
        <v>3</v>
      </c>
    </row>
    <row r="13" spans="1:23">
      <c r="E13" s="140" t="s">
        <v>269</v>
      </c>
      <c r="F13" s="141"/>
      <c r="G13" s="142"/>
      <c r="H13" s="146" t="s">
        <v>266</v>
      </c>
      <c r="J13" s="140" t="s">
        <v>269</v>
      </c>
      <c r="K13" s="141"/>
      <c r="L13" s="142"/>
      <c r="M13" s="146" t="s">
        <v>266</v>
      </c>
    </row>
    <row r="14" spans="1:23">
      <c r="E14" s="103" t="s">
        <v>261</v>
      </c>
      <c r="F14" s="103" t="s">
        <v>262</v>
      </c>
      <c r="G14" s="103" t="s">
        <v>263</v>
      </c>
      <c r="H14" s="146"/>
      <c r="J14" s="103" t="s">
        <v>261</v>
      </c>
      <c r="K14" s="103" t="s">
        <v>262</v>
      </c>
      <c r="L14" s="103" t="s">
        <v>263</v>
      </c>
      <c r="M14" s="146"/>
    </row>
    <row r="15" spans="1:23">
      <c r="E15" s="107" cm="1">
        <f t="array" ref="E15:H19">_xlfn._xlws.FILTER(E4:H11,H4:H11=0,"NONE")</f>
        <v>6</v>
      </c>
      <c r="F15" s="107">
        <v>0.18179999999999999</v>
      </c>
      <c r="G15" s="107">
        <v>0.85299999999999998</v>
      </c>
      <c r="H15" s="107">
        <v>0</v>
      </c>
      <c r="J15" s="107" cm="1">
        <f t="array" ref="J15:M18">_xlfn._xlws.FILTER(J4:M11,M4:M11=0,"NONE")</f>
        <v>1</v>
      </c>
      <c r="K15" s="107">
        <v>0.80010000000000003</v>
      </c>
      <c r="L15" s="107">
        <v>0.57969999999999999</v>
      </c>
      <c r="M15" s="107">
        <v>0</v>
      </c>
    </row>
    <row r="16" spans="1:23">
      <c r="E16" s="107">
        <v>3</v>
      </c>
      <c r="F16" s="107">
        <v>0.26379999999999998</v>
      </c>
      <c r="G16" s="107">
        <v>0.62209999999999999</v>
      </c>
      <c r="H16" s="107">
        <v>0</v>
      </c>
      <c r="J16" s="107">
        <v>0</v>
      </c>
      <c r="K16" s="107">
        <v>0</v>
      </c>
      <c r="L16" s="107">
        <v>0</v>
      </c>
      <c r="M16" s="107">
        <v>0</v>
      </c>
    </row>
    <row r="17" spans="1:13">
      <c r="E17" s="107">
        <v>5</v>
      </c>
      <c r="F17" s="107">
        <v>0.43140000000000001</v>
      </c>
      <c r="G17" s="107">
        <v>0.54990000000000006</v>
      </c>
      <c r="H17" s="107">
        <v>0</v>
      </c>
      <c r="J17" s="107">
        <v>0</v>
      </c>
      <c r="K17" s="107">
        <v>0</v>
      </c>
      <c r="L17" s="107">
        <v>0</v>
      </c>
      <c r="M17" s="107">
        <v>0</v>
      </c>
    </row>
    <row r="18" spans="1:13">
      <c r="E18" s="107">
        <v>1</v>
      </c>
      <c r="F18" s="107">
        <v>0.80010000000000003</v>
      </c>
      <c r="G18" s="107">
        <v>0.57969999999999999</v>
      </c>
      <c r="H18" s="107">
        <v>0</v>
      </c>
      <c r="J18" s="107">
        <v>0</v>
      </c>
      <c r="K18" s="107">
        <v>0</v>
      </c>
      <c r="L18" s="107">
        <v>0</v>
      </c>
      <c r="M18" s="107">
        <v>0</v>
      </c>
    </row>
    <row r="19" spans="1:13">
      <c r="E19" s="107">
        <v>8</v>
      </c>
      <c r="F19" s="107">
        <v>0.86929999999999996</v>
      </c>
      <c r="G19" s="107">
        <v>0.40179999999999999</v>
      </c>
      <c r="H19" s="107">
        <v>0</v>
      </c>
      <c r="J19" s="107"/>
      <c r="K19" s="107"/>
      <c r="L19" s="107"/>
      <c r="M19" s="107"/>
    </row>
    <row r="20" spans="1:13">
      <c r="E20" s="107"/>
      <c r="F20" s="107"/>
      <c r="G20" s="107"/>
      <c r="H20" s="107"/>
      <c r="J20" s="107"/>
      <c r="K20" s="107"/>
      <c r="L20" s="107"/>
      <c r="M20" s="107"/>
    </row>
    <row r="21" spans="1:13">
      <c r="E21" s="107"/>
      <c r="F21" s="107"/>
      <c r="G21" s="107"/>
      <c r="H21" s="107"/>
      <c r="J21" s="107"/>
      <c r="K21" s="107"/>
      <c r="L21" s="107"/>
      <c r="M21" s="107"/>
    </row>
    <row r="22" spans="1:13">
      <c r="E22" s="107"/>
      <c r="F22" s="107"/>
      <c r="G22" s="107"/>
      <c r="H22" s="107"/>
      <c r="J22" s="107"/>
      <c r="K22" s="107"/>
      <c r="L22" s="107"/>
      <c r="M22" s="107"/>
    </row>
    <row r="23" spans="1:13">
      <c r="C23" s="110"/>
      <c r="D23" s="110"/>
      <c r="E23" s="110"/>
      <c r="F23" s="111"/>
      <c r="I23" s="110"/>
      <c r="J23" s="110"/>
      <c r="K23" s="110"/>
      <c r="L23" s="111"/>
    </row>
    <row r="24" spans="1:13">
      <c r="C24" s="110"/>
      <c r="D24" s="110"/>
      <c r="E24" s="110"/>
      <c r="F24" s="111"/>
      <c r="I24" s="110"/>
      <c r="J24" s="110"/>
      <c r="K24" s="110"/>
      <c r="L24" s="111"/>
    </row>
    <row r="26" spans="1:13">
      <c r="A26" s="115"/>
      <c r="B26" s="115" t="s">
        <v>2</v>
      </c>
      <c r="C26" s="115" t="s">
        <v>262</v>
      </c>
      <c r="D26" s="115" t="s">
        <v>263</v>
      </c>
      <c r="E26" s="115"/>
    </row>
    <row r="27" spans="1:13">
      <c r="A27" s="115"/>
      <c r="B27" s="115">
        <v>0</v>
      </c>
      <c r="C27" s="115">
        <f>B27^3-3*B27+6</f>
        <v>6</v>
      </c>
      <c r="D27" s="115">
        <f>3*B27^2+3*B27-5</f>
        <v>-5</v>
      </c>
      <c r="E27" s="115"/>
    </row>
    <row r="28" spans="1:13">
      <c r="A28" s="115"/>
      <c r="B28" s="115">
        <v>0.1</v>
      </c>
      <c r="C28" s="115">
        <f t="shared" ref="C28:C47" si="9">B28^3-3*B28+6</f>
        <v>5.7009999999999996</v>
      </c>
      <c r="D28" s="115">
        <f t="shared" ref="D28:D47" si="10">3*B28^2+3*B28-5</f>
        <v>-4.67</v>
      </c>
      <c r="E28" s="115"/>
      <c r="M28" s="112"/>
    </row>
    <row r="29" spans="1:13">
      <c r="A29" s="115"/>
      <c r="B29" s="115">
        <v>0.2</v>
      </c>
      <c r="C29" s="115">
        <f t="shared" si="9"/>
        <v>5.4079999999999995</v>
      </c>
      <c r="D29" s="115">
        <f t="shared" si="10"/>
        <v>-4.28</v>
      </c>
      <c r="E29" s="115"/>
    </row>
    <row r="30" spans="1:13">
      <c r="A30" s="115"/>
      <c r="B30" s="115">
        <v>0.3</v>
      </c>
      <c r="C30" s="115">
        <f t="shared" si="9"/>
        <v>5.1269999999999998</v>
      </c>
      <c r="D30" s="115">
        <f t="shared" si="10"/>
        <v>-3.83</v>
      </c>
      <c r="E30" s="115"/>
    </row>
    <row r="31" spans="1:13" s="108" customFormat="1">
      <c r="A31" s="115"/>
      <c r="B31" s="115">
        <v>0.4</v>
      </c>
      <c r="C31" s="115">
        <f t="shared" si="9"/>
        <v>4.8639999999999999</v>
      </c>
      <c r="D31" s="115">
        <f t="shared" si="10"/>
        <v>-3.32</v>
      </c>
      <c r="E31" s="115"/>
    </row>
    <row r="32" spans="1:13">
      <c r="A32" s="115"/>
      <c r="B32" s="115">
        <v>0.5</v>
      </c>
      <c r="C32" s="115">
        <f t="shared" si="9"/>
        <v>4.625</v>
      </c>
      <c r="D32" s="115">
        <f t="shared" si="10"/>
        <v>-2.75</v>
      </c>
      <c r="E32" s="115"/>
    </row>
    <row r="33" spans="1:25">
      <c r="A33" s="115"/>
      <c r="B33" s="115">
        <v>0.6</v>
      </c>
      <c r="C33" s="115">
        <f t="shared" si="9"/>
        <v>4.4160000000000004</v>
      </c>
      <c r="D33" s="115">
        <f t="shared" si="10"/>
        <v>-2.12</v>
      </c>
      <c r="E33" s="115"/>
    </row>
    <row r="34" spans="1:25">
      <c r="A34" s="115"/>
      <c r="B34" s="115">
        <v>0.7</v>
      </c>
      <c r="C34" s="115">
        <f t="shared" si="9"/>
        <v>4.2430000000000003</v>
      </c>
      <c r="D34" s="115">
        <f t="shared" si="10"/>
        <v>-1.4300000000000006</v>
      </c>
      <c r="E34" s="115"/>
      <c r="V34" s="110"/>
      <c r="W34" s="110"/>
      <c r="X34" s="110"/>
      <c r="Y34" s="111"/>
    </row>
    <row r="35" spans="1:25">
      <c r="A35" s="115"/>
      <c r="B35" s="115">
        <v>0.8</v>
      </c>
      <c r="C35" s="115">
        <f t="shared" si="9"/>
        <v>4.1120000000000001</v>
      </c>
      <c r="D35" s="115">
        <f t="shared" si="10"/>
        <v>-0.67999999999999972</v>
      </c>
      <c r="E35" s="115"/>
      <c r="V35" s="110"/>
      <c r="W35" s="110"/>
      <c r="X35" s="110"/>
      <c r="Y35" s="111"/>
    </row>
    <row r="36" spans="1:25">
      <c r="A36" s="115"/>
      <c r="B36" s="115">
        <v>0.9</v>
      </c>
      <c r="C36" s="115">
        <f t="shared" si="9"/>
        <v>4.0289999999999999</v>
      </c>
      <c r="D36" s="115">
        <f t="shared" si="10"/>
        <v>0.13000000000000078</v>
      </c>
      <c r="E36" s="115"/>
      <c r="V36" s="110"/>
      <c r="W36" s="110"/>
      <c r="X36" s="110"/>
      <c r="Y36" s="111"/>
    </row>
    <row r="37" spans="1:25">
      <c r="A37" s="115"/>
      <c r="B37" s="115">
        <v>1</v>
      </c>
      <c r="C37" s="115">
        <f t="shared" si="9"/>
        <v>4</v>
      </c>
      <c r="D37" s="115">
        <f t="shared" si="10"/>
        <v>1</v>
      </c>
      <c r="E37" s="115"/>
      <c r="V37" s="110"/>
      <c r="W37" s="110"/>
      <c r="X37" s="110"/>
      <c r="Y37" s="111"/>
    </row>
    <row r="38" spans="1:25">
      <c r="A38" s="115"/>
      <c r="B38" s="115">
        <v>1.1000000000000001</v>
      </c>
      <c r="C38" s="115">
        <f t="shared" si="9"/>
        <v>4.0310000000000006</v>
      </c>
      <c r="D38" s="115">
        <f t="shared" si="10"/>
        <v>1.9300000000000015</v>
      </c>
      <c r="E38" s="115"/>
      <c r="V38" s="110"/>
      <c r="W38" s="110"/>
      <c r="X38" s="110"/>
      <c r="Y38" s="111"/>
    </row>
    <row r="39" spans="1:25">
      <c r="A39" s="115"/>
      <c r="B39" s="115">
        <v>1.2</v>
      </c>
      <c r="C39" s="115">
        <f t="shared" si="9"/>
        <v>4.1280000000000001</v>
      </c>
      <c r="D39" s="115">
        <f t="shared" si="10"/>
        <v>2.92</v>
      </c>
      <c r="E39" s="115"/>
      <c r="V39" s="110"/>
      <c r="W39" s="110"/>
      <c r="X39" s="110"/>
      <c r="Y39" s="111"/>
    </row>
    <row r="40" spans="1:25">
      <c r="A40" s="115"/>
      <c r="B40" s="115">
        <v>1.3</v>
      </c>
      <c r="C40" s="115">
        <f t="shared" si="9"/>
        <v>4.2970000000000006</v>
      </c>
      <c r="D40" s="115">
        <f t="shared" si="10"/>
        <v>3.9700000000000006</v>
      </c>
      <c r="E40" s="115"/>
      <c r="V40" s="110"/>
      <c r="W40" s="110"/>
      <c r="X40" s="110"/>
      <c r="Y40" s="111"/>
    </row>
    <row r="41" spans="1:25">
      <c r="A41" s="115"/>
      <c r="B41" s="115">
        <v>1.4</v>
      </c>
      <c r="C41" s="115">
        <f t="shared" si="9"/>
        <v>4.5440000000000005</v>
      </c>
      <c r="D41" s="115">
        <f t="shared" si="10"/>
        <v>5.0799999999999983</v>
      </c>
      <c r="E41" s="115"/>
      <c r="V41" s="110"/>
      <c r="W41" s="110"/>
      <c r="X41" s="110"/>
      <c r="Y41" s="111"/>
    </row>
    <row r="42" spans="1:25">
      <c r="A42" s="115"/>
      <c r="B42" s="115">
        <v>1.5</v>
      </c>
      <c r="C42" s="115">
        <f t="shared" si="9"/>
        <v>4.875</v>
      </c>
      <c r="D42" s="115">
        <f t="shared" si="10"/>
        <v>6.25</v>
      </c>
      <c r="E42" s="115"/>
      <c r="V42" s="110"/>
      <c r="W42" s="110"/>
      <c r="X42" s="110"/>
      <c r="Y42" s="111"/>
    </row>
    <row r="43" spans="1:25">
      <c r="A43" s="115"/>
      <c r="B43" s="115">
        <v>1.6</v>
      </c>
      <c r="C43" s="115">
        <f t="shared" si="9"/>
        <v>5.2960000000000003</v>
      </c>
      <c r="D43" s="115">
        <f t="shared" si="10"/>
        <v>7.4800000000000022</v>
      </c>
      <c r="E43" s="115"/>
      <c r="V43" s="110"/>
      <c r="W43" s="110"/>
      <c r="X43" s="110"/>
      <c r="Y43" s="111"/>
    </row>
    <row r="44" spans="1:25">
      <c r="A44" s="115"/>
      <c r="B44" s="115">
        <v>1.7</v>
      </c>
      <c r="C44" s="115">
        <f t="shared" si="9"/>
        <v>5.8129999999999997</v>
      </c>
      <c r="D44" s="115">
        <f t="shared" si="10"/>
        <v>8.7699999999999978</v>
      </c>
      <c r="E44" s="115"/>
      <c r="V44" s="110"/>
      <c r="W44" s="110"/>
      <c r="X44" s="110"/>
      <c r="Y44" s="111"/>
    </row>
    <row r="45" spans="1:25">
      <c r="A45" s="115"/>
      <c r="B45" s="115">
        <v>1.8</v>
      </c>
      <c r="C45" s="115">
        <f t="shared" si="9"/>
        <v>6.4320000000000004</v>
      </c>
      <c r="D45" s="115">
        <f t="shared" si="10"/>
        <v>10.120000000000001</v>
      </c>
      <c r="E45" s="115"/>
      <c r="V45" s="110"/>
      <c r="W45" s="110"/>
      <c r="X45" s="110"/>
      <c r="Y45" s="111"/>
    </row>
    <row r="46" spans="1:25">
      <c r="A46" s="115"/>
      <c r="B46" s="115">
        <v>1.9</v>
      </c>
      <c r="C46" s="115">
        <f t="shared" si="9"/>
        <v>7.1589999999999998</v>
      </c>
      <c r="D46" s="115">
        <f t="shared" si="10"/>
        <v>11.530000000000001</v>
      </c>
      <c r="E46" s="115"/>
      <c r="V46" s="110"/>
      <c r="W46" s="110"/>
      <c r="X46" s="110"/>
      <c r="Y46" s="111"/>
    </row>
    <row r="47" spans="1:25">
      <c r="A47" s="115"/>
      <c r="B47" s="115">
        <v>2</v>
      </c>
      <c r="C47" s="115">
        <f t="shared" si="9"/>
        <v>8</v>
      </c>
      <c r="D47" s="115">
        <f t="shared" si="10"/>
        <v>13</v>
      </c>
      <c r="E47" s="115"/>
      <c r="V47" s="110"/>
      <c r="W47" s="110"/>
      <c r="X47" s="110"/>
      <c r="Y47" s="111"/>
    </row>
    <row r="48" spans="1:25">
      <c r="A48" s="115"/>
      <c r="B48" s="115"/>
      <c r="C48" s="115"/>
      <c r="D48" s="115"/>
      <c r="E48" s="115"/>
      <c r="V48" s="110"/>
      <c r="W48" s="110"/>
      <c r="X48" s="110"/>
      <c r="Y48" s="111"/>
    </row>
    <row r="49" spans="1:25">
      <c r="A49" s="115" t="s">
        <v>317</v>
      </c>
      <c r="B49" s="115"/>
      <c r="C49" s="115"/>
      <c r="D49" s="115"/>
      <c r="E49" s="115" t="s">
        <v>121</v>
      </c>
      <c r="V49" s="110"/>
      <c r="W49" s="110"/>
      <c r="X49" s="110"/>
      <c r="Y49" s="111"/>
    </row>
    <row r="50" spans="1:25">
      <c r="A50" s="115"/>
      <c r="B50" s="115" cm="1">
        <f t="array" ref="B50:D70">_xlfn._xlws.SORT(B27:D47,2,1,FALSE)</f>
        <v>1</v>
      </c>
      <c r="C50" s="115">
        <v>4</v>
      </c>
      <c r="D50" s="115">
        <v>1</v>
      </c>
      <c r="E50" s="115">
        <v>1</v>
      </c>
      <c r="V50" s="110"/>
      <c r="W50" s="110"/>
      <c r="X50" s="110"/>
      <c r="Y50" s="111"/>
    </row>
    <row r="51" spans="1:25">
      <c r="A51" s="115"/>
      <c r="B51" s="115">
        <v>0.9</v>
      </c>
      <c r="C51" s="115">
        <v>4.0289999999999999</v>
      </c>
      <c r="D51" s="115">
        <v>0.13000000000000078</v>
      </c>
      <c r="E51" s="115">
        <v>1</v>
      </c>
      <c r="V51" s="110"/>
      <c r="W51" s="110"/>
      <c r="X51" s="110"/>
      <c r="Y51" s="111"/>
    </row>
    <row r="52" spans="1:25">
      <c r="A52" s="115"/>
      <c r="B52" s="115">
        <v>1.1000000000000001</v>
      </c>
      <c r="C52" s="115">
        <v>4.0310000000000006</v>
      </c>
      <c r="D52" s="115">
        <v>1.9300000000000015</v>
      </c>
      <c r="E52" s="115">
        <v>2</v>
      </c>
      <c r="V52" s="110"/>
      <c r="W52" s="110"/>
      <c r="X52" s="110"/>
      <c r="Y52" s="111"/>
    </row>
    <row r="53" spans="1:25">
      <c r="A53" s="115"/>
      <c r="B53" s="115">
        <v>0.8</v>
      </c>
      <c r="C53" s="115">
        <v>4.1120000000000001</v>
      </c>
      <c r="D53" s="115">
        <v>-0.67999999999999972</v>
      </c>
      <c r="E53" s="115">
        <v>1</v>
      </c>
      <c r="V53" s="110"/>
      <c r="W53" s="110"/>
      <c r="X53" s="110"/>
      <c r="Y53" s="111"/>
    </row>
    <row r="54" spans="1:25">
      <c r="A54" s="115"/>
      <c r="B54" s="115">
        <v>1.2</v>
      </c>
      <c r="C54" s="115">
        <v>4.1280000000000001</v>
      </c>
      <c r="D54" s="115">
        <v>2.92</v>
      </c>
      <c r="E54" s="115">
        <v>3</v>
      </c>
      <c r="V54" s="110"/>
      <c r="W54" s="110"/>
      <c r="X54" s="110"/>
      <c r="Y54" s="111"/>
    </row>
    <row r="55" spans="1:25">
      <c r="A55" s="115"/>
      <c r="B55" s="115">
        <v>0.7</v>
      </c>
      <c r="C55" s="115">
        <v>4.2430000000000003</v>
      </c>
      <c r="D55" s="115">
        <v>-1.4300000000000006</v>
      </c>
      <c r="E55" s="115">
        <v>1</v>
      </c>
      <c r="V55" s="110"/>
      <c r="W55" s="110"/>
      <c r="X55" s="110"/>
      <c r="Y55" s="111"/>
    </row>
    <row r="56" spans="1:25">
      <c r="A56" s="115"/>
      <c r="B56" s="115">
        <v>1.3</v>
      </c>
      <c r="C56" s="115">
        <v>4.2970000000000006</v>
      </c>
      <c r="D56" s="115">
        <v>3.9700000000000006</v>
      </c>
      <c r="E56" s="115">
        <v>4</v>
      </c>
    </row>
    <row r="57" spans="1:25">
      <c r="A57" s="115"/>
      <c r="B57" s="115">
        <v>0.6</v>
      </c>
      <c r="C57" s="115">
        <v>4.4160000000000004</v>
      </c>
      <c r="D57" s="115">
        <v>-2.12</v>
      </c>
      <c r="E57" s="115">
        <v>1</v>
      </c>
    </row>
    <row r="58" spans="1:25">
      <c r="A58" s="115"/>
      <c r="B58" s="115">
        <v>1.4</v>
      </c>
      <c r="C58" s="115">
        <v>4.5440000000000005</v>
      </c>
      <c r="D58" s="115">
        <v>5.0799999999999983</v>
      </c>
      <c r="E58" s="115">
        <v>5</v>
      </c>
    </row>
    <row r="59" spans="1:25">
      <c r="A59" s="115"/>
      <c r="B59" s="115">
        <v>0.5</v>
      </c>
      <c r="C59" s="115">
        <v>4.625</v>
      </c>
      <c r="D59" s="115">
        <v>-2.75</v>
      </c>
      <c r="E59" s="115">
        <v>1</v>
      </c>
    </row>
    <row r="60" spans="1:25">
      <c r="A60" s="115"/>
      <c r="B60" s="115">
        <v>0.4</v>
      </c>
      <c r="C60" s="115">
        <v>4.8639999999999999</v>
      </c>
      <c r="D60" s="115">
        <v>-3.32</v>
      </c>
      <c r="E60" s="115">
        <v>1</v>
      </c>
    </row>
    <row r="61" spans="1:25">
      <c r="A61" s="115"/>
      <c r="B61" s="115">
        <v>1.5</v>
      </c>
      <c r="C61" s="115">
        <v>4.875</v>
      </c>
      <c r="D61" s="115">
        <v>6.25</v>
      </c>
      <c r="E61" s="115">
        <v>6</v>
      </c>
    </row>
    <row r="62" spans="1:25">
      <c r="A62" s="115"/>
      <c r="B62" s="115">
        <v>0.3</v>
      </c>
      <c r="C62" s="115">
        <v>5.1269999999999998</v>
      </c>
      <c r="D62" s="115">
        <v>-3.83</v>
      </c>
      <c r="E62" s="115">
        <v>1</v>
      </c>
    </row>
    <row r="63" spans="1:25">
      <c r="A63" s="115"/>
      <c r="B63" s="115">
        <v>1.6</v>
      </c>
      <c r="C63" s="115">
        <v>5.2960000000000003</v>
      </c>
      <c r="D63" s="115">
        <v>7.4800000000000022</v>
      </c>
      <c r="E63" s="115">
        <v>7</v>
      </c>
    </row>
    <row r="64" spans="1:25">
      <c r="A64" s="115"/>
      <c r="B64" s="115">
        <v>0.2</v>
      </c>
      <c r="C64" s="115">
        <v>5.4079999999999995</v>
      </c>
      <c r="D64" s="115">
        <v>-4.28</v>
      </c>
      <c r="E64" s="115">
        <v>1</v>
      </c>
    </row>
    <row r="65" spans="1:5">
      <c r="A65" s="115"/>
      <c r="B65" s="115">
        <v>0.1</v>
      </c>
      <c r="C65" s="115">
        <v>5.7009999999999996</v>
      </c>
      <c r="D65" s="115">
        <v>-4.67</v>
      </c>
      <c r="E65" s="115">
        <v>1</v>
      </c>
    </row>
    <row r="66" spans="1:5">
      <c r="A66" s="115"/>
      <c r="B66" s="115">
        <v>1.7</v>
      </c>
      <c r="C66" s="115">
        <v>5.8129999999999997</v>
      </c>
      <c r="D66" s="115">
        <v>8.7699999999999978</v>
      </c>
      <c r="E66" s="115">
        <v>8</v>
      </c>
    </row>
    <row r="67" spans="1:5">
      <c r="A67" s="115"/>
      <c r="B67" s="115">
        <v>0</v>
      </c>
      <c r="C67" s="115">
        <v>6</v>
      </c>
      <c r="D67" s="115">
        <v>-5</v>
      </c>
      <c r="E67" s="115">
        <v>1</v>
      </c>
    </row>
    <row r="68" spans="1:5">
      <c r="A68" s="115"/>
      <c r="B68" s="115">
        <v>1.8</v>
      </c>
      <c r="C68" s="115">
        <v>6.4320000000000004</v>
      </c>
      <c r="D68" s="115">
        <v>10.120000000000001</v>
      </c>
      <c r="E68" s="115">
        <v>9</v>
      </c>
    </row>
    <row r="69" spans="1:5">
      <c r="A69" s="115"/>
      <c r="B69" s="115">
        <v>1.9</v>
      </c>
      <c r="C69" s="115">
        <v>7.1589999999999998</v>
      </c>
      <c r="D69" s="115">
        <v>11.530000000000001</v>
      </c>
      <c r="E69" s="115">
        <v>10</v>
      </c>
    </row>
    <row r="70" spans="1:5">
      <c r="A70" s="115"/>
      <c r="B70" s="115">
        <v>2</v>
      </c>
      <c r="C70" s="115">
        <v>8</v>
      </c>
      <c r="D70" s="115">
        <v>13</v>
      </c>
      <c r="E70" s="115">
        <v>11</v>
      </c>
    </row>
    <row r="71" spans="1:5">
      <c r="A71" s="115"/>
      <c r="B71" s="115"/>
      <c r="C71" s="115"/>
      <c r="D71" s="115"/>
      <c r="E71" s="115"/>
    </row>
    <row r="72" spans="1:5">
      <c r="A72" s="115" t="s">
        <v>318</v>
      </c>
      <c r="B72" s="115">
        <v>0.99999999151516805</v>
      </c>
      <c r="C72" s="115">
        <f>B72^3-3*B72+6</f>
        <v>4</v>
      </c>
      <c r="D72" s="115">
        <f>3*B72^2+3*B72-5</f>
        <v>0.99999992363651291</v>
      </c>
      <c r="E72" s="115"/>
    </row>
    <row r="73" spans="1:5">
      <c r="A73" s="115" t="s">
        <v>319</v>
      </c>
      <c r="B73" s="115">
        <v>-0.50000000781249998</v>
      </c>
      <c r="C73" s="115">
        <f>B73^3-3*B73+6</f>
        <v>7.3750000175781247</v>
      </c>
      <c r="D73" s="115">
        <f>3*B73^2+3*B73-5</f>
        <v>-5.75</v>
      </c>
      <c r="E73" s="115"/>
    </row>
    <row r="74" spans="1:5">
      <c r="A74" s="115" t="s">
        <v>320</v>
      </c>
      <c r="B74" s="115">
        <v>0</v>
      </c>
      <c r="C74" s="115">
        <f>B74^3-3*B74+6</f>
        <v>6</v>
      </c>
      <c r="D74" s="115">
        <f>3*B74^2+3*B74-5</f>
        <v>-5</v>
      </c>
      <c r="E74" s="115">
        <f>C74+D74</f>
        <v>1</v>
      </c>
    </row>
  </sheetData>
  <mergeCells count="13">
    <mergeCell ref="R2:R3"/>
    <mergeCell ref="T2:V2"/>
    <mergeCell ref="W2:W3"/>
    <mergeCell ref="E13:G13"/>
    <mergeCell ref="H13:H14"/>
    <mergeCell ref="J13:L13"/>
    <mergeCell ref="M13:M14"/>
    <mergeCell ref="O2:Q2"/>
    <mergeCell ref="A2:C2"/>
    <mergeCell ref="E2:G2"/>
    <mergeCell ref="H2:H3"/>
    <mergeCell ref="J2:L2"/>
    <mergeCell ref="M2:M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69194-B942-4E08-BE43-8342A2ED6DBD}">
  <dimension ref="A2:F53"/>
  <sheetViews>
    <sheetView topLeftCell="A16" workbookViewId="0">
      <selection activeCell="G39" sqref="G39"/>
    </sheetView>
  </sheetViews>
  <sheetFormatPr defaultRowHeight="15"/>
  <cols>
    <col min="1" max="1" width="13.42578125" customWidth="1"/>
  </cols>
  <sheetData>
    <row r="2" spans="1:4">
      <c r="A2" t="s">
        <v>290</v>
      </c>
      <c r="B2" t="s">
        <v>293</v>
      </c>
    </row>
    <row r="3" spans="1:4">
      <c r="B3" t="s">
        <v>294</v>
      </c>
    </row>
    <row r="4" spans="1:4">
      <c r="B4" t="s">
        <v>295</v>
      </c>
    </row>
    <row r="6" spans="1:4">
      <c r="A6" t="s">
        <v>292</v>
      </c>
    </row>
    <row r="7" spans="1:4">
      <c r="A7" t="s">
        <v>297</v>
      </c>
      <c r="B7" t="s">
        <v>296</v>
      </c>
      <c r="C7">
        <v>3</v>
      </c>
    </row>
    <row r="8" spans="1:4">
      <c r="A8" t="s">
        <v>299</v>
      </c>
      <c r="B8" t="s">
        <v>298</v>
      </c>
      <c r="C8">
        <v>2</v>
      </c>
    </row>
    <row r="9" spans="1:4">
      <c r="A9" t="s">
        <v>300</v>
      </c>
      <c r="B9" t="s">
        <v>301</v>
      </c>
      <c r="C9">
        <v>6</v>
      </c>
    </row>
    <row r="11" spans="1:4">
      <c r="A11" t="s">
        <v>302</v>
      </c>
      <c r="B11" t="s">
        <v>193</v>
      </c>
      <c r="C11" t="s">
        <v>194</v>
      </c>
      <c r="D11" t="s">
        <v>195</v>
      </c>
    </row>
    <row r="12" spans="1:4">
      <c r="A12" t="s">
        <v>193</v>
      </c>
      <c r="B12" s="7">
        <v>1</v>
      </c>
      <c r="C12" s="7">
        <f>C7</f>
        <v>3</v>
      </c>
      <c r="D12" s="7">
        <f>C9</f>
        <v>6</v>
      </c>
    </row>
    <row r="13" spans="1:4">
      <c r="A13" t="s">
        <v>194</v>
      </c>
      <c r="B13" s="7">
        <f>1/C7</f>
        <v>0.33333333333333331</v>
      </c>
      <c r="C13" s="7">
        <v>1</v>
      </c>
      <c r="D13" s="7">
        <f>C8</f>
        <v>2</v>
      </c>
    </row>
    <row r="14" spans="1:4">
      <c r="A14" t="s">
        <v>195</v>
      </c>
      <c r="B14" s="7">
        <f>1/C9</f>
        <v>0.16666666666666666</v>
      </c>
      <c r="C14" s="7">
        <f>1/C8</f>
        <v>0.5</v>
      </c>
      <c r="D14" s="7">
        <v>1</v>
      </c>
    </row>
    <row r="16" spans="1:4" ht="30">
      <c r="A16" s="48" t="s">
        <v>303</v>
      </c>
    </row>
    <row r="17" spans="1:6" s="113" customFormat="1">
      <c r="A17" s="48"/>
      <c r="C17" s="113" t="s">
        <v>308</v>
      </c>
      <c r="D17" s="113" t="s">
        <v>309</v>
      </c>
    </row>
    <row r="18" spans="1:6">
      <c r="B18" t="s">
        <v>304</v>
      </c>
      <c r="C18">
        <v>0.5</v>
      </c>
      <c r="D18">
        <f>(C18*$B$12+C19*$C$12+C20*$D$12)/C21</f>
        <v>3.3333333333333335</v>
      </c>
      <c r="E18" s="113">
        <f>($D$18*B12+$D$19*C12+$D$20*D12)/$D$21</f>
        <v>2</v>
      </c>
      <c r="F18" s="113">
        <f>($E$18*B12+$E$19*C12+$E$20*D12)/$E$21</f>
        <v>2</v>
      </c>
    </row>
    <row r="19" spans="1:6">
      <c r="B19" t="s">
        <v>305</v>
      </c>
      <c r="C19">
        <v>0.5</v>
      </c>
      <c r="D19" s="113">
        <f>($C$18*B13+$C$19*C13+$C$20*D13)/$C$21</f>
        <v>1.1111111111111109</v>
      </c>
      <c r="E19" s="113">
        <f t="shared" ref="E19:E20" si="0">($D$18*B13+$D$19*C13+$D$20*D13)/$D$21</f>
        <v>0.66666666666666663</v>
      </c>
      <c r="F19" s="113">
        <f t="shared" ref="F19:F20" si="1">($E$18*B13+$E$19*C13+$E$20*D13)/$E$21</f>
        <v>0.66666666666666663</v>
      </c>
    </row>
    <row r="20" spans="1:6">
      <c r="B20" t="s">
        <v>306</v>
      </c>
      <c r="C20">
        <v>0.5</v>
      </c>
      <c r="D20" s="113">
        <f>($C$18*B14+$C$19*C14+$C$20*D14)/$C$21</f>
        <v>0.55555555555555547</v>
      </c>
      <c r="E20" s="113">
        <f t="shared" si="0"/>
        <v>0.33333333333333331</v>
      </c>
      <c r="F20" s="113">
        <f t="shared" si="1"/>
        <v>0.33333333333333331</v>
      </c>
    </row>
    <row r="21" spans="1:6">
      <c r="B21" t="s">
        <v>307</v>
      </c>
      <c r="C21">
        <f>SUM(C18:C20)</f>
        <v>1.5</v>
      </c>
      <c r="D21" s="113">
        <f>SUM(D18:D20)</f>
        <v>5</v>
      </c>
      <c r="E21" s="113">
        <f>SUM(E18:E20)</f>
        <v>3</v>
      </c>
      <c r="F21" s="113">
        <f>SUM(F18:F20)</f>
        <v>3</v>
      </c>
    </row>
    <row r="23" spans="1:6" s="113" customFormat="1">
      <c r="A23" s="113" t="s">
        <v>314</v>
      </c>
      <c r="B23" s="113">
        <v>2</v>
      </c>
    </row>
    <row r="24" spans="1:6" s="113" customFormat="1">
      <c r="B24" s="113">
        <v>0.66666666666666663</v>
      </c>
    </row>
    <row r="25" spans="1:6" s="113" customFormat="1">
      <c r="B25" s="113">
        <v>0.33333333333333331</v>
      </c>
    </row>
    <row r="26" spans="1:6" s="113" customFormat="1"/>
    <row r="27" spans="1:6">
      <c r="A27" t="s">
        <v>310</v>
      </c>
    </row>
    <row r="28" spans="1:6">
      <c r="A28" t="s">
        <v>304</v>
      </c>
      <c r="B28">
        <f>B23/SUM($B$23:$B$25)</f>
        <v>0.66666666666666663</v>
      </c>
    </row>
    <row r="29" spans="1:6">
      <c r="A29" t="s">
        <v>305</v>
      </c>
      <c r="B29" s="113">
        <f>B24/SUM($B$23:$B$25)</f>
        <v>0.22222222222222221</v>
      </c>
    </row>
    <row r="30" spans="1:6">
      <c r="A30" t="s">
        <v>306</v>
      </c>
      <c r="B30" s="113">
        <f t="shared" ref="B30" si="2">B25/SUM($B$23:$B$25)</f>
        <v>0.1111111111111111</v>
      </c>
    </row>
    <row r="32" spans="1:6">
      <c r="A32" t="s">
        <v>311</v>
      </c>
    </row>
    <row r="33" spans="1:6">
      <c r="B33" t="s">
        <v>2</v>
      </c>
      <c r="C33" t="s">
        <v>230</v>
      </c>
    </row>
    <row r="34" spans="1:6">
      <c r="A34" t="s">
        <v>293</v>
      </c>
      <c r="B34">
        <v>1.5</v>
      </c>
      <c r="C34">
        <f>$F$34/B34</f>
        <v>0.60866666666666669</v>
      </c>
      <c r="E34" t="s">
        <v>5</v>
      </c>
      <c r="F34">
        <v>0.91300000000000003</v>
      </c>
    </row>
    <row r="35" spans="1:6">
      <c r="A35" t="s">
        <v>294</v>
      </c>
      <c r="B35" s="113">
        <v>1.5</v>
      </c>
      <c r="C35">
        <f>$F$35*B35^2</f>
        <v>1.56375</v>
      </c>
      <c r="E35" t="s">
        <v>6</v>
      </c>
      <c r="F35">
        <v>0.69499999999999995</v>
      </c>
    </row>
    <row r="36" spans="1:6">
      <c r="A36" t="s">
        <v>295</v>
      </c>
      <c r="B36" s="113">
        <v>1.5</v>
      </c>
      <c r="C36">
        <f>$F$34*B36^3+$F$35*C5^2+$F$36</f>
        <v>3.081375</v>
      </c>
      <c r="E36" t="s">
        <v>7</v>
      </c>
      <c r="F36">
        <v>0</v>
      </c>
    </row>
    <row r="38" spans="1:6">
      <c r="A38" t="s">
        <v>312</v>
      </c>
      <c r="C38" t="s">
        <v>262</v>
      </c>
      <c r="D38" t="s">
        <v>263</v>
      </c>
      <c r="E38" t="s">
        <v>291</v>
      </c>
      <c r="F38" t="s">
        <v>313</v>
      </c>
    </row>
    <row r="39" spans="1:6">
      <c r="B39">
        <v>0.1</v>
      </c>
      <c r="C39" s="113">
        <f t="shared" ref="C39:C48" si="3">$F$34/B39</f>
        <v>9.129999999999999</v>
      </c>
      <c r="D39" s="113">
        <f t="shared" ref="D39:D48" si="4">$F$35*B39^2</f>
        <v>6.9500000000000004E-3</v>
      </c>
      <c r="E39" s="113">
        <f t="shared" ref="E39:E48" si="5">10*$F$34*B39^4+$F$35*E8^3+$F$36</f>
        <v>9.1300000000000051E-4</v>
      </c>
      <c r="F39">
        <f t="shared" ref="F39:F48" si="6">$B$28*C39+$B$29*D39+$B$30*E39</f>
        <v>6.0883125555555555</v>
      </c>
    </row>
    <row r="40" spans="1:6">
      <c r="B40">
        <v>0.2</v>
      </c>
      <c r="C40" s="113">
        <f t="shared" si="3"/>
        <v>4.5649999999999995</v>
      </c>
      <c r="D40" s="113">
        <f t="shared" si="4"/>
        <v>2.7800000000000002E-2</v>
      </c>
      <c r="E40" s="113">
        <f t="shared" si="5"/>
        <v>1.4608000000000008E-2</v>
      </c>
      <c r="F40" s="113">
        <f t="shared" si="6"/>
        <v>3.0511342222222217</v>
      </c>
    </row>
    <row r="41" spans="1:6">
      <c r="B41" s="113">
        <v>0.3</v>
      </c>
      <c r="C41" s="113">
        <f t="shared" si="3"/>
        <v>3.0433333333333334</v>
      </c>
      <c r="D41" s="113">
        <f t="shared" si="4"/>
        <v>6.2549999999999994E-2</v>
      </c>
      <c r="E41" s="113">
        <f t="shared" si="5"/>
        <v>7.3953000000000005E-2</v>
      </c>
      <c r="F41" s="113">
        <f t="shared" si="6"/>
        <v>2.0510058888888891</v>
      </c>
    </row>
    <row r="42" spans="1:6">
      <c r="B42" s="113">
        <v>0.4</v>
      </c>
      <c r="C42" s="113">
        <f t="shared" si="3"/>
        <v>2.2824999999999998</v>
      </c>
      <c r="D42" s="113">
        <f t="shared" si="4"/>
        <v>0.11120000000000001</v>
      </c>
      <c r="E42" s="113">
        <f t="shared" si="5"/>
        <v>0.23372800000000013</v>
      </c>
      <c r="F42" s="113">
        <f t="shared" si="6"/>
        <v>1.5723475555555555</v>
      </c>
    </row>
    <row r="43" spans="1:6">
      <c r="B43" s="113">
        <v>0.5</v>
      </c>
      <c r="C43" s="113">
        <f t="shared" si="3"/>
        <v>1.8260000000000001</v>
      </c>
      <c r="D43" s="113">
        <f t="shared" si="4"/>
        <v>0.17374999999999999</v>
      </c>
      <c r="E43" s="113">
        <f t="shared" si="5"/>
        <v>0.57062500000000005</v>
      </c>
      <c r="F43" s="113">
        <f t="shared" si="6"/>
        <v>1.3193472222222222</v>
      </c>
    </row>
    <row r="44" spans="1:6">
      <c r="B44" s="113">
        <v>0.6</v>
      </c>
      <c r="C44" s="113">
        <f t="shared" si="3"/>
        <v>1.5216666666666667</v>
      </c>
      <c r="D44" s="113">
        <f t="shared" si="4"/>
        <v>0.25019999999999998</v>
      </c>
      <c r="E44" s="113">
        <f t="shared" si="5"/>
        <v>1.1832480000000001</v>
      </c>
      <c r="F44" s="113">
        <f t="shared" si="6"/>
        <v>1.2015164444444446</v>
      </c>
    </row>
    <row r="45" spans="1:6">
      <c r="B45" s="113">
        <v>0.7</v>
      </c>
      <c r="C45" s="113">
        <f t="shared" si="3"/>
        <v>1.3042857142857145</v>
      </c>
      <c r="D45" s="113">
        <f t="shared" si="4"/>
        <v>0.34054999999999991</v>
      </c>
      <c r="E45" s="113">
        <f t="shared" si="5"/>
        <v>2.1921129999999995</v>
      </c>
      <c r="F45" s="113">
        <f t="shared" si="6"/>
        <v>1.1887696984126983</v>
      </c>
    </row>
    <row r="46" spans="1:6">
      <c r="B46" s="113">
        <v>0.8</v>
      </c>
      <c r="C46" s="113">
        <f t="shared" si="3"/>
        <v>1.1412499999999999</v>
      </c>
      <c r="D46" s="113">
        <f t="shared" si="4"/>
        <v>0.44480000000000003</v>
      </c>
      <c r="E46" s="113">
        <f t="shared" si="5"/>
        <v>3.7396480000000021</v>
      </c>
      <c r="F46" s="113">
        <f t="shared" si="6"/>
        <v>1.2751942222222223</v>
      </c>
    </row>
    <row r="47" spans="1:6">
      <c r="B47" s="113">
        <v>0.9</v>
      </c>
      <c r="C47" s="113">
        <f t="shared" si="3"/>
        <v>1.0144444444444445</v>
      </c>
      <c r="D47" s="113">
        <f t="shared" si="4"/>
        <v>0.56294999999999995</v>
      </c>
      <c r="E47" s="113">
        <f t="shared" si="5"/>
        <v>5.9901930000000014</v>
      </c>
      <c r="F47" s="113">
        <f t="shared" si="6"/>
        <v>1.4669732962962962</v>
      </c>
    </row>
    <row r="48" spans="1:6">
      <c r="B48" s="113">
        <v>1</v>
      </c>
      <c r="C48" s="113">
        <f t="shared" si="3"/>
        <v>0.91300000000000003</v>
      </c>
      <c r="D48" s="113">
        <f t="shared" si="4"/>
        <v>0.69499999999999995</v>
      </c>
      <c r="E48" s="113">
        <f t="shared" si="5"/>
        <v>9.1300000000000008</v>
      </c>
      <c r="F48" s="113">
        <f t="shared" si="6"/>
        <v>1.7775555555555556</v>
      </c>
    </row>
    <row r="49" spans="1:6">
      <c r="B49" s="113"/>
      <c r="C49" s="113"/>
      <c r="D49" s="113"/>
      <c r="E49" s="113"/>
      <c r="F49" s="113"/>
    </row>
    <row r="50" spans="1:6">
      <c r="A50" t="s">
        <v>315</v>
      </c>
      <c r="B50" s="113"/>
      <c r="C50" s="113"/>
      <c r="D50" s="113"/>
      <c r="E50" s="113"/>
      <c r="F50" s="113"/>
    </row>
    <row r="51" spans="1:6">
      <c r="B51" s="113"/>
      <c r="C51" s="113"/>
      <c r="D51" s="113"/>
      <c r="E51" s="113"/>
      <c r="F51" s="113"/>
    </row>
    <row r="52" spans="1:6">
      <c r="A52" t="s">
        <v>316</v>
      </c>
      <c r="B52" s="113">
        <v>0.66272766650812098</v>
      </c>
      <c r="C52" s="113">
        <f t="shared" ref="C52" si="7">$F$34/B52</f>
        <v>1.3776397849972848</v>
      </c>
      <c r="D52" s="113">
        <f t="shared" ref="D52" si="8">$F$35*B52^2</f>
        <v>0.30524953216893291</v>
      </c>
      <c r="E52" s="113">
        <f t="shared" ref="E52" si="9">10*$F$34*B52^4+$F$35*E21^3+$F$36</f>
        <v>20.526210160964311</v>
      </c>
      <c r="F52" s="113">
        <f>$B$28*C52+$B$29*D52+$B$30*E52</f>
        <v>3.2669497705873205</v>
      </c>
    </row>
    <row r="53" spans="1:6">
      <c r="B53" s="113"/>
      <c r="C53" s="113"/>
      <c r="D53" s="113"/>
      <c r="E53" s="113"/>
      <c r="F53" s="113"/>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7CBC-182E-4017-BFC3-341CBDB45F5D}">
  <dimension ref="A1:L115"/>
  <sheetViews>
    <sheetView topLeftCell="A16" workbookViewId="0">
      <selection activeCell="E10" sqref="E10"/>
    </sheetView>
  </sheetViews>
  <sheetFormatPr defaultRowHeight="15"/>
  <cols>
    <col min="1" max="1" width="27.5703125" customWidth="1"/>
    <col min="2" max="2" width="18.42578125" customWidth="1"/>
    <col min="3" max="3" width="18.28515625" customWidth="1"/>
    <col min="8" max="9" width="9.140625" style="85"/>
    <col min="12" max="12" width="45.7109375" customWidth="1"/>
  </cols>
  <sheetData>
    <row r="1" spans="1:12">
      <c r="A1" s="108" t="s">
        <v>270</v>
      </c>
    </row>
    <row r="2" spans="1:12" s="85" customFormat="1">
      <c r="A2" s="108"/>
    </row>
    <row r="3" spans="1:12">
      <c r="B3" t="s">
        <v>276</v>
      </c>
      <c r="C3" t="s">
        <v>277</v>
      </c>
      <c r="E3" s="85" t="s">
        <v>286</v>
      </c>
      <c r="F3" s="85"/>
    </row>
    <row r="4" spans="1:12" ht="45">
      <c r="A4" t="s">
        <v>2</v>
      </c>
      <c r="B4">
        <v>0.76566702384402241</v>
      </c>
      <c r="C4">
        <v>1.3303802548195824</v>
      </c>
      <c r="F4" t="s">
        <v>280</v>
      </c>
      <c r="G4" t="s">
        <v>281</v>
      </c>
      <c r="H4" s="48" t="s">
        <v>284</v>
      </c>
      <c r="I4" s="48" t="s">
        <v>285</v>
      </c>
      <c r="J4" s="48" t="s">
        <v>282</v>
      </c>
      <c r="K4" s="48" t="s">
        <v>283</v>
      </c>
    </row>
    <row r="5" spans="1:12" ht="27.75" customHeight="1">
      <c r="A5" s="48" t="s">
        <v>278</v>
      </c>
      <c r="B5">
        <f>$B$11/B4</f>
        <v>1.1924243457897588</v>
      </c>
      <c r="C5" s="85">
        <f>$B$11/C4</f>
        <v>0.68626995679803982</v>
      </c>
      <c r="E5" t="s">
        <v>262</v>
      </c>
      <c r="F5">
        <v>2</v>
      </c>
      <c r="G5">
        <v>0.5</v>
      </c>
      <c r="H5" s="85">
        <v>0</v>
      </c>
      <c r="I5" s="85">
        <v>1</v>
      </c>
      <c r="J5" cm="1">
        <f t="array" ref="J5:K5">LINEST(H5:I5,F5:G5)</f>
        <v>-0.66666666666666685</v>
      </c>
      <c r="K5">
        <v>1.3333333333333335</v>
      </c>
      <c r="L5" s="114" t="s">
        <v>287</v>
      </c>
    </row>
    <row r="6" spans="1:12" ht="30">
      <c r="A6" s="48" t="s">
        <v>279</v>
      </c>
      <c r="B6">
        <f>$B$12*B4^2</f>
        <v>0.99368695542666607</v>
      </c>
      <c r="C6" s="85">
        <f>$B$12*C4^2</f>
        <v>3.0000001999914203</v>
      </c>
      <c r="E6" t="s">
        <v>263</v>
      </c>
      <c r="F6">
        <v>3</v>
      </c>
      <c r="G6">
        <v>0.5</v>
      </c>
      <c r="H6" s="85">
        <v>0</v>
      </c>
      <c r="I6" s="85">
        <v>1</v>
      </c>
      <c r="J6" s="85" cm="1">
        <f t="array" ref="J6:K6">LINEST(H6:I6,F6:G6)</f>
        <v>-0.39999999999999997</v>
      </c>
      <c r="K6" s="85">
        <v>1.2</v>
      </c>
    </row>
    <row r="7" spans="1:12">
      <c r="A7" t="s">
        <v>271</v>
      </c>
      <c r="B7">
        <f>IF(B5&lt;=G5,1,IF(B5&gt;=F5,0,J5*B5+K5))</f>
        <v>0.53838376947349409</v>
      </c>
      <c r="C7" s="85">
        <f>IF(C5&lt;=G5,1,IF(C5&gt;=F5,0,J5*C5+K5))</f>
        <v>0.87582002880130683</v>
      </c>
    </row>
    <row r="8" spans="1:12">
      <c r="A8" t="s">
        <v>272</v>
      </c>
      <c r="B8" s="85">
        <f>IF(B6&lt;=G6,1,IF(B6&gt;=F6,0,J6*B6+K6))</f>
        <v>0.80252521782933361</v>
      </c>
      <c r="C8" s="85">
        <f>IF(C6&lt;=G6,1,IF(C6&gt;=F6,0,J6*C6+K6))</f>
        <v>0</v>
      </c>
    </row>
    <row r="9" spans="1:12">
      <c r="A9" t="s">
        <v>273</v>
      </c>
      <c r="B9">
        <f>B8+B7</f>
        <v>1.3409089873028277</v>
      </c>
      <c r="C9" s="85">
        <f>C8+C7</f>
        <v>0.87582002880130683</v>
      </c>
    </row>
    <row r="11" spans="1:12">
      <c r="A11" t="s">
        <v>274</v>
      </c>
      <c r="B11">
        <v>0.91300000000000003</v>
      </c>
    </row>
    <row r="12" spans="1:12">
      <c r="A12" t="s">
        <v>275</v>
      </c>
      <c r="B12">
        <v>1.6950000000000001</v>
      </c>
    </row>
    <row r="14" spans="1:12">
      <c r="A14" t="s">
        <v>173</v>
      </c>
    </row>
    <row r="15" spans="1:12">
      <c r="B15" t="s">
        <v>2</v>
      </c>
      <c r="C15" t="s">
        <v>262</v>
      </c>
      <c r="D15" t="s">
        <v>263</v>
      </c>
      <c r="E15" t="s">
        <v>288</v>
      </c>
      <c r="F15" t="s">
        <v>289</v>
      </c>
      <c r="G15" t="s">
        <v>273</v>
      </c>
    </row>
    <row r="16" spans="1:12">
      <c r="B16">
        <v>0.5</v>
      </c>
      <c r="C16">
        <f t="shared" ref="C16:C50" si="0">$B$11/B16</f>
        <v>1.8260000000000001</v>
      </c>
      <c r="D16">
        <f t="shared" ref="D16:D50" si="1">$B$12*B16^2</f>
        <v>0.42375000000000002</v>
      </c>
      <c r="E16">
        <f t="shared" ref="E16:E50" si="2">IF(C16&lt;=$G$5,1,IF(C16&gt;=$F$5,0,$J$5*C16+$K$5))</f>
        <v>0.11599999999999966</v>
      </c>
      <c r="F16" s="85">
        <f t="shared" ref="F16:F50" si="3">IF(D16&lt;=$G$6,1,IF(D16&gt;=$F$6,0,$J$6*D16+$K$6))</f>
        <v>1</v>
      </c>
      <c r="G16">
        <f>E16+F16</f>
        <v>1.1159999999999997</v>
      </c>
    </row>
    <row r="17" spans="2:7">
      <c r="B17">
        <v>0.55000000000000004</v>
      </c>
      <c r="C17" s="85">
        <f t="shared" si="0"/>
        <v>1.66</v>
      </c>
      <c r="D17" s="85">
        <f t="shared" si="1"/>
        <v>0.51273750000000007</v>
      </c>
      <c r="E17" s="85">
        <f t="shared" si="2"/>
        <v>0.22666666666666657</v>
      </c>
      <c r="F17" s="85">
        <f t="shared" si="3"/>
        <v>0.99490499999999993</v>
      </c>
      <c r="G17" s="85">
        <f t="shared" ref="G17:G50" si="4">E17+F17</f>
        <v>1.2215716666666665</v>
      </c>
    </row>
    <row r="18" spans="2:7">
      <c r="B18" s="85">
        <v>0.6</v>
      </c>
      <c r="C18" s="85">
        <f t="shared" si="0"/>
        <v>1.5216666666666667</v>
      </c>
      <c r="D18" s="85">
        <f t="shared" si="1"/>
        <v>0.61019999999999996</v>
      </c>
      <c r="E18" s="85">
        <f t="shared" si="2"/>
        <v>0.31888888888888878</v>
      </c>
      <c r="F18" s="85">
        <f t="shared" si="3"/>
        <v>0.95591999999999999</v>
      </c>
      <c r="G18" s="85">
        <f t="shared" si="4"/>
        <v>1.2748088888888889</v>
      </c>
    </row>
    <row r="19" spans="2:7">
      <c r="B19" s="85">
        <v>0.65</v>
      </c>
      <c r="C19" s="85">
        <f t="shared" si="0"/>
        <v>1.4046153846153846</v>
      </c>
      <c r="D19" s="85">
        <f t="shared" si="1"/>
        <v>0.71613750000000009</v>
      </c>
      <c r="E19" s="85">
        <f t="shared" si="2"/>
        <v>0.39692307692307682</v>
      </c>
      <c r="F19" s="85">
        <f t="shared" si="3"/>
        <v>0.91354499999999994</v>
      </c>
      <c r="G19" s="85">
        <f t="shared" si="4"/>
        <v>1.3104680769230768</v>
      </c>
    </row>
    <row r="20" spans="2:7">
      <c r="B20" s="85">
        <v>0.7</v>
      </c>
      <c r="C20" s="85">
        <f t="shared" si="0"/>
        <v>1.3042857142857145</v>
      </c>
      <c r="D20" s="85">
        <f t="shared" si="1"/>
        <v>0.8305499999999999</v>
      </c>
      <c r="E20" s="85">
        <f t="shared" si="2"/>
        <v>0.46380952380952356</v>
      </c>
      <c r="F20" s="85">
        <f t="shared" si="3"/>
        <v>0.86778</v>
      </c>
      <c r="G20" s="85">
        <f t="shared" si="4"/>
        <v>1.3315895238095234</v>
      </c>
    </row>
    <row r="21" spans="2:7">
      <c r="B21" s="85">
        <v>0.75</v>
      </c>
      <c r="C21" s="85">
        <f t="shared" si="0"/>
        <v>1.2173333333333334</v>
      </c>
      <c r="D21" s="85">
        <f t="shared" si="1"/>
        <v>0.95343750000000005</v>
      </c>
      <c r="E21" s="85">
        <f t="shared" si="2"/>
        <v>0.52177777777777767</v>
      </c>
      <c r="F21" s="85">
        <f t="shared" si="3"/>
        <v>0.81862499999999994</v>
      </c>
      <c r="G21" s="85">
        <f t="shared" si="4"/>
        <v>1.3404027777777776</v>
      </c>
    </row>
    <row r="22" spans="2:7">
      <c r="B22" s="85">
        <v>0.8</v>
      </c>
      <c r="C22" s="85">
        <f t="shared" si="0"/>
        <v>1.1412499999999999</v>
      </c>
      <c r="D22" s="85">
        <f t="shared" si="1"/>
        <v>1.0848000000000002</v>
      </c>
      <c r="E22" s="85">
        <f t="shared" si="2"/>
        <v>0.57250000000000001</v>
      </c>
      <c r="F22" s="85">
        <f t="shared" si="3"/>
        <v>0.76607999999999987</v>
      </c>
      <c r="G22" s="85">
        <f t="shared" si="4"/>
        <v>1.3385799999999999</v>
      </c>
    </row>
    <row r="23" spans="2:7">
      <c r="B23" s="85">
        <v>0.85</v>
      </c>
      <c r="C23" s="85">
        <f t="shared" si="0"/>
        <v>1.0741176470588236</v>
      </c>
      <c r="D23" s="85">
        <f t="shared" si="1"/>
        <v>1.2246374999999998</v>
      </c>
      <c r="E23" s="85">
        <f t="shared" si="2"/>
        <v>0.61725490196078425</v>
      </c>
      <c r="F23" s="85">
        <f t="shared" si="3"/>
        <v>0.71014500000000003</v>
      </c>
      <c r="G23" s="85">
        <f t="shared" si="4"/>
        <v>1.3273999019607843</v>
      </c>
    </row>
    <row r="24" spans="2:7">
      <c r="B24" s="85">
        <v>0.9</v>
      </c>
      <c r="C24" s="85">
        <f t="shared" si="0"/>
        <v>1.0144444444444445</v>
      </c>
      <c r="D24" s="85">
        <f t="shared" si="1"/>
        <v>1.3729500000000001</v>
      </c>
      <c r="E24" s="85">
        <f t="shared" si="2"/>
        <v>0.65703703703703698</v>
      </c>
      <c r="F24" s="85">
        <f t="shared" si="3"/>
        <v>0.65081999999999995</v>
      </c>
      <c r="G24" s="85">
        <f t="shared" si="4"/>
        <v>1.3078570370370368</v>
      </c>
    </row>
    <row r="25" spans="2:7">
      <c r="B25" s="85">
        <v>0.95</v>
      </c>
      <c r="C25" s="85">
        <f t="shared" si="0"/>
        <v>0.96105263157894749</v>
      </c>
      <c r="D25" s="85">
        <f t="shared" si="1"/>
        <v>1.5297375</v>
      </c>
      <c r="E25" s="85">
        <f t="shared" si="2"/>
        <v>0.69263157894736826</v>
      </c>
      <c r="F25" s="85">
        <f t="shared" si="3"/>
        <v>0.58810499999999999</v>
      </c>
      <c r="G25" s="85">
        <f t="shared" si="4"/>
        <v>1.2807365789473684</v>
      </c>
    </row>
    <row r="26" spans="2:7">
      <c r="B26" s="85">
        <v>1</v>
      </c>
      <c r="C26" s="85">
        <f t="shared" si="0"/>
        <v>0.91300000000000003</v>
      </c>
      <c r="D26" s="85">
        <f t="shared" si="1"/>
        <v>1.6950000000000001</v>
      </c>
      <c r="E26" s="85">
        <f t="shared" si="2"/>
        <v>0.72466666666666657</v>
      </c>
      <c r="F26" s="85">
        <f t="shared" si="3"/>
        <v>0.52200000000000002</v>
      </c>
      <c r="G26" s="85">
        <f t="shared" si="4"/>
        <v>1.2466666666666666</v>
      </c>
    </row>
    <row r="27" spans="2:7">
      <c r="B27" s="85">
        <v>1.05</v>
      </c>
      <c r="C27" s="85">
        <f t="shared" si="0"/>
        <v>0.86952380952380948</v>
      </c>
      <c r="D27" s="85">
        <f t="shared" si="1"/>
        <v>1.8687375000000002</v>
      </c>
      <c r="E27" s="85">
        <f t="shared" si="2"/>
        <v>0.75365079365079368</v>
      </c>
      <c r="F27" s="85">
        <f t="shared" si="3"/>
        <v>0.45250499999999994</v>
      </c>
      <c r="G27" s="85">
        <f t="shared" si="4"/>
        <v>1.2061557936507936</v>
      </c>
    </row>
    <row r="28" spans="2:7">
      <c r="B28" s="85">
        <v>1.1000000000000001</v>
      </c>
      <c r="C28" s="85">
        <f t="shared" si="0"/>
        <v>0.83</v>
      </c>
      <c r="D28" s="85">
        <f t="shared" si="1"/>
        <v>2.0509500000000003</v>
      </c>
      <c r="E28" s="85">
        <f t="shared" si="2"/>
        <v>0.78</v>
      </c>
      <c r="F28" s="85">
        <f t="shared" si="3"/>
        <v>0.37961999999999996</v>
      </c>
      <c r="G28" s="85">
        <f t="shared" si="4"/>
        <v>1.1596199999999999</v>
      </c>
    </row>
    <row r="29" spans="2:7">
      <c r="B29" s="85">
        <v>1.1499999999999999</v>
      </c>
      <c r="C29" s="85">
        <f t="shared" si="0"/>
        <v>0.79391304347826097</v>
      </c>
      <c r="D29" s="85">
        <f t="shared" si="1"/>
        <v>2.2416374999999995</v>
      </c>
      <c r="E29" s="85">
        <f t="shared" si="2"/>
        <v>0.80405797101449272</v>
      </c>
      <c r="F29" s="85">
        <f t="shared" si="3"/>
        <v>0.3033450000000002</v>
      </c>
      <c r="G29" s="85">
        <f t="shared" si="4"/>
        <v>1.1074029710144928</v>
      </c>
    </row>
    <row r="30" spans="2:7">
      <c r="B30" s="85">
        <v>1.2</v>
      </c>
      <c r="C30" s="85">
        <f t="shared" si="0"/>
        <v>0.76083333333333336</v>
      </c>
      <c r="D30" s="85">
        <f t="shared" si="1"/>
        <v>2.4407999999999999</v>
      </c>
      <c r="E30" s="85">
        <f t="shared" si="2"/>
        <v>0.82611111111111113</v>
      </c>
      <c r="F30" s="85">
        <f t="shared" si="3"/>
        <v>0.2236800000000001</v>
      </c>
      <c r="G30" s="85">
        <f t="shared" si="4"/>
        <v>1.0497911111111113</v>
      </c>
    </row>
    <row r="31" spans="2:7">
      <c r="B31" s="85">
        <v>1.25</v>
      </c>
      <c r="C31" s="85">
        <f t="shared" si="0"/>
        <v>0.73040000000000005</v>
      </c>
      <c r="D31" s="85">
        <f t="shared" si="1"/>
        <v>2.6484375</v>
      </c>
      <c r="E31" s="85">
        <f t="shared" si="2"/>
        <v>0.84640000000000004</v>
      </c>
      <c r="F31" s="85">
        <f t="shared" si="3"/>
        <v>0.140625</v>
      </c>
      <c r="G31" s="85">
        <f t="shared" si="4"/>
        <v>0.98702500000000004</v>
      </c>
    </row>
    <row r="32" spans="2:7">
      <c r="B32" s="85">
        <v>1.3</v>
      </c>
      <c r="C32" s="85">
        <f t="shared" si="0"/>
        <v>0.7023076923076923</v>
      </c>
      <c r="D32" s="85">
        <f t="shared" si="1"/>
        <v>2.8645500000000004</v>
      </c>
      <c r="E32" s="85">
        <f t="shared" si="2"/>
        <v>0.86512820512820521</v>
      </c>
      <c r="F32" s="85">
        <f t="shared" si="3"/>
        <v>5.4179999999999895E-2</v>
      </c>
      <c r="G32" s="85">
        <f t="shared" si="4"/>
        <v>0.9193082051282051</v>
      </c>
    </row>
    <row r="33" spans="2:7">
      <c r="B33" s="85">
        <v>1.35</v>
      </c>
      <c r="C33" s="85">
        <f t="shared" si="0"/>
        <v>0.67629629629629628</v>
      </c>
      <c r="D33" s="85">
        <f t="shared" si="1"/>
        <v>3.0891375000000005</v>
      </c>
      <c r="E33" s="85">
        <f t="shared" si="2"/>
        <v>0.88246913580246922</v>
      </c>
      <c r="F33" s="85">
        <f t="shared" si="3"/>
        <v>0</v>
      </c>
      <c r="G33" s="85">
        <f t="shared" si="4"/>
        <v>0.88246913580246922</v>
      </c>
    </row>
    <row r="34" spans="2:7">
      <c r="B34" s="85">
        <v>1.4</v>
      </c>
      <c r="C34" s="85">
        <f t="shared" si="0"/>
        <v>0.65214285714285725</v>
      </c>
      <c r="D34" s="85">
        <f t="shared" si="1"/>
        <v>3.3221999999999996</v>
      </c>
      <c r="E34" s="85">
        <f t="shared" si="2"/>
        <v>0.89857142857142858</v>
      </c>
      <c r="F34" s="85">
        <f t="shared" si="3"/>
        <v>0</v>
      </c>
      <c r="G34" s="85">
        <f t="shared" si="4"/>
        <v>0.89857142857142858</v>
      </c>
    </row>
    <row r="35" spans="2:7">
      <c r="B35" s="85">
        <v>1.45</v>
      </c>
      <c r="C35" s="85">
        <f t="shared" si="0"/>
        <v>0.6296551724137931</v>
      </c>
      <c r="D35" s="85">
        <f t="shared" si="1"/>
        <v>3.5637375000000002</v>
      </c>
      <c r="E35" s="85">
        <f t="shared" si="2"/>
        <v>0.91356321839080468</v>
      </c>
      <c r="F35" s="85">
        <f t="shared" si="3"/>
        <v>0</v>
      </c>
      <c r="G35" s="85">
        <f t="shared" si="4"/>
        <v>0.91356321839080468</v>
      </c>
    </row>
    <row r="36" spans="2:7">
      <c r="B36" s="85">
        <v>1.5</v>
      </c>
      <c r="C36" s="85">
        <f t="shared" si="0"/>
        <v>0.60866666666666669</v>
      </c>
      <c r="D36" s="85">
        <f t="shared" si="1"/>
        <v>3.8137500000000002</v>
      </c>
      <c r="E36" s="85">
        <f t="shared" si="2"/>
        <v>0.92755555555555558</v>
      </c>
      <c r="F36" s="85">
        <f t="shared" si="3"/>
        <v>0</v>
      </c>
      <c r="G36" s="85">
        <f t="shared" si="4"/>
        <v>0.92755555555555558</v>
      </c>
    </row>
    <row r="37" spans="2:7">
      <c r="B37" s="85">
        <v>1.55</v>
      </c>
      <c r="C37" s="85">
        <f t="shared" si="0"/>
        <v>0.58903225806451609</v>
      </c>
      <c r="D37" s="85">
        <f t="shared" si="1"/>
        <v>4.0722375000000008</v>
      </c>
      <c r="E37" s="85">
        <f t="shared" si="2"/>
        <v>0.94064516129032261</v>
      </c>
      <c r="F37" s="85">
        <f t="shared" si="3"/>
        <v>0</v>
      </c>
      <c r="G37" s="85">
        <f t="shared" si="4"/>
        <v>0.94064516129032261</v>
      </c>
    </row>
    <row r="38" spans="2:7">
      <c r="B38" s="85">
        <v>1.6</v>
      </c>
      <c r="C38" s="85">
        <f t="shared" si="0"/>
        <v>0.57062499999999994</v>
      </c>
      <c r="D38" s="85">
        <f t="shared" si="1"/>
        <v>4.3392000000000008</v>
      </c>
      <c r="E38" s="85">
        <f t="shared" si="2"/>
        <v>0.95291666666666675</v>
      </c>
      <c r="F38" s="85">
        <f t="shared" si="3"/>
        <v>0</v>
      </c>
      <c r="G38" s="85">
        <f t="shared" si="4"/>
        <v>0.95291666666666675</v>
      </c>
    </row>
    <row r="39" spans="2:7">
      <c r="B39" s="85">
        <v>1.65</v>
      </c>
      <c r="C39" s="85">
        <f t="shared" si="0"/>
        <v>0.55333333333333334</v>
      </c>
      <c r="D39" s="85">
        <f t="shared" si="1"/>
        <v>4.6146374999999997</v>
      </c>
      <c r="E39" s="85">
        <f t="shared" si="2"/>
        <v>0.96444444444444444</v>
      </c>
      <c r="F39" s="85">
        <f t="shared" si="3"/>
        <v>0</v>
      </c>
      <c r="G39" s="85">
        <f t="shared" si="4"/>
        <v>0.96444444444444444</v>
      </c>
    </row>
    <row r="40" spans="2:7">
      <c r="B40" s="85">
        <v>1.7</v>
      </c>
      <c r="C40" s="85">
        <f t="shared" si="0"/>
        <v>0.53705882352941181</v>
      </c>
      <c r="D40" s="85">
        <f t="shared" si="1"/>
        <v>4.8985499999999993</v>
      </c>
      <c r="E40" s="85">
        <f t="shared" si="2"/>
        <v>0.97529411764705887</v>
      </c>
      <c r="F40" s="85">
        <f t="shared" si="3"/>
        <v>0</v>
      </c>
      <c r="G40" s="85">
        <f t="shared" si="4"/>
        <v>0.97529411764705887</v>
      </c>
    </row>
    <row r="41" spans="2:7">
      <c r="B41" s="85">
        <v>1.75</v>
      </c>
      <c r="C41" s="85">
        <f t="shared" si="0"/>
        <v>0.52171428571428569</v>
      </c>
      <c r="D41" s="85">
        <f t="shared" si="1"/>
        <v>5.1909375000000004</v>
      </c>
      <c r="E41" s="85">
        <f t="shared" si="2"/>
        <v>0.98552380952380958</v>
      </c>
      <c r="F41" s="85">
        <f t="shared" si="3"/>
        <v>0</v>
      </c>
      <c r="G41" s="85">
        <f t="shared" si="4"/>
        <v>0.98552380952380958</v>
      </c>
    </row>
    <row r="42" spans="2:7">
      <c r="B42" s="85">
        <v>1.8</v>
      </c>
      <c r="C42" s="85">
        <f t="shared" si="0"/>
        <v>0.50722222222222224</v>
      </c>
      <c r="D42" s="85">
        <f t="shared" si="1"/>
        <v>5.4918000000000005</v>
      </c>
      <c r="E42" s="85">
        <f t="shared" si="2"/>
        <v>0.99518518518518517</v>
      </c>
      <c r="F42" s="85">
        <f t="shared" si="3"/>
        <v>0</v>
      </c>
      <c r="G42" s="85">
        <f t="shared" si="4"/>
        <v>0.99518518518518517</v>
      </c>
    </row>
    <row r="43" spans="2:7">
      <c r="B43" s="85">
        <v>1.85</v>
      </c>
      <c r="C43" s="85">
        <f t="shared" si="0"/>
        <v>0.49351351351351352</v>
      </c>
      <c r="D43" s="85">
        <f t="shared" si="1"/>
        <v>5.8011375000000012</v>
      </c>
      <c r="E43" s="85">
        <f t="shared" si="2"/>
        <v>1</v>
      </c>
      <c r="F43" s="85">
        <f t="shared" si="3"/>
        <v>0</v>
      </c>
      <c r="G43" s="85">
        <f t="shared" si="4"/>
        <v>1</v>
      </c>
    </row>
    <row r="44" spans="2:7">
      <c r="B44" s="85">
        <v>1.9</v>
      </c>
      <c r="C44" s="85">
        <f t="shared" si="0"/>
        <v>0.48052631578947375</v>
      </c>
      <c r="D44" s="85">
        <f t="shared" si="1"/>
        <v>6.1189499999999999</v>
      </c>
      <c r="E44" s="85">
        <f t="shared" si="2"/>
        <v>1</v>
      </c>
      <c r="F44" s="85">
        <f t="shared" si="3"/>
        <v>0</v>
      </c>
      <c r="G44" s="85">
        <f t="shared" si="4"/>
        <v>1</v>
      </c>
    </row>
    <row r="45" spans="2:7">
      <c r="B45" s="85">
        <v>1.95</v>
      </c>
      <c r="C45" s="85">
        <f t="shared" si="0"/>
        <v>0.46820512820512822</v>
      </c>
      <c r="D45" s="85">
        <f t="shared" si="1"/>
        <v>6.4452375000000002</v>
      </c>
      <c r="E45" s="85">
        <f t="shared" si="2"/>
        <v>1</v>
      </c>
      <c r="F45" s="85">
        <f t="shared" si="3"/>
        <v>0</v>
      </c>
      <c r="G45" s="85">
        <f t="shared" si="4"/>
        <v>1</v>
      </c>
    </row>
    <row r="46" spans="2:7">
      <c r="B46" s="85">
        <v>2</v>
      </c>
      <c r="C46" s="85">
        <f t="shared" si="0"/>
        <v>0.45650000000000002</v>
      </c>
      <c r="D46" s="85">
        <f t="shared" si="1"/>
        <v>6.78</v>
      </c>
      <c r="E46" s="85">
        <f t="shared" si="2"/>
        <v>1</v>
      </c>
      <c r="F46" s="85">
        <f t="shared" si="3"/>
        <v>0</v>
      </c>
      <c r="G46" s="85">
        <f t="shared" si="4"/>
        <v>1</v>
      </c>
    </row>
    <row r="47" spans="2:7">
      <c r="B47" s="85">
        <v>2.0499999999999998</v>
      </c>
      <c r="C47" s="85">
        <f t="shared" si="0"/>
        <v>0.44536585365853665</v>
      </c>
      <c r="D47" s="85">
        <f t="shared" si="1"/>
        <v>7.1232375000000001</v>
      </c>
      <c r="E47" s="85">
        <f t="shared" si="2"/>
        <v>1</v>
      </c>
      <c r="F47" s="85">
        <f t="shared" si="3"/>
        <v>0</v>
      </c>
      <c r="G47" s="85">
        <f t="shared" si="4"/>
        <v>1</v>
      </c>
    </row>
    <row r="48" spans="2:7">
      <c r="B48" s="85">
        <v>2.1</v>
      </c>
      <c r="C48" s="85">
        <f t="shared" si="0"/>
        <v>0.43476190476190474</v>
      </c>
      <c r="D48" s="85">
        <f t="shared" si="1"/>
        <v>7.4749500000000006</v>
      </c>
      <c r="E48" s="85">
        <f t="shared" si="2"/>
        <v>1</v>
      </c>
      <c r="F48" s="85">
        <f t="shared" si="3"/>
        <v>0</v>
      </c>
      <c r="G48" s="85">
        <f t="shared" si="4"/>
        <v>1</v>
      </c>
    </row>
    <row r="49" spans="2:7">
      <c r="B49" s="85">
        <v>2.15</v>
      </c>
      <c r="C49" s="85">
        <f t="shared" si="0"/>
        <v>0.4246511627906977</v>
      </c>
      <c r="D49" s="85">
        <f t="shared" si="1"/>
        <v>7.8351374999999992</v>
      </c>
      <c r="E49" s="85">
        <f t="shared" si="2"/>
        <v>1</v>
      </c>
      <c r="F49" s="85">
        <f t="shared" si="3"/>
        <v>0</v>
      </c>
      <c r="G49" s="85">
        <f t="shared" si="4"/>
        <v>1</v>
      </c>
    </row>
    <row r="50" spans="2:7">
      <c r="B50" s="85">
        <v>2.2000000000000002</v>
      </c>
      <c r="C50" s="85">
        <f t="shared" si="0"/>
        <v>0.41499999999999998</v>
      </c>
      <c r="D50" s="85">
        <f t="shared" si="1"/>
        <v>8.2038000000000011</v>
      </c>
      <c r="E50" s="85">
        <f t="shared" si="2"/>
        <v>1</v>
      </c>
      <c r="F50" s="85">
        <f t="shared" si="3"/>
        <v>0</v>
      </c>
      <c r="G50" s="85">
        <f t="shared" si="4"/>
        <v>1</v>
      </c>
    </row>
    <row r="51" spans="2:7">
      <c r="C51" s="85"/>
      <c r="D51" s="85"/>
      <c r="E51" s="85"/>
      <c r="F51" s="85"/>
      <c r="G51" s="85"/>
    </row>
    <row r="52" spans="2:7">
      <c r="C52" s="85"/>
      <c r="D52" s="85"/>
      <c r="E52" s="85"/>
      <c r="F52" s="85"/>
      <c r="G52" s="85"/>
    </row>
    <row r="53" spans="2:7">
      <c r="C53" s="85"/>
      <c r="D53" s="85"/>
      <c r="E53" s="85"/>
      <c r="F53" s="85"/>
      <c r="G53" s="85"/>
    </row>
    <row r="54" spans="2:7">
      <c r="C54" s="85"/>
      <c r="D54" s="85"/>
      <c r="E54" s="85"/>
      <c r="F54" s="85"/>
      <c r="G54" s="85"/>
    </row>
    <row r="55" spans="2:7">
      <c r="C55" s="85"/>
      <c r="D55" s="85"/>
      <c r="E55" s="85"/>
      <c r="F55" s="85"/>
      <c r="G55" s="85"/>
    </row>
    <row r="56" spans="2:7">
      <c r="C56" s="85"/>
      <c r="D56" s="85"/>
      <c r="E56" s="85"/>
      <c r="F56" s="85"/>
      <c r="G56" s="85"/>
    </row>
    <row r="57" spans="2:7">
      <c r="C57" s="85"/>
      <c r="D57" s="85"/>
      <c r="E57" s="85"/>
      <c r="F57" s="85"/>
      <c r="G57" s="85"/>
    </row>
    <row r="58" spans="2:7">
      <c r="C58" s="85"/>
      <c r="D58" s="85"/>
      <c r="E58" s="85"/>
      <c r="F58" s="85"/>
      <c r="G58" s="85"/>
    </row>
    <row r="59" spans="2:7">
      <c r="C59" s="85"/>
      <c r="D59" s="85"/>
      <c r="E59" s="85"/>
      <c r="F59" s="85"/>
      <c r="G59" s="85"/>
    </row>
    <row r="60" spans="2:7">
      <c r="C60" s="85"/>
      <c r="D60" s="85"/>
      <c r="E60" s="85"/>
      <c r="F60" s="85"/>
      <c r="G60" s="85"/>
    </row>
    <row r="61" spans="2:7">
      <c r="C61" s="85"/>
      <c r="D61" s="85"/>
      <c r="E61" s="85"/>
      <c r="F61" s="85"/>
      <c r="G61" s="85"/>
    </row>
    <row r="62" spans="2:7">
      <c r="C62" s="85"/>
      <c r="D62" s="85"/>
      <c r="E62" s="85"/>
      <c r="F62" s="85"/>
      <c r="G62" s="85"/>
    </row>
    <row r="63" spans="2:7">
      <c r="C63" s="85"/>
      <c r="D63" s="85"/>
      <c r="E63" s="85"/>
      <c r="F63" s="85"/>
      <c r="G63" s="85"/>
    </row>
    <row r="64" spans="2:7">
      <c r="C64" s="85"/>
      <c r="D64" s="85"/>
      <c r="E64" s="85"/>
      <c r="F64" s="85"/>
      <c r="G64" s="85"/>
    </row>
    <row r="65" spans="3:7">
      <c r="C65" s="85"/>
      <c r="D65" s="85"/>
      <c r="E65" s="85"/>
      <c r="F65" s="85"/>
      <c r="G65" s="85"/>
    </row>
    <row r="66" spans="3:7">
      <c r="C66" s="85"/>
      <c r="D66" s="85"/>
      <c r="E66" s="85"/>
      <c r="F66" s="85"/>
      <c r="G66" s="85"/>
    </row>
    <row r="67" spans="3:7">
      <c r="C67" s="85"/>
      <c r="D67" s="85"/>
      <c r="E67" s="85"/>
      <c r="F67" s="85"/>
      <c r="G67" s="85"/>
    </row>
    <row r="68" spans="3:7">
      <c r="C68" s="85"/>
      <c r="D68" s="85"/>
      <c r="E68" s="85"/>
      <c r="F68" s="85"/>
      <c r="G68" s="85"/>
    </row>
    <row r="69" spans="3:7">
      <c r="C69" s="85"/>
      <c r="D69" s="85"/>
      <c r="E69" s="85"/>
      <c r="F69" s="85"/>
      <c r="G69" s="85"/>
    </row>
    <row r="70" spans="3:7">
      <c r="C70" s="85"/>
      <c r="D70" s="85"/>
      <c r="E70" s="85"/>
      <c r="F70" s="85"/>
      <c r="G70" s="85"/>
    </row>
    <row r="71" spans="3:7">
      <c r="C71" s="85"/>
      <c r="D71" s="85"/>
      <c r="E71" s="85"/>
      <c r="F71" s="85"/>
      <c r="G71" s="85"/>
    </row>
    <row r="72" spans="3:7">
      <c r="C72" s="85"/>
      <c r="D72" s="85"/>
      <c r="E72" s="85"/>
      <c r="F72" s="85"/>
      <c r="G72" s="85"/>
    </row>
    <row r="73" spans="3:7">
      <c r="C73" s="85"/>
      <c r="D73" s="85"/>
      <c r="E73" s="85"/>
      <c r="F73" s="85"/>
      <c r="G73" s="85"/>
    </row>
    <row r="74" spans="3:7">
      <c r="C74" s="85"/>
      <c r="D74" s="85"/>
      <c r="E74" s="85"/>
      <c r="F74" s="85"/>
      <c r="G74" s="85"/>
    </row>
    <row r="75" spans="3:7">
      <c r="C75" s="85"/>
      <c r="D75" s="85"/>
      <c r="E75" s="85"/>
      <c r="F75" s="85"/>
      <c r="G75" s="85"/>
    </row>
    <row r="76" spans="3:7">
      <c r="C76" s="85"/>
      <c r="D76" s="85"/>
      <c r="E76" s="85"/>
      <c r="F76" s="85"/>
      <c r="G76" s="85"/>
    </row>
    <row r="77" spans="3:7">
      <c r="C77" s="85"/>
      <c r="D77" s="85"/>
      <c r="E77" s="85"/>
      <c r="F77" s="85"/>
      <c r="G77" s="85"/>
    </row>
    <row r="78" spans="3:7">
      <c r="C78" s="85"/>
      <c r="D78" s="85"/>
      <c r="E78" s="85"/>
      <c r="F78" s="85"/>
      <c r="G78" s="85"/>
    </row>
    <row r="79" spans="3:7">
      <c r="C79" s="85"/>
      <c r="D79" s="85"/>
      <c r="E79" s="85"/>
      <c r="F79" s="85"/>
      <c r="G79" s="85"/>
    </row>
    <row r="80" spans="3:7">
      <c r="C80" s="85"/>
      <c r="D80" s="85"/>
      <c r="E80" s="85"/>
      <c r="F80" s="85"/>
      <c r="G80" s="85"/>
    </row>
    <row r="81" spans="3:7">
      <c r="C81" s="85"/>
      <c r="D81" s="85"/>
      <c r="E81" s="85"/>
      <c r="F81" s="85"/>
      <c r="G81" s="85"/>
    </row>
    <row r="82" spans="3:7">
      <c r="C82" s="85"/>
      <c r="D82" s="85"/>
      <c r="E82" s="85"/>
      <c r="F82" s="85"/>
      <c r="G82" s="85"/>
    </row>
    <row r="83" spans="3:7">
      <c r="C83" s="85"/>
      <c r="D83" s="85"/>
      <c r="E83" s="85"/>
      <c r="F83" s="85"/>
      <c r="G83" s="85"/>
    </row>
    <row r="84" spans="3:7">
      <c r="C84" s="85"/>
      <c r="D84" s="85"/>
      <c r="E84" s="85"/>
      <c r="F84" s="85"/>
      <c r="G84" s="85"/>
    </row>
    <row r="85" spans="3:7">
      <c r="C85" s="85"/>
      <c r="D85" s="85"/>
      <c r="E85" s="85"/>
      <c r="F85" s="85"/>
      <c r="G85" s="85"/>
    </row>
    <row r="86" spans="3:7">
      <c r="C86" s="85"/>
      <c r="D86" s="85"/>
      <c r="E86" s="85"/>
      <c r="F86" s="85"/>
      <c r="G86" s="85"/>
    </row>
    <row r="87" spans="3:7">
      <c r="C87" s="85"/>
      <c r="D87" s="85"/>
      <c r="E87" s="85"/>
      <c r="F87" s="85"/>
      <c r="G87" s="85"/>
    </row>
    <row r="88" spans="3:7">
      <c r="C88" s="85"/>
      <c r="D88" s="85"/>
      <c r="E88" s="85"/>
      <c r="F88" s="85"/>
      <c r="G88" s="85"/>
    </row>
    <row r="89" spans="3:7">
      <c r="C89" s="85"/>
      <c r="D89" s="85"/>
      <c r="E89" s="85"/>
      <c r="F89" s="85"/>
      <c r="G89" s="85"/>
    </row>
    <row r="90" spans="3:7">
      <c r="C90" s="85"/>
      <c r="D90" s="85"/>
      <c r="E90" s="85"/>
      <c r="F90" s="85"/>
      <c r="G90" s="85"/>
    </row>
    <row r="91" spans="3:7">
      <c r="C91" s="85"/>
      <c r="D91" s="85"/>
      <c r="E91" s="85"/>
      <c r="F91" s="85"/>
      <c r="G91" s="85"/>
    </row>
    <row r="92" spans="3:7">
      <c r="C92" s="85"/>
      <c r="D92" s="85"/>
      <c r="E92" s="85"/>
      <c r="F92" s="85"/>
      <c r="G92" s="85"/>
    </row>
    <row r="93" spans="3:7">
      <c r="C93" s="85"/>
      <c r="D93" s="85"/>
      <c r="E93" s="85"/>
      <c r="F93" s="85"/>
      <c r="G93" s="85"/>
    </row>
    <row r="94" spans="3:7">
      <c r="C94" s="85"/>
      <c r="D94" s="85"/>
      <c r="E94" s="85"/>
      <c r="F94" s="85"/>
      <c r="G94" s="85"/>
    </row>
    <row r="95" spans="3:7">
      <c r="C95" s="85"/>
      <c r="D95" s="85"/>
      <c r="E95" s="85"/>
      <c r="F95" s="85"/>
      <c r="G95" s="85"/>
    </row>
    <row r="96" spans="3:7">
      <c r="C96" s="85"/>
      <c r="D96" s="85"/>
      <c r="E96" s="85"/>
      <c r="F96" s="85"/>
      <c r="G96" s="85"/>
    </row>
    <row r="97" spans="3:7">
      <c r="C97" s="85"/>
      <c r="D97" s="85"/>
      <c r="E97" s="85"/>
      <c r="F97" s="85"/>
      <c r="G97" s="85"/>
    </row>
    <row r="98" spans="3:7">
      <c r="C98" s="85"/>
      <c r="D98" s="85"/>
      <c r="E98" s="85"/>
      <c r="F98" s="85"/>
      <c r="G98" s="85"/>
    </row>
    <row r="99" spans="3:7">
      <c r="C99" s="85"/>
      <c r="D99" s="85"/>
      <c r="E99" s="85"/>
      <c r="F99" s="85"/>
      <c r="G99" s="85"/>
    </row>
    <row r="100" spans="3:7">
      <c r="C100" s="85"/>
      <c r="D100" s="85"/>
      <c r="E100" s="85"/>
      <c r="F100" s="85"/>
      <c r="G100" s="85"/>
    </row>
    <row r="101" spans="3:7">
      <c r="C101" s="85"/>
      <c r="D101" s="85"/>
      <c r="E101" s="85"/>
      <c r="F101" s="85"/>
      <c r="G101" s="85"/>
    </row>
    <row r="102" spans="3:7">
      <c r="C102" s="85"/>
      <c r="D102" s="85"/>
      <c r="E102" s="85"/>
      <c r="F102" s="85"/>
      <c r="G102" s="85"/>
    </row>
    <row r="103" spans="3:7">
      <c r="C103" s="85"/>
      <c r="D103" s="85"/>
      <c r="E103" s="85"/>
      <c r="F103" s="85"/>
      <c r="G103" s="85"/>
    </row>
    <row r="104" spans="3:7">
      <c r="C104" s="85"/>
      <c r="D104" s="85"/>
      <c r="E104" s="85"/>
      <c r="F104" s="85"/>
      <c r="G104" s="85"/>
    </row>
    <row r="105" spans="3:7">
      <c r="C105" s="85"/>
      <c r="D105" s="85"/>
      <c r="E105" s="85"/>
      <c r="F105" s="85"/>
      <c r="G105" s="85"/>
    </row>
    <row r="106" spans="3:7">
      <c r="C106" s="85"/>
      <c r="D106" s="85"/>
      <c r="E106" s="85"/>
      <c r="F106" s="85"/>
      <c r="G106" s="85"/>
    </row>
    <row r="107" spans="3:7">
      <c r="C107" s="85"/>
      <c r="D107" s="85"/>
      <c r="E107" s="85"/>
      <c r="F107" s="85"/>
      <c r="G107" s="85"/>
    </row>
    <row r="108" spans="3:7">
      <c r="C108" s="85"/>
      <c r="D108" s="85"/>
      <c r="E108" s="85"/>
      <c r="F108" s="85"/>
      <c r="G108" s="85"/>
    </row>
    <row r="109" spans="3:7">
      <c r="C109" s="85"/>
      <c r="D109" s="85"/>
      <c r="E109" s="85"/>
      <c r="F109" s="85"/>
      <c r="G109" s="85"/>
    </row>
    <row r="110" spans="3:7">
      <c r="C110" s="85"/>
      <c r="D110" s="85"/>
      <c r="E110" s="85"/>
      <c r="F110" s="85"/>
      <c r="G110" s="85"/>
    </row>
    <row r="111" spans="3:7">
      <c r="C111" s="85"/>
      <c r="D111" s="85"/>
      <c r="E111" s="85"/>
      <c r="F111" s="85"/>
      <c r="G111" s="85"/>
    </row>
    <row r="112" spans="3:7">
      <c r="C112" s="85"/>
      <c r="D112" s="85"/>
      <c r="E112" s="85"/>
      <c r="F112" s="85"/>
      <c r="G112" s="85"/>
    </row>
    <row r="113" spans="3:7">
      <c r="C113" s="85"/>
      <c r="D113" s="85"/>
      <c r="E113" s="85"/>
      <c r="F113" s="85"/>
      <c r="G113" s="85"/>
    </row>
    <row r="114" spans="3:7">
      <c r="C114" s="85"/>
      <c r="D114" s="85"/>
      <c r="E114" s="85"/>
      <c r="F114" s="85"/>
      <c r="G114" s="85"/>
    </row>
    <row r="115" spans="3:7">
      <c r="C115" s="85"/>
      <c r="D115" s="85"/>
      <c r="E115" s="85"/>
      <c r="F115" s="85"/>
      <c r="G115" s="85"/>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FFE16-4555-471B-91A6-AA827AD2A007}">
  <dimension ref="A1:ALU78"/>
  <sheetViews>
    <sheetView workbookViewId="0">
      <selection activeCell="D16" sqref="D16"/>
    </sheetView>
  </sheetViews>
  <sheetFormatPr defaultRowHeight="15"/>
  <cols>
    <col min="1" max="1" width="24.85546875" style="1" bestFit="1" customWidth="1"/>
    <col min="2" max="3" width="9.140625" style="116"/>
    <col min="4" max="4" width="10.7109375" style="116" bestFit="1" customWidth="1"/>
    <col min="5" max="5" width="9.140625" style="116"/>
    <col min="6" max="6" width="10.85546875" style="116" bestFit="1" customWidth="1"/>
    <col min="7" max="7" width="13.140625" style="116" bestFit="1" customWidth="1"/>
    <col min="8" max="8" width="15.7109375" style="1" bestFit="1" customWidth="1"/>
    <col min="9" max="9" width="13.7109375" style="116" bestFit="1" customWidth="1"/>
    <col min="10" max="10" width="15.28515625" style="116" bestFit="1" customWidth="1"/>
    <col min="11" max="16384" width="9.140625" style="116"/>
  </cols>
  <sheetData>
    <row r="1" spans="1:1009">
      <c r="A1" s="1" t="s">
        <v>321</v>
      </c>
    </row>
    <row r="2" spans="1:1009" s="1" customFormat="1">
      <c r="A2" s="1" t="s">
        <v>322</v>
      </c>
      <c r="C2" s="1" t="s">
        <v>323</v>
      </c>
    </row>
    <row r="3" spans="1:1009">
      <c r="C3" s="1" t="s">
        <v>193</v>
      </c>
      <c r="D3" s="117">
        <v>1</v>
      </c>
    </row>
    <row r="4" spans="1:1009">
      <c r="C4" s="1" t="s">
        <v>194</v>
      </c>
      <c r="D4" s="117">
        <v>0.5</v>
      </c>
      <c r="J4" s="1" t="s">
        <v>324</v>
      </c>
    </row>
    <row r="5" spans="1:1009" s="1" customFormat="1">
      <c r="A5" s="1" t="s">
        <v>325</v>
      </c>
      <c r="B5" s="1" t="s">
        <v>2</v>
      </c>
      <c r="C5" s="1" t="s">
        <v>3</v>
      </c>
      <c r="D5" s="1" t="s">
        <v>326</v>
      </c>
      <c r="I5" s="1" t="s">
        <v>327</v>
      </c>
      <c r="J5" s="1">
        <v>1</v>
      </c>
      <c r="K5" s="1">
        <v>2</v>
      </c>
      <c r="L5" s="1">
        <v>3</v>
      </c>
      <c r="M5" s="1">
        <v>4</v>
      </c>
      <c r="N5" s="1">
        <v>5</v>
      </c>
      <c r="O5" s="1">
        <v>6</v>
      </c>
      <c r="P5" s="1">
        <v>7</v>
      </c>
      <c r="Q5" s="1">
        <v>8</v>
      </c>
      <c r="R5" s="1">
        <v>9</v>
      </c>
      <c r="S5" s="1">
        <v>10</v>
      </c>
      <c r="T5" s="1">
        <v>11</v>
      </c>
      <c r="U5" s="1">
        <v>12</v>
      </c>
      <c r="V5" s="1">
        <v>13</v>
      </c>
      <c r="W5" s="1">
        <v>14</v>
      </c>
      <c r="X5" s="1">
        <v>15</v>
      </c>
      <c r="Y5" s="1">
        <v>16</v>
      </c>
      <c r="Z5" s="1">
        <v>17</v>
      </c>
      <c r="AA5" s="1">
        <v>18</v>
      </c>
      <c r="AB5" s="1">
        <v>19</v>
      </c>
      <c r="AC5" s="1">
        <v>20</v>
      </c>
      <c r="AD5" s="1">
        <v>21</v>
      </c>
      <c r="AE5" s="1">
        <v>22</v>
      </c>
      <c r="AF5" s="1">
        <v>23</v>
      </c>
      <c r="AG5" s="1">
        <v>24</v>
      </c>
      <c r="AH5" s="1">
        <v>25</v>
      </c>
      <c r="AI5" s="1">
        <v>26</v>
      </c>
      <c r="AJ5" s="1">
        <v>27</v>
      </c>
      <c r="AK5" s="1">
        <v>28</v>
      </c>
      <c r="AL5" s="1">
        <v>29</v>
      </c>
      <c r="AM5" s="1">
        <v>30</v>
      </c>
      <c r="AN5" s="1">
        <v>31</v>
      </c>
      <c r="AO5" s="1">
        <v>32</v>
      </c>
      <c r="AP5" s="1">
        <v>33</v>
      </c>
      <c r="AQ5" s="1">
        <v>34</v>
      </c>
      <c r="AR5" s="1">
        <v>35</v>
      </c>
      <c r="AS5" s="1">
        <v>36</v>
      </c>
      <c r="AT5" s="1">
        <v>37</v>
      </c>
      <c r="AU5" s="1">
        <v>38</v>
      </c>
      <c r="AV5" s="1">
        <v>39</v>
      </c>
      <c r="AW5" s="1">
        <v>40</v>
      </c>
      <c r="AX5" s="1">
        <v>41</v>
      </c>
      <c r="AY5" s="1">
        <v>42</v>
      </c>
      <c r="AZ5" s="1">
        <v>43</v>
      </c>
      <c r="BA5" s="1">
        <v>44</v>
      </c>
      <c r="BB5" s="1">
        <v>45</v>
      </c>
      <c r="BC5" s="1">
        <v>46</v>
      </c>
      <c r="BD5" s="1">
        <v>47</v>
      </c>
      <c r="BE5" s="1">
        <v>48</v>
      </c>
      <c r="BF5" s="1">
        <v>49</v>
      </c>
      <c r="BG5" s="1">
        <v>50</v>
      </c>
      <c r="BH5" s="1">
        <v>51</v>
      </c>
      <c r="BI5" s="1">
        <v>52</v>
      </c>
      <c r="BJ5" s="1">
        <v>53</v>
      </c>
      <c r="BK5" s="1">
        <v>54</v>
      </c>
      <c r="BL5" s="1">
        <v>55</v>
      </c>
      <c r="BM5" s="1">
        <v>56</v>
      </c>
      <c r="BN5" s="1">
        <v>57</v>
      </c>
      <c r="BO5" s="1">
        <v>58</v>
      </c>
      <c r="BP5" s="1">
        <v>59</v>
      </c>
      <c r="BQ5" s="1">
        <v>60</v>
      </c>
      <c r="BR5" s="1">
        <v>61</v>
      </c>
      <c r="BS5" s="1">
        <v>62</v>
      </c>
      <c r="BT5" s="1">
        <v>63</v>
      </c>
      <c r="BU5" s="1">
        <v>64</v>
      </c>
      <c r="BV5" s="1">
        <v>65</v>
      </c>
      <c r="BW5" s="1">
        <v>66</v>
      </c>
      <c r="BX5" s="1">
        <v>67</v>
      </c>
      <c r="BY5" s="1">
        <v>68</v>
      </c>
      <c r="BZ5" s="1">
        <v>69</v>
      </c>
      <c r="CA5" s="1">
        <v>70</v>
      </c>
      <c r="CB5" s="1">
        <v>71</v>
      </c>
      <c r="CC5" s="1">
        <v>72</v>
      </c>
      <c r="CD5" s="1">
        <v>73</v>
      </c>
      <c r="CE5" s="1">
        <v>74</v>
      </c>
      <c r="CF5" s="1">
        <v>75</v>
      </c>
      <c r="CG5" s="1">
        <v>76</v>
      </c>
      <c r="CH5" s="1">
        <v>77</v>
      </c>
      <c r="CI5" s="1">
        <v>78</v>
      </c>
      <c r="CJ5" s="1">
        <v>79</v>
      </c>
      <c r="CK5" s="1">
        <v>80</v>
      </c>
      <c r="CL5" s="1">
        <v>81</v>
      </c>
      <c r="CM5" s="1">
        <v>82</v>
      </c>
      <c r="CN5" s="1">
        <v>83</v>
      </c>
      <c r="CO5" s="1">
        <v>84</v>
      </c>
      <c r="CP5" s="1">
        <v>85</v>
      </c>
      <c r="CQ5" s="1">
        <v>86</v>
      </c>
      <c r="CR5" s="1">
        <v>87</v>
      </c>
      <c r="CS5" s="1">
        <v>88</v>
      </c>
      <c r="CT5" s="1">
        <v>89</v>
      </c>
      <c r="CU5" s="1">
        <v>90</v>
      </c>
      <c r="CV5" s="1">
        <v>91</v>
      </c>
      <c r="CW5" s="1">
        <v>92</v>
      </c>
      <c r="CX5" s="1">
        <v>93</v>
      </c>
      <c r="CY5" s="1">
        <v>94</v>
      </c>
      <c r="CZ5" s="1">
        <v>95</v>
      </c>
      <c r="DA5" s="1">
        <v>96</v>
      </c>
      <c r="DB5" s="1">
        <v>97</v>
      </c>
      <c r="DC5" s="1">
        <v>98</v>
      </c>
      <c r="DD5" s="1">
        <v>99</v>
      </c>
      <c r="DE5" s="1">
        <v>100</v>
      </c>
      <c r="DF5" s="1">
        <v>101</v>
      </c>
      <c r="DG5" s="1">
        <v>102</v>
      </c>
      <c r="DH5" s="1">
        <v>103</v>
      </c>
      <c r="DI5" s="1">
        <v>104</v>
      </c>
      <c r="DJ5" s="1">
        <v>105</v>
      </c>
      <c r="DK5" s="1">
        <v>106</v>
      </c>
      <c r="DL5" s="1">
        <v>107</v>
      </c>
      <c r="DM5" s="1">
        <v>108</v>
      </c>
      <c r="DN5" s="1">
        <v>109</v>
      </c>
      <c r="DO5" s="1">
        <v>110</v>
      </c>
      <c r="DP5" s="1">
        <v>111</v>
      </c>
      <c r="DQ5" s="1">
        <v>112</v>
      </c>
      <c r="DR5" s="1">
        <v>113</v>
      </c>
      <c r="DS5" s="1">
        <v>114</v>
      </c>
      <c r="DT5" s="1">
        <v>115</v>
      </c>
      <c r="DU5" s="1">
        <v>116</v>
      </c>
      <c r="DV5" s="1">
        <v>117</v>
      </c>
      <c r="DW5" s="1">
        <v>118</v>
      </c>
      <c r="DX5" s="1">
        <v>119</v>
      </c>
      <c r="DY5" s="1">
        <v>120</v>
      </c>
      <c r="DZ5" s="1">
        <v>121</v>
      </c>
      <c r="EA5" s="1">
        <v>122</v>
      </c>
      <c r="EB5" s="1">
        <v>123</v>
      </c>
      <c r="EC5" s="1">
        <v>124</v>
      </c>
      <c r="ED5" s="1">
        <v>125</v>
      </c>
      <c r="EE5" s="1">
        <v>126</v>
      </c>
      <c r="EF5" s="1">
        <v>127</v>
      </c>
      <c r="EG5" s="1">
        <v>128</v>
      </c>
      <c r="EH5" s="1">
        <v>129</v>
      </c>
      <c r="EI5" s="1">
        <v>130</v>
      </c>
      <c r="EJ5" s="1">
        <v>131</v>
      </c>
      <c r="EK5" s="1">
        <v>132</v>
      </c>
      <c r="EL5" s="1">
        <v>133</v>
      </c>
      <c r="EM5" s="1">
        <v>134</v>
      </c>
      <c r="EN5" s="1">
        <v>135</v>
      </c>
      <c r="EO5" s="1">
        <v>136</v>
      </c>
      <c r="EP5" s="1">
        <v>137</v>
      </c>
      <c r="EQ5" s="1">
        <v>138</v>
      </c>
      <c r="ER5" s="1">
        <v>139</v>
      </c>
      <c r="ES5" s="1">
        <v>140</v>
      </c>
      <c r="ET5" s="1">
        <v>141</v>
      </c>
      <c r="EU5" s="1">
        <v>142</v>
      </c>
      <c r="EV5" s="1">
        <v>143</v>
      </c>
      <c r="EW5" s="1">
        <v>144</v>
      </c>
      <c r="EX5" s="1">
        <v>145</v>
      </c>
      <c r="EY5" s="1">
        <v>146</v>
      </c>
      <c r="EZ5" s="1">
        <v>147</v>
      </c>
      <c r="FA5" s="1">
        <v>148</v>
      </c>
      <c r="FB5" s="1">
        <v>149</v>
      </c>
      <c r="FC5" s="1">
        <v>150</v>
      </c>
      <c r="FD5" s="1">
        <v>151</v>
      </c>
      <c r="FE5" s="1">
        <v>152</v>
      </c>
      <c r="FF5" s="1">
        <v>153</v>
      </c>
      <c r="FG5" s="1">
        <v>154</v>
      </c>
      <c r="FH5" s="1">
        <v>155</v>
      </c>
      <c r="FI5" s="1">
        <v>156</v>
      </c>
      <c r="FJ5" s="1">
        <v>157</v>
      </c>
      <c r="FK5" s="1">
        <v>158</v>
      </c>
      <c r="FL5" s="1">
        <v>159</v>
      </c>
      <c r="FM5" s="1">
        <v>160</v>
      </c>
      <c r="FN5" s="1">
        <v>161</v>
      </c>
      <c r="FO5" s="1">
        <v>162</v>
      </c>
      <c r="FP5" s="1">
        <v>163</v>
      </c>
      <c r="FQ5" s="1">
        <v>164</v>
      </c>
      <c r="FR5" s="1">
        <v>165</v>
      </c>
      <c r="FS5" s="1">
        <v>166</v>
      </c>
      <c r="FT5" s="1">
        <v>167</v>
      </c>
      <c r="FU5" s="1">
        <v>168</v>
      </c>
      <c r="FV5" s="1">
        <v>169</v>
      </c>
      <c r="FW5" s="1">
        <v>170</v>
      </c>
      <c r="FX5" s="1">
        <v>171</v>
      </c>
      <c r="FY5" s="1">
        <v>172</v>
      </c>
      <c r="FZ5" s="1">
        <v>173</v>
      </c>
      <c r="GA5" s="1">
        <v>174</v>
      </c>
      <c r="GB5" s="1">
        <v>175</v>
      </c>
      <c r="GC5" s="1">
        <v>176</v>
      </c>
      <c r="GD5" s="1">
        <v>177</v>
      </c>
      <c r="GE5" s="1">
        <v>178</v>
      </c>
      <c r="GF5" s="1">
        <v>179</v>
      </c>
      <c r="GG5" s="1">
        <v>180</v>
      </c>
      <c r="GH5" s="1">
        <v>181</v>
      </c>
      <c r="GI5" s="1">
        <v>182</v>
      </c>
      <c r="GJ5" s="1">
        <v>183</v>
      </c>
      <c r="GK5" s="1">
        <v>184</v>
      </c>
      <c r="GL5" s="1">
        <v>185</v>
      </c>
      <c r="GM5" s="1">
        <v>186</v>
      </c>
      <c r="GN5" s="1">
        <v>187</v>
      </c>
      <c r="GO5" s="1">
        <v>188</v>
      </c>
      <c r="GP5" s="1">
        <v>189</v>
      </c>
      <c r="GQ5" s="1">
        <v>190</v>
      </c>
      <c r="GR5" s="1">
        <v>191</v>
      </c>
      <c r="GS5" s="1">
        <v>192</v>
      </c>
      <c r="GT5" s="1">
        <v>193</v>
      </c>
      <c r="GU5" s="1">
        <v>194</v>
      </c>
      <c r="GV5" s="1">
        <v>195</v>
      </c>
      <c r="GW5" s="1">
        <v>196</v>
      </c>
      <c r="GX5" s="1">
        <v>197</v>
      </c>
      <c r="GY5" s="1">
        <v>198</v>
      </c>
      <c r="GZ5" s="1">
        <v>199</v>
      </c>
      <c r="HA5" s="1">
        <v>200</v>
      </c>
      <c r="HB5" s="1">
        <v>201</v>
      </c>
      <c r="HC5" s="1">
        <v>202</v>
      </c>
      <c r="HD5" s="1">
        <v>203</v>
      </c>
      <c r="HE5" s="1">
        <v>204</v>
      </c>
      <c r="HF5" s="1">
        <v>205</v>
      </c>
      <c r="HG5" s="1">
        <v>206</v>
      </c>
      <c r="HH5" s="1">
        <v>207</v>
      </c>
      <c r="HI5" s="1">
        <v>208</v>
      </c>
      <c r="HJ5" s="1">
        <v>209</v>
      </c>
      <c r="HK5" s="1">
        <v>210</v>
      </c>
      <c r="HL5" s="1">
        <v>211</v>
      </c>
      <c r="HM5" s="1">
        <v>212</v>
      </c>
      <c r="HN5" s="1">
        <v>213</v>
      </c>
      <c r="HO5" s="1">
        <v>214</v>
      </c>
      <c r="HP5" s="1">
        <v>215</v>
      </c>
      <c r="HQ5" s="1">
        <v>216</v>
      </c>
      <c r="HR5" s="1">
        <v>217</v>
      </c>
      <c r="HS5" s="1">
        <v>218</v>
      </c>
      <c r="HT5" s="1">
        <v>219</v>
      </c>
      <c r="HU5" s="1">
        <v>220</v>
      </c>
      <c r="HV5" s="1">
        <v>221</v>
      </c>
      <c r="HW5" s="1">
        <v>222</v>
      </c>
      <c r="HX5" s="1">
        <v>223</v>
      </c>
      <c r="HY5" s="1">
        <v>224</v>
      </c>
      <c r="HZ5" s="1">
        <v>225</v>
      </c>
      <c r="IA5" s="1">
        <v>226</v>
      </c>
      <c r="IB5" s="1">
        <v>227</v>
      </c>
      <c r="IC5" s="1">
        <v>228</v>
      </c>
      <c r="ID5" s="1">
        <v>229</v>
      </c>
      <c r="IE5" s="1">
        <v>230</v>
      </c>
      <c r="IF5" s="1">
        <v>231</v>
      </c>
      <c r="IG5" s="1">
        <v>232</v>
      </c>
      <c r="IH5" s="1">
        <v>233</v>
      </c>
      <c r="II5" s="1">
        <v>234</v>
      </c>
      <c r="IJ5" s="1">
        <v>235</v>
      </c>
      <c r="IK5" s="1">
        <v>236</v>
      </c>
      <c r="IL5" s="1">
        <v>237</v>
      </c>
      <c r="IM5" s="1">
        <v>238</v>
      </c>
      <c r="IN5" s="1">
        <v>239</v>
      </c>
      <c r="IO5" s="1">
        <v>240</v>
      </c>
      <c r="IP5" s="1">
        <v>241</v>
      </c>
      <c r="IQ5" s="1">
        <v>242</v>
      </c>
      <c r="IR5" s="1">
        <v>243</v>
      </c>
      <c r="IS5" s="1">
        <v>244</v>
      </c>
      <c r="IT5" s="1">
        <v>245</v>
      </c>
      <c r="IU5" s="1">
        <v>246</v>
      </c>
      <c r="IV5" s="1">
        <v>247</v>
      </c>
      <c r="IW5" s="1">
        <v>248</v>
      </c>
      <c r="IX5" s="1">
        <v>249</v>
      </c>
      <c r="IY5" s="1">
        <v>250</v>
      </c>
      <c r="IZ5" s="1">
        <v>251</v>
      </c>
      <c r="JA5" s="1">
        <v>252</v>
      </c>
      <c r="JB5" s="1">
        <v>253</v>
      </c>
      <c r="JC5" s="1">
        <v>254</v>
      </c>
      <c r="JD5" s="1">
        <v>255</v>
      </c>
      <c r="JE5" s="1">
        <v>256</v>
      </c>
      <c r="JF5" s="1">
        <v>257</v>
      </c>
      <c r="JG5" s="1">
        <v>258</v>
      </c>
      <c r="JH5" s="1">
        <v>259</v>
      </c>
      <c r="JI5" s="1">
        <v>260</v>
      </c>
      <c r="JJ5" s="1">
        <v>261</v>
      </c>
      <c r="JK5" s="1">
        <v>262</v>
      </c>
      <c r="JL5" s="1">
        <v>263</v>
      </c>
      <c r="JM5" s="1">
        <v>264</v>
      </c>
      <c r="JN5" s="1">
        <v>265</v>
      </c>
      <c r="JO5" s="1">
        <v>266</v>
      </c>
      <c r="JP5" s="1">
        <v>267</v>
      </c>
      <c r="JQ5" s="1">
        <v>268</v>
      </c>
      <c r="JR5" s="1">
        <v>269</v>
      </c>
      <c r="JS5" s="1">
        <v>270</v>
      </c>
      <c r="JT5" s="1">
        <v>271</v>
      </c>
      <c r="JU5" s="1">
        <v>272</v>
      </c>
      <c r="JV5" s="1">
        <v>273</v>
      </c>
      <c r="JW5" s="1">
        <v>274</v>
      </c>
      <c r="JX5" s="1">
        <v>275</v>
      </c>
      <c r="JY5" s="1">
        <v>276</v>
      </c>
      <c r="JZ5" s="1">
        <v>277</v>
      </c>
      <c r="KA5" s="1">
        <v>278</v>
      </c>
      <c r="KB5" s="1">
        <v>279</v>
      </c>
      <c r="KC5" s="1">
        <v>280</v>
      </c>
      <c r="KD5" s="1">
        <v>281</v>
      </c>
      <c r="KE5" s="1">
        <v>282</v>
      </c>
      <c r="KF5" s="1">
        <v>283</v>
      </c>
      <c r="KG5" s="1">
        <v>284</v>
      </c>
      <c r="KH5" s="1">
        <v>285</v>
      </c>
      <c r="KI5" s="1">
        <v>286</v>
      </c>
      <c r="KJ5" s="1">
        <v>287</v>
      </c>
      <c r="KK5" s="1">
        <v>288</v>
      </c>
      <c r="KL5" s="1">
        <v>289</v>
      </c>
      <c r="KM5" s="1">
        <v>290</v>
      </c>
      <c r="KN5" s="1">
        <v>291</v>
      </c>
      <c r="KO5" s="1">
        <v>292</v>
      </c>
      <c r="KP5" s="1">
        <v>293</v>
      </c>
      <c r="KQ5" s="1">
        <v>294</v>
      </c>
      <c r="KR5" s="1">
        <v>295</v>
      </c>
      <c r="KS5" s="1">
        <v>296</v>
      </c>
      <c r="KT5" s="1">
        <v>297</v>
      </c>
      <c r="KU5" s="1">
        <v>298</v>
      </c>
      <c r="KV5" s="1">
        <v>299</v>
      </c>
      <c r="KW5" s="1">
        <v>300</v>
      </c>
      <c r="KX5" s="1">
        <v>301</v>
      </c>
      <c r="KY5" s="1">
        <v>302</v>
      </c>
      <c r="KZ5" s="1">
        <v>303</v>
      </c>
      <c r="LA5" s="1">
        <v>304</v>
      </c>
      <c r="LB5" s="1">
        <v>305</v>
      </c>
      <c r="LC5" s="1">
        <v>306</v>
      </c>
      <c r="LD5" s="1">
        <v>307</v>
      </c>
      <c r="LE5" s="1">
        <v>308</v>
      </c>
      <c r="LF5" s="1">
        <v>309</v>
      </c>
      <c r="LG5" s="1">
        <v>310</v>
      </c>
      <c r="LH5" s="1">
        <v>311</v>
      </c>
      <c r="LI5" s="1">
        <v>312</v>
      </c>
      <c r="LJ5" s="1">
        <v>313</v>
      </c>
      <c r="LK5" s="1">
        <v>314</v>
      </c>
      <c r="LL5" s="1">
        <v>315</v>
      </c>
      <c r="LM5" s="1">
        <v>316</v>
      </c>
      <c r="LN5" s="1">
        <v>317</v>
      </c>
      <c r="LO5" s="1">
        <v>318</v>
      </c>
      <c r="LP5" s="1">
        <v>319</v>
      </c>
      <c r="LQ5" s="1">
        <v>320</v>
      </c>
      <c r="LR5" s="1">
        <v>321</v>
      </c>
      <c r="LS5" s="1">
        <v>322</v>
      </c>
      <c r="LT5" s="1">
        <v>323</v>
      </c>
      <c r="LU5" s="1">
        <v>324</v>
      </c>
      <c r="LV5" s="1">
        <v>325</v>
      </c>
      <c r="LW5" s="1">
        <v>326</v>
      </c>
      <c r="LX5" s="1">
        <v>327</v>
      </c>
      <c r="LY5" s="1">
        <v>328</v>
      </c>
      <c r="LZ5" s="1">
        <v>329</v>
      </c>
      <c r="MA5" s="1">
        <v>330</v>
      </c>
      <c r="MB5" s="1">
        <v>331</v>
      </c>
      <c r="MC5" s="1">
        <v>332</v>
      </c>
      <c r="MD5" s="1">
        <v>333</v>
      </c>
      <c r="ME5" s="1">
        <v>334</v>
      </c>
      <c r="MF5" s="1">
        <v>335</v>
      </c>
      <c r="MG5" s="1">
        <v>336</v>
      </c>
      <c r="MH5" s="1">
        <v>337</v>
      </c>
      <c r="MI5" s="1">
        <v>338</v>
      </c>
      <c r="MJ5" s="1">
        <v>339</v>
      </c>
      <c r="MK5" s="1">
        <v>340</v>
      </c>
      <c r="ML5" s="1">
        <v>341</v>
      </c>
      <c r="MM5" s="1">
        <v>342</v>
      </c>
      <c r="MN5" s="1">
        <v>343</v>
      </c>
      <c r="MO5" s="1">
        <v>344</v>
      </c>
      <c r="MP5" s="1">
        <v>345</v>
      </c>
      <c r="MQ5" s="1">
        <v>346</v>
      </c>
      <c r="MR5" s="1">
        <v>347</v>
      </c>
      <c r="MS5" s="1">
        <v>348</v>
      </c>
      <c r="MT5" s="1">
        <v>349</v>
      </c>
      <c r="MU5" s="1">
        <v>350</v>
      </c>
      <c r="MV5" s="1">
        <v>351</v>
      </c>
      <c r="MW5" s="1">
        <v>352</v>
      </c>
      <c r="MX5" s="1">
        <v>353</v>
      </c>
      <c r="MY5" s="1">
        <v>354</v>
      </c>
      <c r="MZ5" s="1">
        <v>355</v>
      </c>
      <c r="NA5" s="1">
        <v>356</v>
      </c>
      <c r="NB5" s="1">
        <v>357</v>
      </c>
      <c r="NC5" s="1">
        <v>358</v>
      </c>
      <c r="ND5" s="1">
        <v>359</v>
      </c>
      <c r="NE5" s="1">
        <v>360</v>
      </c>
      <c r="NF5" s="1">
        <v>361</v>
      </c>
      <c r="NG5" s="1">
        <v>362</v>
      </c>
      <c r="NH5" s="1">
        <v>363</v>
      </c>
      <c r="NI5" s="1">
        <v>364</v>
      </c>
      <c r="NJ5" s="1">
        <v>365</v>
      </c>
      <c r="NK5" s="1">
        <v>366</v>
      </c>
      <c r="NL5" s="1">
        <v>367</v>
      </c>
      <c r="NM5" s="1">
        <v>368</v>
      </c>
      <c r="NN5" s="1">
        <v>369</v>
      </c>
      <c r="NO5" s="1">
        <v>370</v>
      </c>
      <c r="NP5" s="1">
        <v>371</v>
      </c>
      <c r="NQ5" s="1">
        <v>372</v>
      </c>
      <c r="NR5" s="1">
        <v>373</v>
      </c>
      <c r="NS5" s="1">
        <v>374</v>
      </c>
      <c r="NT5" s="1">
        <v>375</v>
      </c>
      <c r="NU5" s="1">
        <v>376</v>
      </c>
      <c r="NV5" s="1">
        <v>377</v>
      </c>
      <c r="NW5" s="1">
        <v>378</v>
      </c>
      <c r="NX5" s="1">
        <v>379</v>
      </c>
      <c r="NY5" s="1">
        <v>380</v>
      </c>
      <c r="NZ5" s="1">
        <v>381</v>
      </c>
      <c r="OA5" s="1">
        <v>382</v>
      </c>
      <c r="OB5" s="1">
        <v>383</v>
      </c>
      <c r="OC5" s="1">
        <v>384</v>
      </c>
      <c r="OD5" s="1">
        <v>385</v>
      </c>
      <c r="OE5" s="1">
        <v>386</v>
      </c>
      <c r="OF5" s="1">
        <v>387</v>
      </c>
      <c r="OG5" s="1">
        <v>388</v>
      </c>
      <c r="OH5" s="1">
        <v>389</v>
      </c>
      <c r="OI5" s="1">
        <v>390</v>
      </c>
      <c r="OJ5" s="1">
        <v>391</v>
      </c>
      <c r="OK5" s="1">
        <v>392</v>
      </c>
      <c r="OL5" s="1">
        <v>393</v>
      </c>
      <c r="OM5" s="1">
        <v>394</v>
      </c>
      <c r="ON5" s="1">
        <v>395</v>
      </c>
      <c r="OO5" s="1">
        <v>396</v>
      </c>
      <c r="OP5" s="1">
        <v>397</v>
      </c>
      <c r="OQ5" s="1">
        <v>398</v>
      </c>
      <c r="OR5" s="1">
        <v>399</v>
      </c>
      <c r="OS5" s="1">
        <v>400</v>
      </c>
      <c r="OT5" s="1">
        <v>401</v>
      </c>
      <c r="OU5" s="1">
        <v>402</v>
      </c>
      <c r="OV5" s="1">
        <v>403</v>
      </c>
      <c r="OW5" s="1">
        <v>404</v>
      </c>
      <c r="OX5" s="1">
        <v>405</v>
      </c>
      <c r="OY5" s="1">
        <v>406</v>
      </c>
      <c r="OZ5" s="1">
        <v>407</v>
      </c>
      <c r="PA5" s="1">
        <v>408</v>
      </c>
      <c r="PB5" s="1">
        <v>409</v>
      </c>
      <c r="PC5" s="1">
        <v>410</v>
      </c>
      <c r="PD5" s="1">
        <v>411</v>
      </c>
      <c r="PE5" s="1">
        <v>412</v>
      </c>
      <c r="PF5" s="1">
        <v>413</v>
      </c>
      <c r="PG5" s="1">
        <v>414</v>
      </c>
      <c r="PH5" s="1">
        <v>415</v>
      </c>
      <c r="PI5" s="1">
        <v>416</v>
      </c>
      <c r="PJ5" s="1">
        <v>417</v>
      </c>
      <c r="PK5" s="1">
        <v>418</v>
      </c>
      <c r="PL5" s="1">
        <v>419</v>
      </c>
      <c r="PM5" s="1">
        <v>420</v>
      </c>
      <c r="PN5" s="1">
        <v>421</v>
      </c>
      <c r="PO5" s="1">
        <v>422</v>
      </c>
      <c r="PP5" s="1">
        <v>423</v>
      </c>
      <c r="PQ5" s="1">
        <v>424</v>
      </c>
      <c r="PR5" s="1">
        <v>425</v>
      </c>
      <c r="PS5" s="1">
        <v>426</v>
      </c>
      <c r="PT5" s="1">
        <v>427</v>
      </c>
      <c r="PU5" s="1">
        <v>428</v>
      </c>
      <c r="PV5" s="1">
        <v>429</v>
      </c>
      <c r="PW5" s="1">
        <v>430</v>
      </c>
      <c r="PX5" s="1">
        <v>431</v>
      </c>
      <c r="PY5" s="1">
        <v>432</v>
      </c>
      <c r="PZ5" s="1">
        <v>433</v>
      </c>
      <c r="QA5" s="1">
        <v>434</v>
      </c>
      <c r="QB5" s="1">
        <v>435</v>
      </c>
      <c r="QC5" s="1">
        <v>436</v>
      </c>
      <c r="QD5" s="1">
        <v>437</v>
      </c>
      <c r="QE5" s="1">
        <v>438</v>
      </c>
      <c r="QF5" s="1">
        <v>439</v>
      </c>
      <c r="QG5" s="1">
        <v>440</v>
      </c>
      <c r="QH5" s="1">
        <v>441</v>
      </c>
      <c r="QI5" s="1">
        <v>442</v>
      </c>
      <c r="QJ5" s="1">
        <v>443</v>
      </c>
      <c r="QK5" s="1">
        <v>444</v>
      </c>
      <c r="QL5" s="1">
        <v>445</v>
      </c>
      <c r="QM5" s="1">
        <v>446</v>
      </c>
      <c r="QN5" s="1">
        <v>447</v>
      </c>
      <c r="QO5" s="1">
        <v>448</v>
      </c>
      <c r="QP5" s="1">
        <v>449</v>
      </c>
      <c r="QQ5" s="1">
        <v>450</v>
      </c>
      <c r="QR5" s="1">
        <v>451</v>
      </c>
      <c r="QS5" s="1">
        <v>452</v>
      </c>
      <c r="QT5" s="1">
        <v>453</v>
      </c>
      <c r="QU5" s="1">
        <v>454</v>
      </c>
      <c r="QV5" s="1">
        <v>455</v>
      </c>
      <c r="QW5" s="1">
        <v>456</v>
      </c>
      <c r="QX5" s="1">
        <v>457</v>
      </c>
      <c r="QY5" s="1">
        <v>458</v>
      </c>
      <c r="QZ5" s="1">
        <v>459</v>
      </c>
      <c r="RA5" s="1">
        <v>460</v>
      </c>
      <c r="RB5" s="1">
        <v>461</v>
      </c>
      <c r="RC5" s="1">
        <v>462</v>
      </c>
      <c r="RD5" s="1">
        <v>463</v>
      </c>
      <c r="RE5" s="1">
        <v>464</v>
      </c>
      <c r="RF5" s="1">
        <v>465</v>
      </c>
      <c r="RG5" s="1">
        <v>466</v>
      </c>
      <c r="RH5" s="1">
        <v>467</v>
      </c>
      <c r="RI5" s="1">
        <v>468</v>
      </c>
      <c r="RJ5" s="1">
        <v>469</v>
      </c>
      <c r="RK5" s="1">
        <v>470</v>
      </c>
      <c r="RL5" s="1">
        <v>471</v>
      </c>
      <c r="RM5" s="1">
        <v>472</v>
      </c>
      <c r="RN5" s="1">
        <v>473</v>
      </c>
      <c r="RO5" s="1">
        <v>474</v>
      </c>
      <c r="RP5" s="1">
        <v>475</v>
      </c>
      <c r="RQ5" s="1">
        <v>476</v>
      </c>
      <c r="RR5" s="1">
        <v>477</v>
      </c>
      <c r="RS5" s="1">
        <v>478</v>
      </c>
      <c r="RT5" s="1">
        <v>479</v>
      </c>
      <c r="RU5" s="1">
        <v>480</v>
      </c>
      <c r="RV5" s="1">
        <v>481</v>
      </c>
      <c r="RW5" s="1">
        <v>482</v>
      </c>
      <c r="RX5" s="1">
        <v>483</v>
      </c>
      <c r="RY5" s="1">
        <v>484</v>
      </c>
      <c r="RZ5" s="1">
        <v>485</v>
      </c>
      <c r="SA5" s="1">
        <v>486</v>
      </c>
      <c r="SB5" s="1">
        <v>487</v>
      </c>
      <c r="SC5" s="1">
        <v>488</v>
      </c>
      <c r="SD5" s="1">
        <v>489</v>
      </c>
      <c r="SE5" s="1">
        <v>490</v>
      </c>
      <c r="SF5" s="1">
        <v>491</v>
      </c>
      <c r="SG5" s="1">
        <v>492</v>
      </c>
      <c r="SH5" s="1">
        <v>493</v>
      </c>
      <c r="SI5" s="1">
        <v>494</v>
      </c>
      <c r="SJ5" s="1">
        <v>495</v>
      </c>
      <c r="SK5" s="1">
        <v>496</v>
      </c>
      <c r="SL5" s="1">
        <v>497</v>
      </c>
      <c r="SM5" s="1">
        <v>498</v>
      </c>
      <c r="SN5" s="1">
        <v>499</v>
      </c>
      <c r="SO5" s="1">
        <v>500</v>
      </c>
      <c r="SP5" s="1">
        <v>501</v>
      </c>
      <c r="SQ5" s="1">
        <v>502</v>
      </c>
      <c r="SR5" s="1">
        <v>503</v>
      </c>
      <c r="SS5" s="1">
        <v>504</v>
      </c>
      <c r="ST5" s="1">
        <v>505</v>
      </c>
      <c r="SU5" s="1">
        <v>506</v>
      </c>
      <c r="SV5" s="1">
        <v>507</v>
      </c>
      <c r="SW5" s="1">
        <v>508</v>
      </c>
      <c r="SX5" s="1">
        <v>509</v>
      </c>
      <c r="SY5" s="1">
        <v>510</v>
      </c>
      <c r="SZ5" s="1">
        <v>511</v>
      </c>
      <c r="TA5" s="1">
        <v>512</v>
      </c>
      <c r="TB5" s="1">
        <v>513</v>
      </c>
      <c r="TC5" s="1">
        <v>514</v>
      </c>
      <c r="TD5" s="1">
        <v>515</v>
      </c>
      <c r="TE5" s="1">
        <v>516</v>
      </c>
      <c r="TF5" s="1">
        <v>517</v>
      </c>
      <c r="TG5" s="1">
        <v>518</v>
      </c>
      <c r="TH5" s="1">
        <v>519</v>
      </c>
      <c r="TI5" s="1">
        <v>520</v>
      </c>
      <c r="TJ5" s="1">
        <v>521</v>
      </c>
      <c r="TK5" s="1">
        <v>522</v>
      </c>
      <c r="TL5" s="1">
        <v>523</v>
      </c>
      <c r="TM5" s="1">
        <v>524</v>
      </c>
      <c r="TN5" s="1">
        <v>525</v>
      </c>
      <c r="TO5" s="1">
        <v>526</v>
      </c>
      <c r="TP5" s="1">
        <v>527</v>
      </c>
      <c r="TQ5" s="1">
        <v>528</v>
      </c>
      <c r="TR5" s="1">
        <v>529</v>
      </c>
      <c r="TS5" s="1">
        <v>530</v>
      </c>
      <c r="TT5" s="1">
        <v>531</v>
      </c>
      <c r="TU5" s="1">
        <v>532</v>
      </c>
      <c r="TV5" s="1">
        <v>533</v>
      </c>
      <c r="TW5" s="1">
        <v>534</v>
      </c>
      <c r="TX5" s="1">
        <v>535</v>
      </c>
      <c r="TY5" s="1">
        <v>536</v>
      </c>
      <c r="TZ5" s="1">
        <v>537</v>
      </c>
      <c r="UA5" s="1">
        <v>538</v>
      </c>
      <c r="UB5" s="1">
        <v>539</v>
      </c>
      <c r="UC5" s="1">
        <v>540</v>
      </c>
      <c r="UD5" s="1">
        <v>541</v>
      </c>
      <c r="UE5" s="1">
        <v>542</v>
      </c>
      <c r="UF5" s="1">
        <v>543</v>
      </c>
      <c r="UG5" s="1">
        <v>544</v>
      </c>
      <c r="UH5" s="1">
        <v>545</v>
      </c>
      <c r="UI5" s="1">
        <v>546</v>
      </c>
      <c r="UJ5" s="1">
        <v>547</v>
      </c>
      <c r="UK5" s="1">
        <v>548</v>
      </c>
      <c r="UL5" s="1">
        <v>549</v>
      </c>
      <c r="UM5" s="1">
        <v>550</v>
      </c>
      <c r="UN5" s="1">
        <v>551</v>
      </c>
      <c r="UO5" s="1">
        <v>552</v>
      </c>
      <c r="UP5" s="1">
        <v>553</v>
      </c>
      <c r="UQ5" s="1">
        <v>554</v>
      </c>
      <c r="UR5" s="1">
        <v>555</v>
      </c>
      <c r="US5" s="1">
        <v>556</v>
      </c>
      <c r="UT5" s="1">
        <v>557</v>
      </c>
      <c r="UU5" s="1">
        <v>558</v>
      </c>
      <c r="UV5" s="1">
        <v>559</v>
      </c>
      <c r="UW5" s="1">
        <v>560</v>
      </c>
      <c r="UX5" s="1">
        <v>561</v>
      </c>
      <c r="UY5" s="1">
        <v>562</v>
      </c>
      <c r="UZ5" s="1">
        <v>563</v>
      </c>
      <c r="VA5" s="1">
        <v>564</v>
      </c>
      <c r="VB5" s="1">
        <v>565</v>
      </c>
      <c r="VC5" s="1">
        <v>566</v>
      </c>
      <c r="VD5" s="1">
        <v>567</v>
      </c>
      <c r="VE5" s="1">
        <v>568</v>
      </c>
      <c r="VF5" s="1">
        <v>569</v>
      </c>
      <c r="VG5" s="1">
        <v>570</v>
      </c>
      <c r="VH5" s="1">
        <v>571</v>
      </c>
      <c r="VI5" s="1">
        <v>572</v>
      </c>
      <c r="VJ5" s="1">
        <v>573</v>
      </c>
      <c r="VK5" s="1">
        <v>574</v>
      </c>
      <c r="VL5" s="1">
        <v>575</v>
      </c>
      <c r="VM5" s="1">
        <v>576</v>
      </c>
      <c r="VN5" s="1">
        <v>577</v>
      </c>
      <c r="VO5" s="1">
        <v>578</v>
      </c>
      <c r="VP5" s="1">
        <v>579</v>
      </c>
      <c r="VQ5" s="1">
        <v>580</v>
      </c>
      <c r="VR5" s="1">
        <v>581</v>
      </c>
      <c r="VS5" s="1">
        <v>582</v>
      </c>
      <c r="VT5" s="1">
        <v>583</v>
      </c>
      <c r="VU5" s="1">
        <v>584</v>
      </c>
      <c r="VV5" s="1">
        <v>585</v>
      </c>
      <c r="VW5" s="1">
        <v>586</v>
      </c>
      <c r="VX5" s="1">
        <v>587</v>
      </c>
      <c r="VY5" s="1">
        <v>588</v>
      </c>
      <c r="VZ5" s="1">
        <v>589</v>
      </c>
      <c r="WA5" s="1">
        <v>590</v>
      </c>
      <c r="WB5" s="1">
        <v>591</v>
      </c>
      <c r="WC5" s="1">
        <v>592</v>
      </c>
      <c r="WD5" s="1">
        <v>593</v>
      </c>
      <c r="WE5" s="1">
        <v>594</v>
      </c>
      <c r="WF5" s="1">
        <v>595</v>
      </c>
      <c r="WG5" s="1">
        <v>596</v>
      </c>
      <c r="WH5" s="1">
        <v>597</v>
      </c>
      <c r="WI5" s="1">
        <v>598</v>
      </c>
      <c r="WJ5" s="1">
        <v>599</v>
      </c>
      <c r="WK5" s="1">
        <v>600</v>
      </c>
      <c r="WL5" s="1">
        <v>601</v>
      </c>
      <c r="WM5" s="1">
        <v>602</v>
      </c>
      <c r="WN5" s="1">
        <v>603</v>
      </c>
      <c r="WO5" s="1">
        <v>604</v>
      </c>
      <c r="WP5" s="1">
        <v>605</v>
      </c>
      <c r="WQ5" s="1">
        <v>606</v>
      </c>
      <c r="WR5" s="1">
        <v>607</v>
      </c>
      <c r="WS5" s="1">
        <v>608</v>
      </c>
      <c r="WT5" s="1">
        <v>609</v>
      </c>
      <c r="WU5" s="1">
        <v>610</v>
      </c>
      <c r="WV5" s="1">
        <v>611</v>
      </c>
      <c r="WW5" s="1">
        <v>612</v>
      </c>
      <c r="WX5" s="1">
        <v>613</v>
      </c>
      <c r="WY5" s="1">
        <v>614</v>
      </c>
      <c r="WZ5" s="1">
        <v>615</v>
      </c>
      <c r="XA5" s="1">
        <v>616</v>
      </c>
      <c r="XB5" s="1">
        <v>617</v>
      </c>
      <c r="XC5" s="1">
        <v>618</v>
      </c>
      <c r="XD5" s="1">
        <v>619</v>
      </c>
      <c r="XE5" s="1">
        <v>620</v>
      </c>
      <c r="XF5" s="1">
        <v>621</v>
      </c>
      <c r="XG5" s="1">
        <v>622</v>
      </c>
      <c r="XH5" s="1">
        <v>623</v>
      </c>
      <c r="XI5" s="1">
        <v>624</v>
      </c>
      <c r="XJ5" s="1">
        <v>625</v>
      </c>
      <c r="XK5" s="1">
        <v>626</v>
      </c>
      <c r="XL5" s="1">
        <v>627</v>
      </c>
      <c r="XM5" s="1">
        <v>628</v>
      </c>
      <c r="XN5" s="1">
        <v>629</v>
      </c>
      <c r="XO5" s="1">
        <v>630</v>
      </c>
      <c r="XP5" s="1">
        <v>631</v>
      </c>
      <c r="XQ5" s="1">
        <v>632</v>
      </c>
      <c r="XR5" s="1">
        <v>633</v>
      </c>
      <c r="XS5" s="1">
        <v>634</v>
      </c>
      <c r="XT5" s="1">
        <v>635</v>
      </c>
      <c r="XU5" s="1">
        <v>636</v>
      </c>
      <c r="XV5" s="1">
        <v>637</v>
      </c>
      <c r="XW5" s="1">
        <v>638</v>
      </c>
      <c r="XX5" s="1">
        <v>639</v>
      </c>
      <c r="XY5" s="1">
        <v>640</v>
      </c>
      <c r="XZ5" s="1">
        <v>641</v>
      </c>
      <c r="YA5" s="1">
        <v>642</v>
      </c>
      <c r="YB5" s="1">
        <v>643</v>
      </c>
      <c r="YC5" s="1">
        <v>644</v>
      </c>
      <c r="YD5" s="1">
        <v>645</v>
      </c>
      <c r="YE5" s="1">
        <v>646</v>
      </c>
      <c r="YF5" s="1">
        <v>647</v>
      </c>
      <c r="YG5" s="1">
        <v>648</v>
      </c>
      <c r="YH5" s="1">
        <v>649</v>
      </c>
      <c r="YI5" s="1">
        <v>650</v>
      </c>
      <c r="YJ5" s="1">
        <v>651</v>
      </c>
      <c r="YK5" s="1">
        <v>652</v>
      </c>
      <c r="YL5" s="1">
        <v>653</v>
      </c>
      <c r="YM5" s="1">
        <v>654</v>
      </c>
      <c r="YN5" s="1">
        <v>655</v>
      </c>
      <c r="YO5" s="1">
        <v>656</v>
      </c>
      <c r="YP5" s="1">
        <v>657</v>
      </c>
      <c r="YQ5" s="1">
        <v>658</v>
      </c>
      <c r="YR5" s="1">
        <v>659</v>
      </c>
      <c r="YS5" s="1">
        <v>660</v>
      </c>
      <c r="YT5" s="1">
        <v>661</v>
      </c>
      <c r="YU5" s="1">
        <v>662</v>
      </c>
      <c r="YV5" s="1">
        <v>663</v>
      </c>
      <c r="YW5" s="1">
        <v>664</v>
      </c>
      <c r="YX5" s="1">
        <v>665</v>
      </c>
      <c r="YY5" s="1">
        <v>666</v>
      </c>
      <c r="YZ5" s="1">
        <v>667</v>
      </c>
      <c r="ZA5" s="1">
        <v>668</v>
      </c>
      <c r="ZB5" s="1">
        <v>669</v>
      </c>
      <c r="ZC5" s="1">
        <v>670</v>
      </c>
      <c r="ZD5" s="1">
        <v>671</v>
      </c>
      <c r="ZE5" s="1">
        <v>672</v>
      </c>
      <c r="ZF5" s="1">
        <v>673</v>
      </c>
      <c r="ZG5" s="1">
        <v>674</v>
      </c>
      <c r="ZH5" s="1">
        <v>675</v>
      </c>
      <c r="ZI5" s="1">
        <v>676</v>
      </c>
      <c r="ZJ5" s="1">
        <v>677</v>
      </c>
      <c r="ZK5" s="1">
        <v>678</v>
      </c>
      <c r="ZL5" s="1">
        <v>679</v>
      </c>
      <c r="ZM5" s="1">
        <v>680</v>
      </c>
      <c r="ZN5" s="1">
        <v>681</v>
      </c>
      <c r="ZO5" s="1">
        <v>682</v>
      </c>
      <c r="ZP5" s="1">
        <v>683</v>
      </c>
      <c r="ZQ5" s="1">
        <v>684</v>
      </c>
      <c r="ZR5" s="1">
        <v>685</v>
      </c>
      <c r="ZS5" s="1">
        <v>686</v>
      </c>
      <c r="ZT5" s="1">
        <v>687</v>
      </c>
      <c r="ZU5" s="1">
        <v>688</v>
      </c>
      <c r="ZV5" s="1">
        <v>689</v>
      </c>
      <c r="ZW5" s="1">
        <v>690</v>
      </c>
      <c r="ZX5" s="1">
        <v>691</v>
      </c>
      <c r="ZY5" s="1">
        <v>692</v>
      </c>
      <c r="ZZ5" s="1">
        <v>693</v>
      </c>
      <c r="AAA5" s="1">
        <v>694</v>
      </c>
      <c r="AAB5" s="1">
        <v>695</v>
      </c>
      <c r="AAC5" s="1">
        <v>696</v>
      </c>
      <c r="AAD5" s="1">
        <v>697</v>
      </c>
      <c r="AAE5" s="1">
        <v>698</v>
      </c>
      <c r="AAF5" s="1">
        <v>699</v>
      </c>
      <c r="AAG5" s="1">
        <v>700</v>
      </c>
      <c r="AAH5" s="1">
        <v>701</v>
      </c>
      <c r="AAI5" s="1">
        <v>702</v>
      </c>
      <c r="AAJ5" s="1">
        <v>703</v>
      </c>
      <c r="AAK5" s="1">
        <v>704</v>
      </c>
      <c r="AAL5" s="1">
        <v>705</v>
      </c>
      <c r="AAM5" s="1">
        <v>706</v>
      </c>
      <c r="AAN5" s="1">
        <v>707</v>
      </c>
      <c r="AAO5" s="1">
        <v>708</v>
      </c>
      <c r="AAP5" s="1">
        <v>709</v>
      </c>
      <c r="AAQ5" s="1">
        <v>710</v>
      </c>
      <c r="AAR5" s="1">
        <v>711</v>
      </c>
      <c r="AAS5" s="1">
        <v>712</v>
      </c>
      <c r="AAT5" s="1">
        <v>713</v>
      </c>
      <c r="AAU5" s="1">
        <v>714</v>
      </c>
      <c r="AAV5" s="1">
        <v>715</v>
      </c>
      <c r="AAW5" s="1">
        <v>716</v>
      </c>
      <c r="AAX5" s="1">
        <v>717</v>
      </c>
      <c r="AAY5" s="1">
        <v>718</v>
      </c>
      <c r="AAZ5" s="1">
        <v>719</v>
      </c>
      <c r="ABA5" s="1">
        <v>720</v>
      </c>
      <c r="ABB5" s="1">
        <v>721</v>
      </c>
      <c r="ABC5" s="1">
        <v>722</v>
      </c>
      <c r="ABD5" s="1">
        <v>723</v>
      </c>
      <c r="ABE5" s="1">
        <v>724</v>
      </c>
      <c r="ABF5" s="1">
        <v>725</v>
      </c>
      <c r="ABG5" s="1">
        <v>726</v>
      </c>
      <c r="ABH5" s="1">
        <v>727</v>
      </c>
      <c r="ABI5" s="1">
        <v>728</v>
      </c>
      <c r="ABJ5" s="1">
        <v>729</v>
      </c>
      <c r="ABK5" s="1">
        <v>730</v>
      </c>
      <c r="ABL5" s="1">
        <v>731</v>
      </c>
      <c r="ABM5" s="1">
        <v>732</v>
      </c>
      <c r="ABN5" s="1">
        <v>733</v>
      </c>
      <c r="ABO5" s="1">
        <v>734</v>
      </c>
      <c r="ABP5" s="1">
        <v>735</v>
      </c>
      <c r="ABQ5" s="1">
        <v>736</v>
      </c>
      <c r="ABR5" s="1">
        <v>737</v>
      </c>
      <c r="ABS5" s="1">
        <v>738</v>
      </c>
      <c r="ABT5" s="1">
        <v>739</v>
      </c>
      <c r="ABU5" s="1">
        <v>740</v>
      </c>
      <c r="ABV5" s="1">
        <v>741</v>
      </c>
      <c r="ABW5" s="1">
        <v>742</v>
      </c>
      <c r="ABX5" s="1">
        <v>743</v>
      </c>
      <c r="ABY5" s="1">
        <v>744</v>
      </c>
      <c r="ABZ5" s="1">
        <v>745</v>
      </c>
      <c r="ACA5" s="1">
        <v>746</v>
      </c>
      <c r="ACB5" s="1">
        <v>747</v>
      </c>
      <c r="ACC5" s="1">
        <v>748</v>
      </c>
      <c r="ACD5" s="1">
        <v>749</v>
      </c>
      <c r="ACE5" s="1">
        <v>750</v>
      </c>
      <c r="ACF5" s="1">
        <v>751</v>
      </c>
      <c r="ACG5" s="1">
        <v>752</v>
      </c>
      <c r="ACH5" s="1">
        <v>753</v>
      </c>
      <c r="ACI5" s="1">
        <v>754</v>
      </c>
      <c r="ACJ5" s="1">
        <v>755</v>
      </c>
      <c r="ACK5" s="1">
        <v>756</v>
      </c>
      <c r="ACL5" s="1">
        <v>757</v>
      </c>
      <c r="ACM5" s="1">
        <v>758</v>
      </c>
      <c r="ACN5" s="1">
        <v>759</v>
      </c>
      <c r="ACO5" s="1">
        <v>760</v>
      </c>
      <c r="ACP5" s="1">
        <v>761</v>
      </c>
      <c r="ACQ5" s="1">
        <v>762</v>
      </c>
      <c r="ACR5" s="1">
        <v>763</v>
      </c>
      <c r="ACS5" s="1">
        <v>764</v>
      </c>
      <c r="ACT5" s="1">
        <v>765</v>
      </c>
      <c r="ACU5" s="1">
        <v>766</v>
      </c>
      <c r="ACV5" s="1">
        <v>767</v>
      </c>
      <c r="ACW5" s="1">
        <v>768</v>
      </c>
      <c r="ACX5" s="1">
        <v>769</v>
      </c>
      <c r="ACY5" s="1">
        <v>770</v>
      </c>
      <c r="ACZ5" s="1">
        <v>771</v>
      </c>
      <c r="ADA5" s="1">
        <v>772</v>
      </c>
      <c r="ADB5" s="1">
        <v>773</v>
      </c>
      <c r="ADC5" s="1">
        <v>774</v>
      </c>
      <c r="ADD5" s="1">
        <v>775</v>
      </c>
      <c r="ADE5" s="1">
        <v>776</v>
      </c>
      <c r="ADF5" s="1">
        <v>777</v>
      </c>
      <c r="ADG5" s="1">
        <v>778</v>
      </c>
      <c r="ADH5" s="1">
        <v>779</v>
      </c>
      <c r="ADI5" s="1">
        <v>780</v>
      </c>
      <c r="ADJ5" s="1">
        <v>781</v>
      </c>
      <c r="ADK5" s="1">
        <v>782</v>
      </c>
      <c r="ADL5" s="1">
        <v>783</v>
      </c>
      <c r="ADM5" s="1">
        <v>784</v>
      </c>
      <c r="ADN5" s="1">
        <v>785</v>
      </c>
      <c r="ADO5" s="1">
        <v>786</v>
      </c>
      <c r="ADP5" s="1">
        <v>787</v>
      </c>
      <c r="ADQ5" s="1">
        <v>788</v>
      </c>
      <c r="ADR5" s="1">
        <v>789</v>
      </c>
      <c r="ADS5" s="1">
        <v>790</v>
      </c>
      <c r="ADT5" s="1">
        <v>791</v>
      </c>
      <c r="ADU5" s="1">
        <v>792</v>
      </c>
      <c r="ADV5" s="1">
        <v>793</v>
      </c>
      <c r="ADW5" s="1">
        <v>794</v>
      </c>
      <c r="ADX5" s="1">
        <v>795</v>
      </c>
      <c r="ADY5" s="1">
        <v>796</v>
      </c>
      <c r="ADZ5" s="1">
        <v>797</v>
      </c>
      <c r="AEA5" s="1">
        <v>798</v>
      </c>
      <c r="AEB5" s="1">
        <v>799</v>
      </c>
      <c r="AEC5" s="1">
        <v>800</v>
      </c>
      <c r="AED5" s="1">
        <v>801</v>
      </c>
      <c r="AEE5" s="1">
        <v>802</v>
      </c>
      <c r="AEF5" s="1">
        <v>803</v>
      </c>
      <c r="AEG5" s="1">
        <v>804</v>
      </c>
      <c r="AEH5" s="1">
        <v>805</v>
      </c>
      <c r="AEI5" s="1">
        <v>806</v>
      </c>
      <c r="AEJ5" s="1">
        <v>807</v>
      </c>
      <c r="AEK5" s="1">
        <v>808</v>
      </c>
      <c r="AEL5" s="1">
        <v>809</v>
      </c>
      <c r="AEM5" s="1">
        <v>810</v>
      </c>
      <c r="AEN5" s="1">
        <v>811</v>
      </c>
      <c r="AEO5" s="1">
        <v>812</v>
      </c>
      <c r="AEP5" s="1">
        <v>813</v>
      </c>
      <c r="AEQ5" s="1">
        <v>814</v>
      </c>
      <c r="AER5" s="1">
        <v>815</v>
      </c>
      <c r="AES5" s="1">
        <v>816</v>
      </c>
      <c r="AET5" s="1">
        <v>817</v>
      </c>
      <c r="AEU5" s="1">
        <v>818</v>
      </c>
      <c r="AEV5" s="1">
        <v>819</v>
      </c>
      <c r="AEW5" s="1">
        <v>820</v>
      </c>
      <c r="AEX5" s="1">
        <v>821</v>
      </c>
      <c r="AEY5" s="1">
        <v>822</v>
      </c>
      <c r="AEZ5" s="1">
        <v>823</v>
      </c>
      <c r="AFA5" s="1">
        <v>824</v>
      </c>
      <c r="AFB5" s="1">
        <v>825</v>
      </c>
      <c r="AFC5" s="1">
        <v>826</v>
      </c>
      <c r="AFD5" s="1">
        <v>827</v>
      </c>
      <c r="AFE5" s="1">
        <v>828</v>
      </c>
      <c r="AFF5" s="1">
        <v>829</v>
      </c>
      <c r="AFG5" s="1">
        <v>830</v>
      </c>
      <c r="AFH5" s="1">
        <v>831</v>
      </c>
      <c r="AFI5" s="1">
        <v>832</v>
      </c>
      <c r="AFJ5" s="1">
        <v>833</v>
      </c>
      <c r="AFK5" s="1">
        <v>834</v>
      </c>
      <c r="AFL5" s="1">
        <v>835</v>
      </c>
      <c r="AFM5" s="1">
        <v>836</v>
      </c>
      <c r="AFN5" s="1">
        <v>837</v>
      </c>
      <c r="AFO5" s="1">
        <v>838</v>
      </c>
      <c r="AFP5" s="1">
        <v>839</v>
      </c>
      <c r="AFQ5" s="1">
        <v>840</v>
      </c>
      <c r="AFR5" s="1">
        <v>841</v>
      </c>
      <c r="AFS5" s="1">
        <v>842</v>
      </c>
      <c r="AFT5" s="1">
        <v>843</v>
      </c>
      <c r="AFU5" s="1">
        <v>844</v>
      </c>
      <c r="AFV5" s="1">
        <v>845</v>
      </c>
      <c r="AFW5" s="1">
        <v>846</v>
      </c>
      <c r="AFX5" s="1">
        <v>847</v>
      </c>
      <c r="AFY5" s="1">
        <v>848</v>
      </c>
      <c r="AFZ5" s="1">
        <v>849</v>
      </c>
      <c r="AGA5" s="1">
        <v>850</v>
      </c>
      <c r="AGB5" s="1">
        <v>851</v>
      </c>
      <c r="AGC5" s="1">
        <v>852</v>
      </c>
      <c r="AGD5" s="1">
        <v>853</v>
      </c>
      <c r="AGE5" s="1">
        <v>854</v>
      </c>
      <c r="AGF5" s="1">
        <v>855</v>
      </c>
      <c r="AGG5" s="1">
        <v>856</v>
      </c>
      <c r="AGH5" s="1">
        <v>857</v>
      </c>
      <c r="AGI5" s="1">
        <v>858</v>
      </c>
      <c r="AGJ5" s="1">
        <v>859</v>
      </c>
      <c r="AGK5" s="1">
        <v>860</v>
      </c>
      <c r="AGL5" s="1">
        <v>861</v>
      </c>
      <c r="AGM5" s="1">
        <v>862</v>
      </c>
      <c r="AGN5" s="1">
        <v>863</v>
      </c>
      <c r="AGO5" s="1">
        <v>864</v>
      </c>
      <c r="AGP5" s="1">
        <v>865</v>
      </c>
      <c r="AGQ5" s="1">
        <v>866</v>
      </c>
      <c r="AGR5" s="1">
        <v>867</v>
      </c>
      <c r="AGS5" s="1">
        <v>868</v>
      </c>
      <c r="AGT5" s="1">
        <v>869</v>
      </c>
      <c r="AGU5" s="1">
        <v>870</v>
      </c>
      <c r="AGV5" s="1">
        <v>871</v>
      </c>
      <c r="AGW5" s="1">
        <v>872</v>
      </c>
      <c r="AGX5" s="1">
        <v>873</v>
      </c>
      <c r="AGY5" s="1">
        <v>874</v>
      </c>
      <c r="AGZ5" s="1">
        <v>875</v>
      </c>
      <c r="AHA5" s="1">
        <v>876</v>
      </c>
      <c r="AHB5" s="1">
        <v>877</v>
      </c>
      <c r="AHC5" s="1">
        <v>878</v>
      </c>
      <c r="AHD5" s="1">
        <v>879</v>
      </c>
      <c r="AHE5" s="1">
        <v>880</v>
      </c>
      <c r="AHF5" s="1">
        <v>881</v>
      </c>
      <c r="AHG5" s="1">
        <v>882</v>
      </c>
      <c r="AHH5" s="1">
        <v>883</v>
      </c>
      <c r="AHI5" s="1">
        <v>884</v>
      </c>
      <c r="AHJ5" s="1">
        <v>885</v>
      </c>
      <c r="AHK5" s="1">
        <v>886</v>
      </c>
      <c r="AHL5" s="1">
        <v>887</v>
      </c>
      <c r="AHM5" s="1">
        <v>888</v>
      </c>
      <c r="AHN5" s="1">
        <v>889</v>
      </c>
      <c r="AHO5" s="1">
        <v>890</v>
      </c>
      <c r="AHP5" s="1">
        <v>891</v>
      </c>
      <c r="AHQ5" s="1">
        <v>892</v>
      </c>
      <c r="AHR5" s="1">
        <v>893</v>
      </c>
      <c r="AHS5" s="1">
        <v>894</v>
      </c>
      <c r="AHT5" s="1">
        <v>895</v>
      </c>
      <c r="AHU5" s="1">
        <v>896</v>
      </c>
      <c r="AHV5" s="1">
        <v>897</v>
      </c>
      <c r="AHW5" s="1">
        <v>898</v>
      </c>
      <c r="AHX5" s="1">
        <v>899</v>
      </c>
      <c r="AHY5" s="1">
        <v>900</v>
      </c>
      <c r="AHZ5" s="1">
        <v>901</v>
      </c>
      <c r="AIA5" s="1">
        <v>902</v>
      </c>
      <c r="AIB5" s="1">
        <v>903</v>
      </c>
      <c r="AIC5" s="1">
        <v>904</v>
      </c>
      <c r="AID5" s="1">
        <v>905</v>
      </c>
      <c r="AIE5" s="1">
        <v>906</v>
      </c>
      <c r="AIF5" s="1">
        <v>907</v>
      </c>
      <c r="AIG5" s="1">
        <v>908</v>
      </c>
      <c r="AIH5" s="1">
        <v>909</v>
      </c>
      <c r="AII5" s="1">
        <v>910</v>
      </c>
      <c r="AIJ5" s="1">
        <v>911</v>
      </c>
      <c r="AIK5" s="1">
        <v>912</v>
      </c>
      <c r="AIL5" s="1">
        <v>913</v>
      </c>
      <c r="AIM5" s="1">
        <v>914</v>
      </c>
      <c r="AIN5" s="1">
        <v>915</v>
      </c>
      <c r="AIO5" s="1">
        <v>916</v>
      </c>
      <c r="AIP5" s="1">
        <v>917</v>
      </c>
      <c r="AIQ5" s="1">
        <v>918</v>
      </c>
      <c r="AIR5" s="1">
        <v>919</v>
      </c>
      <c r="AIS5" s="1">
        <v>920</v>
      </c>
      <c r="AIT5" s="1">
        <v>921</v>
      </c>
      <c r="AIU5" s="1">
        <v>922</v>
      </c>
      <c r="AIV5" s="1">
        <v>923</v>
      </c>
      <c r="AIW5" s="1">
        <v>924</v>
      </c>
      <c r="AIX5" s="1">
        <v>925</v>
      </c>
      <c r="AIY5" s="1">
        <v>926</v>
      </c>
      <c r="AIZ5" s="1">
        <v>927</v>
      </c>
      <c r="AJA5" s="1">
        <v>928</v>
      </c>
      <c r="AJB5" s="1">
        <v>929</v>
      </c>
      <c r="AJC5" s="1">
        <v>930</v>
      </c>
      <c r="AJD5" s="1">
        <v>931</v>
      </c>
      <c r="AJE5" s="1">
        <v>932</v>
      </c>
      <c r="AJF5" s="1">
        <v>933</v>
      </c>
      <c r="AJG5" s="1">
        <v>934</v>
      </c>
      <c r="AJH5" s="1">
        <v>935</v>
      </c>
      <c r="AJI5" s="1">
        <v>936</v>
      </c>
      <c r="AJJ5" s="1">
        <v>937</v>
      </c>
      <c r="AJK5" s="1">
        <v>938</v>
      </c>
      <c r="AJL5" s="1">
        <v>939</v>
      </c>
      <c r="AJM5" s="1">
        <v>940</v>
      </c>
      <c r="AJN5" s="1">
        <v>941</v>
      </c>
      <c r="AJO5" s="1">
        <v>942</v>
      </c>
      <c r="AJP5" s="1">
        <v>943</v>
      </c>
      <c r="AJQ5" s="1">
        <v>944</v>
      </c>
      <c r="AJR5" s="1">
        <v>945</v>
      </c>
      <c r="AJS5" s="1">
        <v>946</v>
      </c>
      <c r="AJT5" s="1">
        <v>947</v>
      </c>
      <c r="AJU5" s="1">
        <v>948</v>
      </c>
      <c r="AJV5" s="1">
        <v>949</v>
      </c>
      <c r="AJW5" s="1">
        <v>950</v>
      </c>
      <c r="AJX5" s="1">
        <v>951</v>
      </c>
      <c r="AJY5" s="1">
        <v>952</v>
      </c>
      <c r="AJZ5" s="1">
        <v>953</v>
      </c>
      <c r="AKA5" s="1">
        <v>954</v>
      </c>
      <c r="AKB5" s="1">
        <v>955</v>
      </c>
      <c r="AKC5" s="1">
        <v>956</v>
      </c>
      <c r="AKD5" s="1">
        <v>957</v>
      </c>
      <c r="AKE5" s="1">
        <v>958</v>
      </c>
      <c r="AKF5" s="1">
        <v>959</v>
      </c>
      <c r="AKG5" s="1">
        <v>960</v>
      </c>
      <c r="AKH5" s="1">
        <v>961</v>
      </c>
      <c r="AKI5" s="1">
        <v>962</v>
      </c>
      <c r="AKJ5" s="1">
        <v>963</v>
      </c>
      <c r="AKK5" s="1">
        <v>964</v>
      </c>
      <c r="AKL5" s="1">
        <v>965</v>
      </c>
      <c r="AKM5" s="1">
        <v>966</v>
      </c>
      <c r="AKN5" s="1">
        <v>967</v>
      </c>
      <c r="AKO5" s="1">
        <v>968</v>
      </c>
      <c r="AKP5" s="1">
        <v>969</v>
      </c>
      <c r="AKQ5" s="1">
        <v>970</v>
      </c>
      <c r="AKR5" s="1">
        <v>971</v>
      </c>
      <c r="AKS5" s="1">
        <v>972</v>
      </c>
      <c r="AKT5" s="1">
        <v>973</v>
      </c>
      <c r="AKU5" s="1">
        <v>974</v>
      </c>
      <c r="AKV5" s="1">
        <v>975</v>
      </c>
      <c r="AKW5" s="1">
        <v>976</v>
      </c>
      <c r="AKX5" s="1">
        <v>977</v>
      </c>
      <c r="AKY5" s="1">
        <v>978</v>
      </c>
      <c r="AKZ5" s="1">
        <v>979</v>
      </c>
      <c r="ALA5" s="1">
        <v>980</v>
      </c>
      <c r="ALB5" s="1">
        <v>981</v>
      </c>
      <c r="ALC5" s="1">
        <v>982</v>
      </c>
      <c r="ALD5" s="1">
        <v>983</v>
      </c>
      <c r="ALE5" s="1">
        <v>984</v>
      </c>
      <c r="ALF5" s="1">
        <v>985</v>
      </c>
      <c r="ALG5" s="1">
        <v>986</v>
      </c>
      <c r="ALH5" s="1">
        <v>987</v>
      </c>
      <c r="ALI5" s="1">
        <v>988</v>
      </c>
      <c r="ALJ5" s="1">
        <v>989</v>
      </c>
      <c r="ALK5" s="1">
        <v>990</v>
      </c>
      <c r="ALL5" s="1">
        <v>991</v>
      </c>
      <c r="ALM5" s="1">
        <v>992</v>
      </c>
      <c r="ALN5" s="1">
        <v>993</v>
      </c>
      <c r="ALO5" s="1">
        <v>994</v>
      </c>
      <c r="ALP5" s="1">
        <v>995</v>
      </c>
      <c r="ALQ5" s="1">
        <v>996</v>
      </c>
      <c r="ALR5" s="1">
        <v>997</v>
      </c>
      <c r="ALS5" s="1">
        <v>998</v>
      </c>
      <c r="ALT5" s="1">
        <v>999</v>
      </c>
      <c r="ALU5" s="1">
        <v>1000</v>
      </c>
    </row>
    <row r="6" spans="1:1009" s="1" customFormat="1">
      <c r="A6" s="1" t="s">
        <v>328</v>
      </c>
      <c r="B6" s="116">
        <v>1</v>
      </c>
      <c r="C6" s="116">
        <f>B6+($D$3/B6)</f>
        <v>2</v>
      </c>
      <c r="D6" s="116">
        <f>B6+LN((B6+$D$4)/(B6-$D$4))</f>
        <v>2.09861228866811</v>
      </c>
      <c r="H6" s="1" t="s">
        <v>326</v>
      </c>
      <c r="J6" s="116">
        <v>1.75377180237638</v>
      </c>
      <c r="K6" s="116">
        <v>1.75377180237638</v>
      </c>
      <c r="L6" s="116">
        <v>1.75377180237638</v>
      </c>
      <c r="M6" s="116">
        <v>1.75377180237638</v>
      </c>
      <c r="N6" s="116">
        <v>1.75377180237638</v>
      </c>
      <c r="O6" s="116">
        <v>1.75377180237638</v>
      </c>
      <c r="P6" s="116">
        <v>1.75377180237638</v>
      </c>
      <c r="Q6" s="116">
        <v>1.75377180237638</v>
      </c>
      <c r="R6" s="116">
        <v>1.75377180237638</v>
      </c>
      <c r="S6" s="116">
        <v>1.75377180237638</v>
      </c>
      <c r="T6" s="116">
        <v>1.75377180237638</v>
      </c>
      <c r="U6" s="116">
        <v>1.75377180237638</v>
      </c>
      <c r="V6" s="116">
        <v>1.75377180237638</v>
      </c>
      <c r="W6" s="116">
        <v>1.75377180237638</v>
      </c>
      <c r="X6" s="116">
        <v>1.75377180237638</v>
      </c>
      <c r="Y6" s="116">
        <v>1.75377180237638</v>
      </c>
      <c r="Z6" s="116">
        <v>1.75377180237638</v>
      </c>
      <c r="AA6" s="116">
        <v>1.75377180237638</v>
      </c>
      <c r="AB6" s="116">
        <v>1.75377180237638</v>
      </c>
      <c r="AC6" s="116">
        <v>1.75377180237638</v>
      </c>
      <c r="AD6" s="116">
        <v>1.75377180237638</v>
      </c>
      <c r="AE6" s="116">
        <v>1.75377180237638</v>
      </c>
      <c r="AF6" s="116">
        <v>1.75377180237638</v>
      </c>
      <c r="AG6" s="116">
        <v>1.75377180237638</v>
      </c>
      <c r="AH6" s="116">
        <v>1.75377180237638</v>
      </c>
      <c r="AI6" s="116">
        <v>1.75377180237638</v>
      </c>
      <c r="AJ6" s="116">
        <v>1.75377180237638</v>
      </c>
      <c r="AK6" s="116">
        <v>1.75377180237638</v>
      </c>
      <c r="AL6" s="116">
        <v>1.75377180237638</v>
      </c>
      <c r="AM6" s="116">
        <v>1.75377180237638</v>
      </c>
      <c r="AN6" s="116">
        <v>1.75377180237638</v>
      </c>
      <c r="AO6" s="116">
        <v>1.75377180237638</v>
      </c>
      <c r="AP6" s="116">
        <v>1.75377180237638</v>
      </c>
      <c r="AQ6" s="116">
        <v>1.75377180237638</v>
      </c>
      <c r="AR6" s="116">
        <v>1.75377180237638</v>
      </c>
      <c r="AS6" s="116">
        <v>1.75377180237638</v>
      </c>
      <c r="AT6" s="116">
        <v>1.75377180237638</v>
      </c>
      <c r="AU6" s="116">
        <v>1.75377180237638</v>
      </c>
      <c r="AV6" s="116">
        <v>1.75377180237638</v>
      </c>
      <c r="AW6" s="116">
        <v>1.75377180237638</v>
      </c>
      <c r="AX6" s="116">
        <v>1.75377180237638</v>
      </c>
      <c r="AY6" s="116">
        <v>1.75377180237638</v>
      </c>
      <c r="AZ6" s="116">
        <v>1.75377180237638</v>
      </c>
      <c r="BA6" s="116">
        <v>1.75377180237638</v>
      </c>
      <c r="BB6" s="116">
        <v>1.75377180237638</v>
      </c>
      <c r="BC6" s="116">
        <v>1.75377180237638</v>
      </c>
      <c r="BD6" s="116">
        <v>1.75377180237638</v>
      </c>
      <c r="BE6" s="116">
        <v>1.75377180237638</v>
      </c>
      <c r="BF6" s="116">
        <v>1.75377180237638</v>
      </c>
      <c r="BG6" s="116">
        <v>1.75377180237638</v>
      </c>
      <c r="BH6" s="116">
        <v>1.75377180237638</v>
      </c>
      <c r="BI6" s="116">
        <v>1.75377180237638</v>
      </c>
      <c r="BJ6" s="116">
        <v>1.75377180237638</v>
      </c>
      <c r="BK6" s="116">
        <v>1.75377180237638</v>
      </c>
      <c r="BL6" s="116">
        <v>1.75377180237638</v>
      </c>
      <c r="BM6" s="116">
        <v>1.75377180237638</v>
      </c>
      <c r="BN6" s="116">
        <v>1.75377180237638</v>
      </c>
      <c r="BO6" s="116">
        <v>1.75377180237638</v>
      </c>
      <c r="BP6" s="116">
        <v>1.75377180237638</v>
      </c>
      <c r="BQ6" s="116">
        <v>1.75377180237638</v>
      </c>
      <c r="BR6" s="116">
        <v>1.75377180237638</v>
      </c>
      <c r="BS6" s="116">
        <v>1.75377180237638</v>
      </c>
      <c r="BT6" s="116">
        <v>1.75377180237638</v>
      </c>
      <c r="BU6" s="116">
        <v>1.75377180237638</v>
      </c>
      <c r="BV6" s="116">
        <v>1.75377180237638</v>
      </c>
      <c r="BW6" s="116">
        <v>1.75377180237638</v>
      </c>
      <c r="BX6" s="116">
        <v>1.75377180237638</v>
      </c>
      <c r="BY6" s="116">
        <v>1.75377180237638</v>
      </c>
      <c r="BZ6" s="116">
        <v>1.75377180237638</v>
      </c>
      <c r="CA6" s="116">
        <v>1.75377180237638</v>
      </c>
      <c r="CB6" s="116">
        <v>1.75377180237638</v>
      </c>
      <c r="CC6" s="116">
        <v>1.75377180237638</v>
      </c>
      <c r="CD6" s="116">
        <v>1.75377180237638</v>
      </c>
      <c r="CE6" s="116">
        <v>1.75377180237638</v>
      </c>
      <c r="CF6" s="116">
        <v>1.75377180237638</v>
      </c>
      <c r="CG6" s="116">
        <v>1.75377180237638</v>
      </c>
      <c r="CH6" s="116">
        <v>1.75377180237638</v>
      </c>
      <c r="CI6" s="116">
        <v>1.75377180237638</v>
      </c>
      <c r="CJ6" s="116">
        <v>1.75377180237638</v>
      </c>
      <c r="CK6" s="116">
        <v>1.75377180237638</v>
      </c>
      <c r="CL6" s="116">
        <v>1.75377180237638</v>
      </c>
      <c r="CM6" s="116">
        <v>1.75377180237638</v>
      </c>
      <c r="CN6" s="116">
        <v>1.75377180237638</v>
      </c>
      <c r="CO6" s="116">
        <v>1.75377180237638</v>
      </c>
      <c r="CP6" s="116">
        <v>1.75377180237638</v>
      </c>
      <c r="CQ6" s="116">
        <v>1.75377180237638</v>
      </c>
      <c r="CR6" s="116">
        <v>1.75377180237638</v>
      </c>
      <c r="CS6" s="116">
        <v>1.75377180237638</v>
      </c>
      <c r="CT6" s="116">
        <v>1.75377180237638</v>
      </c>
      <c r="CU6" s="116">
        <v>1.75377180237638</v>
      </c>
      <c r="CV6" s="116">
        <v>1.75377180237638</v>
      </c>
      <c r="CW6" s="116">
        <v>1.75377180237638</v>
      </c>
      <c r="CX6" s="116">
        <v>1.75377180237638</v>
      </c>
      <c r="CY6" s="116">
        <v>1.75377180237638</v>
      </c>
      <c r="CZ6" s="116">
        <v>1.75377180237638</v>
      </c>
      <c r="DA6" s="116">
        <v>1.75377180237638</v>
      </c>
      <c r="DB6" s="116">
        <v>1.75377180237638</v>
      </c>
      <c r="DC6" s="116">
        <v>1.75377180237638</v>
      </c>
      <c r="DD6" s="116">
        <v>1.75377180237638</v>
      </c>
      <c r="DE6" s="116">
        <v>1.75377180237638</v>
      </c>
      <c r="DF6" s="116">
        <v>1.75377180237638</v>
      </c>
      <c r="DG6" s="116">
        <v>1.75377180237638</v>
      </c>
      <c r="DH6" s="116">
        <v>1.75377180237638</v>
      </c>
      <c r="DI6" s="116">
        <v>1.75377180237638</v>
      </c>
      <c r="DJ6" s="116">
        <v>1.75377180237638</v>
      </c>
      <c r="DK6" s="116">
        <v>1.75377180237638</v>
      </c>
      <c r="DL6" s="116">
        <v>1.75377180237638</v>
      </c>
      <c r="DM6" s="116">
        <v>1.75377180237638</v>
      </c>
      <c r="DN6" s="116">
        <v>1.75377180237638</v>
      </c>
      <c r="DO6" s="116">
        <v>1.75377180237638</v>
      </c>
      <c r="DP6" s="116">
        <v>1.75377180237638</v>
      </c>
      <c r="DQ6" s="116">
        <v>1.75377180237638</v>
      </c>
      <c r="DR6" s="116">
        <v>1.75377180237638</v>
      </c>
      <c r="DS6" s="116">
        <v>1.75377180237638</v>
      </c>
      <c r="DT6" s="116">
        <v>1.75377180237638</v>
      </c>
      <c r="DU6" s="116">
        <v>1.75377180237638</v>
      </c>
      <c r="DV6" s="116">
        <v>1.75377180237638</v>
      </c>
      <c r="DW6" s="116">
        <v>1.75377180237638</v>
      </c>
      <c r="DX6" s="116">
        <v>1.75377180237638</v>
      </c>
      <c r="DY6" s="116">
        <v>1.75377180237638</v>
      </c>
      <c r="DZ6" s="116">
        <v>1.75377180237638</v>
      </c>
      <c r="EA6" s="116">
        <v>1.75377180237638</v>
      </c>
      <c r="EB6" s="116">
        <v>1.75377180237638</v>
      </c>
      <c r="EC6" s="116">
        <v>1.75377180237638</v>
      </c>
      <c r="ED6" s="116">
        <v>1.75377180237638</v>
      </c>
      <c r="EE6" s="116">
        <v>1.75377180237638</v>
      </c>
      <c r="EF6" s="116">
        <v>1.75377180237638</v>
      </c>
      <c r="EG6" s="116">
        <v>1.75377180237638</v>
      </c>
      <c r="EH6" s="116">
        <v>1.75377180237638</v>
      </c>
      <c r="EI6" s="116">
        <v>1.75377180237638</v>
      </c>
      <c r="EJ6" s="116">
        <v>1.75377180237638</v>
      </c>
      <c r="EK6" s="116">
        <v>1.75377180237638</v>
      </c>
      <c r="EL6" s="116">
        <v>1.75377180237638</v>
      </c>
      <c r="EM6" s="116">
        <v>1.75377180237638</v>
      </c>
      <c r="EN6" s="116">
        <v>1.75377180237638</v>
      </c>
      <c r="EO6" s="116">
        <v>1.75377180237638</v>
      </c>
      <c r="EP6" s="116">
        <v>1.75377180237638</v>
      </c>
      <c r="EQ6" s="116">
        <v>1.75377180237638</v>
      </c>
      <c r="ER6" s="116">
        <v>1.75377180237638</v>
      </c>
      <c r="ES6" s="116">
        <v>1.75377180237638</v>
      </c>
      <c r="ET6" s="116">
        <v>1.75377180237638</v>
      </c>
      <c r="EU6" s="116">
        <v>1.75377180237638</v>
      </c>
      <c r="EV6" s="116">
        <v>1.75377180237638</v>
      </c>
      <c r="EW6" s="116">
        <v>1.75377180237638</v>
      </c>
      <c r="EX6" s="116">
        <v>1.75377180237638</v>
      </c>
      <c r="EY6" s="116">
        <v>1.75377180237638</v>
      </c>
      <c r="EZ6" s="116">
        <v>1.75377180237638</v>
      </c>
      <c r="FA6" s="116">
        <v>1.75377180237638</v>
      </c>
      <c r="FB6" s="116">
        <v>1.75377180237638</v>
      </c>
      <c r="FC6" s="116">
        <v>1.75377180237638</v>
      </c>
      <c r="FD6" s="116">
        <v>1.75377180237638</v>
      </c>
      <c r="FE6" s="116">
        <v>1.75377180237638</v>
      </c>
      <c r="FF6" s="116">
        <v>1.75377180237638</v>
      </c>
      <c r="FG6" s="116">
        <v>1.75377180237638</v>
      </c>
      <c r="FH6" s="116">
        <v>1.75377180237638</v>
      </c>
      <c r="FI6" s="116">
        <v>1.75377180237638</v>
      </c>
      <c r="FJ6" s="116">
        <v>1.75377180237638</v>
      </c>
      <c r="FK6" s="116">
        <v>1.75377180237638</v>
      </c>
      <c r="FL6" s="116">
        <v>1.75377180237638</v>
      </c>
      <c r="FM6" s="116">
        <v>1.75377180237638</v>
      </c>
      <c r="FN6" s="116">
        <v>1.75377180237638</v>
      </c>
      <c r="FO6" s="116">
        <v>1.75377180237638</v>
      </c>
      <c r="FP6" s="116">
        <v>1.75377180237638</v>
      </c>
      <c r="FQ6" s="116">
        <v>1.75377180237638</v>
      </c>
      <c r="FR6" s="116">
        <v>1.75377180237638</v>
      </c>
      <c r="FS6" s="116">
        <v>1.75377180237638</v>
      </c>
      <c r="FT6" s="116">
        <v>1.75377180237638</v>
      </c>
      <c r="FU6" s="116">
        <v>1.75377180237638</v>
      </c>
      <c r="FV6" s="116">
        <v>1.75377180237638</v>
      </c>
      <c r="FW6" s="116">
        <v>1.75377180237638</v>
      </c>
      <c r="FX6" s="116">
        <v>1.75377180237638</v>
      </c>
      <c r="FY6" s="116">
        <v>1.75377180237638</v>
      </c>
      <c r="FZ6" s="116">
        <v>1.75377180237638</v>
      </c>
      <c r="GA6" s="116">
        <v>1.75377180237638</v>
      </c>
      <c r="GB6" s="116">
        <v>1.75377180237638</v>
      </c>
      <c r="GC6" s="116">
        <v>1.75377180237638</v>
      </c>
      <c r="GD6" s="116">
        <v>1.75377180237638</v>
      </c>
      <c r="GE6" s="116">
        <v>1.75377180237638</v>
      </c>
      <c r="GF6" s="116">
        <v>1.75377180237638</v>
      </c>
      <c r="GG6" s="116">
        <v>1.75377180237638</v>
      </c>
      <c r="GH6" s="116">
        <v>1.75377180237638</v>
      </c>
      <c r="GI6" s="116">
        <v>1.75377180237638</v>
      </c>
      <c r="GJ6" s="116">
        <v>1.75377180237638</v>
      </c>
      <c r="GK6" s="116">
        <v>1.75377180237638</v>
      </c>
      <c r="GL6" s="116">
        <v>1.75377180237638</v>
      </c>
      <c r="GM6" s="116">
        <v>1.75377180237638</v>
      </c>
      <c r="GN6" s="116">
        <v>1.75377180237638</v>
      </c>
      <c r="GO6" s="116">
        <v>1.75377180237638</v>
      </c>
      <c r="GP6" s="116">
        <v>1.75377180237638</v>
      </c>
      <c r="GQ6" s="116">
        <v>1.75377180237638</v>
      </c>
      <c r="GR6" s="116">
        <v>1.75377180237638</v>
      </c>
      <c r="GS6" s="116">
        <v>1.75377180237638</v>
      </c>
      <c r="GT6" s="116">
        <v>1.75377180237638</v>
      </c>
      <c r="GU6" s="116">
        <v>1.75377180237638</v>
      </c>
      <c r="GV6" s="116">
        <v>1.75377180237638</v>
      </c>
      <c r="GW6" s="116">
        <v>1.75377180237638</v>
      </c>
      <c r="GX6" s="116">
        <v>1.75377180237638</v>
      </c>
      <c r="GY6" s="116">
        <v>1.75377180237638</v>
      </c>
      <c r="GZ6" s="116">
        <v>1.75377180237638</v>
      </c>
      <c r="HA6" s="116">
        <v>1.75377180237638</v>
      </c>
      <c r="HB6" s="116">
        <v>1.75377180237638</v>
      </c>
      <c r="HC6" s="116">
        <v>1.75377180237638</v>
      </c>
      <c r="HD6" s="116">
        <v>1.75377180237638</v>
      </c>
      <c r="HE6" s="116">
        <v>1.75377180237638</v>
      </c>
      <c r="HF6" s="116">
        <v>1.75377180237638</v>
      </c>
      <c r="HG6" s="116">
        <v>1.75377180237638</v>
      </c>
      <c r="HH6" s="116">
        <v>1.75377180237638</v>
      </c>
      <c r="HI6" s="116">
        <v>1.75377180237638</v>
      </c>
      <c r="HJ6" s="116">
        <v>1.75377180237638</v>
      </c>
      <c r="HK6" s="116">
        <v>1.75377180237638</v>
      </c>
      <c r="HL6" s="116">
        <v>1.75377180237638</v>
      </c>
      <c r="HM6" s="116">
        <v>1.75377180237638</v>
      </c>
      <c r="HN6" s="116">
        <v>1.75377180237638</v>
      </c>
      <c r="HO6" s="116">
        <v>1.75377180237638</v>
      </c>
      <c r="HP6" s="116">
        <v>1.75377180237638</v>
      </c>
      <c r="HQ6" s="116">
        <v>1.75377180237638</v>
      </c>
      <c r="HR6" s="116">
        <v>1.75377180237638</v>
      </c>
      <c r="HS6" s="116">
        <v>1.75377180237638</v>
      </c>
      <c r="HT6" s="116">
        <v>1.75377180237638</v>
      </c>
      <c r="HU6" s="116">
        <v>1.75377180237638</v>
      </c>
      <c r="HV6" s="116">
        <v>1.75377180237638</v>
      </c>
      <c r="HW6" s="116">
        <v>1.75377180237638</v>
      </c>
      <c r="HX6" s="116">
        <v>1.75377180237638</v>
      </c>
      <c r="HY6" s="116">
        <v>1.75377180237638</v>
      </c>
      <c r="HZ6" s="116">
        <v>1.75377180237638</v>
      </c>
      <c r="IA6" s="116">
        <v>1.75377180237638</v>
      </c>
      <c r="IB6" s="116">
        <v>1.75377180237638</v>
      </c>
      <c r="IC6" s="116">
        <v>1.75377180237638</v>
      </c>
      <c r="ID6" s="116">
        <v>1.75377180237638</v>
      </c>
      <c r="IE6" s="116">
        <v>1.75377180237638</v>
      </c>
      <c r="IF6" s="116">
        <v>1.75377180237638</v>
      </c>
      <c r="IG6" s="116">
        <v>1.75377180237638</v>
      </c>
      <c r="IH6" s="116">
        <v>1.75377180237638</v>
      </c>
      <c r="II6" s="116">
        <v>1.75377180237638</v>
      </c>
      <c r="IJ6" s="116">
        <v>1.75377180237638</v>
      </c>
      <c r="IK6" s="116">
        <v>1.75377180237638</v>
      </c>
      <c r="IL6" s="116">
        <v>1.75377180237638</v>
      </c>
      <c r="IM6" s="116">
        <v>1.75377180237638</v>
      </c>
      <c r="IN6" s="116">
        <v>1.75377180237638</v>
      </c>
      <c r="IO6" s="116">
        <v>1.75377180237638</v>
      </c>
      <c r="IP6" s="116">
        <v>1.75377180237638</v>
      </c>
      <c r="IQ6" s="116">
        <v>1.75377180237638</v>
      </c>
      <c r="IR6" s="116">
        <v>1.75377180237638</v>
      </c>
      <c r="IS6" s="116">
        <v>1.75377180237638</v>
      </c>
      <c r="IT6" s="116">
        <v>1.75377180237638</v>
      </c>
      <c r="IU6" s="116">
        <v>1.75377180237638</v>
      </c>
      <c r="IV6" s="116">
        <v>1.75377180237638</v>
      </c>
      <c r="IW6" s="116">
        <v>1.75377180237638</v>
      </c>
      <c r="IX6" s="116">
        <v>1.75377180237638</v>
      </c>
      <c r="IY6" s="116">
        <v>1.75377180237638</v>
      </c>
      <c r="IZ6" s="116">
        <v>1.75377180237638</v>
      </c>
      <c r="JA6" s="116">
        <v>1.75377180237638</v>
      </c>
      <c r="JB6" s="116">
        <v>1.75377180237638</v>
      </c>
      <c r="JC6" s="116">
        <v>1.75377180237638</v>
      </c>
      <c r="JD6" s="116">
        <v>1.75377180237638</v>
      </c>
      <c r="JE6" s="116">
        <v>1.75377180237638</v>
      </c>
      <c r="JF6" s="116">
        <v>1.75377180237638</v>
      </c>
      <c r="JG6" s="116">
        <v>1.75377180237638</v>
      </c>
      <c r="JH6" s="116">
        <v>1.75377180237638</v>
      </c>
      <c r="JI6" s="116">
        <v>1.75377180237638</v>
      </c>
      <c r="JJ6" s="116">
        <v>1.75377180237638</v>
      </c>
      <c r="JK6" s="116">
        <v>1.75377180237638</v>
      </c>
      <c r="JL6" s="116">
        <v>1.75377180237638</v>
      </c>
      <c r="JM6" s="116">
        <v>1.75377180237638</v>
      </c>
      <c r="JN6" s="116">
        <v>1.75377180237638</v>
      </c>
      <c r="JO6" s="116">
        <v>1.75377180237638</v>
      </c>
      <c r="JP6" s="116">
        <v>1.75377180237638</v>
      </c>
      <c r="JQ6" s="116">
        <v>1.75377180237638</v>
      </c>
      <c r="JR6" s="116">
        <v>1.75377180237638</v>
      </c>
      <c r="JS6" s="116">
        <v>1.75377180237638</v>
      </c>
      <c r="JT6" s="116">
        <v>1.75377180237638</v>
      </c>
      <c r="JU6" s="116">
        <v>1.75377180237638</v>
      </c>
      <c r="JV6" s="116">
        <v>1.75377180237638</v>
      </c>
      <c r="JW6" s="116">
        <v>1.75377180237638</v>
      </c>
      <c r="JX6" s="116">
        <v>1.75377180237638</v>
      </c>
      <c r="JY6" s="116">
        <v>1.75377180237638</v>
      </c>
      <c r="JZ6" s="116">
        <v>1.75377180237638</v>
      </c>
      <c r="KA6" s="116">
        <v>1.75377180237638</v>
      </c>
      <c r="KB6" s="116">
        <v>1.75377180237638</v>
      </c>
      <c r="KC6" s="116">
        <v>1.75377180237638</v>
      </c>
      <c r="KD6" s="116">
        <v>1.75377180237638</v>
      </c>
      <c r="KE6" s="116">
        <v>1.75377180237638</v>
      </c>
      <c r="KF6" s="116">
        <v>1.75377180237638</v>
      </c>
      <c r="KG6" s="116">
        <v>1.75377180237638</v>
      </c>
      <c r="KH6" s="116">
        <v>1.75377180237638</v>
      </c>
      <c r="KI6" s="116">
        <v>1.75377180237638</v>
      </c>
      <c r="KJ6" s="116">
        <v>1.75377180237638</v>
      </c>
      <c r="KK6" s="116">
        <v>1.75377180237638</v>
      </c>
      <c r="KL6" s="116">
        <v>1.75377180237638</v>
      </c>
      <c r="KM6" s="116">
        <v>1.75377180237638</v>
      </c>
      <c r="KN6" s="116">
        <v>1.75377180237638</v>
      </c>
      <c r="KO6" s="116">
        <v>1.75377180237638</v>
      </c>
      <c r="KP6" s="116">
        <v>1.75377180237638</v>
      </c>
      <c r="KQ6" s="116">
        <v>1.75377180237638</v>
      </c>
      <c r="KR6" s="116">
        <v>1.75377180237638</v>
      </c>
      <c r="KS6" s="116">
        <v>1.75377180237638</v>
      </c>
      <c r="KT6" s="116">
        <v>1.75377180237638</v>
      </c>
      <c r="KU6" s="116">
        <v>1.75377180237638</v>
      </c>
      <c r="KV6" s="116">
        <v>1.75377180237638</v>
      </c>
      <c r="KW6" s="116">
        <v>1.75377180237638</v>
      </c>
      <c r="KX6" s="116">
        <v>1.75377180237638</v>
      </c>
      <c r="KY6" s="116">
        <v>1.75377180237638</v>
      </c>
      <c r="KZ6" s="116">
        <v>1.75377180237638</v>
      </c>
      <c r="LA6" s="116">
        <v>1.75377180237638</v>
      </c>
      <c r="LB6" s="116">
        <v>1.75377180237638</v>
      </c>
      <c r="LC6" s="116">
        <v>1.75377180237638</v>
      </c>
      <c r="LD6" s="116">
        <v>1.75377180237638</v>
      </c>
      <c r="LE6" s="116">
        <v>1.75377180237638</v>
      </c>
      <c r="LF6" s="116">
        <v>1.75377180237638</v>
      </c>
      <c r="LG6" s="116">
        <v>1.75377180237638</v>
      </c>
      <c r="LH6" s="116">
        <v>1.75377180237638</v>
      </c>
      <c r="LI6" s="116">
        <v>1.75377180237638</v>
      </c>
      <c r="LJ6" s="116">
        <v>1.75377180237638</v>
      </c>
      <c r="LK6" s="116">
        <v>1.75377180237638</v>
      </c>
      <c r="LL6" s="116">
        <v>1.75377180237638</v>
      </c>
      <c r="LM6" s="116">
        <v>1.75377180237638</v>
      </c>
      <c r="LN6" s="116">
        <v>1.75377180237638</v>
      </c>
      <c r="LO6" s="116">
        <v>1.75377180237638</v>
      </c>
      <c r="LP6" s="116">
        <v>1.75377180237638</v>
      </c>
      <c r="LQ6" s="116">
        <v>1.75377180237638</v>
      </c>
      <c r="LR6" s="116">
        <v>1.75377180237638</v>
      </c>
      <c r="LS6" s="116">
        <v>1.75377180237638</v>
      </c>
      <c r="LT6" s="116">
        <v>1.75377180237638</v>
      </c>
      <c r="LU6" s="116">
        <v>1.75377180237638</v>
      </c>
      <c r="LV6" s="116">
        <v>1.75377180237638</v>
      </c>
      <c r="LW6" s="116">
        <v>1.75377180237638</v>
      </c>
      <c r="LX6" s="116">
        <v>1.75377180237638</v>
      </c>
      <c r="LY6" s="116">
        <v>1.75377180237638</v>
      </c>
      <c r="LZ6" s="116">
        <v>1.75377180237638</v>
      </c>
      <c r="MA6" s="116">
        <v>1.75377180237638</v>
      </c>
      <c r="MB6" s="116">
        <v>1.75377180237638</v>
      </c>
      <c r="MC6" s="116">
        <v>1.75377180237638</v>
      </c>
      <c r="MD6" s="116">
        <v>1.75377180237638</v>
      </c>
      <c r="ME6" s="116">
        <v>1.75377180237638</v>
      </c>
      <c r="MF6" s="116">
        <v>1.75377180237638</v>
      </c>
      <c r="MG6" s="116">
        <v>1.75377180237638</v>
      </c>
      <c r="MH6" s="116">
        <v>1.75377180237638</v>
      </c>
      <c r="MI6" s="116">
        <v>1.75377180237638</v>
      </c>
      <c r="MJ6" s="116">
        <v>1.75377180237638</v>
      </c>
      <c r="MK6" s="116">
        <v>1.75377180237638</v>
      </c>
      <c r="ML6" s="116">
        <v>1.75377180237638</v>
      </c>
      <c r="MM6" s="116">
        <v>1.75377180237638</v>
      </c>
      <c r="MN6" s="116">
        <v>1.75377180237638</v>
      </c>
      <c r="MO6" s="116">
        <v>1.75377180237638</v>
      </c>
      <c r="MP6" s="116">
        <v>1.75377180237638</v>
      </c>
      <c r="MQ6" s="116">
        <v>1.75377180237638</v>
      </c>
      <c r="MR6" s="116">
        <v>1.75377180237638</v>
      </c>
      <c r="MS6" s="116">
        <v>1.75377180237638</v>
      </c>
      <c r="MT6" s="116">
        <v>1.75377180237638</v>
      </c>
      <c r="MU6" s="116">
        <v>1.75377180237638</v>
      </c>
      <c r="MV6" s="116">
        <v>1.75377180237638</v>
      </c>
      <c r="MW6" s="116">
        <v>1.75377180237638</v>
      </c>
      <c r="MX6" s="116">
        <v>1.75377180237638</v>
      </c>
      <c r="MY6" s="116">
        <v>1.75377180237638</v>
      </c>
      <c r="MZ6" s="116">
        <v>1.75377180237638</v>
      </c>
      <c r="NA6" s="116">
        <v>1.75377180237638</v>
      </c>
      <c r="NB6" s="116">
        <v>1.75377180237638</v>
      </c>
      <c r="NC6" s="116">
        <v>1.75377180237638</v>
      </c>
      <c r="ND6" s="116">
        <v>1.75377180237638</v>
      </c>
      <c r="NE6" s="116">
        <v>1.75377180237638</v>
      </c>
      <c r="NF6" s="116">
        <v>1.75377180237638</v>
      </c>
      <c r="NG6" s="116">
        <v>1.75377180237638</v>
      </c>
      <c r="NH6" s="116">
        <v>1.75377180237638</v>
      </c>
      <c r="NI6" s="116">
        <v>1.75377180237638</v>
      </c>
      <c r="NJ6" s="116">
        <v>1.75377180237638</v>
      </c>
      <c r="NK6" s="116">
        <v>1.75377180237638</v>
      </c>
      <c r="NL6" s="116">
        <v>1.75377180237638</v>
      </c>
      <c r="NM6" s="116">
        <v>1.75377180237638</v>
      </c>
      <c r="NN6" s="116">
        <v>1.75377180237638</v>
      </c>
      <c r="NO6" s="116">
        <v>1.75377180237638</v>
      </c>
      <c r="NP6" s="116">
        <v>1.75377180237638</v>
      </c>
      <c r="NQ6" s="116">
        <v>1.75377180237638</v>
      </c>
      <c r="NR6" s="116">
        <v>1.75377180237638</v>
      </c>
      <c r="NS6" s="116">
        <v>1.75377180237638</v>
      </c>
      <c r="NT6" s="116">
        <v>1.75377180237638</v>
      </c>
      <c r="NU6" s="116">
        <v>1.75377180237638</v>
      </c>
      <c r="NV6" s="116">
        <v>1.75377180237638</v>
      </c>
      <c r="NW6" s="116">
        <v>1.75377180237638</v>
      </c>
      <c r="NX6" s="116">
        <v>1.75377180237638</v>
      </c>
      <c r="NY6" s="116">
        <v>1.75377180237638</v>
      </c>
      <c r="NZ6" s="116">
        <v>1.75377180237638</v>
      </c>
      <c r="OA6" s="116">
        <v>1.75377180237638</v>
      </c>
      <c r="OB6" s="116">
        <v>1.75377180237638</v>
      </c>
      <c r="OC6" s="116">
        <v>1.75377180237638</v>
      </c>
      <c r="OD6" s="116">
        <v>1.75377180237638</v>
      </c>
      <c r="OE6" s="116">
        <v>1.75377180237638</v>
      </c>
      <c r="OF6" s="116">
        <v>1.75377180237638</v>
      </c>
      <c r="OG6" s="116">
        <v>1.75377180237638</v>
      </c>
      <c r="OH6" s="116">
        <v>1.75377180237638</v>
      </c>
      <c r="OI6" s="116">
        <v>1.75377180237638</v>
      </c>
      <c r="OJ6" s="116">
        <v>1.75377180237638</v>
      </c>
      <c r="OK6" s="116">
        <v>1.75377180237638</v>
      </c>
      <c r="OL6" s="116">
        <v>1.75377180237638</v>
      </c>
      <c r="OM6" s="116">
        <v>1.75377180237638</v>
      </c>
      <c r="ON6" s="116">
        <v>1.75377180237638</v>
      </c>
      <c r="OO6" s="116">
        <v>1.75377180237638</v>
      </c>
      <c r="OP6" s="116">
        <v>1.75377180237638</v>
      </c>
      <c r="OQ6" s="116">
        <v>1.75377180237638</v>
      </c>
      <c r="OR6" s="116">
        <v>1.75377180237638</v>
      </c>
      <c r="OS6" s="116">
        <v>1.75377180237638</v>
      </c>
      <c r="OT6" s="116">
        <v>1.75377180237638</v>
      </c>
      <c r="OU6" s="116">
        <v>1.75377180237638</v>
      </c>
      <c r="OV6" s="116">
        <v>1.75377180237638</v>
      </c>
      <c r="OW6" s="116">
        <v>1.75377180237638</v>
      </c>
      <c r="OX6" s="116">
        <v>1.75377180237638</v>
      </c>
      <c r="OY6" s="116">
        <v>1.75377180237638</v>
      </c>
      <c r="OZ6" s="116">
        <v>1.75377180237638</v>
      </c>
      <c r="PA6" s="116">
        <v>1.75377180237638</v>
      </c>
      <c r="PB6" s="116">
        <v>1.75377180237638</v>
      </c>
      <c r="PC6" s="116">
        <v>1.75377180237638</v>
      </c>
      <c r="PD6" s="116">
        <v>1.75377180237638</v>
      </c>
      <c r="PE6" s="116">
        <v>1.75377180237638</v>
      </c>
      <c r="PF6" s="116">
        <v>1.75377180237638</v>
      </c>
      <c r="PG6" s="116">
        <v>1.75377180237638</v>
      </c>
      <c r="PH6" s="116">
        <v>1.75377180237638</v>
      </c>
      <c r="PI6" s="116">
        <v>1.75377180237638</v>
      </c>
      <c r="PJ6" s="116">
        <v>1.75377180237638</v>
      </c>
      <c r="PK6" s="116">
        <v>1.75377180237638</v>
      </c>
      <c r="PL6" s="116">
        <v>1.75377180237638</v>
      </c>
      <c r="PM6" s="116">
        <v>1.75377180237638</v>
      </c>
      <c r="PN6" s="116">
        <v>1.75377180237638</v>
      </c>
      <c r="PO6" s="116">
        <v>1.75377180237638</v>
      </c>
      <c r="PP6" s="116">
        <v>1.75377180237638</v>
      </c>
      <c r="PQ6" s="116">
        <v>1.75377180237638</v>
      </c>
      <c r="PR6" s="116">
        <v>1.75377180237638</v>
      </c>
      <c r="PS6" s="116">
        <v>1.75377180237638</v>
      </c>
      <c r="PT6" s="116">
        <v>1.75377180237638</v>
      </c>
      <c r="PU6" s="116">
        <v>1.75377180237638</v>
      </c>
      <c r="PV6" s="116">
        <v>1.75377180237638</v>
      </c>
      <c r="PW6" s="116">
        <v>1.75377180237638</v>
      </c>
      <c r="PX6" s="116">
        <v>1.75377180237638</v>
      </c>
      <c r="PY6" s="116">
        <v>1.75377180237638</v>
      </c>
      <c r="PZ6" s="116">
        <v>1.75377180237638</v>
      </c>
      <c r="QA6" s="116">
        <v>1.75377180237638</v>
      </c>
      <c r="QB6" s="116">
        <v>1.75377180237638</v>
      </c>
      <c r="QC6" s="116">
        <v>1.75377180237638</v>
      </c>
      <c r="QD6" s="116">
        <v>1.75377180237638</v>
      </c>
      <c r="QE6" s="116">
        <v>1.75377180237638</v>
      </c>
      <c r="QF6" s="116">
        <v>1.75377180237638</v>
      </c>
      <c r="QG6" s="116">
        <v>1.75377180237638</v>
      </c>
      <c r="QH6" s="116">
        <v>1.75377180237638</v>
      </c>
      <c r="QI6" s="116">
        <v>1.75377180237638</v>
      </c>
      <c r="QJ6" s="116">
        <v>1.75377180237638</v>
      </c>
      <c r="QK6" s="116">
        <v>1.75377180237638</v>
      </c>
      <c r="QL6" s="116">
        <v>1.75377180237638</v>
      </c>
      <c r="QM6" s="116">
        <v>1.75377180237638</v>
      </c>
      <c r="QN6" s="116">
        <v>1.75377180237638</v>
      </c>
      <c r="QO6" s="116">
        <v>1.75377180237638</v>
      </c>
      <c r="QP6" s="116">
        <v>1.75377180237638</v>
      </c>
      <c r="QQ6" s="116">
        <v>1.75377180237638</v>
      </c>
      <c r="QR6" s="116">
        <v>1.75377180237638</v>
      </c>
      <c r="QS6" s="116">
        <v>1.75377180237638</v>
      </c>
      <c r="QT6" s="116">
        <v>1.75377180237638</v>
      </c>
      <c r="QU6" s="116">
        <v>1.75377180237638</v>
      </c>
      <c r="QV6" s="116">
        <v>1.75377180237638</v>
      </c>
      <c r="QW6" s="116">
        <v>1.75377180237638</v>
      </c>
      <c r="QX6" s="116">
        <v>1.75377180237638</v>
      </c>
      <c r="QY6" s="116">
        <v>1.75377180237638</v>
      </c>
      <c r="QZ6" s="116">
        <v>1.75377180237638</v>
      </c>
      <c r="RA6" s="116">
        <v>1.75377180237638</v>
      </c>
      <c r="RB6" s="116">
        <v>1.75377180237638</v>
      </c>
      <c r="RC6" s="116">
        <v>1.75377180237638</v>
      </c>
      <c r="RD6" s="116">
        <v>1.75377180237638</v>
      </c>
      <c r="RE6" s="116">
        <v>1.75377180237638</v>
      </c>
      <c r="RF6" s="116">
        <v>1.75377180237638</v>
      </c>
      <c r="RG6" s="116">
        <v>1.75377180237638</v>
      </c>
      <c r="RH6" s="116">
        <v>1.75377180237638</v>
      </c>
      <c r="RI6" s="116">
        <v>1.75377180237638</v>
      </c>
      <c r="RJ6" s="116">
        <v>1.75377180237638</v>
      </c>
      <c r="RK6" s="116">
        <v>1.75377180237638</v>
      </c>
      <c r="RL6" s="116">
        <v>1.75377180237638</v>
      </c>
      <c r="RM6" s="116">
        <v>1.75377180237638</v>
      </c>
      <c r="RN6" s="116">
        <v>1.75377180237638</v>
      </c>
      <c r="RO6" s="116">
        <v>1.75377180237638</v>
      </c>
      <c r="RP6" s="116">
        <v>1.75377180237638</v>
      </c>
      <c r="RQ6" s="116">
        <v>1.75377180237638</v>
      </c>
      <c r="RR6" s="116">
        <v>1.75377180237638</v>
      </c>
      <c r="RS6" s="116">
        <v>1.75377180237638</v>
      </c>
      <c r="RT6" s="116">
        <v>1.75377180237638</v>
      </c>
      <c r="RU6" s="116">
        <v>1.75377180237638</v>
      </c>
      <c r="RV6" s="116">
        <v>1.75377180237638</v>
      </c>
      <c r="RW6" s="116">
        <v>1.75377180237638</v>
      </c>
      <c r="RX6" s="116">
        <v>1.75377180237638</v>
      </c>
      <c r="RY6" s="116">
        <v>1.75377180237638</v>
      </c>
      <c r="RZ6" s="116">
        <v>1.75377180237638</v>
      </c>
      <c r="SA6" s="116">
        <v>1.75377180237638</v>
      </c>
      <c r="SB6" s="116">
        <v>1.75377180237638</v>
      </c>
      <c r="SC6" s="116">
        <v>1.75377180237638</v>
      </c>
      <c r="SD6" s="116">
        <v>1.75377180237638</v>
      </c>
      <c r="SE6" s="116">
        <v>1.75377180237638</v>
      </c>
      <c r="SF6" s="116">
        <v>1.75377180237638</v>
      </c>
      <c r="SG6" s="116">
        <v>1.75377180237638</v>
      </c>
      <c r="SH6" s="116">
        <v>1.75377180237638</v>
      </c>
      <c r="SI6" s="116">
        <v>1.75377180237638</v>
      </c>
      <c r="SJ6" s="116">
        <v>1.75377180237638</v>
      </c>
      <c r="SK6" s="116">
        <v>1.75377180237638</v>
      </c>
      <c r="SL6" s="116">
        <v>1.75377180237638</v>
      </c>
      <c r="SM6" s="116">
        <v>1.75377180237638</v>
      </c>
      <c r="SN6" s="116">
        <v>1.75377180237638</v>
      </c>
      <c r="SO6" s="116">
        <v>1.75377180237638</v>
      </c>
      <c r="SP6" s="116">
        <v>1.75377180237638</v>
      </c>
      <c r="SQ6" s="116">
        <v>1.75377180237638</v>
      </c>
      <c r="SR6" s="116">
        <v>1.75377180237638</v>
      </c>
      <c r="SS6" s="116">
        <v>1.75377180237638</v>
      </c>
      <c r="ST6" s="116">
        <v>1.75377180237638</v>
      </c>
      <c r="SU6" s="116">
        <v>1.75377180237638</v>
      </c>
      <c r="SV6" s="116">
        <v>1.75377180237638</v>
      </c>
      <c r="SW6" s="116">
        <v>1.75377180237638</v>
      </c>
      <c r="SX6" s="116">
        <v>1.75377180237638</v>
      </c>
      <c r="SY6" s="116">
        <v>1.75377180237638</v>
      </c>
      <c r="SZ6" s="116">
        <v>1.75377180237638</v>
      </c>
      <c r="TA6" s="116">
        <v>1.75377180237638</v>
      </c>
      <c r="TB6" s="116">
        <v>1.75377180237638</v>
      </c>
      <c r="TC6" s="116">
        <v>1.75377180237638</v>
      </c>
      <c r="TD6" s="116">
        <v>1.75377180237638</v>
      </c>
      <c r="TE6" s="116">
        <v>1.75377180237638</v>
      </c>
      <c r="TF6" s="116">
        <v>1.75377180237638</v>
      </c>
      <c r="TG6" s="116">
        <v>1.75377180237638</v>
      </c>
      <c r="TH6" s="116">
        <v>1.75377180237638</v>
      </c>
      <c r="TI6" s="116">
        <v>1.75377180237638</v>
      </c>
      <c r="TJ6" s="116">
        <v>1.75377180237638</v>
      </c>
      <c r="TK6" s="116">
        <v>1.75377180237638</v>
      </c>
      <c r="TL6" s="116">
        <v>1.75377180237638</v>
      </c>
      <c r="TM6" s="116">
        <v>1.75377180237638</v>
      </c>
      <c r="TN6" s="116">
        <v>1.75377180237638</v>
      </c>
      <c r="TO6" s="116">
        <v>1.75377180237638</v>
      </c>
      <c r="TP6" s="116">
        <v>1.75377180237638</v>
      </c>
      <c r="TQ6" s="116">
        <v>1.75377180237638</v>
      </c>
      <c r="TR6" s="116">
        <v>1.75377180237638</v>
      </c>
      <c r="TS6" s="116">
        <v>1.75377180237638</v>
      </c>
      <c r="TT6" s="116">
        <v>1.75377180237638</v>
      </c>
      <c r="TU6" s="116">
        <v>1.75377180237638</v>
      </c>
      <c r="TV6" s="116">
        <v>1.75377180237638</v>
      </c>
      <c r="TW6" s="116">
        <v>1.75377180237638</v>
      </c>
      <c r="TX6" s="116">
        <v>1.75377180237638</v>
      </c>
      <c r="TY6" s="116">
        <v>1.75377180237638</v>
      </c>
      <c r="TZ6" s="116">
        <v>1.75377180237638</v>
      </c>
      <c r="UA6" s="116">
        <v>1.75377180237638</v>
      </c>
      <c r="UB6" s="116">
        <v>1.75377180237638</v>
      </c>
      <c r="UC6" s="116">
        <v>1.75377180237638</v>
      </c>
      <c r="UD6" s="116">
        <v>1.75377180237638</v>
      </c>
      <c r="UE6" s="116">
        <v>1.75377180237638</v>
      </c>
      <c r="UF6" s="116">
        <v>1.75377180237638</v>
      </c>
      <c r="UG6" s="116">
        <v>1.75377180237638</v>
      </c>
      <c r="UH6" s="116">
        <v>1.75377180237638</v>
      </c>
      <c r="UI6" s="116">
        <v>1.75377180237638</v>
      </c>
      <c r="UJ6" s="116">
        <v>1.75377180237638</v>
      </c>
      <c r="UK6" s="116">
        <v>1.75377180237638</v>
      </c>
      <c r="UL6" s="116">
        <v>1.75377180237638</v>
      </c>
      <c r="UM6" s="116">
        <v>1.75377180237638</v>
      </c>
      <c r="UN6" s="116">
        <v>1.75377180237638</v>
      </c>
      <c r="UO6" s="116">
        <v>1.75377180237638</v>
      </c>
      <c r="UP6" s="116">
        <v>1.75377180237638</v>
      </c>
      <c r="UQ6" s="116">
        <v>1.75377180237638</v>
      </c>
      <c r="UR6" s="116">
        <v>1.75377180237638</v>
      </c>
      <c r="US6" s="116">
        <v>1.75377180237638</v>
      </c>
      <c r="UT6" s="116">
        <v>1.75377180237638</v>
      </c>
      <c r="UU6" s="116">
        <v>1.75377180237638</v>
      </c>
      <c r="UV6" s="116">
        <v>1.75377180237638</v>
      </c>
      <c r="UW6" s="116">
        <v>1.75377180237638</v>
      </c>
      <c r="UX6" s="116">
        <v>1.75377180237638</v>
      </c>
      <c r="UY6" s="116">
        <v>1.75377180237638</v>
      </c>
      <c r="UZ6" s="116">
        <v>1.75377180237638</v>
      </c>
      <c r="VA6" s="116">
        <v>1.75377180237638</v>
      </c>
      <c r="VB6" s="116">
        <v>1.75377180237638</v>
      </c>
      <c r="VC6" s="116">
        <v>1.75377180237638</v>
      </c>
      <c r="VD6" s="116">
        <v>1.75377180237638</v>
      </c>
      <c r="VE6" s="116">
        <v>1.75377180237638</v>
      </c>
      <c r="VF6" s="116">
        <v>1.75377180237638</v>
      </c>
      <c r="VG6" s="116">
        <v>1.75377180237638</v>
      </c>
      <c r="VH6" s="116">
        <v>1.75377180237638</v>
      </c>
      <c r="VI6" s="116">
        <v>1.75377180237638</v>
      </c>
      <c r="VJ6" s="116">
        <v>1.75377180237638</v>
      </c>
      <c r="VK6" s="116">
        <v>1.75377180237638</v>
      </c>
      <c r="VL6" s="116">
        <v>1.75377180237638</v>
      </c>
      <c r="VM6" s="116">
        <v>1.75377180237638</v>
      </c>
      <c r="VN6" s="116">
        <v>1.75377180237638</v>
      </c>
      <c r="VO6" s="116">
        <v>1.75377180237638</v>
      </c>
      <c r="VP6" s="116">
        <v>1.75377180237638</v>
      </c>
      <c r="VQ6" s="116">
        <v>1.75377180237638</v>
      </c>
      <c r="VR6" s="116">
        <v>1.75377180237638</v>
      </c>
      <c r="VS6" s="116">
        <v>1.75377180237638</v>
      </c>
      <c r="VT6" s="116">
        <v>1.75377180237638</v>
      </c>
      <c r="VU6" s="116">
        <v>1.75377180237638</v>
      </c>
      <c r="VV6" s="116">
        <v>1.75377180237638</v>
      </c>
      <c r="VW6" s="116">
        <v>1.75377180237638</v>
      </c>
      <c r="VX6" s="116">
        <v>1.75377180237638</v>
      </c>
      <c r="VY6" s="116">
        <v>1.75377180237638</v>
      </c>
      <c r="VZ6" s="116">
        <v>1.75377180237638</v>
      </c>
      <c r="WA6" s="116">
        <v>1.75377180237638</v>
      </c>
      <c r="WB6" s="116">
        <v>1.75377180237638</v>
      </c>
      <c r="WC6" s="116">
        <v>1.75377180237638</v>
      </c>
      <c r="WD6" s="116">
        <v>1.75377180237638</v>
      </c>
      <c r="WE6" s="116">
        <v>1.75377180237638</v>
      </c>
      <c r="WF6" s="116">
        <v>1.75377180237638</v>
      </c>
      <c r="WG6" s="116">
        <v>1.75377180237638</v>
      </c>
      <c r="WH6" s="116">
        <v>1.75377180237638</v>
      </c>
      <c r="WI6" s="116">
        <v>1.75377180237638</v>
      </c>
      <c r="WJ6" s="116">
        <v>1.75377180237638</v>
      </c>
      <c r="WK6" s="116">
        <v>1.75377180237638</v>
      </c>
      <c r="WL6" s="116">
        <v>1.75377180237638</v>
      </c>
      <c r="WM6" s="116">
        <v>1.75377180237638</v>
      </c>
      <c r="WN6" s="116">
        <v>1.75377180237638</v>
      </c>
      <c r="WO6" s="116">
        <v>1.75377180237638</v>
      </c>
      <c r="WP6" s="116">
        <v>1.75377180237638</v>
      </c>
      <c r="WQ6" s="116">
        <v>1.75377180237638</v>
      </c>
      <c r="WR6" s="116">
        <v>1.75377180237638</v>
      </c>
      <c r="WS6" s="116">
        <v>1.75377180237638</v>
      </c>
      <c r="WT6" s="116">
        <v>1.75377180237638</v>
      </c>
      <c r="WU6" s="116">
        <v>1.75377180237638</v>
      </c>
      <c r="WV6" s="116">
        <v>1.75377180237638</v>
      </c>
      <c r="WW6" s="116">
        <v>1.75377180237638</v>
      </c>
      <c r="WX6" s="116">
        <v>1.75377180237638</v>
      </c>
      <c r="WY6" s="116">
        <v>1.75377180237638</v>
      </c>
      <c r="WZ6" s="116">
        <v>1.75377180237638</v>
      </c>
      <c r="XA6" s="116">
        <v>1.75377180237638</v>
      </c>
      <c r="XB6" s="116">
        <v>1.75377180237638</v>
      </c>
      <c r="XC6" s="116">
        <v>1.75377180237638</v>
      </c>
      <c r="XD6" s="116">
        <v>1.75377180237638</v>
      </c>
      <c r="XE6" s="116">
        <v>1.75377180237638</v>
      </c>
      <c r="XF6" s="116">
        <v>1.75377180237638</v>
      </c>
      <c r="XG6" s="116">
        <v>1.75377180237638</v>
      </c>
      <c r="XH6" s="116">
        <v>1.75377180237638</v>
      </c>
      <c r="XI6" s="116">
        <v>1.75377180237638</v>
      </c>
      <c r="XJ6" s="116">
        <v>1.75377180237638</v>
      </c>
      <c r="XK6" s="116">
        <v>1.75377180237638</v>
      </c>
      <c r="XL6" s="116">
        <v>1.75377180237638</v>
      </c>
      <c r="XM6" s="116">
        <v>1.75377180237638</v>
      </c>
      <c r="XN6" s="116">
        <v>1.75377180237638</v>
      </c>
      <c r="XO6" s="116">
        <v>1.75377180237638</v>
      </c>
      <c r="XP6" s="116">
        <v>1.75377180237638</v>
      </c>
      <c r="XQ6" s="116">
        <v>1.75377180237638</v>
      </c>
      <c r="XR6" s="116">
        <v>1.75377180237638</v>
      </c>
      <c r="XS6" s="116">
        <v>1.75377180237638</v>
      </c>
      <c r="XT6" s="116">
        <v>1.75377180237638</v>
      </c>
      <c r="XU6" s="116">
        <v>1.75377180237638</v>
      </c>
      <c r="XV6" s="116">
        <v>1.75377180237638</v>
      </c>
      <c r="XW6" s="116">
        <v>1.75377180237638</v>
      </c>
      <c r="XX6" s="116">
        <v>1.75377180237638</v>
      </c>
      <c r="XY6" s="116">
        <v>1.75377180237638</v>
      </c>
      <c r="XZ6" s="116">
        <v>1.75377180237638</v>
      </c>
      <c r="YA6" s="116">
        <v>1.75377180237638</v>
      </c>
      <c r="YB6" s="116">
        <v>1.75377180237638</v>
      </c>
      <c r="YC6" s="116">
        <v>1.75377180237638</v>
      </c>
      <c r="YD6" s="116">
        <v>1.75377180237638</v>
      </c>
      <c r="YE6" s="116">
        <v>1.75377180237638</v>
      </c>
      <c r="YF6" s="116">
        <v>1.75377180237638</v>
      </c>
      <c r="YG6" s="116">
        <v>1.75377180237638</v>
      </c>
      <c r="YH6" s="116">
        <v>1.75377180237638</v>
      </c>
      <c r="YI6" s="116">
        <v>1.75377180237638</v>
      </c>
      <c r="YJ6" s="116">
        <v>1.75377180237638</v>
      </c>
      <c r="YK6" s="116">
        <v>1.75377180237638</v>
      </c>
      <c r="YL6" s="116">
        <v>1.75377180237638</v>
      </c>
      <c r="YM6" s="116">
        <v>1.75377180237638</v>
      </c>
      <c r="YN6" s="116">
        <v>1.75377180237638</v>
      </c>
      <c r="YO6" s="116">
        <v>1.75377180237638</v>
      </c>
      <c r="YP6" s="116">
        <v>1.75377180237638</v>
      </c>
      <c r="YQ6" s="116">
        <v>1.75377180237638</v>
      </c>
      <c r="YR6" s="116">
        <v>1.75377180237638</v>
      </c>
      <c r="YS6" s="116">
        <v>1.75377180237638</v>
      </c>
      <c r="YT6" s="116">
        <v>1.75377180237638</v>
      </c>
      <c r="YU6" s="116">
        <v>1.75377180237638</v>
      </c>
      <c r="YV6" s="116">
        <v>1.75377180237638</v>
      </c>
      <c r="YW6" s="116">
        <v>1.75377180237638</v>
      </c>
      <c r="YX6" s="116">
        <v>1.75377180237638</v>
      </c>
      <c r="YY6" s="116">
        <v>1.75377180237638</v>
      </c>
      <c r="YZ6" s="116">
        <v>1.75377180237638</v>
      </c>
      <c r="ZA6" s="116">
        <v>1.75377180237638</v>
      </c>
      <c r="ZB6" s="116">
        <v>1.75377180237638</v>
      </c>
      <c r="ZC6" s="116">
        <v>1.75377180237638</v>
      </c>
      <c r="ZD6" s="116">
        <v>1.75377180237638</v>
      </c>
      <c r="ZE6" s="116">
        <v>1.75377180237638</v>
      </c>
      <c r="ZF6" s="116">
        <v>1.75377180237638</v>
      </c>
      <c r="ZG6" s="116">
        <v>1.75377180237638</v>
      </c>
      <c r="ZH6" s="116">
        <v>1.75377180237638</v>
      </c>
      <c r="ZI6" s="116">
        <v>1.75377180237638</v>
      </c>
      <c r="ZJ6" s="116">
        <v>1.75377180237638</v>
      </c>
      <c r="ZK6" s="116">
        <v>1.75377180237638</v>
      </c>
      <c r="ZL6" s="116">
        <v>1.75377180237638</v>
      </c>
      <c r="ZM6" s="116">
        <v>1.75377180237638</v>
      </c>
      <c r="ZN6" s="116">
        <v>1.75377180237638</v>
      </c>
      <c r="ZO6" s="116">
        <v>1.75377180237638</v>
      </c>
      <c r="ZP6" s="116">
        <v>1.75377180237638</v>
      </c>
      <c r="ZQ6" s="116">
        <v>1.75377180237638</v>
      </c>
      <c r="ZR6" s="116">
        <v>1.75377180237638</v>
      </c>
      <c r="ZS6" s="116">
        <v>1.75377180237638</v>
      </c>
      <c r="ZT6" s="116">
        <v>1.75377180237638</v>
      </c>
      <c r="ZU6" s="116">
        <v>1.75377180237638</v>
      </c>
      <c r="ZV6" s="116">
        <v>1.75377180237638</v>
      </c>
      <c r="ZW6" s="116">
        <v>1.75377180237638</v>
      </c>
      <c r="ZX6" s="116">
        <v>1.75377180237638</v>
      </c>
      <c r="ZY6" s="116">
        <v>1.75377180237638</v>
      </c>
      <c r="ZZ6" s="116">
        <v>1.75377180237638</v>
      </c>
      <c r="AAA6" s="116">
        <v>1.75377180237638</v>
      </c>
      <c r="AAB6" s="116">
        <v>1.75377180237638</v>
      </c>
      <c r="AAC6" s="116">
        <v>1.75377180237638</v>
      </c>
      <c r="AAD6" s="116">
        <v>1.75377180237638</v>
      </c>
      <c r="AAE6" s="116">
        <v>1.75377180237638</v>
      </c>
      <c r="AAF6" s="116">
        <v>1.75377180237638</v>
      </c>
      <c r="AAG6" s="116">
        <v>1.75377180237638</v>
      </c>
      <c r="AAH6" s="116">
        <v>1.75377180237638</v>
      </c>
      <c r="AAI6" s="116">
        <v>1.75377180237638</v>
      </c>
      <c r="AAJ6" s="116">
        <v>1.75377180237638</v>
      </c>
      <c r="AAK6" s="116">
        <v>1.75377180237638</v>
      </c>
      <c r="AAL6" s="116">
        <v>1.75377180237638</v>
      </c>
      <c r="AAM6" s="116">
        <v>1.75377180237638</v>
      </c>
      <c r="AAN6" s="116">
        <v>1.75377180237638</v>
      </c>
      <c r="AAO6" s="116">
        <v>1.75377180237638</v>
      </c>
      <c r="AAP6" s="116">
        <v>1.75377180237638</v>
      </c>
      <c r="AAQ6" s="116">
        <v>1.75377180237638</v>
      </c>
      <c r="AAR6" s="116">
        <v>1.75377180237638</v>
      </c>
      <c r="AAS6" s="116">
        <v>1.75377180237638</v>
      </c>
      <c r="AAT6" s="116">
        <v>1.75377180237638</v>
      </c>
      <c r="AAU6" s="116">
        <v>1.75377180237638</v>
      </c>
      <c r="AAV6" s="116">
        <v>1.75377180237638</v>
      </c>
      <c r="AAW6" s="116">
        <v>1.75377180237638</v>
      </c>
      <c r="AAX6" s="116">
        <v>1.75377180237638</v>
      </c>
      <c r="AAY6" s="116">
        <v>1.75377180237638</v>
      </c>
      <c r="AAZ6" s="116">
        <v>1.75377180237638</v>
      </c>
      <c r="ABA6" s="116">
        <v>1.75377180237638</v>
      </c>
      <c r="ABB6" s="116">
        <v>1.75377180237638</v>
      </c>
      <c r="ABC6" s="116">
        <v>1.75377180237638</v>
      </c>
      <c r="ABD6" s="116">
        <v>1.75377180237638</v>
      </c>
      <c r="ABE6" s="116">
        <v>1.75377180237638</v>
      </c>
      <c r="ABF6" s="116">
        <v>1.75377180237638</v>
      </c>
      <c r="ABG6" s="116">
        <v>1.75377180237638</v>
      </c>
      <c r="ABH6" s="116">
        <v>1.75377180237638</v>
      </c>
      <c r="ABI6" s="116">
        <v>1.75377180237638</v>
      </c>
      <c r="ABJ6" s="116">
        <v>1.75377180237638</v>
      </c>
      <c r="ABK6" s="116">
        <v>1.75377180237638</v>
      </c>
      <c r="ABL6" s="116">
        <v>1.75377180237638</v>
      </c>
      <c r="ABM6" s="116">
        <v>1.75377180237638</v>
      </c>
      <c r="ABN6" s="116">
        <v>1.75377180237638</v>
      </c>
      <c r="ABO6" s="116">
        <v>1.75377180237638</v>
      </c>
      <c r="ABP6" s="116">
        <v>1.75377180237638</v>
      </c>
      <c r="ABQ6" s="116">
        <v>1.75377180237638</v>
      </c>
      <c r="ABR6" s="116">
        <v>1.75377180237638</v>
      </c>
      <c r="ABS6" s="116">
        <v>1.75377180237638</v>
      </c>
      <c r="ABT6" s="116">
        <v>1.75377180237638</v>
      </c>
      <c r="ABU6" s="116">
        <v>1.75377180237638</v>
      </c>
      <c r="ABV6" s="116">
        <v>1.75377180237638</v>
      </c>
      <c r="ABW6" s="116">
        <v>1.75377180237638</v>
      </c>
      <c r="ABX6" s="116">
        <v>1.75377180237638</v>
      </c>
      <c r="ABY6" s="116">
        <v>1.75377180237638</v>
      </c>
      <c r="ABZ6" s="116">
        <v>1.75377180237638</v>
      </c>
      <c r="ACA6" s="116">
        <v>1.75377180237638</v>
      </c>
      <c r="ACB6" s="116">
        <v>1.75377180237638</v>
      </c>
      <c r="ACC6" s="116">
        <v>1.75377180237638</v>
      </c>
      <c r="ACD6" s="116">
        <v>1.75377180237638</v>
      </c>
      <c r="ACE6" s="116">
        <v>1.75377180237638</v>
      </c>
      <c r="ACF6" s="116">
        <v>1.75377180237638</v>
      </c>
      <c r="ACG6" s="116">
        <v>1.75377180237638</v>
      </c>
      <c r="ACH6" s="116">
        <v>1.75377180237638</v>
      </c>
      <c r="ACI6" s="116">
        <v>1.75377180237638</v>
      </c>
      <c r="ACJ6" s="116">
        <v>1.75377180237638</v>
      </c>
      <c r="ACK6" s="116">
        <v>1.75377180237638</v>
      </c>
      <c r="ACL6" s="116">
        <v>1.75377180237638</v>
      </c>
      <c r="ACM6" s="116">
        <v>1.75377180237638</v>
      </c>
      <c r="ACN6" s="116">
        <v>1.75377180237638</v>
      </c>
      <c r="ACO6" s="116">
        <v>1.75377180237638</v>
      </c>
      <c r="ACP6" s="116">
        <v>1.75377180237638</v>
      </c>
      <c r="ACQ6" s="116">
        <v>1.75377180237638</v>
      </c>
      <c r="ACR6" s="116">
        <v>1.75377180237638</v>
      </c>
      <c r="ACS6" s="116">
        <v>1.75377180237638</v>
      </c>
      <c r="ACT6" s="116">
        <v>1.75377180237638</v>
      </c>
      <c r="ACU6" s="116">
        <v>1.75377180237638</v>
      </c>
      <c r="ACV6" s="116">
        <v>1.75377180237638</v>
      </c>
      <c r="ACW6" s="116">
        <v>1.75377180237638</v>
      </c>
      <c r="ACX6" s="116">
        <v>1.75377180237638</v>
      </c>
      <c r="ACY6" s="116">
        <v>1.75377180237638</v>
      </c>
      <c r="ACZ6" s="116">
        <v>1.75377180237638</v>
      </c>
      <c r="ADA6" s="116">
        <v>1.75377180237638</v>
      </c>
      <c r="ADB6" s="116">
        <v>1.75377180237638</v>
      </c>
      <c r="ADC6" s="116">
        <v>1.75377180237638</v>
      </c>
      <c r="ADD6" s="116">
        <v>1.75377180237638</v>
      </c>
      <c r="ADE6" s="116">
        <v>1.75377180237638</v>
      </c>
      <c r="ADF6" s="116">
        <v>1.75377180237638</v>
      </c>
      <c r="ADG6" s="116">
        <v>1.75377180237638</v>
      </c>
      <c r="ADH6" s="116">
        <v>1.75377180237638</v>
      </c>
      <c r="ADI6" s="116">
        <v>1.75377180237638</v>
      </c>
      <c r="ADJ6" s="116">
        <v>1.75377180237638</v>
      </c>
      <c r="ADK6" s="116">
        <v>1.75377180237638</v>
      </c>
      <c r="ADL6" s="116">
        <v>1.75377180237638</v>
      </c>
      <c r="ADM6" s="116">
        <v>1.75377180237638</v>
      </c>
      <c r="ADN6" s="116">
        <v>1.75377180237638</v>
      </c>
      <c r="ADO6" s="116">
        <v>1.75377180237638</v>
      </c>
      <c r="ADP6" s="116">
        <v>1.75377180237638</v>
      </c>
      <c r="ADQ6" s="116">
        <v>1.75377180237638</v>
      </c>
      <c r="ADR6" s="116">
        <v>1.75377180237638</v>
      </c>
      <c r="ADS6" s="116">
        <v>1.75377180237638</v>
      </c>
      <c r="ADT6" s="116">
        <v>1.75377180237638</v>
      </c>
      <c r="ADU6" s="116">
        <v>1.75377180237638</v>
      </c>
      <c r="ADV6" s="116">
        <v>1.75377180237638</v>
      </c>
      <c r="ADW6" s="116">
        <v>1.75377180237638</v>
      </c>
      <c r="ADX6" s="116">
        <v>1.75377180237638</v>
      </c>
      <c r="ADY6" s="116">
        <v>1.75377180237638</v>
      </c>
      <c r="ADZ6" s="116">
        <v>1.75377180237638</v>
      </c>
      <c r="AEA6" s="116">
        <v>1.75377180237638</v>
      </c>
      <c r="AEB6" s="116">
        <v>1.75377180237638</v>
      </c>
      <c r="AEC6" s="116">
        <v>1.75377180237638</v>
      </c>
      <c r="AED6" s="116">
        <v>1.75377180237638</v>
      </c>
      <c r="AEE6" s="116">
        <v>1.75377180237638</v>
      </c>
      <c r="AEF6" s="116">
        <v>1.75377180237638</v>
      </c>
      <c r="AEG6" s="116">
        <v>1.75377180237638</v>
      </c>
      <c r="AEH6" s="116">
        <v>1.75377180237638</v>
      </c>
      <c r="AEI6" s="116">
        <v>1.75377180237638</v>
      </c>
      <c r="AEJ6" s="116">
        <v>1.75377180237638</v>
      </c>
      <c r="AEK6" s="116">
        <v>1.75377180237638</v>
      </c>
      <c r="AEL6" s="116">
        <v>1.75377180237638</v>
      </c>
      <c r="AEM6" s="116">
        <v>1.75377180237638</v>
      </c>
      <c r="AEN6" s="116">
        <v>1.75377180237638</v>
      </c>
      <c r="AEO6" s="116">
        <v>1.75377180237638</v>
      </c>
      <c r="AEP6" s="116">
        <v>1.75377180237638</v>
      </c>
      <c r="AEQ6" s="116">
        <v>1.75377180237638</v>
      </c>
      <c r="AER6" s="116">
        <v>1.75377180237638</v>
      </c>
      <c r="AES6" s="116">
        <v>1.75377180237638</v>
      </c>
      <c r="AET6" s="116">
        <v>1.75377180237638</v>
      </c>
      <c r="AEU6" s="116">
        <v>1.75377180237638</v>
      </c>
      <c r="AEV6" s="116">
        <v>1.75377180237638</v>
      </c>
      <c r="AEW6" s="116">
        <v>1.75377180237638</v>
      </c>
      <c r="AEX6" s="116">
        <v>1.75377180237638</v>
      </c>
      <c r="AEY6" s="116">
        <v>1.75377180237638</v>
      </c>
      <c r="AEZ6" s="116">
        <v>1.75377180237638</v>
      </c>
      <c r="AFA6" s="116">
        <v>1.75377180237638</v>
      </c>
      <c r="AFB6" s="116">
        <v>1.75377180237638</v>
      </c>
      <c r="AFC6" s="116">
        <v>1.75377180237638</v>
      </c>
      <c r="AFD6" s="116">
        <v>1.75377180237638</v>
      </c>
      <c r="AFE6" s="116">
        <v>1.75377180237638</v>
      </c>
      <c r="AFF6" s="116">
        <v>1.75377180237638</v>
      </c>
      <c r="AFG6" s="116">
        <v>1.75377180237638</v>
      </c>
      <c r="AFH6" s="116">
        <v>1.75377180237638</v>
      </c>
      <c r="AFI6" s="116">
        <v>1.75377180237638</v>
      </c>
      <c r="AFJ6" s="116">
        <v>1.75377180237638</v>
      </c>
      <c r="AFK6" s="116">
        <v>1.75377180237638</v>
      </c>
      <c r="AFL6" s="116">
        <v>1.75377180237638</v>
      </c>
      <c r="AFM6" s="116">
        <v>1.75377180237638</v>
      </c>
      <c r="AFN6" s="116">
        <v>1.75377180237638</v>
      </c>
      <c r="AFO6" s="116">
        <v>1.75377180237638</v>
      </c>
      <c r="AFP6" s="116">
        <v>1.75377180237638</v>
      </c>
      <c r="AFQ6" s="116">
        <v>1.75377180237638</v>
      </c>
      <c r="AFR6" s="116">
        <v>1.75377180237638</v>
      </c>
      <c r="AFS6" s="116">
        <v>1.75377180237638</v>
      </c>
      <c r="AFT6" s="116">
        <v>1.75377180237638</v>
      </c>
      <c r="AFU6" s="116">
        <v>1.75377180237638</v>
      </c>
      <c r="AFV6" s="116">
        <v>1.75377180237638</v>
      </c>
      <c r="AFW6" s="116">
        <v>1.75377180237638</v>
      </c>
      <c r="AFX6" s="116">
        <v>1.75377180237638</v>
      </c>
      <c r="AFY6" s="116">
        <v>1.75377180237638</v>
      </c>
      <c r="AFZ6" s="116">
        <v>1.75377180237638</v>
      </c>
      <c r="AGA6" s="116">
        <v>1.75377180237638</v>
      </c>
      <c r="AGB6" s="116">
        <v>1.75377180237638</v>
      </c>
      <c r="AGC6" s="116">
        <v>1.75377180237638</v>
      </c>
      <c r="AGD6" s="116">
        <v>1.75377180237638</v>
      </c>
      <c r="AGE6" s="116">
        <v>1.75377180237638</v>
      </c>
      <c r="AGF6" s="116">
        <v>1.75377180237638</v>
      </c>
      <c r="AGG6" s="116">
        <v>1.75377180237638</v>
      </c>
      <c r="AGH6" s="116">
        <v>1.75377180237638</v>
      </c>
      <c r="AGI6" s="116">
        <v>1.75377180237638</v>
      </c>
      <c r="AGJ6" s="116">
        <v>1.75377180237638</v>
      </c>
      <c r="AGK6" s="116">
        <v>1.75377180237638</v>
      </c>
      <c r="AGL6" s="116">
        <v>1.75377180237638</v>
      </c>
      <c r="AGM6" s="116">
        <v>1.75377180237638</v>
      </c>
      <c r="AGN6" s="116">
        <v>1.75377180237638</v>
      </c>
      <c r="AGO6" s="116">
        <v>1.75377180237638</v>
      </c>
      <c r="AGP6" s="116">
        <v>1.75377180237638</v>
      </c>
      <c r="AGQ6" s="116">
        <v>1.75377180237638</v>
      </c>
      <c r="AGR6" s="116">
        <v>1.75377180237638</v>
      </c>
      <c r="AGS6" s="116">
        <v>1.75377180237638</v>
      </c>
      <c r="AGT6" s="116">
        <v>1.75377180237638</v>
      </c>
      <c r="AGU6" s="116">
        <v>1.75377180237638</v>
      </c>
      <c r="AGV6" s="116">
        <v>1.75377180237638</v>
      </c>
      <c r="AGW6" s="116">
        <v>1.75377180237638</v>
      </c>
      <c r="AGX6" s="116">
        <v>1.75377180237638</v>
      </c>
      <c r="AGY6" s="116">
        <v>1.75377180237638</v>
      </c>
      <c r="AGZ6" s="116">
        <v>1.75377180237638</v>
      </c>
      <c r="AHA6" s="116">
        <v>1.75377180237638</v>
      </c>
      <c r="AHB6" s="116">
        <v>1.75377180237638</v>
      </c>
      <c r="AHC6" s="116">
        <v>1.75377180237638</v>
      </c>
      <c r="AHD6" s="116">
        <v>1.75377180237638</v>
      </c>
      <c r="AHE6" s="116">
        <v>1.75377180237638</v>
      </c>
      <c r="AHF6" s="116">
        <v>1.75377180237638</v>
      </c>
      <c r="AHG6" s="116">
        <v>1.75377180237638</v>
      </c>
      <c r="AHH6" s="116">
        <v>1.75377180237638</v>
      </c>
      <c r="AHI6" s="116">
        <v>1.75377180237638</v>
      </c>
      <c r="AHJ6" s="116">
        <v>1.75377180237638</v>
      </c>
      <c r="AHK6" s="116">
        <v>1.75377180237638</v>
      </c>
      <c r="AHL6" s="116">
        <v>1.75377180237638</v>
      </c>
      <c r="AHM6" s="116">
        <v>1.75377180237638</v>
      </c>
      <c r="AHN6" s="116">
        <v>1.75377180237638</v>
      </c>
      <c r="AHO6" s="116">
        <v>1.75377180237638</v>
      </c>
      <c r="AHP6" s="116">
        <v>1.75377180237638</v>
      </c>
      <c r="AHQ6" s="116">
        <v>1.75377180237638</v>
      </c>
      <c r="AHR6" s="116">
        <v>1.75377180237638</v>
      </c>
      <c r="AHS6" s="116">
        <v>1.75377180237638</v>
      </c>
      <c r="AHT6" s="116">
        <v>1.75377180237638</v>
      </c>
      <c r="AHU6" s="116">
        <v>1.75377180237638</v>
      </c>
      <c r="AHV6" s="116">
        <v>1.75377180237638</v>
      </c>
      <c r="AHW6" s="116">
        <v>1.75377180237638</v>
      </c>
      <c r="AHX6" s="116">
        <v>1.75377180237638</v>
      </c>
      <c r="AHY6" s="116">
        <v>1.75377180237638</v>
      </c>
      <c r="AHZ6" s="116">
        <v>1.75377180237638</v>
      </c>
      <c r="AIA6" s="116">
        <v>1.75377180237638</v>
      </c>
      <c r="AIB6" s="116">
        <v>1.75377180237638</v>
      </c>
      <c r="AIC6" s="116">
        <v>1.75377180237638</v>
      </c>
      <c r="AID6" s="116">
        <v>1.75377180237638</v>
      </c>
      <c r="AIE6" s="116">
        <v>1.75377180237638</v>
      </c>
      <c r="AIF6" s="116">
        <v>1.75377180237638</v>
      </c>
      <c r="AIG6" s="116">
        <v>1.75377180237638</v>
      </c>
      <c r="AIH6" s="116">
        <v>1.75377180237638</v>
      </c>
      <c r="AII6" s="116">
        <v>1.75377180237638</v>
      </c>
      <c r="AIJ6" s="116">
        <v>1.75377180237638</v>
      </c>
      <c r="AIK6" s="116">
        <v>1.75377180237638</v>
      </c>
      <c r="AIL6" s="116">
        <v>1.75377180237638</v>
      </c>
      <c r="AIM6" s="116">
        <v>1.75377180237638</v>
      </c>
      <c r="AIN6" s="116">
        <v>1.75377180237638</v>
      </c>
      <c r="AIO6" s="116">
        <v>1.75377180237638</v>
      </c>
      <c r="AIP6" s="116">
        <v>1.75377180237638</v>
      </c>
      <c r="AIQ6" s="116">
        <v>1.75377180237638</v>
      </c>
      <c r="AIR6" s="116">
        <v>1.75377180237638</v>
      </c>
      <c r="AIS6" s="116">
        <v>1.75377180237638</v>
      </c>
      <c r="AIT6" s="116">
        <v>1.75377180237638</v>
      </c>
      <c r="AIU6" s="116">
        <v>1.75377180237638</v>
      </c>
      <c r="AIV6" s="116">
        <v>1.75377180237638</v>
      </c>
      <c r="AIW6" s="116">
        <v>1.75377180237638</v>
      </c>
      <c r="AIX6" s="116">
        <v>1.75377180237638</v>
      </c>
      <c r="AIY6" s="116">
        <v>1.75377180237638</v>
      </c>
      <c r="AIZ6" s="116">
        <v>1.75377180237638</v>
      </c>
      <c r="AJA6" s="116">
        <v>1.75377180237638</v>
      </c>
      <c r="AJB6" s="116">
        <v>1.75377180237638</v>
      </c>
      <c r="AJC6" s="116">
        <v>1.75377180237638</v>
      </c>
      <c r="AJD6" s="116">
        <v>1.75377180237638</v>
      </c>
      <c r="AJE6" s="116">
        <v>1.75377180237638</v>
      </c>
      <c r="AJF6" s="116">
        <v>1.75377180237638</v>
      </c>
      <c r="AJG6" s="116">
        <v>1.75377180237638</v>
      </c>
      <c r="AJH6" s="116">
        <v>1.75377180237638</v>
      </c>
      <c r="AJI6" s="116">
        <v>1.75377180237638</v>
      </c>
      <c r="AJJ6" s="116">
        <v>1.75377180237638</v>
      </c>
      <c r="AJK6" s="116">
        <v>1.75377180237638</v>
      </c>
      <c r="AJL6" s="116">
        <v>1.75377180237638</v>
      </c>
      <c r="AJM6" s="116">
        <v>1.75377180237638</v>
      </c>
      <c r="AJN6" s="116">
        <v>1.75377180237638</v>
      </c>
      <c r="AJO6" s="116">
        <v>1.75377180237638</v>
      </c>
      <c r="AJP6" s="116">
        <v>1.75377180237638</v>
      </c>
      <c r="AJQ6" s="116">
        <v>1.75377180237638</v>
      </c>
      <c r="AJR6" s="116">
        <v>1.75377180237638</v>
      </c>
      <c r="AJS6" s="116">
        <v>1.75377180237638</v>
      </c>
      <c r="AJT6" s="116">
        <v>1.75377180237638</v>
      </c>
      <c r="AJU6" s="116">
        <v>1.75377180237638</v>
      </c>
      <c r="AJV6" s="116">
        <v>1.75377180237638</v>
      </c>
      <c r="AJW6" s="116">
        <v>1.75377180237638</v>
      </c>
      <c r="AJX6" s="116">
        <v>1.75377180237638</v>
      </c>
      <c r="AJY6" s="116">
        <v>1.75377180237638</v>
      </c>
      <c r="AJZ6" s="116">
        <v>1.75377180237638</v>
      </c>
      <c r="AKA6" s="116">
        <v>1.75377180237638</v>
      </c>
      <c r="AKB6" s="116">
        <v>1.75377180237638</v>
      </c>
      <c r="AKC6" s="116">
        <v>1.75377180237638</v>
      </c>
      <c r="AKD6" s="116">
        <v>1.75377180237638</v>
      </c>
      <c r="AKE6" s="116">
        <v>1.75377180237638</v>
      </c>
      <c r="AKF6" s="116">
        <v>1.75377180237638</v>
      </c>
      <c r="AKG6" s="116">
        <v>1.75377180237638</v>
      </c>
      <c r="AKH6" s="116">
        <v>1.75377180237638</v>
      </c>
      <c r="AKI6" s="116">
        <v>1.75377180237638</v>
      </c>
      <c r="AKJ6" s="116">
        <v>1.75377180237638</v>
      </c>
      <c r="AKK6" s="116">
        <v>1.75377180237638</v>
      </c>
      <c r="AKL6" s="116">
        <v>1.75377180237638</v>
      </c>
      <c r="AKM6" s="116">
        <v>1.75377180237638</v>
      </c>
      <c r="AKN6" s="116">
        <v>1.75377180237638</v>
      </c>
      <c r="AKO6" s="116">
        <v>1.75377180237638</v>
      </c>
      <c r="AKP6" s="116">
        <v>1.75377180237638</v>
      </c>
      <c r="AKQ6" s="116">
        <v>1.75377180237638</v>
      </c>
      <c r="AKR6" s="116">
        <v>1.75377180237638</v>
      </c>
      <c r="AKS6" s="116">
        <v>1.75377180237638</v>
      </c>
      <c r="AKT6" s="116">
        <v>1.75377180237638</v>
      </c>
      <c r="AKU6" s="116">
        <v>1.75377180237638</v>
      </c>
      <c r="AKV6" s="116">
        <v>1.75377180237638</v>
      </c>
      <c r="AKW6" s="116">
        <v>1.75377180237638</v>
      </c>
      <c r="AKX6" s="116">
        <v>1.75377180237638</v>
      </c>
      <c r="AKY6" s="116">
        <v>1.75377180237638</v>
      </c>
      <c r="AKZ6" s="116">
        <v>1.75377180237638</v>
      </c>
      <c r="ALA6" s="116">
        <v>1.75377180237638</v>
      </c>
      <c r="ALB6" s="116">
        <v>1.75377180237638</v>
      </c>
      <c r="ALC6" s="116">
        <v>1.75377180237638</v>
      </c>
      <c r="ALD6" s="116">
        <v>1.75377180237638</v>
      </c>
      <c r="ALE6" s="116">
        <v>1.75377180237638</v>
      </c>
      <c r="ALF6" s="116">
        <v>1.75377180237638</v>
      </c>
      <c r="ALG6" s="116">
        <v>1.75377180237638</v>
      </c>
      <c r="ALH6" s="116">
        <v>1.75377180237638</v>
      </c>
      <c r="ALI6" s="116">
        <v>1.75377180237638</v>
      </c>
      <c r="ALJ6" s="116">
        <v>1.75377180237638</v>
      </c>
      <c r="ALK6" s="116">
        <v>1.75377180237638</v>
      </c>
      <c r="ALL6" s="116">
        <v>1.75377180237638</v>
      </c>
      <c r="ALM6" s="116">
        <v>1.75377180237638</v>
      </c>
      <c r="ALN6" s="116">
        <v>1.75377180237638</v>
      </c>
      <c r="ALO6" s="116">
        <v>1.75377180237638</v>
      </c>
      <c r="ALP6" s="116">
        <v>1.75377180237638</v>
      </c>
      <c r="ALQ6" s="116">
        <v>1.75377180237638</v>
      </c>
      <c r="ALR6" s="116">
        <v>1.75377180237638</v>
      </c>
      <c r="ALS6" s="116">
        <v>1.75377180237638</v>
      </c>
      <c r="ALT6" s="116">
        <v>1.75377180237638</v>
      </c>
      <c r="ALU6" s="116">
        <v>1.75377180237638</v>
      </c>
    </row>
    <row r="7" spans="1:1009">
      <c r="B7" s="116">
        <v>1</v>
      </c>
      <c r="C7" s="116">
        <f>B7+($D$3/B7)</f>
        <v>2</v>
      </c>
      <c r="D7" s="116">
        <f>B7+LN((B7+$D$4)/(B7-$D$4))</f>
        <v>2.09861228866811</v>
      </c>
      <c r="H7" s="1" t="s">
        <v>329</v>
      </c>
      <c r="I7" s="116">
        <f ca="1">$B6-$D$4+2*$D$4*RAND()</f>
        <v>1.1975570269248106</v>
      </c>
      <c r="J7" s="116">
        <v>1.3354951287640724</v>
      </c>
      <c r="K7" s="116">
        <v>0.78779253122444193</v>
      </c>
      <c r="L7" s="116">
        <v>1.2439267147690711</v>
      </c>
      <c r="M7" s="116">
        <v>0.92373660779278055</v>
      </c>
      <c r="N7" s="116">
        <v>0.96650451452109265</v>
      </c>
      <c r="O7" s="116">
        <v>0.98233668509197203</v>
      </c>
      <c r="P7" s="116">
        <v>0.73710396377744469</v>
      </c>
      <c r="Q7" s="116">
        <v>1.2901573972622651</v>
      </c>
      <c r="R7" s="116">
        <v>0.92505092529807997</v>
      </c>
      <c r="S7" s="116">
        <v>1.4436428609630281</v>
      </c>
      <c r="T7" s="116">
        <v>1.109583665502512</v>
      </c>
      <c r="U7" s="116">
        <v>1.3267440826685997</v>
      </c>
      <c r="V7" s="116">
        <v>0.59434815006181185</v>
      </c>
      <c r="W7" s="116">
        <v>1.3539219879096422</v>
      </c>
      <c r="X7" s="116">
        <v>0.59162948702543328</v>
      </c>
      <c r="Y7" s="116">
        <v>1.0658239467350814</v>
      </c>
      <c r="Z7" s="116">
        <v>1.2897313238953456</v>
      </c>
      <c r="AA7" s="116">
        <v>0.87765776580865507</v>
      </c>
      <c r="AB7" s="116">
        <v>0.83992921706276347</v>
      </c>
      <c r="AC7" s="116">
        <v>1.4513313697546411</v>
      </c>
      <c r="AD7" s="116">
        <v>0.74538405200413216</v>
      </c>
      <c r="AE7" s="116">
        <v>1.2925584592996588</v>
      </c>
      <c r="AF7" s="116">
        <v>1.3480687572628136</v>
      </c>
      <c r="AG7" s="116">
        <v>0.7052600734449288</v>
      </c>
      <c r="AH7" s="116">
        <v>0.71010283725517509</v>
      </c>
      <c r="AI7" s="116">
        <v>1.1571208721703583</v>
      </c>
      <c r="AJ7" s="116">
        <v>1.432489366690971</v>
      </c>
      <c r="AK7" s="116">
        <v>0.61591320444140463</v>
      </c>
      <c r="AL7" s="116">
        <v>1.3739338812956434</v>
      </c>
      <c r="AM7" s="116">
        <v>0.65399143901016987</v>
      </c>
      <c r="AN7" s="116">
        <v>0.51211070594489216</v>
      </c>
      <c r="AO7" s="116">
        <v>0.69217993641754538</v>
      </c>
      <c r="AP7" s="116">
        <v>1.202090383247377</v>
      </c>
      <c r="AQ7" s="116">
        <v>1.0494157359161167</v>
      </c>
      <c r="AR7" s="116">
        <v>0.54311434365482458</v>
      </c>
      <c r="AS7" s="116">
        <v>0.80226212375461492</v>
      </c>
      <c r="AT7" s="116">
        <v>0.56853004976438093</v>
      </c>
      <c r="AU7" s="116">
        <v>0.820870697354943</v>
      </c>
      <c r="AV7" s="116">
        <v>1.375141745689509</v>
      </c>
      <c r="AW7" s="116">
        <v>1.1804530468188692</v>
      </c>
      <c r="AX7" s="116">
        <v>1.3351984449820682</v>
      </c>
      <c r="AY7" s="116">
        <v>1.0151685960853687</v>
      </c>
      <c r="AZ7" s="116">
        <v>0.88113913822927881</v>
      </c>
      <c r="BA7" s="116">
        <v>0.53145468935957674</v>
      </c>
      <c r="BB7" s="116">
        <v>1.1842629366707389</v>
      </c>
      <c r="BC7" s="116">
        <v>1.1715445339620782</v>
      </c>
      <c r="BD7" s="116">
        <v>0.94420063828315182</v>
      </c>
      <c r="BE7" s="116">
        <v>1.1483491577374605</v>
      </c>
      <c r="BF7" s="116">
        <v>1.4909823800092719</v>
      </c>
      <c r="BG7" s="116">
        <v>1.226123743653992</v>
      </c>
      <c r="BH7" s="116">
        <v>0.62680751503850118</v>
      </c>
      <c r="BI7" s="116">
        <v>0.62324687880988106</v>
      </c>
      <c r="BJ7" s="116">
        <v>1.4708052132819254</v>
      </c>
      <c r="BK7" s="116">
        <v>1.0823002052356157</v>
      </c>
      <c r="BL7" s="116">
        <v>1.3386480303319273</v>
      </c>
      <c r="BM7" s="116">
        <v>0.8431756838613399</v>
      </c>
      <c r="BN7" s="116">
        <v>0.95449449967265132</v>
      </c>
      <c r="BO7" s="116">
        <v>0.77734961434749839</v>
      </c>
      <c r="BP7" s="116">
        <v>0.66093115311064399</v>
      </c>
      <c r="BQ7" s="116">
        <v>0.56439841360410925</v>
      </c>
      <c r="BR7" s="116">
        <v>1.3200223824648711</v>
      </c>
      <c r="BS7" s="116">
        <v>1.4235475008320011</v>
      </c>
      <c r="BT7" s="116">
        <v>0.5402832045563446</v>
      </c>
      <c r="BU7" s="116">
        <v>0.50700375888864457</v>
      </c>
      <c r="BV7" s="116">
        <v>1.2747743100530464</v>
      </c>
      <c r="BW7" s="116">
        <v>0.63422941294842106</v>
      </c>
      <c r="BX7" s="116">
        <v>0.57200548597739775</v>
      </c>
      <c r="BY7" s="116">
        <v>0.88529625038448923</v>
      </c>
      <c r="BZ7" s="116">
        <v>1.2235500326437139</v>
      </c>
      <c r="CA7" s="116">
        <v>1.1609618492229368</v>
      </c>
      <c r="CB7" s="116">
        <v>1.1579717606551458</v>
      </c>
      <c r="CC7" s="116">
        <v>0.63895380341711616</v>
      </c>
      <c r="CD7" s="116">
        <v>1.0675308970704591</v>
      </c>
      <c r="CE7" s="116">
        <v>0.59503693120805201</v>
      </c>
      <c r="CF7" s="116">
        <v>1.3591066125831575</v>
      </c>
      <c r="CG7" s="116">
        <v>1.059352146777826</v>
      </c>
      <c r="CH7" s="116">
        <v>1.045188537459703</v>
      </c>
      <c r="CI7" s="116">
        <v>1.2644539854513459</v>
      </c>
      <c r="CJ7" s="116">
        <v>0.60136427054932906</v>
      </c>
      <c r="CK7" s="116">
        <v>0.93551626424808165</v>
      </c>
      <c r="CL7" s="116">
        <v>1.3810119782270351</v>
      </c>
      <c r="CM7" s="116">
        <v>0.81197315737948872</v>
      </c>
      <c r="CN7" s="116">
        <v>0.9352563389014904</v>
      </c>
      <c r="CO7" s="116">
        <v>0.75358404035733628</v>
      </c>
      <c r="CP7" s="116">
        <v>0.77651966301141839</v>
      </c>
      <c r="CQ7" s="116">
        <v>0.97083734228563401</v>
      </c>
      <c r="CR7" s="116">
        <v>1.3581086888977958</v>
      </c>
      <c r="CS7" s="116">
        <v>1.0509880230600319</v>
      </c>
      <c r="CT7" s="116">
        <v>1.2559848980537693</v>
      </c>
      <c r="CU7" s="116">
        <v>0.58455100620056788</v>
      </c>
      <c r="CV7" s="116">
        <v>0.66095928563372985</v>
      </c>
      <c r="CW7" s="116">
        <v>0.88456589283389231</v>
      </c>
      <c r="CX7" s="116">
        <v>0.88844543208745319</v>
      </c>
      <c r="CY7" s="116">
        <v>0.93730318612849772</v>
      </c>
      <c r="CZ7" s="116">
        <v>0.90123090882579893</v>
      </c>
      <c r="DA7" s="116">
        <v>0.95448404898963957</v>
      </c>
      <c r="DB7" s="116">
        <v>1.110297946374442</v>
      </c>
      <c r="DC7" s="116">
        <v>0.96661958159992334</v>
      </c>
      <c r="DD7" s="116">
        <v>1.4430873978920373</v>
      </c>
      <c r="DE7" s="116">
        <v>1.0435566579650457</v>
      </c>
      <c r="DF7" s="116">
        <v>0.54555939130154008</v>
      </c>
      <c r="DG7" s="116">
        <v>0.87771379441055475</v>
      </c>
      <c r="DH7" s="116">
        <v>1.0658043750793178</v>
      </c>
      <c r="DI7" s="116">
        <v>1.3247260960909717</v>
      </c>
      <c r="DJ7" s="116">
        <v>0.63599269646991896</v>
      </c>
      <c r="DK7" s="116">
        <v>0.55341489468337446</v>
      </c>
      <c r="DL7" s="116">
        <v>1.4733079067746093</v>
      </c>
      <c r="DM7" s="116">
        <v>1.0796810298923014</v>
      </c>
      <c r="DN7" s="116">
        <v>0.91591037913764251</v>
      </c>
      <c r="DO7" s="116">
        <v>1.2156876910364325</v>
      </c>
      <c r="DP7" s="116">
        <v>0.74583968717335236</v>
      </c>
      <c r="DQ7" s="116">
        <v>0.53452312815631542</v>
      </c>
      <c r="DR7" s="116">
        <v>1.2146691932895219</v>
      </c>
      <c r="DS7" s="116">
        <v>0.98648362743822038</v>
      </c>
      <c r="DT7" s="116">
        <v>1.0518320697056249</v>
      </c>
      <c r="DU7" s="116">
        <v>0.68719250637496032</v>
      </c>
      <c r="DV7" s="116">
        <v>0.61042257139410638</v>
      </c>
      <c r="DW7" s="116">
        <v>1.0527600999197426</v>
      </c>
      <c r="DX7" s="116">
        <v>1.2448912133788985</v>
      </c>
      <c r="DY7" s="116">
        <v>0.95957824490684329</v>
      </c>
      <c r="DZ7" s="116">
        <v>1.3013219569831787</v>
      </c>
      <c r="EA7" s="116">
        <v>1.0717592458366385</v>
      </c>
      <c r="EB7" s="116">
        <v>0.50742152328622425</v>
      </c>
      <c r="EC7" s="116">
        <v>0.6292461282746159</v>
      </c>
      <c r="ED7" s="116">
        <v>0.94598256838565009</v>
      </c>
      <c r="EE7" s="116">
        <v>0.52348106883893808</v>
      </c>
      <c r="EF7" s="116">
        <v>1.2802466261752499</v>
      </c>
      <c r="EG7" s="116">
        <v>1.0921279910950312</v>
      </c>
      <c r="EH7" s="116">
        <v>1.0896669025709791</v>
      </c>
      <c r="EI7" s="116">
        <v>0.55182692540361256</v>
      </c>
      <c r="EJ7" s="116">
        <v>1.0814133563592239</v>
      </c>
      <c r="EK7" s="116">
        <v>0.65688003344466661</v>
      </c>
      <c r="EL7" s="116">
        <v>1.1097448359261677</v>
      </c>
      <c r="EM7" s="116">
        <v>1.1047742033824364</v>
      </c>
      <c r="EN7" s="116">
        <v>1.1037735404500328</v>
      </c>
      <c r="EO7" s="116">
        <v>1.1239795717986896</v>
      </c>
      <c r="EP7" s="116">
        <v>0.51292567856063698</v>
      </c>
      <c r="EQ7" s="116">
        <v>1.1805780847166598</v>
      </c>
      <c r="ER7" s="116">
        <v>1.0057500354845212</v>
      </c>
      <c r="ES7" s="116">
        <v>1.3107612479942081</v>
      </c>
      <c r="ET7" s="116">
        <v>0.73800089171032013</v>
      </c>
      <c r="EU7" s="116">
        <v>1.4958779439962873</v>
      </c>
      <c r="EV7" s="116">
        <v>1.1355618063660797</v>
      </c>
      <c r="EW7" s="116">
        <v>0.97489927286687927</v>
      </c>
      <c r="EX7" s="116">
        <v>0.60060781354379689</v>
      </c>
      <c r="EY7" s="116">
        <v>1.2302925083384424</v>
      </c>
      <c r="EZ7" s="116">
        <v>1.4051911016694951</v>
      </c>
      <c r="FA7" s="116">
        <v>1.1653086618012216</v>
      </c>
      <c r="FB7" s="116">
        <v>0.8958176127261428</v>
      </c>
      <c r="FC7" s="116">
        <v>0.80335839881276738</v>
      </c>
      <c r="FD7" s="116">
        <v>1.1702692097421408</v>
      </c>
      <c r="FE7" s="116">
        <v>1.1118340718626403</v>
      </c>
      <c r="FF7" s="116">
        <v>1.0804673438916501</v>
      </c>
      <c r="FG7" s="116">
        <v>0.71665414401077798</v>
      </c>
      <c r="FH7" s="116">
        <v>1.3190786568473691</v>
      </c>
      <c r="FI7" s="116">
        <v>1.0349818640987742</v>
      </c>
      <c r="FJ7" s="116">
        <v>0.85203732546592437</v>
      </c>
      <c r="FK7" s="116">
        <v>0.74668053589689076</v>
      </c>
      <c r="FL7" s="116">
        <v>1.4703417153121605</v>
      </c>
      <c r="FM7" s="116">
        <v>0.73449867211745579</v>
      </c>
      <c r="FN7" s="116">
        <v>0.91458615341337457</v>
      </c>
      <c r="FO7" s="116">
        <v>1.0374570517516912</v>
      </c>
      <c r="FP7" s="116">
        <v>0.86634247723433988</v>
      </c>
      <c r="FQ7" s="116">
        <v>1.2497922013131726</v>
      </c>
      <c r="FR7" s="116">
        <v>1.2089088137405999</v>
      </c>
      <c r="FS7" s="116">
        <v>0.52403505422149821</v>
      </c>
      <c r="FT7" s="116">
        <v>1.097855192361308</v>
      </c>
      <c r="FU7" s="116">
        <v>0.57266679245053032</v>
      </c>
      <c r="FV7" s="116">
        <v>1.1720542130434388</v>
      </c>
      <c r="FW7" s="116">
        <v>0.71811153092824453</v>
      </c>
      <c r="FX7" s="116">
        <v>1.1913623579479116</v>
      </c>
      <c r="FY7" s="116">
        <v>1.045294923281868</v>
      </c>
      <c r="FZ7" s="116">
        <v>1.4104830566195423</v>
      </c>
      <c r="GA7" s="116">
        <v>0.83419736328664773</v>
      </c>
      <c r="GB7" s="116">
        <v>1.4557015323179101</v>
      </c>
      <c r="GC7" s="116">
        <v>0.71938139934304968</v>
      </c>
      <c r="GD7" s="116">
        <v>0.77679187580794207</v>
      </c>
      <c r="GE7" s="116">
        <v>0.92349885307959856</v>
      </c>
      <c r="GF7" s="116">
        <v>0.93935173032426189</v>
      </c>
      <c r="GG7" s="116">
        <v>0.64818166836873936</v>
      </c>
      <c r="GH7" s="116">
        <v>1.4451753226192021</v>
      </c>
      <c r="GI7" s="116">
        <v>0.98800476899773759</v>
      </c>
      <c r="GJ7" s="116">
        <v>0.75098105954656946</v>
      </c>
      <c r="GK7" s="116">
        <v>0.59691649712910599</v>
      </c>
      <c r="GL7" s="116">
        <v>1.3578702570616328</v>
      </c>
      <c r="GM7" s="116">
        <v>1.0433697666633499</v>
      </c>
      <c r="GN7" s="116">
        <v>1.4309141935012919</v>
      </c>
      <c r="GO7" s="116">
        <v>0.93427393384574431</v>
      </c>
      <c r="GP7" s="116">
        <v>0.94687762188259406</v>
      </c>
      <c r="GQ7" s="116">
        <v>1.4318028728476229</v>
      </c>
      <c r="GR7" s="116">
        <v>0.5832186747643171</v>
      </c>
      <c r="GS7" s="116">
        <v>0.50787928158511719</v>
      </c>
      <c r="GT7" s="116">
        <v>0.71616339074262225</v>
      </c>
      <c r="GU7" s="116">
        <v>1.1980736243248036</v>
      </c>
      <c r="GV7" s="116">
        <v>1.0271988261373721</v>
      </c>
      <c r="GW7" s="116">
        <v>1.4907329837816987</v>
      </c>
      <c r="GX7" s="116">
        <v>1.0496579449008903</v>
      </c>
      <c r="GY7" s="116">
        <v>1.2561754362433928</v>
      </c>
      <c r="GZ7" s="116">
        <v>1.3492664841753537</v>
      </c>
      <c r="HA7" s="116">
        <v>1.2964899593139005</v>
      </c>
      <c r="HB7" s="116">
        <v>1.0340690533153483</v>
      </c>
      <c r="HC7" s="116">
        <v>0.89279946499793317</v>
      </c>
      <c r="HD7" s="116">
        <v>0.58793219940277375</v>
      </c>
      <c r="HE7" s="116">
        <v>0.80678889009169097</v>
      </c>
      <c r="HF7" s="116">
        <v>1.1444973899290158</v>
      </c>
      <c r="HG7" s="116">
        <v>1.0985853890941042</v>
      </c>
      <c r="HH7" s="116">
        <v>1.2653125294341263</v>
      </c>
      <c r="HI7" s="116">
        <v>0.83340244997251023</v>
      </c>
      <c r="HJ7" s="116">
        <v>0.52853623776540115</v>
      </c>
      <c r="HK7" s="116">
        <v>1.480536929465996</v>
      </c>
      <c r="HL7" s="116">
        <v>0.92356640210257768</v>
      </c>
      <c r="HM7" s="116">
        <v>0.69645592359539432</v>
      </c>
      <c r="HN7" s="116">
        <v>0.8514978591122262</v>
      </c>
      <c r="HO7" s="116">
        <v>0.68100496876551131</v>
      </c>
      <c r="HP7" s="116">
        <v>0.96995344735083422</v>
      </c>
      <c r="HQ7" s="116">
        <v>0.59036135330739647</v>
      </c>
      <c r="HR7" s="116">
        <v>0.87238322565951731</v>
      </c>
      <c r="HS7" s="116">
        <v>1.2324643874865269</v>
      </c>
      <c r="HT7" s="116">
        <v>0.59378974639497906</v>
      </c>
      <c r="HU7" s="116">
        <v>0.76530751453753121</v>
      </c>
      <c r="HV7" s="116">
        <v>0.60550706084233208</v>
      </c>
      <c r="HW7" s="116">
        <v>1.4340615432522852</v>
      </c>
      <c r="HX7" s="116">
        <v>0.99448558642154894</v>
      </c>
      <c r="HY7" s="116">
        <v>0.80266687255063252</v>
      </c>
      <c r="HZ7" s="116">
        <v>1.1037049226658722</v>
      </c>
      <c r="IA7" s="116">
        <v>1.3115785625701979</v>
      </c>
      <c r="IB7" s="116">
        <v>1.0107949328990973</v>
      </c>
      <c r="IC7" s="116">
        <v>1.4314781879645158</v>
      </c>
      <c r="ID7" s="116">
        <v>0.68161114441048476</v>
      </c>
      <c r="IE7" s="116">
        <v>0.83673268062442119</v>
      </c>
      <c r="IF7" s="116">
        <v>1.2681788512860532</v>
      </c>
      <c r="IG7" s="116">
        <v>1.4957300219578396</v>
      </c>
      <c r="IH7" s="116">
        <v>1.2494683920480991</v>
      </c>
      <c r="II7" s="116">
        <v>1.3740734187918471</v>
      </c>
      <c r="IJ7" s="116">
        <v>0.72358385395154523</v>
      </c>
      <c r="IK7" s="116">
        <v>0.8399461571900334</v>
      </c>
      <c r="IL7" s="116">
        <v>0.5943486348075645</v>
      </c>
      <c r="IM7" s="116">
        <v>1.3388677100820243</v>
      </c>
      <c r="IN7" s="116">
        <v>1.2331778594700835</v>
      </c>
      <c r="IO7" s="116">
        <v>1.3882277542139176</v>
      </c>
      <c r="IP7" s="116">
        <v>1.4839568890928749</v>
      </c>
      <c r="IQ7" s="116">
        <v>1.300802985519967</v>
      </c>
      <c r="IR7" s="116">
        <v>0.72601779939634725</v>
      </c>
      <c r="IS7" s="116">
        <v>0.63481910731746183</v>
      </c>
      <c r="IT7" s="116">
        <v>0.96673909610360675</v>
      </c>
      <c r="IU7" s="116">
        <v>0.97339082441603997</v>
      </c>
      <c r="IV7" s="116">
        <v>1.4280033703620223</v>
      </c>
      <c r="IW7" s="116">
        <v>1.291499464022154</v>
      </c>
      <c r="IX7" s="116">
        <v>1.1365406182425386</v>
      </c>
      <c r="IY7" s="116">
        <v>0.92818868771070295</v>
      </c>
      <c r="IZ7" s="116">
        <v>1.4339619361994984</v>
      </c>
      <c r="JA7" s="116">
        <v>0.87795891304627627</v>
      </c>
      <c r="JB7" s="116">
        <v>1.3756108921784889</v>
      </c>
      <c r="JC7" s="116">
        <v>1.0241828573245659</v>
      </c>
      <c r="JD7" s="116">
        <v>1.2330734466231745</v>
      </c>
      <c r="JE7" s="116">
        <v>0.74508447317838467</v>
      </c>
      <c r="JF7" s="116">
        <v>0.69684754521886816</v>
      </c>
      <c r="JG7" s="116">
        <v>1.1846180855211874</v>
      </c>
      <c r="JH7" s="116">
        <v>1.2679735482045551</v>
      </c>
      <c r="JI7" s="116">
        <v>0.68298994874897279</v>
      </c>
      <c r="JJ7" s="116">
        <v>0.59070756204763619</v>
      </c>
      <c r="JK7" s="116">
        <v>0.93424750371309828</v>
      </c>
      <c r="JL7" s="116">
        <v>0.66441466892867362</v>
      </c>
      <c r="JM7" s="116">
        <v>0.50881940699652661</v>
      </c>
      <c r="JN7" s="116">
        <v>0.58165825244366998</v>
      </c>
      <c r="JO7" s="116">
        <v>1.1537106087474158</v>
      </c>
      <c r="JP7" s="116">
        <v>1.2009911628889032</v>
      </c>
      <c r="JQ7" s="116">
        <v>0.98891973429162239</v>
      </c>
      <c r="JR7" s="116">
        <v>1.132341261681046</v>
      </c>
      <c r="JS7" s="116">
        <v>0.58664151885272176</v>
      </c>
      <c r="JT7" s="116">
        <v>1.1058483524516263</v>
      </c>
      <c r="JU7" s="116">
        <v>1.3539836705571839</v>
      </c>
      <c r="JV7" s="116">
        <v>1.2503330425229078</v>
      </c>
      <c r="JW7" s="116">
        <v>0.85594112027523972</v>
      </c>
      <c r="JX7" s="116">
        <v>0.90103494892302605</v>
      </c>
      <c r="JY7" s="116">
        <v>0.74067406841633898</v>
      </c>
      <c r="JZ7" s="116">
        <v>0.61308017433413298</v>
      </c>
      <c r="KA7" s="116">
        <v>0.57347567297931001</v>
      </c>
      <c r="KB7" s="116">
        <v>1.0322465209537077</v>
      </c>
      <c r="KC7" s="116">
        <v>1.168945340390432</v>
      </c>
      <c r="KD7" s="116">
        <v>1.3226558639719714</v>
      </c>
      <c r="KE7" s="116">
        <v>0.85960286248935147</v>
      </c>
      <c r="KF7" s="116">
        <v>1.0632090716772318</v>
      </c>
      <c r="KG7" s="116">
        <v>0.55878524204609847</v>
      </c>
      <c r="KH7" s="116">
        <v>0.77749903888505101</v>
      </c>
      <c r="KI7" s="116">
        <v>1.2181386271421126</v>
      </c>
      <c r="KJ7" s="116">
        <v>0.84278837594989175</v>
      </c>
      <c r="KK7" s="116">
        <v>0.86324354185874896</v>
      </c>
      <c r="KL7" s="116">
        <v>0.75030885422971072</v>
      </c>
      <c r="KM7" s="116">
        <v>0.96544063183959528</v>
      </c>
      <c r="KN7" s="116">
        <v>1.1134386245869092</v>
      </c>
      <c r="KO7" s="116">
        <v>1.2157391510550308</v>
      </c>
      <c r="KP7" s="116">
        <v>1.248134545804767</v>
      </c>
      <c r="KQ7" s="116">
        <v>1.3184003848293524</v>
      </c>
      <c r="KR7" s="116">
        <v>0.9460354929703535</v>
      </c>
      <c r="KS7" s="116">
        <v>0.79875332337489824</v>
      </c>
      <c r="KT7" s="116">
        <v>1.1140597943198047</v>
      </c>
      <c r="KU7" s="116">
        <v>1.3313530015350672</v>
      </c>
      <c r="KV7" s="116">
        <v>0.94421482602365292</v>
      </c>
      <c r="KW7" s="116">
        <v>1.2018401198038409</v>
      </c>
      <c r="KX7" s="116">
        <v>0.50566354238572697</v>
      </c>
      <c r="KY7" s="116">
        <v>0.81826872743738532</v>
      </c>
      <c r="KZ7" s="116">
        <v>0.65809261132844921</v>
      </c>
      <c r="LA7" s="116">
        <v>1.4687914138548792</v>
      </c>
      <c r="LB7" s="116">
        <v>0.60696054634868957</v>
      </c>
      <c r="LC7" s="116">
        <v>1.2300567521103309</v>
      </c>
      <c r="LD7" s="116">
        <v>0.74260118104925044</v>
      </c>
      <c r="LE7" s="116">
        <v>0.72034246280258152</v>
      </c>
      <c r="LF7" s="116">
        <v>1.4377981542312606</v>
      </c>
      <c r="LG7" s="116">
        <v>0.98193487795946355</v>
      </c>
      <c r="LH7" s="116">
        <v>0.87577840110280347</v>
      </c>
      <c r="LI7" s="116">
        <v>0.92961514429458025</v>
      </c>
      <c r="LJ7" s="116">
        <v>1.4799575149662054</v>
      </c>
      <c r="LK7" s="116">
        <v>0.6515136964449727</v>
      </c>
      <c r="LL7" s="116">
        <v>0.63232379012558892</v>
      </c>
      <c r="LM7" s="116">
        <v>0.54185106861395571</v>
      </c>
      <c r="LN7" s="116">
        <v>1.0666960712670142</v>
      </c>
      <c r="LO7" s="116">
        <v>0.71677019437989997</v>
      </c>
      <c r="LP7" s="116">
        <v>0.5167034918193576</v>
      </c>
      <c r="LQ7" s="116">
        <v>0.59987105202784097</v>
      </c>
      <c r="LR7" s="116">
        <v>1.3514423132305882</v>
      </c>
      <c r="LS7" s="116">
        <v>1.0925739078207384</v>
      </c>
      <c r="LT7" s="116">
        <v>1.4706532564125765</v>
      </c>
      <c r="LU7" s="116">
        <v>1.3739174239565477</v>
      </c>
      <c r="LV7" s="116">
        <v>0.68841925017525141</v>
      </c>
      <c r="LW7" s="116">
        <v>0.57876301879682446</v>
      </c>
      <c r="LX7" s="116">
        <v>0.70107966503780905</v>
      </c>
      <c r="LY7" s="116">
        <v>1.2053553309742364</v>
      </c>
      <c r="LZ7" s="116">
        <v>1.3647035470197841</v>
      </c>
      <c r="MA7" s="116">
        <v>0.98751746578524258</v>
      </c>
      <c r="MB7" s="116">
        <v>1.1643907216411198</v>
      </c>
      <c r="MC7" s="116">
        <v>0.87010246725238427</v>
      </c>
      <c r="MD7" s="116">
        <v>0.94299982239195934</v>
      </c>
      <c r="ME7" s="116">
        <v>0.77217035943519408</v>
      </c>
      <c r="MF7" s="116">
        <v>0.56709988184054361</v>
      </c>
      <c r="MG7" s="116">
        <v>0.59528527756504801</v>
      </c>
      <c r="MH7" s="116">
        <v>0.63869509976405048</v>
      </c>
      <c r="MI7" s="116">
        <v>1.0747278902806747</v>
      </c>
      <c r="MJ7" s="116">
        <v>0.97710374524680554</v>
      </c>
      <c r="MK7" s="116">
        <v>1.230071276147189</v>
      </c>
      <c r="ML7" s="116">
        <v>1.4847002826793525</v>
      </c>
      <c r="MM7" s="116">
        <v>0.82928071049053076</v>
      </c>
      <c r="MN7" s="116">
        <v>0.75070985256438405</v>
      </c>
      <c r="MO7" s="116">
        <v>1.2076096087814119</v>
      </c>
      <c r="MP7" s="116">
        <v>1.174202080338782</v>
      </c>
      <c r="MQ7" s="116">
        <v>1.2644942831662469</v>
      </c>
      <c r="MR7" s="116">
        <v>0.90087214541119398</v>
      </c>
      <c r="MS7" s="116">
        <v>0.97490113522012234</v>
      </c>
      <c r="MT7" s="116">
        <v>0.56035270667524484</v>
      </c>
      <c r="MU7" s="116">
        <v>0.80773525454859441</v>
      </c>
      <c r="MV7" s="116">
        <v>0.67838268189476658</v>
      </c>
      <c r="MW7" s="116">
        <v>0.60485217120775758</v>
      </c>
      <c r="MX7" s="116">
        <v>0.79203473887729969</v>
      </c>
      <c r="MY7" s="116">
        <v>1.4668623750163889</v>
      </c>
      <c r="MZ7" s="116">
        <v>1.0887932200113142</v>
      </c>
      <c r="NA7" s="116">
        <v>0.74592997460975596</v>
      </c>
      <c r="NB7" s="116">
        <v>0.77972568589346669</v>
      </c>
      <c r="NC7" s="116">
        <v>0.85083489655348299</v>
      </c>
      <c r="ND7" s="116">
        <v>1.0451249560531704</v>
      </c>
      <c r="NE7" s="116">
        <v>0.59489434196699331</v>
      </c>
      <c r="NF7" s="116">
        <v>1.3275239961688399</v>
      </c>
      <c r="NG7" s="116">
        <v>1.4213478869469101</v>
      </c>
      <c r="NH7" s="116">
        <v>1.1185074233908143</v>
      </c>
      <c r="NI7" s="116">
        <v>0.81194334579282668</v>
      </c>
      <c r="NJ7" s="116">
        <v>0.83900326760625887</v>
      </c>
      <c r="NK7" s="116">
        <v>0.62831803689138821</v>
      </c>
      <c r="NL7" s="116">
        <v>1.1848352257024952</v>
      </c>
      <c r="NM7" s="116">
        <v>0.56303595903213655</v>
      </c>
      <c r="NN7" s="116">
        <v>1.0777238084386247</v>
      </c>
      <c r="NO7" s="116">
        <v>0.67698083806417675</v>
      </c>
      <c r="NP7" s="116">
        <v>0.82128440553801674</v>
      </c>
      <c r="NQ7" s="116">
        <v>1.0978721271885044</v>
      </c>
      <c r="NR7" s="116">
        <v>0.98821445767107652</v>
      </c>
      <c r="NS7" s="116">
        <v>1.0685610868701947</v>
      </c>
      <c r="NT7" s="116">
        <v>1.0693516547639272</v>
      </c>
      <c r="NU7" s="116">
        <v>1.1022924183738809</v>
      </c>
      <c r="NV7" s="116">
        <v>1.4723804165095524</v>
      </c>
      <c r="NW7" s="116">
        <v>1.1962665236420016</v>
      </c>
      <c r="NX7" s="116">
        <v>0.6011043461762271</v>
      </c>
      <c r="NY7" s="116">
        <v>1.0385319341803019</v>
      </c>
      <c r="NZ7" s="116">
        <v>0.9506054878751059</v>
      </c>
      <c r="OA7" s="116">
        <v>0.62317057099787287</v>
      </c>
      <c r="OB7" s="116">
        <v>1.2480755659267557</v>
      </c>
      <c r="OC7" s="116">
        <v>0.50064068100063752</v>
      </c>
      <c r="OD7" s="116">
        <v>0.7207754564665958</v>
      </c>
      <c r="OE7" s="116">
        <v>0.98581917508520656</v>
      </c>
      <c r="OF7" s="116">
        <v>0.72995709606864279</v>
      </c>
      <c r="OG7" s="116">
        <v>1.3187041204998984</v>
      </c>
      <c r="OH7" s="116">
        <v>1.2348529726382078</v>
      </c>
      <c r="OI7" s="116">
        <v>1.4100402516709944</v>
      </c>
      <c r="OJ7" s="116">
        <v>1.3047991263703111</v>
      </c>
      <c r="OK7" s="116">
        <v>0.5460134596662799</v>
      </c>
      <c r="OL7" s="116">
        <v>0.88450173188971948</v>
      </c>
      <c r="OM7" s="116">
        <v>1.3124598990949439</v>
      </c>
      <c r="ON7" s="116">
        <v>0.58487602716373277</v>
      </c>
      <c r="OO7" s="116">
        <v>0.56562840027116135</v>
      </c>
      <c r="OP7" s="116">
        <v>1.4677475659767085</v>
      </c>
      <c r="OQ7" s="116">
        <v>0.74470305206949705</v>
      </c>
      <c r="OR7" s="116">
        <v>0.8003781777104918</v>
      </c>
      <c r="OS7" s="116">
        <v>0.92896147576489396</v>
      </c>
      <c r="OT7" s="116">
        <v>0.63898541805651532</v>
      </c>
      <c r="OU7" s="116">
        <v>0.77361144462416054</v>
      </c>
      <c r="OV7" s="116">
        <v>1.212497292735635</v>
      </c>
      <c r="OW7" s="116">
        <v>1.0802452593831369</v>
      </c>
      <c r="OX7" s="116">
        <v>1.241928091061884</v>
      </c>
      <c r="OY7" s="116">
        <v>0.77417965677448664</v>
      </c>
      <c r="OZ7" s="116">
        <v>1.2934171170579813</v>
      </c>
      <c r="PA7" s="116">
        <v>1.1786970796294844</v>
      </c>
      <c r="PB7" s="116">
        <v>0.69703202372594075</v>
      </c>
      <c r="PC7" s="116">
        <v>0.79937905777575158</v>
      </c>
      <c r="PD7" s="116">
        <v>0.85094124470214261</v>
      </c>
      <c r="PE7" s="116">
        <v>1.0409316271746929</v>
      </c>
      <c r="PF7" s="116">
        <v>1.3013635618587218</v>
      </c>
      <c r="PG7" s="116">
        <v>1.3448899863452759</v>
      </c>
      <c r="PH7" s="116">
        <v>0.92730953758412082</v>
      </c>
      <c r="PI7" s="116">
        <v>1.0154206668223513</v>
      </c>
      <c r="PJ7" s="116">
        <v>0.54960956175177089</v>
      </c>
      <c r="PK7" s="116">
        <v>1.1566872852063512</v>
      </c>
      <c r="PL7" s="116">
        <v>0.77590370035849487</v>
      </c>
      <c r="PM7" s="116">
        <v>1.1271913879682378</v>
      </c>
      <c r="PN7" s="116">
        <v>1.4340510805726363</v>
      </c>
      <c r="PO7" s="116">
        <v>1.0154959319032373</v>
      </c>
      <c r="PP7" s="116">
        <v>0.68544778393112105</v>
      </c>
      <c r="PQ7" s="116">
        <v>1.1325075205144404</v>
      </c>
      <c r="PR7" s="116">
        <v>0.70009291332265144</v>
      </c>
      <c r="PS7" s="116">
        <v>0.57214571834379757</v>
      </c>
      <c r="PT7" s="116">
        <v>1.1909324081376842</v>
      </c>
      <c r="PU7" s="116">
        <v>1.1993579304716251</v>
      </c>
      <c r="PV7" s="116">
        <v>0.69213578834814515</v>
      </c>
      <c r="PW7" s="116">
        <v>1.4660302538894905</v>
      </c>
      <c r="PX7" s="116">
        <v>1.3733995425945356</v>
      </c>
      <c r="PY7" s="116">
        <v>1.3688360966802613</v>
      </c>
      <c r="PZ7" s="116">
        <v>1.0078218872776261</v>
      </c>
      <c r="QA7" s="116">
        <v>1.0965092930375009</v>
      </c>
      <c r="QB7" s="116">
        <v>1.2202953529244089</v>
      </c>
      <c r="QC7" s="116">
        <v>0.75259274007203025</v>
      </c>
      <c r="QD7" s="116">
        <v>0.57124536966510675</v>
      </c>
      <c r="QE7" s="116">
        <v>1.2877094811977376</v>
      </c>
      <c r="QF7" s="116">
        <v>0.94112608129960695</v>
      </c>
      <c r="QG7" s="116">
        <v>1.0090089797838666</v>
      </c>
      <c r="QH7" s="116">
        <v>0.72035818227840898</v>
      </c>
      <c r="QI7" s="116">
        <v>0.61057308772176933</v>
      </c>
      <c r="QJ7" s="116">
        <v>0.84812021915489544</v>
      </c>
      <c r="QK7" s="116">
        <v>1.4294060725110491</v>
      </c>
      <c r="QL7" s="116">
        <v>0.63955900915679886</v>
      </c>
      <c r="QM7" s="116">
        <v>1.1296371644003382</v>
      </c>
      <c r="QN7" s="116">
        <v>1.1240274480051144</v>
      </c>
      <c r="QO7" s="116">
        <v>1.4100013824789794</v>
      </c>
      <c r="QP7" s="116">
        <v>1.0747142628635831</v>
      </c>
      <c r="QQ7" s="116">
        <v>1.3788147120440981</v>
      </c>
      <c r="QR7" s="116">
        <v>0.501862992720854</v>
      </c>
      <c r="QS7" s="116">
        <v>1.4842489530465608</v>
      </c>
      <c r="QT7" s="116">
        <v>0.95744411775933114</v>
      </c>
      <c r="QU7" s="116">
        <v>0.78422670455092869</v>
      </c>
      <c r="QV7" s="116">
        <v>0.51090325148765392</v>
      </c>
      <c r="QW7" s="116">
        <v>1.0262936595954919</v>
      </c>
      <c r="QX7" s="116">
        <v>0.81384014348157097</v>
      </c>
      <c r="QY7" s="116">
        <v>1.2540853108701695</v>
      </c>
      <c r="QZ7" s="116">
        <v>0.51799700294450113</v>
      </c>
      <c r="RA7" s="116">
        <v>0.60765052172051115</v>
      </c>
      <c r="RB7" s="116">
        <v>1.4989773303716083</v>
      </c>
      <c r="RC7" s="116">
        <v>0.78013381580091345</v>
      </c>
      <c r="RD7" s="116">
        <v>1.0469759472180158</v>
      </c>
      <c r="RE7" s="116">
        <v>1.0427616163283873</v>
      </c>
      <c r="RF7" s="116">
        <v>0.96136978078820434</v>
      </c>
      <c r="RG7" s="116">
        <v>1.2651762092643377</v>
      </c>
      <c r="RH7" s="116">
        <v>1.0431209332037867</v>
      </c>
      <c r="RI7" s="116">
        <v>0.53654861078104454</v>
      </c>
      <c r="RJ7" s="116">
        <v>1.4513283476412415</v>
      </c>
      <c r="RK7" s="116">
        <v>1.1787314299340772</v>
      </c>
      <c r="RL7" s="116">
        <v>1.4833739706899496</v>
      </c>
      <c r="RM7" s="116">
        <v>0.6418216056960554</v>
      </c>
      <c r="RN7" s="116">
        <v>1.1356695165076856</v>
      </c>
      <c r="RO7" s="116">
        <v>0.63317093913269251</v>
      </c>
      <c r="RP7" s="116">
        <v>0.6958320607509636</v>
      </c>
      <c r="RQ7" s="116">
        <v>1.0986775475509851</v>
      </c>
      <c r="RR7" s="116">
        <v>1.0724358538388157</v>
      </c>
      <c r="RS7" s="116">
        <v>1.2508072254625113</v>
      </c>
      <c r="RT7" s="116">
        <v>0.54245704903146053</v>
      </c>
      <c r="RU7" s="116">
        <v>0.77319203232278122</v>
      </c>
      <c r="RV7" s="116">
        <v>0.83191524169951925</v>
      </c>
      <c r="RW7" s="116">
        <v>1.2776119338015719</v>
      </c>
      <c r="RX7" s="116">
        <v>0.61734619707046412</v>
      </c>
      <c r="RY7" s="116">
        <v>0.64208136303671159</v>
      </c>
      <c r="RZ7" s="116">
        <v>1.4695760285199573</v>
      </c>
      <c r="SA7" s="116">
        <v>1.3775745273450402</v>
      </c>
      <c r="SB7" s="116">
        <v>1.4938745236612516</v>
      </c>
      <c r="SC7" s="116">
        <v>0.91453149053346361</v>
      </c>
      <c r="SD7" s="116">
        <v>0.83462261247205594</v>
      </c>
      <c r="SE7" s="116">
        <v>0.92535054364900282</v>
      </c>
      <c r="SF7" s="116">
        <v>0.99024699437027031</v>
      </c>
      <c r="SG7" s="116">
        <v>1.4199131874663844</v>
      </c>
      <c r="SH7" s="116">
        <v>0.76541835401138059</v>
      </c>
      <c r="SI7" s="116">
        <v>0.7655793465732017</v>
      </c>
      <c r="SJ7" s="116">
        <v>0.57710723750209769</v>
      </c>
      <c r="SK7" s="116">
        <v>1.2965758439005515</v>
      </c>
      <c r="SL7" s="116">
        <v>1.2160999043592593</v>
      </c>
      <c r="SM7" s="116">
        <v>1.440158860877236</v>
      </c>
      <c r="SN7" s="116">
        <v>1.4327469819731353</v>
      </c>
      <c r="SO7" s="116">
        <v>0.69597869196603057</v>
      </c>
      <c r="SP7" s="116">
        <v>0.63311066298010099</v>
      </c>
      <c r="SQ7" s="116">
        <v>0.88030622199420883</v>
      </c>
      <c r="SR7" s="116">
        <v>0.96392254503175234</v>
      </c>
      <c r="SS7" s="116">
        <v>0.98629090144677689</v>
      </c>
      <c r="ST7" s="116">
        <v>0.99172052508718422</v>
      </c>
      <c r="SU7" s="116">
        <v>1.4986752003864163</v>
      </c>
      <c r="SV7" s="116">
        <v>0.53617631101402241</v>
      </c>
      <c r="SW7" s="116">
        <v>1.4486888692558186</v>
      </c>
      <c r="SX7" s="116">
        <v>0.64712409420025108</v>
      </c>
      <c r="SY7" s="116">
        <v>1.035640197371738</v>
      </c>
      <c r="SZ7" s="116">
        <v>1.0223330049920745</v>
      </c>
      <c r="TA7" s="116">
        <v>1.0186232346431572</v>
      </c>
      <c r="TB7" s="116">
        <v>0.82464754799807238</v>
      </c>
      <c r="TC7" s="116">
        <v>1.1956730497722501</v>
      </c>
      <c r="TD7" s="116">
        <v>1.2361241852647362</v>
      </c>
      <c r="TE7" s="116">
        <v>0.77384497349767112</v>
      </c>
      <c r="TF7" s="116">
        <v>0.5657746919125014</v>
      </c>
      <c r="TG7" s="116">
        <v>1.1637625389347876</v>
      </c>
      <c r="TH7" s="116">
        <v>0.52757416958173098</v>
      </c>
      <c r="TI7" s="116">
        <v>1.0705357673643627</v>
      </c>
      <c r="TJ7" s="116">
        <v>0.50303436403230006</v>
      </c>
      <c r="TK7" s="116">
        <v>1.3422283894748872</v>
      </c>
      <c r="TL7" s="116">
        <v>1.0802470902119139</v>
      </c>
      <c r="TM7" s="116">
        <v>0.77577864453020373</v>
      </c>
      <c r="TN7" s="116">
        <v>0.89432779452496391</v>
      </c>
      <c r="TO7" s="116">
        <v>0.8829502881556216</v>
      </c>
      <c r="TP7" s="116">
        <v>0.51144150059179838</v>
      </c>
      <c r="TQ7" s="116">
        <v>1.4690047291254635</v>
      </c>
      <c r="TR7" s="116">
        <v>1.4166774278042671</v>
      </c>
      <c r="TS7" s="116">
        <v>0.88955297222722141</v>
      </c>
      <c r="TT7" s="116">
        <v>0.50134776630513544</v>
      </c>
      <c r="TU7" s="116">
        <v>0.84115226828234346</v>
      </c>
      <c r="TV7" s="116">
        <v>0.63190723126113457</v>
      </c>
      <c r="TW7" s="116">
        <v>1.2133797408710127</v>
      </c>
      <c r="TX7" s="116">
        <v>0.98788623102469952</v>
      </c>
      <c r="TY7" s="116">
        <v>1.4543602224756205</v>
      </c>
      <c r="TZ7" s="116">
        <v>1.048678104829265</v>
      </c>
      <c r="UA7" s="116">
        <v>0.6910474580823468</v>
      </c>
      <c r="UB7" s="116">
        <v>0.9699882460817536</v>
      </c>
      <c r="UC7" s="116">
        <v>0.89090484563823202</v>
      </c>
      <c r="UD7" s="116">
        <v>0.78077865989904394</v>
      </c>
      <c r="UE7" s="116">
        <v>0.7876047000092119</v>
      </c>
      <c r="UF7" s="116">
        <v>1.4448205358149147</v>
      </c>
      <c r="UG7" s="116">
        <v>0.93638180937723237</v>
      </c>
      <c r="UH7" s="116">
        <v>1.2925823467610809</v>
      </c>
      <c r="UI7" s="116">
        <v>1.0204274178331532</v>
      </c>
      <c r="UJ7" s="116">
        <v>1.4527174518909405</v>
      </c>
      <c r="UK7" s="116">
        <v>0.66252571067129307</v>
      </c>
      <c r="UL7" s="116">
        <v>0.74848473868040077</v>
      </c>
      <c r="UM7" s="116">
        <v>1.0341649502997243</v>
      </c>
      <c r="UN7" s="116">
        <v>0.79256925469514294</v>
      </c>
      <c r="UO7" s="116">
        <v>0.8874979601585079</v>
      </c>
      <c r="UP7" s="116">
        <v>0.69085689020611307</v>
      </c>
      <c r="UQ7" s="116">
        <v>0.70575258935050977</v>
      </c>
      <c r="UR7" s="116">
        <v>0.6373943913910336</v>
      </c>
      <c r="US7" s="116">
        <v>1.0681613397994227</v>
      </c>
      <c r="UT7" s="116">
        <v>0.541815375946744</v>
      </c>
      <c r="UU7" s="116">
        <v>0.5503012274119814</v>
      </c>
      <c r="UV7" s="116">
        <v>0.84370629497254013</v>
      </c>
      <c r="UW7" s="116">
        <v>0.57614460064339745</v>
      </c>
      <c r="UX7" s="116">
        <v>1.1223362438527373</v>
      </c>
      <c r="UY7" s="116">
        <v>0.68057714693994453</v>
      </c>
      <c r="UZ7" s="116">
        <v>1.0250930956732784</v>
      </c>
      <c r="VA7" s="116">
        <v>0.91222508691134285</v>
      </c>
      <c r="VB7" s="116">
        <v>1.4947553046279898</v>
      </c>
      <c r="VC7" s="116">
        <v>0.89899623838353759</v>
      </c>
      <c r="VD7" s="116">
        <v>1.4927041314168465</v>
      </c>
      <c r="VE7" s="116">
        <v>0.64439312477495547</v>
      </c>
      <c r="VF7" s="116">
        <v>1.0363336216821861</v>
      </c>
      <c r="VG7" s="116">
        <v>1.263504786393018</v>
      </c>
      <c r="VH7" s="116">
        <v>0.89047986056926676</v>
      </c>
      <c r="VI7" s="116">
        <v>1.4969769942423135</v>
      </c>
      <c r="VJ7" s="116">
        <v>1.4997110463018366</v>
      </c>
      <c r="VK7" s="116">
        <v>0.50003475327839375</v>
      </c>
      <c r="VL7" s="116">
        <v>0.58865142110171675</v>
      </c>
      <c r="VM7" s="116">
        <v>1.2221665396629198</v>
      </c>
      <c r="VN7" s="116">
        <v>1.4302243267558226</v>
      </c>
      <c r="VO7" s="116">
        <v>0.59204243807137591</v>
      </c>
      <c r="VP7" s="116">
        <v>1.007183006792959</v>
      </c>
      <c r="VQ7" s="116">
        <v>1.3150637820054392</v>
      </c>
      <c r="VR7" s="116">
        <v>0.65829951422305644</v>
      </c>
      <c r="VS7" s="116">
        <v>1.4808737800438796</v>
      </c>
      <c r="VT7" s="116">
        <v>1.4933758117099334</v>
      </c>
      <c r="VU7" s="116">
        <v>1.2667444952348528</v>
      </c>
      <c r="VV7" s="116">
        <v>1.3817019155464565</v>
      </c>
      <c r="VW7" s="116">
        <v>1.4356976430986113</v>
      </c>
      <c r="VX7" s="116">
        <v>1.2603456988743134</v>
      </c>
      <c r="VY7" s="116">
        <v>0.74748588280010175</v>
      </c>
      <c r="VZ7" s="116">
        <v>1.4441255194654188</v>
      </c>
      <c r="WA7" s="116">
        <v>0.77197141256370327</v>
      </c>
      <c r="WB7" s="116">
        <v>1.0271025819586215</v>
      </c>
      <c r="WC7" s="116">
        <v>0.71495652449574865</v>
      </c>
      <c r="WD7" s="116">
        <v>1.0926038269039107</v>
      </c>
      <c r="WE7" s="116">
        <v>1.3546465301930057</v>
      </c>
      <c r="WF7" s="116">
        <v>1.0376813786489749</v>
      </c>
      <c r="WG7" s="116">
        <v>0.61521845394889463</v>
      </c>
      <c r="WH7" s="116">
        <v>1.0755825996949067</v>
      </c>
      <c r="WI7" s="116">
        <v>1.2521900650462303</v>
      </c>
      <c r="WJ7" s="116">
        <v>1.4147770326767486</v>
      </c>
      <c r="WK7" s="116">
        <v>0.62235633094222198</v>
      </c>
      <c r="WL7" s="116">
        <v>0.72207437334090074</v>
      </c>
      <c r="WM7" s="116">
        <v>1.0193561952053285</v>
      </c>
      <c r="WN7" s="116">
        <v>1.411398220807766</v>
      </c>
      <c r="WO7" s="116">
        <v>0.73333987538862988</v>
      </c>
      <c r="WP7" s="116">
        <v>0.57430795980961391</v>
      </c>
      <c r="WQ7" s="116">
        <v>1.3822792920857525</v>
      </c>
      <c r="WR7" s="116">
        <v>0.50943739412475575</v>
      </c>
      <c r="WS7" s="116">
        <v>1.0143834113059096</v>
      </c>
      <c r="WT7" s="116">
        <v>0.56782938474403499</v>
      </c>
      <c r="WU7" s="116">
        <v>1.2182344329850125</v>
      </c>
      <c r="WV7" s="116">
        <v>0.73262143974073846</v>
      </c>
      <c r="WW7" s="116">
        <v>0.81536599951310451</v>
      </c>
      <c r="WX7" s="116">
        <v>1.4724620650050637</v>
      </c>
      <c r="WY7" s="116">
        <v>1.3992070154288652</v>
      </c>
      <c r="WZ7" s="116">
        <v>1.2997368545541654</v>
      </c>
      <c r="XA7" s="116">
        <v>1.0873232068934693</v>
      </c>
      <c r="XB7" s="116">
        <v>1.2023710228906186</v>
      </c>
      <c r="XC7" s="116">
        <v>0.62122076581381003</v>
      </c>
      <c r="XD7" s="116">
        <v>1.1417457462047254</v>
      </c>
      <c r="XE7" s="116">
        <v>1.3783631007409547</v>
      </c>
      <c r="XF7" s="116">
        <v>1.085427167555411</v>
      </c>
      <c r="XG7" s="116">
        <v>1.3251390868008817</v>
      </c>
      <c r="XH7" s="116">
        <v>0.57804620592364209</v>
      </c>
      <c r="XI7" s="116">
        <v>1.4769518874915848</v>
      </c>
      <c r="XJ7" s="116">
        <v>1.2869294487099927</v>
      </c>
      <c r="XK7" s="116">
        <v>0.56416913483818798</v>
      </c>
      <c r="XL7" s="116">
        <v>0.56185532027382035</v>
      </c>
      <c r="XM7" s="116">
        <v>0.77874587537387041</v>
      </c>
      <c r="XN7" s="116">
        <v>0.54145109762647714</v>
      </c>
      <c r="XO7" s="116">
        <v>0.88095418776051704</v>
      </c>
      <c r="XP7" s="116">
        <v>1.3250094180414733</v>
      </c>
      <c r="XQ7" s="116">
        <v>1.4707917516620661</v>
      </c>
      <c r="XR7" s="116">
        <v>1.047050758895347</v>
      </c>
      <c r="XS7" s="116">
        <v>1.4713001866071058</v>
      </c>
      <c r="XT7" s="116">
        <v>1.4167904998186871</v>
      </c>
      <c r="XU7" s="116">
        <v>1.137559362414045</v>
      </c>
      <c r="XV7" s="116">
        <v>0.72299673337370596</v>
      </c>
      <c r="XW7" s="116">
        <v>1.2923660946430857</v>
      </c>
      <c r="XX7" s="116">
        <v>1.123118069031563</v>
      </c>
      <c r="XY7" s="116">
        <v>0.81948396064810192</v>
      </c>
      <c r="XZ7" s="116">
        <v>0.62747388235515933</v>
      </c>
      <c r="YA7" s="116">
        <v>1.0175241361904719</v>
      </c>
      <c r="YB7" s="116">
        <v>1.0560840347088634</v>
      </c>
      <c r="YC7" s="116">
        <v>1.4618173444246647</v>
      </c>
      <c r="YD7" s="116">
        <v>0.63630730788695944</v>
      </c>
      <c r="YE7" s="116">
        <v>1.2254570382902925</v>
      </c>
      <c r="YF7" s="116">
        <v>1.1506270094164992</v>
      </c>
      <c r="YG7" s="116">
        <v>1.4002219038841774</v>
      </c>
      <c r="YH7" s="116">
        <v>1.1503559643341008</v>
      </c>
      <c r="YI7" s="116">
        <v>1.3518933955485315</v>
      </c>
      <c r="YJ7" s="116">
        <v>1.3047966550123937</v>
      </c>
      <c r="YK7" s="116">
        <v>0.93516905216727386</v>
      </c>
      <c r="YL7" s="116">
        <v>0.88226380194122989</v>
      </c>
      <c r="YM7" s="116">
        <v>0.93283129590682634</v>
      </c>
      <c r="YN7" s="116">
        <v>0.58643521803499687</v>
      </c>
      <c r="YO7" s="116">
        <v>0.88112740456679206</v>
      </c>
      <c r="YP7" s="116">
        <v>0.79707654381643889</v>
      </c>
      <c r="YQ7" s="116">
        <v>1.4159882426377166</v>
      </c>
      <c r="YR7" s="116">
        <v>1.0038708168799197</v>
      </c>
      <c r="YS7" s="116">
        <v>0.61153644445155853</v>
      </c>
      <c r="YT7" s="116">
        <v>0.86227125686992501</v>
      </c>
      <c r="YU7" s="116">
        <v>1.1454802336175454</v>
      </c>
      <c r="YV7" s="116">
        <v>1.3170570469060783</v>
      </c>
      <c r="YW7" s="116">
        <v>1.31735153072291</v>
      </c>
      <c r="YX7" s="116">
        <v>0.83200094487962806</v>
      </c>
      <c r="YY7" s="116">
        <v>1.1326931882289832</v>
      </c>
      <c r="YZ7" s="116">
        <v>1.4189906262148451</v>
      </c>
      <c r="ZA7" s="116">
        <v>1.2365477596321037</v>
      </c>
      <c r="ZB7" s="116">
        <v>0.52412367784516001</v>
      </c>
      <c r="ZC7" s="116">
        <v>1.0981752238354754</v>
      </c>
      <c r="ZD7" s="116">
        <v>1.3513119701971119</v>
      </c>
      <c r="ZE7" s="116">
        <v>1.1164050054767767</v>
      </c>
      <c r="ZF7" s="116">
        <v>0.73869147241048638</v>
      </c>
      <c r="ZG7" s="116">
        <v>0.90414238529970714</v>
      </c>
      <c r="ZH7" s="116">
        <v>1.431029116414344</v>
      </c>
      <c r="ZI7" s="116">
        <v>1.4230427783465214</v>
      </c>
      <c r="ZJ7" s="116">
        <v>1.4603213824648014</v>
      </c>
      <c r="ZK7" s="116">
        <v>1.4067561199266776</v>
      </c>
      <c r="ZL7" s="116">
        <v>1.2165103173016265</v>
      </c>
      <c r="ZM7" s="116">
        <v>1.482150207398607</v>
      </c>
      <c r="ZN7" s="116">
        <v>0.89132221045675897</v>
      </c>
      <c r="ZO7" s="116">
        <v>1.1373142107065948</v>
      </c>
      <c r="ZP7" s="116">
        <v>1.4314742316648568</v>
      </c>
      <c r="ZQ7" s="116">
        <v>1.2179467856546222</v>
      </c>
      <c r="ZR7" s="116">
        <v>1.4660112736063287</v>
      </c>
      <c r="ZS7" s="116">
        <v>1.3467171109887828</v>
      </c>
      <c r="ZT7" s="116">
        <v>0.89965993925511045</v>
      </c>
      <c r="ZU7" s="116">
        <v>0.76727793016563861</v>
      </c>
      <c r="ZV7" s="116">
        <v>0.78235674785525622</v>
      </c>
      <c r="ZW7" s="116">
        <v>0.92331779052001617</v>
      </c>
      <c r="ZX7" s="116">
        <v>0.93287392149780868</v>
      </c>
      <c r="ZY7" s="116">
        <v>1.4328173009303287</v>
      </c>
      <c r="ZZ7" s="116">
        <v>1.0661069839988229</v>
      </c>
      <c r="AAA7" s="116">
        <v>1.2014032508854449</v>
      </c>
      <c r="AAB7" s="116">
        <v>1.3299342111861723</v>
      </c>
      <c r="AAC7" s="116">
        <v>1.0236676234380861</v>
      </c>
      <c r="AAD7" s="116">
        <v>0.87824493771300205</v>
      </c>
      <c r="AAE7" s="116">
        <v>1.4998594218948926</v>
      </c>
      <c r="AAF7" s="116">
        <v>0.67850752568459061</v>
      </c>
      <c r="AAG7" s="116">
        <v>0.77913436810562153</v>
      </c>
      <c r="AAH7" s="116">
        <v>1.4587886050036334</v>
      </c>
      <c r="AAI7" s="116">
        <v>1.2466468969779636</v>
      </c>
      <c r="AAJ7" s="116">
        <v>0.59715433033142329</v>
      </c>
      <c r="AAK7" s="116">
        <v>1.4574622178464942</v>
      </c>
      <c r="AAL7" s="116">
        <v>1.2742510328708858</v>
      </c>
      <c r="AAM7" s="116">
        <v>0.84087086583960746</v>
      </c>
      <c r="AAN7" s="116">
        <v>0.68929433994832401</v>
      </c>
      <c r="AAO7" s="116">
        <v>1.0600004547345214</v>
      </c>
      <c r="AAP7" s="116">
        <v>1.0753341127301619</v>
      </c>
      <c r="AAQ7" s="116">
        <v>1.0947797851107164</v>
      </c>
      <c r="AAR7" s="116">
        <v>0.56784190110404131</v>
      </c>
      <c r="AAS7" s="116">
        <v>0.92035754160783356</v>
      </c>
      <c r="AAT7" s="116">
        <v>1.4901778995944119</v>
      </c>
      <c r="AAU7" s="116">
        <v>0.57227825851678582</v>
      </c>
      <c r="AAV7" s="116">
        <v>1.3860705888435392</v>
      </c>
      <c r="AAW7" s="116">
        <v>1.2979556700351349</v>
      </c>
      <c r="AAX7" s="116">
        <v>0.92807694791701989</v>
      </c>
      <c r="AAY7" s="116">
        <v>0.60121551440533039</v>
      </c>
      <c r="AAZ7" s="116">
        <v>0.51308751178831391</v>
      </c>
      <c r="ABA7" s="116">
        <v>1.1991257214175577</v>
      </c>
      <c r="ABB7" s="116">
        <v>1.2218335281082702</v>
      </c>
      <c r="ABC7" s="116">
        <v>1.1624984592649543</v>
      </c>
      <c r="ABD7" s="116">
        <v>0.89121394253220143</v>
      </c>
      <c r="ABE7" s="116">
        <v>0.58431235211675625</v>
      </c>
      <c r="ABF7" s="116">
        <v>0.9885257444907789</v>
      </c>
      <c r="ABG7" s="116">
        <v>1.4081820565642065</v>
      </c>
      <c r="ABH7" s="116">
        <v>1.1659176592348706</v>
      </c>
      <c r="ABI7" s="116">
        <v>0.90238634046932897</v>
      </c>
      <c r="ABJ7" s="116">
        <v>0.60443799435364576</v>
      </c>
      <c r="ABK7" s="116">
        <v>0.68188142915698335</v>
      </c>
      <c r="ABL7" s="116">
        <v>0.55551217806553665</v>
      </c>
      <c r="ABM7" s="116">
        <v>0.94565008199243816</v>
      </c>
      <c r="ABN7" s="116">
        <v>0.57189097619293727</v>
      </c>
      <c r="ABO7" s="116">
        <v>0.77502208415719265</v>
      </c>
      <c r="ABP7" s="116">
        <v>0.92932841729072124</v>
      </c>
      <c r="ABQ7" s="116">
        <v>1.1358808427026381</v>
      </c>
      <c r="ABR7" s="116">
        <v>1.4704851233740948</v>
      </c>
      <c r="ABS7" s="116">
        <v>1.074128197388815</v>
      </c>
      <c r="ABT7" s="116">
        <v>0.64028423209636598</v>
      </c>
      <c r="ABU7" s="116">
        <v>1.4482088873874566</v>
      </c>
      <c r="ABV7" s="116">
        <v>0.98750292709818766</v>
      </c>
      <c r="ABW7" s="116">
        <v>1.0065974559637962</v>
      </c>
      <c r="ABX7" s="116">
        <v>0.90712507466366821</v>
      </c>
      <c r="ABY7" s="116">
        <v>0.57875133581816962</v>
      </c>
      <c r="ABZ7" s="116">
        <v>0.90319213176101665</v>
      </c>
      <c r="ACA7" s="116">
        <v>0.5285449548168154</v>
      </c>
      <c r="ACB7" s="116">
        <v>1.4797752524312631</v>
      </c>
      <c r="ACC7" s="116">
        <v>1.0588293397645947</v>
      </c>
      <c r="ACD7" s="116">
        <v>0.870363942899405</v>
      </c>
      <c r="ACE7" s="116">
        <v>0.65031714750711189</v>
      </c>
      <c r="ACF7" s="116">
        <v>1.2719492098869429</v>
      </c>
      <c r="ACG7" s="116">
        <v>0.85198559524278539</v>
      </c>
      <c r="ACH7" s="116">
        <v>1.38148257845421</v>
      </c>
      <c r="ACI7" s="116">
        <v>1.1909759572050644</v>
      </c>
      <c r="ACJ7" s="116">
        <v>1.166640400777593</v>
      </c>
      <c r="ACK7" s="116">
        <v>0.70501492815093336</v>
      </c>
      <c r="ACL7" s="116">
        <v>1.1517354778888362</v>
      </c>
      <c r="ACM7" s="116">
        <v>1.0186160966380942</v>
      </c>
      <c r="ACN7" s="116">
        <v>1.0033767115724888</v>
      </c>
      <c r="ACO7" s="116">
        <v>0.96081227028661731</v>
      </c>
      <c r="ACP7" s="116">
        <v>0.62236193598455603</v>
      </c>
      <c r="ACQ7" s="116">
        <v>1.227077382603889</v>
      </c>
      <c r="ACR7" s="116">
        <v>1.053108261916881</v>
      </c>
      <c r="ACS7" s="116">
        <v>0.83780938600866384</v>
      </c>
      <c r="ACT7" s="116">
        <v>0.7300689991196907</v>
      </c>
      <c r="ACU7" s="116">
        <v>0.52909583928172821</v>
      </c>
      <c r="ACV7" s="116">
        <v>1.4714460965607929</v>
      </c>
      <c r="ACW7" s="116">
        <v>0.57316968539946889</v>
      </c>
      <c r="ACX7" s="116">
        <v>1.0748913566588132</v>
      </c>
      <c r="ACY7" s="116">
        <v>1.4301182462778304</v>
      </c>
      <c r="ACZ7" s="116">
        <v>1.4251445004279173</v>
      </c>
      <c r="ADA7" s="116">
        <v>0.91213932341208881</v>
      </c>
      <c r="ADB7" s="116">
        <v>0.92780141844748953</v>
      </c>
      <c r="ADC7" s="116">
        <v>1.0309991254794491</v>
      </c>
      <c r="ADD7" s="116">
        <v>1.1262520152862834</v>
      </c>
      <c r="ADE7" s="116">
        <v>0.50463181789236011</v>
      </c>
      <c r="ADF7" s="116">
        <v>0.55781094937944331</v>
      </c>
      <c r="ADG7" s="116">
        <v>1.0490940388776699</v>
      </c>
      <c r="ADH7" s="116">
        <v>0.74259809593222725</v>
      </c>
      <c r="ADI7" s="116">
        <v>1.1476123497231119</v>
      </c>
      <c r="ADJ7" s="116">
        <v>1.4530189088631307</v>
      </c>
      <c r="ADK7" s="116">
        <v>1.2793316183581747</v>
      </c>
      <c r="ADL7" s="116">
        <v>0.81559037739099671</v>
      </c>
      <c r="ADM7" s="116">
        <v>0.83646055730214053</v>
      </c>
      <c r="ADN7" s="116">
        <v>1.2959388329869144</v>
      </c>
      <c r="ADO7" s="116">
        <v>0.79294685374222895</v>
      </c>
      <c r="ADP7" s="116">
        <v>0.51769713337205236</v>
      </c>
      <c r="ADQ7" s="116">
        <v>1.2189459549014843</v>
      </c>
      <c r="ADR7" s="116">
        <v>1.1846811292756101</v>
      </c>
      <c r="ADS7" s="116">
        <v>0.93802627556267471</v>
      </c>
      <c r="ADT7" s="116">
        <v>0.86551915605492435</v>
      </c>
      <c r="ADU7" s="116">
        <v>0.78829679271584141</v>
      </c>
      <c r="ADV7" s="116">
        <v>1.4183977442061608</v>
      </c>
      <c r="ADW7" s="116">
        <v>1.4709227370936242</v>
      </c>
      <c r="ADX7" s="116">
        <v>1.4656051463647009</v>
      </c>
      <c r="ADY7" s="116">
        <v>1.4228478852604569</v>
      </c>
      <c r="ADZ7" s="116">
        <v>0.72726499594862448</v>
      </c>
      <c r="AEA7" s="116">
        <v>1.0171045653440647</v>
      </c>
      <c r="AEB7" s="116">
        <v>0.55944690324354418</v>
      </c>
      <c r="AEC7" s="116">
        <v>0.8666393303271388</v>
      </c>
      <c r="AED7" s="116">
        <v>1.0345042876600119</v>
      </c>
      <c r="AEE7" s="116">
        <v>0.9759961699730797</v>
      </c>
      <c r="AEF7" s="116">
        <v>0.89490500895240233</v>
      </c>
      <c r="AEG7" s="116">
        <v>0.50239626660037029</v>
      </c>
      <c r="AEH7" s="116">
        <v>1.2611186387809405</v>
      </c>
      <c r="AEI7" s="116">
        <v>0.9495909668863336</v>
      </c>
      <c r="AEJ7" s="116">
        <v>0.62331494202949078</v>
      </c>
      <c r="AEK7" s="116">
        <v>0.72215199753047543</v>
      </c>
      <c r="AEL7" s="116">
        <v>1.4056196680260737</v>
      </c>
      <c r="AEM7" s="116">
        <v>0.68653999775224683</v>
      </c>
      <c r="AEN7" s="116">
        <v>1.4030249406417743</v>
      </c>
      <c r="AEO7" s="116">
        <v>0.85820686401553681</v>
      </c>
      <c r="AEP7" s="116">
        <v>1.1155524535458228</v>
      </c>
      <c r="AEQ7" s="116">
        <v>1.4907390443801685</v>
      </c>
      <c r="AER7" s="116">
        <v>1.2753400030559701</v>
      </c>
      <c r="AES7" s="116">
        <v>1.150034848571573</v>
      </c>
      <c r="AET7" s="116">
        <v>0.5923858244624286</v>
      </c>
      <c r="AEU7" s="116">
        <v>0.58718524785466342</v>
      </c>
      <c r="AEV7" s="116">
        <v>1.0387690776101073</v>
      </c>
      <c r="AEW7" s="116">
        <v>0.88962405797924693</v>
      </c>
      <c r="AEX7" s="116">
        <v>0.84300134296506002</v>
      </c>
      <c r="AEY7" s="116">
        <v>1.1426155987191011</v>
      </c>
      <c r="AEZ7" s="116">
        <v>1.0390465071380515</v>
      </c>
      <c r="AFA7" s="116">
        <v>1.4842700695245421</v>
      </c>
      <c r="AFB7" s="116">
        <v>0.82301302564161061</v>
      </c>
      <c r="AFC7" s="116">
        <v>1.0925853580377423</v>
      </c>
      <c r="AFD7" s="116">
        <v>0.97909042070361518</v>
      </c>
      <c r="AFE7" s="116">
        <v>0.96816436793394189</v>
      </c>
      <c r="AFF7" s="116">
        <v>1.3137246349231435</v>
      </c>
      <c r="AFG7" s="116">
        <v>1.3214243429513093</v>
      </c>
      <c r="AFH7" s="116">
        <v>0.63733511799951648</v>
      </c>
      <c r="AFI7" s="116">
        <v>0.6603997290437017</v>
      </c>
      <c r="AFJ7" s="116">
        <v>1.1291073273614747</v>
      </c>
      <c r="AFK7" s="116">
        <v>1.1174427899246198</v>
      </c>
      <c r="AFL7" s="116">
        <v>0.66225930070703243</v>
      </c>
      <c r="AFM7" s="116">
        <v>0.91486318088619045</v>
      </c>
      <c r="AFN7" s="116">
        <v>0.80126991504249789</v>
      </c>
      <c r="AFO7" s="116">
        <v>1.3980450751161098</v>
      </c>
      <c r="AFP7" s="116">
        <v>1.2591227990372282</v>
      </c>
      <c r="AFQ7" s="116">
        <v>1.2538352140051896</v>
      </c>
      <c r="AFR7" s="116">
        <v>0.6299273069290896</v>
      </c>
      <c r="AFS7" s="116">
        <v>1.031228961585247</v>
      </c>
      <c r="AFT7" s="116">
        <v>0.8121893205112416</v>
      </c>
      <c r="AFU7" s="116">
        <v>0.6841949656478068</v>
      </c>
      <c r="AFV7" s="116">
        <v>0.86976707537167586</v>
      </c>
      <c r="AFW7" s="116">
        <v>0.93387336553498312</v>
      </c>
      <c r="AFX7" s="116">
        <v>1.1224866735992844</v>
      </c>
      <c r="AFY7" s="116">
        <v>0.80690149004233691</v>
      </c>
      <c r="AFZ7" s="116">
        <v>1.0613431082074252</v>
      </c>
      <c r="AGA7" s="116">
        <v>1.4315615341839614</v>
      </c>
      <c r="AGB7" s="116">
        <v>0.63125192067376457</v>
      </c>
      <c r="AGC7" s="116">
        <v>1.2081795808536158</v>
      </c>
      <c r="AGD7" s="116">
        <v>1.1665427509719655</v>
      </c>
      <c r="AGE7" s="116">
        <v>1.366612152897539</v>
      </c>
      <c r="AGF7" s="116">
        <v>0.76057231571435102</v>
      </c>
      <c r="AGG7" s="116">
        <v>1.1727980954506463</v>
      </c>
      <c r="AGH7" s="116">
        <v>1.0562787372868041</v>
      </c>
      <c r="AGI7" s="116">
        <v>0.79239104316312314</v>
      </c>
      <c r="AGJ7" s="116">
        <v>0.57233066040511404</v>
      </c>
      <c r="AGK7" s="116">
        <v>1.1699465157948241</v>
      </c>
      <c r="AGL7" s="116">
        <v>1.4875327608080173</v>
      </c>
      <c r="AGM7" s="116">
        <v>1.1293861262073821</v>
      </c>
      <c r="AGN7" s="116">
        <v>0.50830833983900114</v>
      </c>
      <c r="AGO7" s="116">
        <v>1.4755621494784832</v>
      </c>
      <c r="AGP7" s="116">
        <v>1.1347129293102323</v>
      </c>
      <c r="AGQ7" s="116">
        <v>0.93470224626306497</v>
      </c>
      <c r="AGR7" s="116">
        <v>0.83781841864186279</v>
      </c>
      <c r="AGS7" s="116">
        <v>0.89627412236803983</v>
      </c>
      <c r="AGT7" s="116">
        <v>1.1687416181842736</v>
      </c>
      <c r="AGU7" s="116">
        <v>1.4396527280989821</v>
      </c>
      <c r="AGV7" s="116">
        <v>0.61580886596603568</v>
      </c>
      <c r="AGW7" s="116">
        <v>1.2674427975553386</v>
      </c>
      <c r="AGX7" s="116">
        <v>0.91658241418453124</v>
      </c>
      <c r="AGY7" s="116">
        <v>1.2502457239595151</v>
      </c>
      <c r="AGZ7" s="116">
        <v>0.95793848034341578</v>
      </c>
      <c r="AHA7" s="116">
        <v>0.85340767509033877</v>
      </c>
      <c r="AHB7" s="116">
        <v>1.2977605295193904</v>
      </c>
      <c r="AHC7" s="116">
        <v>0.61406516975171599</v>
      </c>
      <c r="AHD7" s="116">
        <v>1.4882261027743906</v>
      </c>
      <c r="AHE7" s="116">
        <v>0.86595986897353061</v>
      </c>
      <c r="AHF7" s="116">
        <v>0.7637696575675198</v>
      </c>
      <c r="AHG7" s="116">
        <v>1.0667629347721452</v>
      </c>
      <c r="AHH7" s="116">
        <v>0.61194174017346592</v>
      </c>
      <c r="AHI7" s="116">
        <v>1.0087270716584009</v>
      </c>
      <c r="AHJ7" s="116">
        <v>0.60817475690551215</v>
      </c>
      <c r="AHK7" s="116">
        <v>1.2824678302815717</v>
      </c>
      <c r="AHL7" s="116">
        <v>1.2021714763292213</v>
      </c>
      <c r="AHM7" s="116">
        <v>0.63601160705294135</v>
      </c>
      <c r="AHN7" s="116">
        <v>1.4148147269983113</v>
      </c>
      <c r="AHO7" s="116">
        <v>1.1432321367099605</v>
      </c>
      <c r="AHP7" s="116">
        <v>1.165645519580776</v>
      </c>
      <c r="AHQ7" s="116">
        <v>0.83997500484107479</v>
      </c>
      <c r="AHR7" s="116">
        <v>0.86548989896353123</v>
      </c>
      <c r="AHS7" s="116">
        <v>1.4933708352530262</v>
      </c>
      <c r="AHT7" s="116">
        <v>0.57171335274634383</v>
      </c>
      <c r="AHU7" s="116">
        <v>1.2920955618325509</v>
      </c>
      <c r="AHV7" s="116">
        <v>0.5958490467962646</v>
      </c>
      <c r="AHW7" s="116">
        <v>1.2926628198882839</v>
      </c>
      <c r="AHX7" s="116">
        <v>1.1298029747033032</v>
      </c>
      <c r="AHY7" s="116">
        <v>0.95426708518723879</v>
      </c>
      <c r="AHZ7" s="116">
        <v>0.6831596126537921</v>
      </c>
      <c r="AIA7" s="116">
        <v>0.55895261236632432</v>
      </c>
      <c r="AIB7" s="116">
        <v>0.74527220566191599</v>
      </c>
      <c r="AIC7" s="116">
        <v>0.64392089643451955</v>
      </c>
      <c r="AID7" s="116">
        <v>1.3922010370520361</v>
      </c>
      <c r="AIE7" s="116">
        <v>1.1186303556602248</v>
      </c>
      <c r="AIF7" s="116">
        <v>0.91335279014378001</v>
      </c>
      <c r="AIG7" s="116">
        <v>0.94993207725562379</v>
      </c>
      <c r="AIH7" s="116">
        <v>0.94228949814183038</v>
      </c>
      <c r="AII7" s="116">
        <v>1.0468624987961039</v>
      </c>
      <c r="AIJ7" s="116">
        <v>0.96502132129187457</v>
      </c>
      <c r="AIK7" s="116">
        <v>0.80391474520217188</v>
      </c>
      <c r="AIL7" s="116">
        <v>1.3072319968549211</v>
      </c>
      <c r="AIM7" s="116">
        <v>0.63237200903253876</v>
      </c>
      <c r="AIN7" s="116">
        <v>0.63095380543948387</v>
      </c>
      <c r="AIO7" s="116">
        <v>1.3401968629052565</v>
      </c>
      <c r="AIP7" s="116">
        <v>0.90025356523752431</v>
      </c>
      <c r="AIQ7" s="116">
        <v>0.63857001877013164</v>
      </c>
      <c r="AIR7" s="116">
        <v>0.7369096003352984</v>
      </c>
      <c r="AIS7" s="116">
        <v>0.78974131103064782</v>
      </c>
      <c r="AIT7" s="116">
        <v>1.1258676695005172</v>
      </c>
      <c r="AIU7" s="116">
        <v>0.85545954023564996</v>
      </c>
      <c r="AIV7" s="116">
        <v>1.3132947143002889</v>
      </c>
      <c r="AIW7" s="116">
        <v>0.82038265380350917</v>
      </c>
      <c r="AIX7" s="116">
        <v>0.99386277708998305</v>
      </c>
      <c r="AIY7" s="116">
        <v>0.940642210240346</v>
      </c>
      <c r="AIZ7" s="116">
        <v>0.6727411611823414</v>
      </c>
      <c r="AJA7" s="116">
        <v>0.56539433256619587</v>
      </c>
      <c r="AJB7" s="116">
        <v>1.4494321668290413</v>
      </c>
      <c r="AJC7" s="116">
        <v>1.442201065200492</v>
      </c>
      <c r="AJD7" s="116">
        <v>1.4829407237048542</v>
      </c>
      <c r="AJE7" s="116">
        <v>1.2789361217337247</v>
      </c>
      <c r="AJF7" s="116">
        <v>1.1108049889650005</v>
      </c>
      <c r="AJG7" s="116">
        <v>1.0631560985221264</v>
      </c>
      <c r="AJH7" s="116">
        <v>1.328928882945305</v>
      </c>
      <c r="AJI7" s="116">
        <v>1.0076067166858338</v>
      </c>
      <c r="AJJ7" s="116">
        <v>1.4930079991090386</v>
      </c>
      <c r="AJK7" s="116">
        <v>1.1307678818151878</v>
      </c>
      <c r="AJL7" s="116">
        <v>0.54090938365772856</v>
      </c>
      <c r="AJM7" s="116">
        <v>0.81799033431037005</v>
      </c>
      <c r="AJN7" s="116">
        <v>1.2140721942102231</v>
      </c>
      <c r="AJO7" s="116">
        <v>0.75639557250580725</v>
      </c>
      <c r="AJP7" s="116">
        <v>1.1940667756212124</v>
      </c>
      <c r="AJQ7" s="116">
        <v>0.7906903976348113</v>
      </c>
      <c r="AJR7" s="116">
        <v>0.76649082807143631</v>
      </c>
      <c r="AJS7" s="116">
        <v>1.2971946137398644</v>
      </c>
      <c r="AJT7" s="116">
        <v>1.3147737986601078</v>
      </c>
      <c r="AJU7" s="116">
        <v>0.90011178395108671</v>
      </c>
      <c r="AJV7" s="116">
        <v>0.76124032431563626</v>
      </c>
      <c r="AJW7" s="116">
        <v>0.51542087199224684</v>
      </c>
      <c r="AJX7" s="116">
        <v>0.50381826658611284</v>
      </c>
      <c r="AJY7" s="116">
        <v>0.56336945408582584</v>
      </c>
      <c r="AJZ7" s="116">
        <v>1.2579822235953744</v>
      </c>
      <c r="AKA7" s="116">
        <v>1.4981465778622756</v>
      </c>
      <c r="AKB7" s="116">
        <v>1.2950688143647104</v>
      </c>
      <c r="AKC7" s="116">
        <v>0.61933969235050579</v>
      </c>
      <c r="AKD7" s="116">
        <v>1.3404279301383837</v>
      </c>
      <c r="AKE7" s="116">
        <v>0.71899890007258505</v>
      </c>
      <c r="AKF7" s="116">
        <v>0.80000627586422002</v>
      </c>
      <c r="AKG7" s="116">
        <v>0.8902801094117152</v>
      </c>
      <c r="AKH7" s="116">
        <v>1.0663315325550791</v>
      </c>
      <c r="AKI7" s="116">
        <v>0.82426781955113604</v>
      </c>
      <c r="AKJ7" s="116">
        <v>1.3565442225987012</v>
      </c>
      <c r="AKK7" s="116">
        <v>0.75901897401096197</v>
      </c>
      <c r="AKL7" s="116">
        <v>0.62087701479589386</v>
      </c>
      <c r="AKM7" s="116">
        <v>0.85211761845659351</v>
      </c>
      <c r="AKN7" s="116">
        <v>1.3406956770821921</v>
      </c>
      <c r="AKO7" s="116">
        <v>0.91463137584903575</v>
      </c>
      <c r="AKP7" s="116">
        <v>1.3664026536643425</v>
      </c>
      <c r="AKQ7" s="116">
        <v>0.84310544307897151</v>
      </c>
      <c r="AKR7" s="116">
        <v>0.50900403973772868</v>
      </c>
      <c r="AKS7" s="116">
        <v>1.2092874111252261</v>
      </c>
      <c r="AKT7" s="116">
        <v>0.64905942117803561</v>
      </c>
      <c r="AKU7" s="116">
        <v>1.3878853718733497</v>
      </c>
      <c r="AKV7" s="116">
        <v>0.88217693485804427</v>
      </c>
      <c r="AKW7" s="116">
        <v>0.72103984075015681</v>
      </c>
      <c r="AKX7" s="116">
        <v>1.3628910157208809</v>
      </c>
      <c r="AKY7" s="116">
        <v>1.1811421053644628</v>
      </c>
      <c r="AKZ7" s="116">
        <v>1.0070294054205631</v>
      </c>
      <c r="ALA7" s="116">
        <v>1.41570030308469</v>
      </c>
      <c r="ALB7" s="116">
        <v>1.456961416338981</v>
      </c>
      <c r="ALC7" s="116">
        <v>1.2643271228486284</v>
      </c>
      <c r="ALD7" s="116">
        <v>0.92827706478545458</v>
      </c>
      <c r="ALE7" s="116">
        <v>1.2472661485383045</v>
      </c>
      <c r="ALF7" s="116">
        <v>0.61506741747541549</v>
      </c>
      <c r="ALG7" s="116">
        <v>1.3261961997627787</v>
      </c>
      <c r="ALH7" s="116">
        <v>0.76837665243877673</v>
      </c>
      <c r="ALI7" s="116">
        <v>1.1049472278934185</v>
      </c>
      <c r="ALJ7" s="116">
        <v>0.771619940948154</v>
      </c>
      <c r="ALK7" s="116">
        <v>0.73368668385138103</v>
      </c>
      <c r="ALL7" s="116">
        <v>1.040226355638739</v>
      </c>
      <c r="ALM7" s="116">
        <v>1.0616922058372074</v>
      </c>
      <c r="ALN7" s="116">
        <v>0.52814715350780628</v>
      </c>
      <c r="ALO7" s="116">
        <v>0.7516338836091625</v>
      </c>
      <c r="ALP7" s="116">
        <v>0.77675621553402108</v>
      </c>
      <c r="ALQ7" s="116">
        <v>0.91743710624895081</v>
      </c>
      <c r="ALR7" s="116">
        <v>0.64882069869827164</v>
      </c>
      <c r="ALS7" s="116">
        <v>1.1267181023600519</v>
      </c>
      <c r="ALT7" s="116">
        <v>0.71319808341863788</v>
      </c>
      <c r="ALU7" s="116">
        <v>0.71564416547049026</v>
      </c>
    </row>
    <row r="8" spans="1:1009">
      <c r="H8" s="1" t="s">
        <v>3</v>
      </c>
      <c r="I8" s="116">
        <f ca="1">I7+($D$3/I7)</f>
        <v>2.0325903301553763</v>
      </c>
      <c r="J8" s="116">
        <f>J7+($D$3/J7)</f>
        <v>2.0842810872163846</v>
      </c>
      <c r="K8" s="116">
        <f>K7+($D$3/K7)</f>
        <v>2.0571622705462027</v>
      </c>
      <c r="L8" s="116">
        <f t="shared" ref="L8:BW8" si="0">L7+($D$3/L7)</f>
        <v>2.0478325945343796</v>
      </c>
      <c r="M8" s="116">
        <f t="shared" si="0"/>
        <v>2.0062962807166964</v>
      </c>
      <c r="N8" s="116">
        <f t="shared" si="0"/>
        <v>2.0011608301157535</v>
      </c>
      <c r="O8" s="116">
        <f t="shared" si="0"/>
        <v>2.0003176026084284</v>
      </c>
      <c r="P8" s="116">
        <f t="shared" si="0"/>
        <v>2.0937646916282207</v>
      </c>
      <c r="Q8" s="116">
        <f t="shared" si="0"/>
        <v>2.0652566232342404</v>
      </c>
      <c r="R8" s="116">
        <f t="shared" si="0"/>
        <v>2.0060724914110688</v>
      </c>
      <c r="S8" s="116">
        <f t="shared" si="0"/>
        <v>2.136334957492303</v>
      </c>
      <c r="T8" s="116">
        <f t="shared" si="0"/>
        <v>2.0108225996094919</v>
      </c>
      <c r="U8" s="116">
        <f t="shared" si="0"/>
        <v>2.080468944202265</v>
      </c>
      <c r="V8" s="116">
        <f t="shared" si="0"/>
        <v>2.2768636923344689</v>
      </c>
      <c r="W8" s="116">
        <f t="shared" si="0"/>
        <v>2.0925169800361294</v>
      </c>
      <c r="X8" s="116">
        <f t="shared" si="0"/>
        <v>2.2818765452438337</v>
      </c>
      <c r="Y8" s="116">
        <f t="shared" si="0"/>
        <v>2.0040652041803484</v>
      </c>
      <c r="Z8" s="116">
        <f t="shared" si="0"/>
        <v>2.0650866102814458</v>
      </c>
      <c r="AA8" s="116">
        <f t="shared" si="0"/>
        <v>2.0170540532426546</v>
      </c>
      <c r="AB8" s="116">
        <f t="shared" si="0"/>
        <v>2.0305057319469642</v>
      </c>
      <c r="AC8" s="116">
        <f t="shared" si="0"/>
        <v>2.1403538913094931</v>
      </c>
      <c r="AD8" s="116">
        <f t="shared" si="0"/>
        <v>2.0869743332977495</v>
      </c>
      <c r="AE8" s="116">
        <f t="shared" si="0"/>
        <v>2.066217857685265</v>
      </c>
      <c r="AF8" s="116">
        <f t="shared" si="0"/>
        <v>2.0898706828785736</v>
      </c>
      <c r="AG8" s="116">
        <f t="shared" si="0"/>
        <v>2.123176722427166</v>
      </c>
      <c r="AH8" s="116">
        <f t="shared" si="0"/>
        <v>2.1183495693276599</v>
      </c>
      <c r="AI8" s="116">
        <f t="shared" si="0"/>
        <v>2.021334822545608</v>
      </c>
      <c r="AJ8" s="116">
        <f t="shared" si="0"/>
        <v>2.1305748277439802</v>
      </c>
      <c r="AK8" s="116">
        <f t="shared" si="0"/>
        <v>2.2395185968715579</v>
      </c>
      <c r="AL8" s="116">
        <f t="shared" si="0"/>
        <v>2.1017709436271894</v>
      </c>
      <c r="AM8" s="116">
        <f t="shared" si="0"/>
        <v>2.183063442633828</v>
      </c>
      <c r="AN8" s="116">
        <f t="shared" si="0"/>
        <v>2.4648134875727559</v>
      </c>
      <c r="AO8" s="116">
        <f t="shared" si="0"/>
        <v>2.1368909824724365</v>
      </c>
      <c r="AP8" s="116">
        <f t="shared" si="0"/>
        <v>2.0339745859132017</v>
      </c>
      <c r="AQ8" s="116">
        <f t="shared" si="0"/>
        <v>2.0023269280920393</v>
      </c>
      <c r="AR8" s="116">
        <f t="shared" si="0"/>
        <v>2.3843472473388201</v>
      </c>
      <c r="AS8" s="116">
        <f t="shared" si="0"/>
        <v>2.0487375217454424</v>
      </c>
      <c r="AT8" s="116">
        <f t="shared" si="0"/>
        <v>2.3274520283201943</v>
      </c>
      <c r="AU8" s="116">
        <f t="shared" si="0"/>
        <v>2.0390893561793568</v>
      </c>
      <c r="AV8" s="116">
        <f t="shared" si="0"/>
        <v>2.1023395077635492</v>
      </c>
      <c r="AW8" s="116">
        <f t="shared" si="0"/>
        <v>2.0275854276406555</v>
      </c>
      <c r="AX8" s="116">
        <f t="shared" si="0"/>
        <v>2.0841507851815284</v>
      </c>
      <c r="AY8" s="116">
        <f t="shared" si="0"/>
        <v>2.0002266483696287</v>
      </c>
      <c r="AZ8" s="116">
        <f t="shared" si="0"/>
        <v>2.0160336816830879</v>
      </c>
      <c r="BA8" s="116">
        <f t="shared" si="0"/>
        <v>2.4130826437672015</v>
      </c>
      <c r="BB8" s="116">
        <f t="shared" si="0"/>
        <v>2.0286700096567869</v>
      </c>
      <c r="BC8" s="116">
        <f t="shared" si="0"/>
        <v>2.0251185731990442</v>
      </c>
      <c r="BD8" s="116">
        <f t="shared" si="0"/>
        <v>2.0032975711324124</v>
      </c>
      <c r="BE8" s="116">
        <f t="shared" si="0"/>
        <v>2.0191644435432634</v>
      </c>
      <c r="BF8" s="116">
        <f t="shared" si="0"/>
        <v>2.1616811175716713</v>
      </c>
      <c r="BG8" s="116">
        <f t="shared" si="0"/>
        <v>2.041702110173413</v>
      </c>
      <c r="BH8" s="116">
        <f t="shared" si="0"/>
        <v>2.2221936200353052</v>
      </c>
      <c r="BI8" s="116">
        <f t="shared" si="0"/>
        <v>2.2277474932526626</v>
      </c>
      <c r="BJ8" s="116">
        <f t="shared" si="0"/>
        <v>2.150704897461464</v>
      </c>
      <c r="BK8" s="116">
        <f t="shared" si="0"/>
        <v>2.0062582671139291</v>
      </c>
      <c r="BL8" s="116">
        <f t="shared" si="0"/>
        <v>2.0856703822432383</v>
      </c>
      <c r="BM8" s="116">
        <f t="shared" si="0"/>
        <v>2.0291681396927035</v>
      </c>
      <c r="BN8" s="116">
        <f t="shared" si="0"/>
        <v>2.002169473538876</v>
      </c>
      <c r="BO8" s="116">
        <f t="shared" si="0"/>
        <v>2.0637720702708768</v>
      </c>
      <c r="BP8" s="116">
        <f t="shared" si="0"/>
        <v>2.1739480464641243</v>
      </c>
      <c r="BQ8" s="116">
        <f t="shared" si="0"/>
        <v>2.3361964482836299</v>
      </c>
      <c r="BR8" s="116">
        <f t="shared" si="0"/>
        <v>2.0775852944911848</v>
      </c>
      <c r="BS8" s="116">
        <f t="shared" si="0"/>
        <v>2.1260179132457377</v>
      </c>
      <c r="BT8" s="116">
        <f t="shared" si="0"/>
        <v>2.3911643564536229</v>
      </c>
      <c r="BU8" s="116">
        <f t="shared" si="0"/>
        <v>2.479375723530497</v>
      </c>
      <c r="BV8" s="116">
        <f t="shared" si="0"/>
        <v>2.0592268928466138</v>
      </c>
      <c r="BW8" s="116">
        <f t="shared" si="0"/>
        <v>2.2109459441972255</v>
      </c>
      <c r="BX8" s="116">
        <f t="shared" ref="BX8:EI8" si="1">BX7+($D$3/BX7)</f>
        <v>2.3202404671354526</v>
      </c>
      <c r="BY8" s="116">
        <f t="shared" si="1"/>
        <v>2.0148616354922364</v>
      </c>
      <c r="BZ8" s="116">
        <f t="shared" si="1"/>
        <v>2.0408439506041498</v>
      </c>
      <c r="CA8" s="116">
        <f t="shared" si="1"/>
        <v>2.0223165962969487</v>
      </c>
      <c r="CB8" s="116">
        <f t="shared" si="1"/>
        <v>2.0215506785332726</v>
      </c>
      <c r="CC8" s="116">
        <f t="shared" si="1"/>
        <v>2.2040121764200058</v>
      </c>
      <c r="CD8" s="116">
        <f t="shared" si="1"/>
        <v>2.0042719344907542</v>
      </c>
      <c r="CE8" s="116">
        <f t="shared" si="1"/>
        <v>2.2756048885107805</v>
      </c>
      <c r="CF8" s="116">
        <f t="shared" si="1"/>
        <v>2.0948840642867959</v>
      </c>
      <c r="CG8" s="116">
        <f t="shared" si="1"/>
        <v>2.0033253128696167</v>
      </c>
      <c r="CH8" s="116">
        <f t="shared" si="1"/>
        <v>2.0019537182475329</v>
      </c>
      <c r="CI8" s="116">
        <f t="shared" si="1"/>
        <v>2.0553091778947867</v>
      </c>
      <c r="CJ8" s="116">
        <f t="shared" si="1"/>
        <v>2.2642498940775253</v>
      </c>
      <c r="CK8" s="116">
        <f t="shared" si="1"/>
        <v>2.0044447673818535</v>
      </c>
      <c r="CL8" s="116">
        <f t="shared" si="1"/>
        <v>2.1051186592449764</v>
      </c>
      <c r="CM8" s="116">
        <f t="shared" si="1"/>
        <v>2.043540963422902</v>
      </c>
      <c r="CN8" s="116">
        <f t="shared" si="1"/>
        <v>2.0044819173932167</v>
      </c>
      <c r="CO8" s="116">
        <f t="shared" si="1"/>
        <v>2.0805760498030481</v>
      </c>
      <c r="CP8" s="116">
        <f t="shared" si="1"/>
        <v>2.0643170590514659</v>
      </c>
      <c r="CQ8" s="116">
        <f t="shared" si="1"/>
        <v>2.0008760073061911</v>
      </c>
      <c r="CR8" s="116">
        <f t="shared" si="1"/>
        <v>2.0944267819744056</v>
      </c>
      <c r="CS8" s="116">
        <f t="shared" si="1"/>
        <v>2.0024736518766417</v>
      </c>
      <c r="CT8" s="116">
        <f t="shared" si="1"/>
        <v>2.0521728152409628</v>
      </c>
      <c r="CU8" s="116">
        <f t="shared" si="1"/>
        <v>2.2952657075569891</v>
      </c>
      <c r="CV8" s="116">
        <f t="shared" si="1"/>
        <v>2.1739117801904815</v>
      </c>
      <c r="CW8" s="116">
        <f t="shared" si="1"/>
        <v>2.0150639236773498</v>
      </c>
      <c r="CX8" s="116">
        <f t="shared" si="1"/>
        <v>2.0140069622429326</v>
      </c>
      <c r="CY8" s="116">
        <f t="shared" si="1"/>
        <v>2.0041938302651827</v>
      </c>
      <c r="CZ8" s="116">
        <f t="shared" si="1"/>
        <v>2.0108244549491623</v>
      </c>
      <c r="DA8" s="116">
        <f t="shared" si="1"/>
        <v>2.0021704938899401</v>
      </c>
      <c r="DB8" s="116">
        <f t="shared" si="1"/>
        <v>2.0109570922058757</v>
      </c>
      <c r="DC8" s="116">
        <f t="shared" si="1"/>
        <v>2.0011527309748058</v>
      </c>
      <c r="DD8" s="116">
        <f t="shared" si="1"/>
        <v>2.1360461206005379</v>
      </c>
      <c r="DE8" s="116">
        <f t="shared" si="1"/>
        <v>2.0018179965971217</v>
      </c>
      <c r="DF8" s="116">
        <f t="shared" si="1"/>
        <v>2.3785403938176946</v>
      </c>
      <c r="DG8" s="116">
        <f t="shared" si="1"/>
        <v>2.017037348817682</v>
      </c>
      <c r="DH8" s="116">
        <f t="shared" si="1"/>
        <v>2.004062861704107</v>
      </c>
      <c r="DI8" s="116">
        <f t="shared" si="1"/>
        <v>2.0795991245236567</v>
      </c>
      <c r="DJ8" s="116">
        <f t="shared" si="1"/>
        <v>2.2083377965795674</v>
      </c>
      <c r="DK8" s="116">
        <f t="shared" si="1"/>
        <v>2.3603774640087458</v>
      </c>
      <c r="DL8" s="116">
        <f t="shared" si="1"/>
        <v>2.1520526521206227</v>
      </c>
      <c r="DM8" s="116">
        <f t="shared" si="1"/>
        <v>2.0058805020639578</v>
      </c>
      <c r="DN8" s="116">
        <f t="shared" si="1"/>
        <v>2.0077202578962283</v>
      </c>
      <c r="DO8" s="116">
        <f t="shared" si="1"/>
        <v>2.0382673777217946</v>
      </c>
      <c r="DP8" s="116">
        <f t="shared" si="1"/>
        <v>2.0866103878984457</v>
      </c>
      <c r="DQ8" s="116">
        <f t="shared" si="1"/>
        <v>2.4053495663858713</v>
      </c>
      <c r="DR8" s="116">
        <f t="shared" si="1"/>
        <v>2.0379386114360685</v>
      </c>
      <c r="DS8" s="116">
        <f t="shared" si="1"/>
        <v>2.0001851954985845</v>
      </c>
      <c r="DT8" s="116">
        <f t="shared" si="1"/>
        <v>2.0025541752598595</v>
      </c>
      <c r="DU8" s="116">
        <f t="shared" si="1"/>
        <v>2.1423888170494529</v>
      </c>
      <c r="DV8" s="116">
        <f t="shared" si="1"/>
        <v>2.248631980518939</v>
      </c>
      <c r="DW8" s="116">
        <f t="shared" si="1"/>
        <v>2.0026441239022579</v>
      </c>
      <c r="DX8" s="116">
        <f t="shared" si="1"/>
        <v>2.0481742547024759</v>
      </c>
      <c r="DY8" s="116">
        <f t="shared" si="1"/>
        <v>2.0017027462778398</v>
      </c>
      <c r="DZ8" s="116">
        <f t="shared" si="1"/>
        <v>2.0697712977737348</v>
      </c>
      <c r="EA8" s="116">
        <f t="shared" si="1"/>
        <v>2.0048046138935085</v>
      </c>
      <c r="EB8" s="116">
        <f t="shared" si="1"/>
        <v>2.478169617540642</v>
      </c>
      <c r="EC8" s="116">
        <f t="shared" si="1"/>
        <v>2.218449390823066</v>
      </c>
      <c r="ED8" s="116">
        <f t="shared" si="1"/>
        <v>2.003084499668097</v>
      </c>
      <c r="EE8" s="116">
        <f t="shared" si="1"/>
        <v>2.4337698252556001</v>
      </c>
      <c r="EF8" s="116">
        <f t="shared" si="1"/>
        <v>2.0613461265016131</v>
      </c>
      <c r="EG8" s="116">
        <f t="shared" si="1"/>
        <v>2.0077715861258127</v>
      </c>
      <c r="EH8" s="116">
        <f t="shared" si="1"/>
        <v>2.0073785423763018</v>
      </c>
      <c r="EI8" s="116">
        <f t="shared" si="1"/>
        <v>2.3639893153931704</v>
      </c>
      <c r="EJ8" s="116">
        <f t="shared" ref="EJ8:GU8" si="2">EJ7+($D$3/EJ7)</f>
        <v>2.0061291406793686</v>
      </c>
      <c r="EK8" s="116">
        <f t="shared" si="2"/>
        <v>2.1792280255978436</v>
      </c>
      <c r="EL8" s="116">
        <f t="shared" si="2"/>
        <v>2.0108528813314188</v>
      </c>
      <c r="EM8" s="116">
        <f t="shared" si="2"/>
        <v>2.0099365405716521</v>
      </c>
      <c r="EN8" s="116">
        <f t="shared" si="2"/>
        <v>2.0097564829223429</v>
      </c>
      <c r="EO8" s="116">
        <f t="shared" si="2"/>
        <v>2.0136754569291577</v>
      </c>
      <c r="EP8" s="116">
        <f t="shared" si="2"/>
        <v>2.4625258678242794</v>
      </c>
      <c r="EQ8" s="116">
        <f t="shared" si="2"/>
        <v>2.0276207436865672</v>
      </c>
      <c r="ER8" s="116">
        <f t="shared" si="2"/>
        <v>2.0000328738820849</v>
      </c>
      <c r="ES8" s="116">
        <f t="shared" si="2"/>
        <v>2.0736766923821541</v>
      </c>
      <c r="ET8" s="116">
        <f t="shared" si="2"/>
        <v>2.0930128046126146</v>
      </c>
      <c r="EU8" s="116">
        <f t="shared" si="2"/>
        <v>2.1643816838993351</v>
      </c>
      <c r="EV8" s="116">
        <f t="shared" si="2"/>
        <v>2.0161831819652711</v>
      </c>
      <c r="EW8" s="116">
        <f t="shared" si="2"/>
        <v>2.0006462683070412</v>
      </c>
      <c r="EX8" s="116">
        <f t="shared" si="2"/>
        <v>2.2655878178824835</v>
      </c>
      <c r="EY8" s="116">
        <f t="shared" si="2"/>
        <v>2.0431073415771968</v>
      </c>
      <c r="EZ8" s="116">
        <f t="shared" si="2"/>
        <v>2.1168380789467558</v>
      </c>
      <c r="FA8" s="116">
        <f t="shared" si="2"/>
        <v>2.0234503995055451</v>
      </c>
      <c r="FB8" s="116">
        <f t="shared" si="2"/>
        <v>2.0121162719552359</v>
      </c>
      <c r="FC8" s="116">
        <f t="shared" si="2"/>
        <v>2.0481328375661767</v>
      </c>
      <c r="FD8" s="116">
        <f t="shared" si="2"/>
        <v>2.0247734483184439</v>
      </c>
      <c r="FE8" s="116">
        <f t="shared" si="2"/>
        <v>2.0112488544342102</v>
      </c>
      <c r="FF8" s="116">
        <f t="shared" si="2"/>
        <v>2.0059927710629877</v>
      </c>
      <c r="FG8" s="116">
        <f t="shared" si="2"/>
        <v>2.1120273632368161</v>
      </c>
      <c r="FH8" s="116">
        <f t="shared" si="2"/>
        <v>2.0771835619710899</v>
      </c>
      <c r="FI8" s="116">
        <f t="shared" si="2"/>
        <v>2.0011823693325201</v>
      </c>
      <c r="FJ8" s="116">
        <f t="shared" si="2"/>
        <v>2.0256948286195149</v>
      </c>
      <c r="FK8" s="116">
        <f t="shared" si="2"/>
        <v>2.0859413735974868</v>
      </c>
      <c r="FL8" s="116">
        <f t="shared" si="2"/>
        <v>2.1504557252637149</v>
      </c>
      <c r="FM8" s="116">
        <f t="shared" si="2"/>
        <v>2.0959715215061978</v>
      </c>
      <c r="FN8" s="116">
        <f t="shared" si="2"/>
        <v>2.0079768594369112</v>
      </c>
      <c r="FO8" s="116">
        <f t="shared" si="2"/>
        <v>2.0013523747547524</v>
      </c>
      <c r="FP8" s="116">
        <f t="shared" si="2"/>
        <v>2.0206204057417132</v>
      </c>
      <c r="FQ8" s="116">
        <f t="shared" si="2"/>
        <v>2.0499252145847286</v>
      </c>
      <c r="FR8" s="116">
        <f t="shared" si="2"/>
        <v>2.0361010623485036</v>
      </c>
      <c r="FS8" s="116">
        <f t="shared" si="2"/>
        <v>2.4323043425911304</v>
      </c>
      <c r="FT8" s="116">
        <f t="shared" si="2"/>
        <v>2.0087221326990066</v>
      </c>
      <c r="FU8" s="116">
        <f t="shared" si="2"/>
        <v>2.3188829397512047</v>
      </c>
      <c r="FV8" s="116">
        <f t="shared" si="2"/>
        <v>2.0252570673750054</v>
      </c>
      <c r="FW8" s="116">
        <f t="shared" si="2"/>
        <v>2.1106528799125468</v>
      </c>
      <c r="FX8" s="116">
        <f t="shared" si="2"/>
        <v>2.0307375432798302</v>
      </c>
      <c r="FY8" s="116">
        <f t="shared" si="2"/>
        <v>2.001962728440954</v>
      </c>
      <c r="FZ8" s="116">
        <f t="shared" si="2"/>
        <v>2.1194600239832386</v>
      </c>
      <c r="GA8" s="116">
        <f t="shared" si="2"/>
        <v>2.032954448852236</v>
      </c>
      <c r="GB8" s="116">
        <f t="shared" si="2"/>
        <v>2.1426555388907427</v>
      </c>
      <c r="GC8" s="116">
        <f t="shared" si="2"/>
        <v>2.1094646026524702</v>
      </c>
      <c r="GD8" s="116">
        <f t="shared" si="2"/>
        <v>2.064137986321648</v>
      </c>
      <c r="GE8" s="116">
        <f t="shared" si="2"/>
        <v>2.0063372309133038</v>
      </c>
      <c r="GF8" s="116">
        <f t="shared" si="2"/>
        <v>2.0039156925951382</v>
      </c>
      <c r="GG8" s="116">
        <f t="shared" si="2"/>
        <v>2.190959023545525</v>
      </c>
      <c r="GH8" s="116">
        <f t="shared" si="2"/>
        <v>2.1371328895306156</v>
      </c>
      <c r="GI8" s="116">
        <f t="shared" si="2"/>
        <v>2.0001456324618188</v>
      </c>
      <c r="GJ8" s="116">
        <f t="shared" si="2"/>
        <v>2.0825725654678831</v>
      </c>
      <c r="GK8" s="116">
        <f t="shared" si="2"/>
        <v>2.2721926954073246</v>
      </c>
      <c r="GL8" s="116">
        <f t="shared" si="2"/>
        <v>2.094317642074655</v>
      </c>
      <c r="GM8" s="116">
        <f t="shared" si="2"/>
        <v>2.0018027517381958</v>
      </c>
      <c r="GN8" s="116">
        <f t="shared" si="2"/>
        <v>2.1297681181752157</v>
      </c>
      <c r="GO8" s="116">
        <f t="shared" si="2"/>
        <v>2.0046238213607559</v>
      </c>
      <c r="GP8" s="116">
        <f t="shared" si="2"/>
        <v>2.0029803081112405</v>
      </c>
      <c r="GQ8" s="116">
        <f t="shared" si="2"/>
        <v>2.1302230387543744</v>
      </c>
      <c r="GR8" s="116">
        <f t="shared" si="2"/>
        <v>2.2978414110889167</v>
      </c>
      <c r="GS8" s="116">
        <f t="shared" si="2"/>
        <v>2.4768511145745409</v>
      </c>
      <c r="GT8" s="116">
        <f t="shared" si="2"/>
        <v>2.1124927939575153</v>
      </c>
      <c r="GU8" s="116">
        <f t="shared" si="2"/>
        <v>2.0327468695217075</v>
      </c>
      <c r="GV8" s="116">
        <f t="shared" ref="GV8:JG8" si="3">GV7+($D$3/GV7)</f>
        <v>2.0007201878783611</v>
      </c>
      <c r="GW8" s="116">
        <f t="shared" si="3"/>
        <v>2.1615439277129154</v>
      </c>
      <c r="GX8" s="116">
        <f t="shared" si="3"/>
        <v>2.0023492524433877</v>
      </c>
      <c r="GY8" s="116">
        <f t="shared" si="3"/>
        <v>2.0522425866969245</v>
      </c>
      <c r="GZ8" s="116">
        <f t="shared" si="3"/>
        <v>2.0904099215380487</v>
      </c>
      <c r="HA8" s="116">
        <f t="shared" si="3"/>
        <v>2.0678032987008077</v>
      </c>
      <c r="HB8" s="116">
        <f t="shared" si="3"/>
        <v>2.0011224592691201</v>
      </c>
      <c r="HC8" s="116">
        <f t="shared" si="3"/>
        <v>2.0128718207786518</v>
      </c>
      <c r="HD8" s="116">
        <f t="shared" si="3"/>
        <v>2.2888085947010888</v>
      </c>
      <c r="HE8" s="116">
        <f t="shared" si="3"/>
        <v>2.0462705094857689</v>
      </c>
      <c r="HF8" s="116">
        <f t="shared" si="3"/>
        <v>2.0182433755463549</v>
      </c>
      <c r="HG8" s="116">
        <f t="shared" si="3"/>
        <v>2.0088469035173047</v>
      </c>
      <c r="HH8" s="116">
        <f t="shared" si="3"/>
        <v>2.0556311082339587</v>
      </c>
      <c r="HI8" s="116">
        <f t="shared" si="3"/>
        <v>2.0333029302662569</v>
      </c>
      <c r="HJ8" s="116">
        <f t="shared" si="3"/>
        <v>2.4205540949096926</v>
      </c>
      <c r="HK8" s="116">
        <f t="shared" si="3"/>
        <v>2.1559675655398172</v>
      </c>
      <c r="HL8" s="116">
        <f t="shared" si="3"/>
        <v>2.0063255818685533</v>
      </c>
      <c r="HM8" s="116">
        <f t="shared" si="3"/>
        <v>2.132296966970523</v>
      </c>
      <c r="HN8" s="116">
        <f t="shared" si="3"/>
        <v>2.0258989328185093</v>
      </c>
      <c r="HO8" s="116">
        <f t="shared" si="3"/>
        <v>2.1494230359827675</v>
      </c>
      <c r="HP8" s="116">
        <f t="shared" si="3"/>
        <v>2.0009307615005287</v>
      </c>
      <c r="HQ8" s="116">
        <f t="shared" si="3"/>
        <v>2.2842391696611846</v>
      </c>
      <c r="HR8" s="116">
        <f t="shared" si="3"/>
        <v>2.0186684482393131</v>
      </c>
      <c r="HS8" s="116">
        <f t="shared" si="3"/>
        <v>2.0438468583742968</v>
      </c>
      <c r="HT8" s="116">
        <f t="shared" si="3"/>
        <v>2.2778875370207148</v>
      </c>
      <c r="HU8" s="116">
        <f t="shared" si="3"/>
        <v>2.0719718043874638</v>
      </c>
      <c r="HV8" s="116">
        <f t="shared" si="3"/>
        <v>2.2570154653997978</v>
      </c>
      <c r="HW8" s="116">
        <f t="shared" si="3"/>
        <v>2.1313816859653487</v>
      </c>
      <c r="HX8" s="116">
        <f t="shared" si="3"/>
        <v>2.0000305773733973</v>
      </c>
      <c r="HY8" s="116">
        <f t="shared" si="3"/>
        <v>2.048513729070701</v>
      </c>
      <c r="HZ8" s="116">
        <f t="shared" si="3"/>
        <v>2.0097441904663773</v>
      </c>
      <c r="IA8" s="116">
        <f t="shared" si="3"/>
        <v>2.0740185936426623</v>
      </c>
      <c r="IB8" s="116">
        <f t="shared" si="3"/>
        <v>2.0001152860708964</v>
      </c>
      <c r="IC8" s="116">
        <f t="shared" si="3"/>
        <v>2.1300567680698443</v>
      </c>
      <c r="ID8" s="116">
        <f t="shared" si="3"/>
        <v>2.1487233068222142</v>
      </c>
      <c r="IE8" s="116">
        <f t="shared" si="3"/>
        <v>2.0318575074134726</v>
      </c>
      <c r="IF8" s="116">
        <f t="shared" si="3"/>
        <v>2.0567111619975158</v>
      </c>
      <c r="IG8" s="116">
        <f t="shared" si="3"/>
        <v>2.1642998743507516</v>
      </c>
      <c r="IH8" s="116">
        <f t="shared" si="3"/>
        <v>2.0498087658936699</v>
      </c>
      <c r="II8" s="116">
        <f t="shared" si="3"/>
        <v>2.1018365690893392</v>
      </c>
      <c r="IJ8" s="116">
        <f t="shared" si="3"/>
        <v>2.1055936853469333</v>
      </c>
      <c r="IK8" s="116">
        <f t="shared" si="3"/>
        <v>2.0304986603950161</v>
      </c>
      <c r="IL8" s="116">
        <f t="shared" si="3"/>
        <v>2.2768628048346824</v>
      </c>
      <c r="IM8" s="116">
        <f t="shared" si="3"/>
        <v>2.0857674914941371</v>
      </c>
      <c r="IN8" s="116">
        <f t="shared" si="3"/>
        <v>2.0440908938881002</v>
      </c>
      <c r="IO8" s="116">
        <f t="shared" si="3"/>
        <v>2.1085706496534695</v>
      </c>
      <c r="IP8" s="116">
        <f t="shared" si="3"/>
        <v>2.1578309128937199</v>
      </c>
      <c r="IQ8" s="116">
        <f t="shared" si="3"/>
        <v>2.0695589086932769</v>
      </c>
      <c r="IR8" s="116">
        <f t="shared" si="3"/>
        <v>2.1033944984682673</v>
      </c>
      <c r="IS8" s="116">
        <f t="shared" si="3"/>
        <v>2.210070999507149</v>
      </c>
      <c r="IT8" s="116">
        <f t="shared" si="3"/>
        <v>2.0011443498379902</v>
      </c>
      <c r="IU8" s="116">
        <f t="shared" si="3"/>
        <v>2.0007274038418053</v>
      </c>
      <c r="IV8" s="116">
        <f t="shared" si="3"/>
        <v>2.128281829611375</v>
      </c>
      <c r="IW8" s="116">
        <f t="shared" si="3"/>
        <v>2.0657932425775636</v>
      </c>
      <c r="IX8" s="116">
        <f t="shared" si="3"/>
        <v>2.0164035848176578</v>
      </c>
      <c r="IY8" s="116">
        <f t="shared" si="3"/>
        <v>2.0055558364812978</v>
      </c>
      <c r="IZ8" s="116">
        <f t="shared" si="3"/>
        <v>2.1313305167424037</v>
      </c>
      <c r="JA8" s="116">
        <f t="shared" si="3"/>
        <v>2.0169643780403894</v>
      </c>
      <c r="JB8" s="116">
        <f t="shared" si="3"/>
        <v>2.1025606464192017</v>
      </c>
      <c r="JC8" s="116">
        <f t="shared" si="3"/>
        <v>2.0005710021254486</v>
      </c>
      <c r="JD8" s="116">
        <f t="shared" si="3"/>
        <v>2.0440551466496766</v>
      </c>
      <c r="JE8" s="116">
        <f t="shared" si="3"/>
        <v>2.0872141725589066</v>
      </c>
      <c r="JF8" s="116">
        <f t="shared" si="3"/>
        <v>2.1318816597265351</v>
      </c>
      <c r="JG8" s="116">
        <f t="shared" si="3"/>
        <v>2.0287720050184044</v>
      </c>
      <c r="JH8" s="116">
        <f t="shared" ref="JH8:LS8" si="4">JH7+($D$3/JH7)</f>
        <v>2.0566335335930481</v>
      </c>
      <c r="JI8" s="116">
        <f t="shared" si="4"/>
        <v>2.147140339002434</v>
      </c>
      <c r="JJ8" s="116">
        <f t="shared" si="4"/>
        <v>2.2835926108416404</v>
      </c>
      <c r="JK8" s="116">
        <f t="shared" si="4"/>
        <v>2.0046276717366394</v>
      </c>
      <c r="JL8" s="116">
        <f t="shared" si="4"/>
        <v>2.1694988381455218</v>
      </c>
      <c r="JM8" s="116">
        <f t="shared" si="4"/>
        <v>2.4741532489245062</v>
      </c>
      <c r="JN8" s="116">
        <f t="shared" si="4"/>
        <v>2.3008808299602572</v>
      </c>
      <c r="JO8" s="116">
        <f t="shared" si="4"/>
        <v>2.0204790968050066</v>
      </c>
      <c r="JP8" s="116">
        <f t="shared" si="4"/>
        <v>2.0336367567120646</v>
      </c>
      <c r="JQ8" s="116">
        <f t="shared" si="4"/>
        <v>2.0001241478796619</v>
      </c>
      <c r="JR8" s="116">
        <f t="shared" si="4"/>
        <v>2.0154672536769791</v>
      </c>
      <c r="JS8" s="116">
        <f t="shared" si="4"/>
        <v>2.2912600428802605</v>
      </c>
      <c r="JT8" s="116">
        <f t="shared" si="4"/>
        <v>2.0101314738968368</v>
      </c>
      <c r="JU8" s="116">
        <f t="shared" si="4"/>
        <v>2.0925450149406695</v>
      </c>
      <c r="JV8" s="116">
        <f t="shared" si="4"/>
        <v>2.0501199520827891</v>
      </c>
      <c r="JW8" s="116">
        <f t="shared" si="4"/>
        <v>2.0242457808556731</v>
      </c>
      <c r="JX8" s="116">
        <f t="shared" si="4"/>
        <v>2.0108698129260962</v>
      </c>
      <c r="JY8" s="116">
        <f t="shared" si="4"/>
        <v>2.0907955896654018</v>
      </c>
      <c r="JZ8" s="116">
        <f t="shared" si="4"/>
        <v>2.2441882118532082</v>
      </c>
      <c r="KA8" s="116">
        <f t="shared" si="4"/>
        <v>2.3172288034387396</v>
      </c>
      <c r="KB8" s="116">
        <f t="shared" si="4"/>
        <v>2.001007354437637</v>
      </c>
      <c r="KC8" s="116">
        <f t="shared" si="4"/>
        <v>2.024417333346062</v>
      </c>
      <c r="KD8" s="116">
        <f t="shared" si="4"/>
        <v>2.0787104260384588</v>
      </c>
      <c r="KE8" s="116">
        <f t="shared" si="4"/>
        <v>2.0229307708028115</v>
      </c>
      <c r="KF8" s="116">
        <f t="shared" si="4"/>
        <v>2.0037578561439422</v>
      </c>
      <c r="KG8" s="116">
        <f t="shared" si="4"/>
        <v>2.3483815390748277</v>
      </c>
      <c r="KH8" s="116">
        <f t="shared" si="4"/>
        <v>2.0636742622448376</v>
      </c>
      <c r="KI8" s="116">
        <f t="shared" si="4"/>
        <v>2.0390632556846868</v>
      </c>
      <c r="KJ8" s="116">
        <f t="shared" si="4"/>
        <v>2.0293258609655314</v>
      </c>
      <c r="KK8" s="116">
        <f t="shared" si="4"/>
        <v>2.021665182461799</v>
      </c>
      <c r="KL8" s="116">
        <f t="shared" si="4"/>
        <v>2.0830933393956625</v>
      </c>
      <c r="KM8" s="116">
        <f t="shared" si="4"/>
        <v>2.0012371034409133</v>
      </c>
      <c r="KN8" s="116">
        <f t="shared" si="4"/>
        <v>2.0115572796416541</v>
      </c>
      <c r="KO8" s="116">
        <f t="shared" si="4"/>
        <v>2.0382840194441005</v>
      </c>
      <c r="KP8" s="116">
        <f t="shared" si="4"/>
        <v>2.0493302208713713</v>
      </c>
      <c r="KQ8" s="116">
        <f t="shared" si="4"/>
        <v>2.0768953090624303</v>
      </c>
      <c r="KR8" s="116">
        <f t="shared" si="4"/>
        <v>2.0030782862171579</v>
      </c>
      <c r="KS8" s="116">
        <f t="shared" si="4"/>
        <v>2.0507042958914106</v>
      </c>
      <c r="KT8" s="116">
        <f t="shared" si="4"/>
        <v>2.0116776826042981</v>
      </c>
      <c r="KU8" s="116">
        <f t="shared" si="4"/>
        <v>2.0824685951056581</v>
      </c>
      <c r="KV8" s="116">
        <f t="shared" si="4"/>
        <v>2.0032958449177043</v>
      </c>
      <c r="KW8" s="116">
        <f t="shared" si="4"/>
        <v>2.0338975486765065</v>
      </c>
      <c r="KX8" s="116">
        <f t="shared" si="4"/>
        <v>2.48326310450165</v>
      </c>
      <c r="KY8" s="116">
        <f t="shared" si="4"/>
        <v>2.04036113604226</v>
      </c>
      <c r="KZ8" s="116">
        <f t="shared" si="4"/>
        <v>2.1776355795762834</v>
      </c>
      <c r="LA8" s="116">
        <f t="shared" si="4"/>
        <v>2.1496232804951365</v>
      </c>
      <c r="LB8" s="116">
        <f t="shared" si="4"/>
        <v>2.2545140916585611</v>
      </c>
      <c r="LC8" s="116">
        <f t="shared" si="4"/>
        <v>2.0430273717865068</v>
      </c>
      <c r="LD8" s="116">
        <f t="shared" si="4"/>
        <v>2.0892190231957719</v>
      </c>
      <c r="LE8" s="116">
        <f t="shared" si="4"/>
        <v>2.1085710507847146</v>
      </c>
      <c r="LF8" s="116">
        <f t="shared" si="4"/>
        <v>2.1333060717071071</v>
      </c>
      <c r="LG8" s="116">
        <f t="shared" si="4"/>
        <v>2.000332352625072</v>
      </c>
      <c r="LH8" s="116">
        <f t="shared" si="4"/>
        <v>2.0176197604475572</v>
      </c>
      <c r="LI8" s="116">
        <f t="shared" si="4"/>
        <v>2.0053291170470677</v>
      </c>
      <c r="LJ8" s="116">
        <f t="shared" si="4"/>
        <v>2.1556525872148402</v>
      </c>
      <c r="LK8" s="116">
        <f t="shared" si="4"/>
        <v>2.1864008453361867</v>
      </c>
      <c r="LL8" s="116">
        <f t="shared" si="4"/>
        <v>2.2137920435996281</v>
      </c>
      <c r="LM8" s="116">
        <f t="shared" si="4"/>
        <v>2.3873766344451353</v>
      </c>
      <c r="LN8" s="116">
        <f t="shared" si="4"/>
        <v>2.0041702280924039</v>
      </c>
      <c r="LO8" s="116">
        <f t="shared" si="4"/>
        <v>2.1119174924133106</v>
      </c>
      <c r="LP8" s="116">
        <f t="shared" si="4"/>
        <v>2.4520494219947349</v>
      </c>
      <c r="LQ8" s="116">
        <f t="shared" si="4"/>
        <v>2.2668959845021428</v>
      </c>
      <c r="LR8" s="116">
        <f t="shared" si="4"/>
        <v>2.0913925058581415</v>
      </c>
      <c r="LS8" s="116">
        <f t="shared" si="4"/>
        <v>2.0078437974290417</v>
      </c>
      <c r="LT8" s="116">
        <f t="shared" ref="LT8:OE8" si="5">LT7+($D$3/LT7)</f>
        <v>2.1506231919766812</v>
      </c>
      <c r="LU8" s="116">
        <f t="shared" si="5"/>
        <v>2.1017632046150703</v>
      </c>
      <c r="LV8" s="116">
        <f t="shared" si="5"/>
        <v>2.1410224418283454</v>
      </c>
      <c r="LW8" s="116">
        <f t="shared" si="5"/>
        <v>2.3065859230295001</v>
      </c>
      <c r="LX8" s="116">
        <f t="shared" si="5"/>
        <v>2.1274510888132658</v>
      </c>
      <c r="LY8" s="116">
        <f t="shared" si="5"/>
        <v>2.0349862076981511</v>
      </c>
      <c r="LZ8" s="116">
        <f t="shared" si="5"/>
        <v>2.0974634216341519</v>
      </c>
      <c r="MA8" s="116">
        <f t="shared" si="5"/>
        <v>2.0001577831945472</v>
      </c>
      <c r="MB8" s="116">
        <f t="shared" si="5"/>
        <v>2.0232089700299221</v>
      </c>
      <c r="MC8" s="116">
        <f t="shared" si="5"/>
        <v>2.0193923930214801</v>
      </c>
      <c r="MD8" s="116">
        <f t="shared" si="5"/>
        <v>2.0034454091826941</v>
      </c>
      <c r="ME8" s="116">
        <f t="shared" si="5"/>
        <v>2.0672213644121946</v>
      </c>
      <c r="MF8" s="116">
        <f t="shared" si="5"/>
        <v>2.3304576818006901</v>
      </c>
      <c r="MG8" s="116">
        <f t="shared" si="5"/>
        <v>2.2751521207203083</v>
      </c>
      <c r="MH8" s="116">
        <f t="shared" si="5"/>
        <v>2.2043874001581263</v>
      </c>
      <c r="MI8" s="116">
        <f t="shared" si="5"/>
        <v>2.0051959734517935</v>
      </c>
      <c r="MJ8" s="116">
        <f t="shared" si="5"/>
        <v>2.0005365228454739</v>
      </c>
      <c r="MK8" s="116">
        <f t="shared" si="5"/>
        <v>2.0430322966924255</v>
      </c>
      <c r="ML8" s="116">
        <f t="shared" si="5"/>
        <v>2.1582368958706413</v>
      </c>
      <c r="MM8" s="116">
        <f t="shared" si="5"/>
        <v>2.0351450063192456</v>
      </c>
      <c r="MN8" s="116">
        <f t="shared" si="5"/>
        <v>2.0827824190613526</v>
      </c>
      <c r="MO8" s="116">
        <f t="shared" si="5"/>
        <v>2.0356917909106937</v>
      </c>
      <c r="MP8" s="116">
        <f t="shared" si="5"/>
        <v>2.0258442437656079</v>
      </c>
      <c r="MQ8" s="116">
        <f t="shared" si="5"/>
        <v>2.0553242721291367</v>
      </c>
      <c r="MR8" s="116">
        <f t="shared" si="5"/>
        <v>2.0109075761809621</v>
      </c>
      <c r="MS8" s="116">
        <f t="shared" si="5"/>
        <v>2.0006461711762151</v>
      </c>
      <c r="MT8" s="116">
        <f t="shared" si="5"/>
        <v>2.3449429979104308</v>
      </c>
      <c r="MU8" s="116">
        <f t="shared" si="5"/>
        <v>2.0457646637748308</v>
      </c>
      <c r="MV8" s="116">
        <f t="shared" si="5"/>
        <v>2.1524769161504755</v>
      </c>
      <c r="MW8" s="116">
        <f t="shared" si="5"/>
        <v>2.2581487081172944</v>
      </c>
      <c r="MX8" s="116">
        <f t="shared" si="5"/>
        <v>2.054605622343205</v>
      </c>
      <c r="MY8" s="116">
        <f t="shared" si="5"/>
        <v>2.1485895888518569</v>
      </c>
      <c r="MZ8" s="116">
        <f t="shared" si="5"/>
        <v>2.0072412610356771</v>
      </c>
      <c r="NA8" s="116">
        <f t="shared" si="5"/>
        <v>2.0865383883193194</v>
      </c>
      <c r="NB8" s="116">
        <f t="shared" si="5"/>
        <v>2.0622280044545471</v>
      </c>
      <c r="NC8" s="116">
        <f t="shared" si="5"/>
        <v>2.026151052544201</v>
      </c>
      <c r="ND8" s="116">
        <f t="shared" si="5"/>
        <v>2.0019483427766289</v>
      </c>
      <c r="NE8" s="116">
        <f t="shared" si="5"/>
        <v>2.2758651118242788</v>
      </c>
      <c r="NF8" s="116">
        <f t="shared" si="5"/>
        <v>2.0808060482341464</v>
      </c>
      <c r="NG8" s="116">
        <f t="shared" si="5"/>
        <v>2.1249054108885148</v>
      </c>
      <c r="NH8" s="116">
        <f t="shared" si="5"/>
        <v>2.012556026991895</v>
      </c>
      <c r="NI8" s="116">
        <f t="shared" si="5"/>
        <v>2.043556370496594</v>
      </c>
      <c r="NJ8" s="116">
        <f t="shared" si="5"/>
        <v>2.0308937388473032</v>
      </c>
      <c r="NK8" s="116">
        <f t="shared" si="5"/>
        <v>2.2198687186886406</v>
      </c>
      <c r="NL8" s="116">
        <f t="shared" si="5"/>
        <v>2.0288344403672136</v>
      </c>
      <c r="NM8" s="116">
        <f t="shared" si="5"/>
        <v>2.3391214540314405</v>
      </c>
      <c r="NN8" s="116">
        <f t="shared" si="5"/>
        <v>2.0056053233220821</v>
      </c>
      <c r="NO8" s="116">
        <f t="shared" si="5"/>
        <v>2.1541275219489009</v>
      </c>
      <c r="NP8" s="116">
        <f t="shared" si="5"/>
        <v>2.0388894072364332</v>
      </c>
      <c r="NQ8" s="116">
        <f t="shared" si="5"/>
        <v>2.0087250172795015</v>
      </c>
      <c r="NR8" s="116">
        <f t="shared" si="5"/>
        <v>2.0001405555311487</v>
      </c>
      <c r="NS8" s="116">
        <f t="shared" si="5"/>
        <v>2.0043990209737008</v>
      </c>
      <c r="NT8" s="116">
        <f t="shared" si="5"/>
        <v>2.0044977271948552</v>
      </c>
      <c r="NU8" s="116">
        <f t="shared" si="5"/>
        <v>2.0094927069100352</v>
      </c>
      <c r="NV8" s="116">
        <f t="shared" si="5"/>
        <v>2.1515527206146392</v>
      </c>
      <c r="NW8" s="116">
        <f t="shared" si="5"/>
        <v>2.0322006405271975</v>
      </c>
      <c r="NX8" s="116">
        <f t="shared" si="5"/>
        <v>2.2647090204083242</v>
      </c>
      <c r="NY8" s="116">
        <f t="shared" si="5"/>
        <v>2.0014296237821969</v>
      </c>
      <c r="NZ8" s="116">
        <f t="shared" si="5"/>
        <v>2.0025665934598273</v>
      </c>
      <c r="OA8" s="116">
        <f t="shared" si="5"/>
        <v>2.2278676580228849</v>
      </c>
      <c r="OB8" s="116">
        <f t="shared" si="5"/>
        <v>2.0493091028219776</v>
      </c>
      <c r="OC8" s="116">
        <f t="shared" si="5"/>
        <v>2.4980812365729217</v>
      </c>
      <c r="OD8" s="116">
        <f t="shared" si="5"/>
        <v>2.1081700896055016</v>
      </c>
      <c r="OE8" s="116">
        <f t="shared" si="5"/>
        <v>2.0002039885207616</v>
      </c>
      <c r="OF8" s="116">
        <f t="shared" ref="OF8:QQ8" si="6">OF7+($D$3/OF7)</f>
        <v>2.0999006247852448</v>
      </c>
      <c r="OG8" s="116">
        <f t="shared" si="6"/>
        <v>2.0770243414308203</v>
      </c>
      <c r="OH8" s="116">
        <f t="shared" si="6"/>
        <v>2.044665980468237</v>
      </c>
      <c r="OI8" s="116">
        <f t="shared" si="6"/>
        <v>2.1192398641039949</v>
      </c>
      <c r="OJ8" s="116">
        <f t="shared" si="6"/>
        <v>2.0712006205081859</v>
      </c>
      <c r="OK8" s="116">
        <f t="shared" si="6"/>
        <v>2.3774701431905174</v>
      </c>
      <c r="OL8" s="116">
        <f t="shared" si="6"/>
        <v>2.0150817680231943</v>
      </c>
      <c r="OM8" s="116">
        <f t="shared" si="6"/>
        <v>2.0743879402408774</v>
      </c>
      <c r="ON8" s="116">
        <f t="shared" si="6"/>
        <v>2.2946400686980519</v>
      </c>
      <c r="OO8" s="116">
        <f t="shared" si="6"/>
        <v>2.3335735733222345</v>
      </c>
      <c r="OP8" s="116">
        <f t="shared" si="6"/>
        <v>2.149063633657974</v>
      </c>
      <c r="OQ8" s="116">
        <f t="shared" si="6"/>
        <v>2.0875201618168573</v>
      </c>
      <c r="OR8" s="116">
        <f t="shared" si="6"/>
        <v>2.0497875542386388</v>
      </c>
      <c r="OS8" s="116">
        <f t="shared" si="6"/>
        <v>2.0054323801978402</v>
      </c>
      <c r="OT8" s="116">
        <f t="shared" si="6"/>
        <v>2.203966357749187</v>
      </c>
      <c r="OU8" s="116">
        <f t="shared" si="6"/>
        <v>2.0662500255927041</v>
      </c>
      <c r="OV8" s="116">
        <f t="shared" si="6"/>
        <v>2.0372414022616869</v>
      </c>
      <c r="OW8" s="116">
        <f t="shared" si="6"/>
        <v>2.0059609626587429</v>
      </c>
      <c r="OX8" s="116">
        <f t="shared" si="6"/>
        <v>2.0471276893292614</v>
      </c>
      <c r="OY8" s="116">
        <f t="shared" si="6"/>
        <v>2.0658695006620964</v>
      </c>
      <c r="OZ8" s="116">
        <f t="shared" si="6"/>
        <v>2.0665629080110262</v>
      </c>
      <c r="PA8" s="116">
        <f t="shared" si="6"/>
        <v>2.0270914782262328</v>
      </c>
      <c r="PB8" s="116">
        <f t="shared" si="6"/>
        <v>2.131686337963274</v>
      </c>
      <c r="PC8" s="116">
        <f t="shared" si="6"/>
        <v>2.0503500336510392</v>
      </c>
      <c r="PD8" s="116">
        <f t="shared" si="6"/>
        <v>2.026110513116242</v>
      </c>
      <c r="PE8" s="116">
        <f t="shared" si="6"/>
        <v>2.0016095179159032</v>
      </c>
      <c r="PF8" s="116">
        <f t="shared" si="6"/>
        <v>2.069788335157055</v>
      </c>
      <c r="PG8" s="116">
        <f t="shared" si="6"/>
        <v>2.0884452288952553</v>
      </c>
      <c r="PH8" s="116">
        <f t="shared" si="6"/>
        <v>2.0056981009167663</v>
      </c>
      <c r="PI8" s="116">
        <f t="shared" si="6"/>
        <v>2.0002341856661143</v>
      </c>
      <c r="PJ8" s="116">
        <f t="shared" si="6"/>
        <v>2.3690830017929145</v>
      </c>
      <c r="PK8" s="116">
        <f t="shared" si="6"/>
        <v>2.0212251882244532</v>
      </c>
      <c r="PL8" s="116">
        <f t="shared" si="6"/>
        <v>2.0647234334490379</v>
      </c>
      <c r="PM8" s="116">
        <f t="shared" si="6"/>
        <v>2.0143521759888947</v>
      </c>
      <c r="PN8" s="116">
        <f t="shared" si="6"/>
        <v>2.1313763108571018</v>
      </c>
      <c r="PO8" s="116">
        <f t="shared" si="6"/>
        <v>2.0002364597414974</v>
      </c>
      <c r="PP8" s="116">
        <f t="shared" si="6"/>
        <v>2.1443481165937874</v>
      </c>
      <c r="PQ8" s="116">
        <f t="shared" si="6"/>
        <v>2.0155038643671954</v>
      </c>
      <c r="PR8" s="116">
        <f t="shared" si="6"/>
        <v>2.1284747480336828</v>
      </c>
      <c r="PS8" s="116">
        <f t="shared" si="6"/>
        <v>2.3199522087859901</v>
      </c>
      <c r="PT8" s="116">
        <f t="shared" si="6"/>
        <v>2.0306106242706603</v>
      </c>
      <c r="PU8" s="116">
        <f t="shared" si="6"/>
        <v>2.0331373841221034</v>
      </c>
      <c r="PV8" s="116">
        <f t="shared" si="6"/>
        <v>2.1369389856898184</v>
      </c>
      <c r="PW8" s="116">
        <f t="shared" si="6"/>
        <v>2.148144417186546</v>
      </c>
      <c r="PX8" s="116">
        <f t="shared" si="6"/>
        <v>2.1015197792671545</v>
      </c>
      <c r="PY8" s="116">
        <f t="shared" si="6"/>
        <v>2.0993837513083262</v>
      </c>
      <c r="PZ8" s="116">
        <f t="shared" si="6"/>
        <v>2.0000607070766732</v>
      </c>
      <c r="QA8" s="116">
        <f t="shared" si="6"/>
        <v>2.0084942678568614</v>
      </c>
      <c r="QB8" s="116">
        <f t="shared" si="6"/>
        <v>2.0397690955749268</v>
      </c>
      <c r="QC8" s="116">
        <f t="shared" si="6"/>
        <v>2.0813326371700152</v>
      </c>
      <c r="QD8" s="116">
        <f t="shared" si="6"/>
        <v>2.3218066049994976</v>
      </c>
      <c r="QE8" s="116">
        <f t="shared" si="6"/>
        <v>2.0642821589649851</v>
      </c>
      <c r="QF8" s="116">
        <f t="shared" si="6"/>
        <v>2.0036829691281683</v>
      </c>
      <c r="QG8" s="116">
        <f t="shared" si="6"/>
        <v>2.0000804370608907</v>
      </c>
      <c r="QH8" s="116">
        <f t="shared" si="6"/>
        <v>2.1085564766840013</v>
      </c>
      <c r="QI8" s="116">
        <f t="shared" si="6"/>
        <v>2.248378651231453</v>
      </c>
      <c r="QJ8" s="116">
        <f t="shared" si="6"/>
        <v>2.0271983467774679</v>
      </c>
      <c r="QK8" s="116">
        <f t="shared" si="6"/>
        <v>2.1289973357853769</v>
      </c>
      <c r="QL8" s="116">
        <f t="shared" si="6"/>
        <v>2.20313638932444</v>
      </c>
      <c r="QM8" s="116">
        <f t="shared" si="6"/>
        <v>2.0148771613783456</v>
      </c>
      <c r="QN8" s="116">
        <f t="shared" si="6"/>
        <v>2.0136854379187645</v>
      </c>
      <c r="QO8" s="116">
        <f t="shared" si="6"/>
        <v>2.119220545258707</v>
      </c>
      <c r="QP8" s="116">
        <f t="shared" si="6"/>
        <v>2.0051941444048342</v>
      </c>
      <c r="QQ8" s="116">
        <f t="shared" si="6"/>
        <v>2.1040753226721178</v>
      </c>
      <c r="QR8" s="116">
        <f t="shared" ref="QR8:TC8" si="7">QR7+($D$3/QR7)</f>
        <v>2.4944386847010347</v>
      </c>
      <c r="QS8" s="116">
        <f t="shared" si="7"/>
        <v>2.1579903748932168</v>
      </c>
      <c r="QT8" s="116">
        <f t="shared" si="7"/>
        <v>2.00189149745629</v>
      </c>
      <c r="QU8" s="116">
        <f t="shared" si="7"/>
        <v>2.0593681836626727</v>
      </c>
      <c r="QV8" s="116">
        <f t="shared" si="7"/>
        <v>2.4682209962625965</v>
      </c>
      <c r="QW8" s="116">
        <f t="shared" si="7"/>
        <v>2.0006736439696957</v>
      </c>
      <c r="QX8" s="116">
        <f t="shared" si="7"/>
        <v>2.0425826772696509</v>
      </c>
      <c r="QY8" s="116">
        <f t="shared" si="7"/>
        <v>2.0514792292361634</v>
      </c>
      <c r="QZ8" s="116">
        <f t="shared" si="7"/>
        <v>2.4485101030504901</v>
      </c>
      <c r="RA8" s="116">
        <f t="shared" si="7"/>
        <v>2.2533333019616677</v>
      </c>
      <c r="RB8" s="116">
        <f t="shared" si="7"/>
        <v>2.1660988269669517</v>
      </c>
      <c r="RC8" s="116">
        <f t="shared" si="7"/>
        <v>2.0619651885037671</v>
      </c>
      <c r="RD8" s="116">
        <f t="shared" si="7"/>
        <v>2.0021077271382342</v>
      </c>
      <c r="RE8" s="116">
        <f t="shared" si="7"/>
        <v>2.0017535703293863</v>
      </c>
      <c r="RF8" s="116">
        <f t="shared" si="7"/>
        <v>2.0015522578992737</v>
      </c>
      <c r="RG8" s="116">
        <f t="shared" si="7"/>
        <v>2.0555799432876563</v>
      </c>
      <c r="RH8" s="116">
        <f t="shared" si="7"/>
        <v>2.0017825496749015</v>
      </c>
      <c r="RI8" s="116">
        <f t="shared" si="7"/>
        <v>2.4003126386932916</v>
      </c>
      <c r="RJ8" s="116">
        <f t="shared" si="7"/>
        <v>2.1403523039535681</v>
      </c>
      <c r="RK8" s="116">
        <f t="shared" si="7"/>
        <v>2.0271011048276422</v>
      </c>
      <c r="RL8" s="116">
        <f t="shared" si="7"/>
        <v>2.1575128053729378</v>
      </c>
      <c r="RM8" s="116">
        <f t="shared" si="7"/>
        <v>2.1998869483476171</v>
      </c>
      <c r="RN8" s="116">
        <f t="shared" si="7"/>
        <v>2.0162073714596396</v>
      </c>
      <c r="RO8" s="116">
        <f t="shared" si="7"/>
        <v>2.2125232722795425</v>
      </c>
      <c r="RP8" s="116">
        <f t="shared" si="7"/>
        <v>2.1329604375618407</v>
      </c>
      <c r="RQ8" s="116">
        <f t="shared" si="7"/>
        <v>2.0088627080915433</v>
      </c>
      <c r="RR8" s="116">
        <f t="shared" si="7"/>
        <v>2.0048925564196467</v>
      </c>
      <c r="RS8" s="116">
        <f t="shared" si="7"/>
        <v>2.0502909345770233</v>
      </c>
      <c r="RT8" s="116">
        <f t="shared" si="7"/>
        <v>2.3859209726461827</v>
      </c>
      <c r="RU8" s="116">
        <f t="shared" si="7"/>
        <v>2.0665317955325166</v>
      </c>
      <c r="RV8" s="116">
        <f t="shared" si="7"/>
        <v>2.0339607745558479</v>
      </c>
      <c r="RW8" s="116">
        <f t="shared" si="7"/>
        <v>2.0603222181556564</v>
      </c>
      <c r="RX8" s="116">
        <f t="shared" si="7"/>
        <v>2.2371828539501366</v>
      </c>
      <c r="RY8" s="116">
        <f t="shared" si="7"/>
        <v>2.1995163822849251</v>
      </c>
      <c r="RZ8" s="116">
        <f t="shared" si="7"/>
        <v>2.1500443953094743</v>
      </c>
      <c r="SA8" s="116">
        <f t="shared" si="7"/>
        <v>2.1034880660682562</v>
      </c>
      <c r="SB8" s="116">
        <f t="shared" si="7"/>
        <v>2.1632747873120146</v>
      </c>
      <c r="SC8" s="116">
        <f t="shared" si="7"/>
        <v>2.0079875501128672</v>
      </c>
      <c r="SD8" s="116">
        <f t="shared" si="7"/>
        <v>2.0327689184271693</v>
      </c>
      <c r="SE8" s="116">
        <f t="shared" si="7"/>
        <v>2.0060220868423819</v>
      </c>
      <c r="SF8" s="116">
        <f t="shared" si="7"/>
        <v>2.0000960579727627</v>
      </c>
      <c r="SG8" s="116">
        <f t="shared" si="7"/>
        <v>2.124181595441625</v>
      </c>
      <c r="SH8" s="116">
        <f t="shared" si="7"/>
        <v>2.0718934270994915</v>
      </c>
      <c r="SI8" s="116">
        <f t="shared" si="7"/>
        <v>2.0717796829277351</v>
      </c>
      <c r="SJ8" s="116">
        <f t="shared" si="7"/>
        <v>2.3098874471704356</v>
      </c>
      <c r="SK8" s="116">
        <f t="shared" si="7"/>
        <v>2.0678380918471522</v>
      </c>
      <c r="SL8" s="116">
        <f t="shared" si="7"/>
        <v>2.0384007666612605</v>
      </c>
      <c r="SM8" s="116">
        <f t="shared" si="7"/>
        <v>2.1345267026241359</v>
      </c>
      <c r="SN8" s="116">
        <f t="shared" si="7"/>
        <v>2.1307069236669789</v>
      </c>
      <c r="SO8" s="116">
        <f t="shared" si="7"/>
        <v>2.1328042895646537</v>
      </c>
      <c r="SP8" s="116">
        <f t="shared" si="7"/>
        <v>2.2126133604910265</v>
      </c>
      <c r="SQ8" s="116">
        <f t="shared" si="7"/>
        <v>2.0162745646178042</v>
      </c>
      <c r="SR8" s="116">
        <f t="shared" si="7"/>
        <v>2.0013502980749798</v>
      </c>
      <c r="SS8" s="116">
        <f t="shared" si="7"/>
        <v>2.000190551674832</v>
      </c>
      <c r="ST8" s="116">
        <f t="shared" si="7"/>
        <v>2.0000691219986861</v>
      </c>
      <c r="SU8" s="116">
        <f t="shared" si="7"/>
        <v>2.1659311873688933</v>
      </c>
      <c r="SV8" s="116">
        <f t="shared" si="7"/>
        <v>2.4012344634504648</v>
      </c>
      <c r="SW8" s="116">
        <f t="shared" si="7"/>
        <v>2.138968211647462</v>
      </c>
      <c r="SX8" s="116">
        <f t="shared" si="7"/>
        <v>2.1924227609665548</v>
      </c>
      <c r="SY8" s="116">
        <f t="shared" si="7"/>
        <v>2.001226510589218</v>
      </c>
      <c r="SZ8" s="116">
        <f t="shared" si="7"/>
        <v>2.0004878675632503</v>
      </c>
      <c r="TA8" s="116">
        <f t="shared" si="7"/>
        <v>2.00034048395597</v>
      </c>
      <c r="TB8" s="116">
        <f t="shared" si="7"/>
        <v>2.0372868172563345</v>
      </c>
      <c r="TC8" s="116">
        <f t="shared" si="7"/>
        <v>2.0320220836410643</v>
      </c>
      <c r="TD8" s="116">
        <f t="shared" ref="TD8:VO8" si="8">TD7+($D$3/TD7)</f>
        <v>2.0451043928527253</v>
      </c>
      <c r="TE8" s="116">
        <f t="shared" si="8"/>
        <v>2.0660934654406242</v>
      </c>
      <c r="TF8" s="116">
        <f t="shared" si="8"/>
        <v>2.3332627296323869</v>
      </c>
      <c r="TG8" s="116">
        <f t="shared" si="8"/>
        <v>2.0230443653762178</v>
      </c>
      <c r="TH8" s="116">
        <f t="shared" si="8"/>
        <v>2.4230422528520239</v>
      </c>
      <c r="TI8" s="116">
        <f t="shared" si="8"/>
        <v>2.0046474808496391</v>
      </c>
      <c r="TJ8" s="116">
        <f t="shared" si="8"/>
        <v>2.4909701225042395</v>
      </c>
      <c r="TK8" s="116">
        <f t="shared" si="8"/>
        <v>2.0872580787897022</v>
      </c>
      <c r="TL8" s="116">
        <f t="shared" si="8"/>
        <v>2.0059612245622578</v>
      </c>
      <c r="TM8" s="116">
        <f t="shared" si="8"/>
        <v>2.0648061358780483</v>
      </c>
      <c r="TN8" s="116">
        <f t="shared" si="8"/>
        <v>2.0124860426773266</v>
      </c>
      <c r="TO8" s="116">
        <f t="shared" si="8"/>
        <v>2.0155168815579314</v>
      </c>
      <c r="TP8" s="116">
        <f t="shared" si="8"/>
        <v>2.4666993332918854</v>
      </c>
      <c r="TQ8" s="116">
        <f t="shared" si="8"/>
        <v>2.1497377316633965</v>
      </c>
      <c r="TR8" s="116">
        <f t="shared" si="8"/>
        <v>2.1225544188352581</v>
      </c>
      <c r="TS8" s="116">
        <f t="shared" si="8"/>
        <v>2.0137131192010957</v>
      </c>
      <c r="TT8" s="116">
        <f t="shared" si="8"/>
        <v>2.4959711938110827</v>
      </c>
      <c r="TU8" s="116">
        <f t="shared" si="8"/>
        <v>2.0299976625199743</v>
      </c>
      <c r="TV8" s="116">
        <f t="shared" si="8"/>
        <v>2.2144180026669957</v>
      </c>
      <c r="TW8" s="116">
        <f t="shared" si="8"/>
        <v>2.0375240431997792</v>
      </c>
      <c r="TX8" s="116">
        <f t="shared" si="8"/>
        <v>2.0001485428120955</v>
      </c>
      <c r="TY8" s="116">
        <f t="shared" si="8"/>
        <v>2.1419477847219217</v>
      </c>
      <c r="TZ8" s="116">
        <f t="shared" si="8"/>
        <v>2.0022595664759821</v>
      </c>
      <c r="UA8" s="116">
        <f t="shared" si="8"/>
        <v>2.1381260751935289</v>
      </c>
      <c r="UB8" s="116">
        <f t="shared" si="8"/>
        <v>2.0009285734923981</v>
      </c>
      <c r="UC8" s="116">
        <f t="shared" si="8"/>
        <v>2.0133591738371246</v>
      </c>
      <c r="UD8" s="116">
        <f t="shared" si="8"/>
        <v>2.0615513697081234</v>
      </c>
      <c r="UE8" s="116">
        <f t="shared" si="8"/>
        <v>2.0572771638585312</v>
      </c>
      <c r="UF8" s="116">
        <f t="shared" si="8"/>
        <v>2.136948018233328</v>
      </c>
      <c r="UG8" s="116">
        <f t="shared" si="8"/>
        <v>2.0043222477600313</v>
      </c>
      <c r="UH8" s="116">
        <f t="shared" si="8"/>
        <v>2.0662274475980018</v>
      </c>
      <c r="UI8" s="116">
        <f t="shared" si="8"/>
        <v>2.0004089260951226</v>
      </c>
      <c r="UJ8" s="116">
        <f t="shared" si="8"/>
        <v>2.1410825559917708</v>
      </c>
      <c r="UK8" s="116">
        <f t="shared" si="8"/>
        <v>2.1719010962495626</v>
      </c>
      <c r="UL8" s="116">
        <f t="shared" si="8"/>
        <v>2.0845173233434195</v>
      </c>
      <c r="UM8" s="116">
        <f t="shared" si="8"/>
        <v>2.0011286824492016</v>
      </c>
      <c r="UN8" s="116">
        <f t="shared" si="8"/>
        <v>2.0542886490269909</v>
      </c>
      <c r="UO8" s="116">
        <f t="shared" si="8"/>
        <v>2.0142611133058113</v>
      </c>
      <c r="UP8" s="116">
        <f t="shared" si="8"/>
        <v>2.138334673487186</v>
      </c>
      <c r="UQ8" s="116">
        <f t="shared" si="8"/>
        <v>2.1226797322183528</v>
      </c>
      <c r="UR8" s="116">
        <f t="shared" si="8"/>
        <v>2.2062817451338628</v>
      </c>
      <c r="US8" s="116">
        <f t="shared" si="8"/>
        <v>2.0043495004641572</v>
      </c>
      <c r="UT8" s="116">
        <f t="shared" si="8"/>
        <v>2.3874625177478506</v>
      </c>
      <c r="UU8" s="116">
        <f t="shared" si="8"/>
        <v>2.3674877975799467</v>
      </c>
      <c r="UV8" s="116">
        <f t="shared" si="8"/>
        <v>2.028952874213183</v>
      </c>
      <c r="UW8" s="116">
        <f t="shared" si="8"/>
        <v>2.3118199829749697</v>
      </c>
      <c r="UX8" s="116">
        <f t="shared" si="8"/>
        <v>2.0133348242489442</v>
      </c>
      <c r="UY8" s="116">
        <f t="shared" si="8"/>
        <v>2.1499182855548176</v>
      </c>
      <c r="UZ8" s="116">
        <f t="shared" si="8"/>
        <v>2.0006142500160484</v>
      </c>
      <c r="VA8" s="116">
        <f t="shared" si="8"/>
        <v>2.0084457613348556</v>
      </c>
      <c r="VB8" s="116">
        <f t="shared" si="8"/>
        <v>2.163761125784033</v>
      </c>
      <c r="VC8" s="116">
        <f t="shared" si="8"/>
        <v>2.0113479449914258</v>
      </c>
      <c r="VD8" s="116">
        <f t="shared" si="8"/>
        <v>2.1626292551925936</v>
      </c>
      <c r="VE8" s="116">
        <f t="shared" si="8"/>
        <v>2.1962408425004276</v>
      </c>
      <c r="VF8" s="116">
        <f t="shared" si="8"/>
        <v>2.0012738485338355</v>
      </c>
      <c r="VG8" s="116">
        <f t="shared" si="8"/>
        <v>2.0549541032212852</v>
      </c>
      <c r="VH8" s="116">
        <f t="shared" si="8"/>
        <v>2.0134698845780288</v>
      </c>
      <c r="VI8" s="116">
        <f t="shared" si="8"/>
        <v>2.164989932214112</v>
      </c>
      <c r="VJ8" s="116">
        <f t="shared" si="8"/>
        <v>2.1665061615781545</v>
      </c>
      <c r="VK8" s="116">
        <f t="shared" si="8"/>
        <v>2.4998957498264698</v>
      </c>
      <c r="VL8" s="116">
        <f t="shared" si="8"/>
        <v>2.2874496642596207</v>
      </c>
      <c r="VM8" s="116">
        <f t="shared" si="8"/>
        <v>2.0403856346446934</v>
      </c>
      <c r="VN8" s="116">
        <f t="shared" si="8"/>
        <v>2.129415342663306</v>
      </c>
      <c r="VO8" s="116">
        <f t="shared" si="8"/>
        <v>2.2811105448401703</v>
      </c>
      <c r="VP8" s="116">
        <f t="shared" ref="VP8:YA8" si="9">VP7+($D$3/VP7)</f>
        <v>2.0000512276182576</v>
      </c>
      <c r="VQ8" s="116">
        <f t="shared" si="9"/>
        <v>2.075483172823902</v>
      </c>
      <c r="VR8" s="116">
        <f t="shared" si="9"/>
        <v>2.1773648915995354</v>
      </c>
      <c r="VS8" s="116">
        <f t="shared" si="9"/>
        <v>2.1561507776353754</v>
      </c>
      <c r="VT8" s="116">
        <f t="shared" si="9"/>
        <v>2.1629996211748717</v>
      </c>
      <c r="VU8" s="116">
        <f t="shared" si="9"/>
        <v>2.0561696743153437</v>
      </c>
      <c r="VV8" s="116">
        <f t="shared" si="9"/>
        <v>2.1054470220331218</v>
      </c>
      <c r="VW8" s="116">
        <f t="shared" si="9"/>
        <v>2.1322231300679553</v>
      </c>
      <c r="VX8" s="116">
        <f t="shared" si="9"/>
        <v>2.0537788028974058</v>
      </c>
      <c r="VY8" s="116">
        <f t="shared" si="9"/>
        <v>2.0853037908172722</v>
      </c>
      <c r="VZ8" s="116">
        <f t="shared" si="9"/>
        <v>2.1365861030649498</v>
      </c>
      <c r="WA8" s="116">
        <f t="shared" si="9"/>
        <v>2.0673561686896043</v>
      </c>
      <c r="WB8" s="116">
        <f t="shared" si="9"/>
        <v>2.0007151670745711</v>
      </c>
      <c r="WC8" s="116">
        <f t="shared" si="9"/>
        <v>2.1136429700880726</v>
      </c>
      <c r="WD8" s="116">
        <f t="shared" si="9"/>
        <v>2.00784865341498</v>
      </c>
      <c r="WE8" s="116">
        <f t="shared" si="9"/>
        <v>2.0928464795609956</v>
      </c>
      <c r="WF8" s="116">
        <f t="shared" si="9"/>
        <v>2.0013683258908781</v>
      </c>
      <c r="WG8" s="116">
        <f t="shared" si="9"/>
        <v>2.2406573424954153</v>
      </c>
      <c r="WH8" s="116">
        <f t="shared" si="9"/>
        <v>2.0053112883922264</v>
      </c>
      <c r="WI8" s="116">
        <f t="shared" si="9"/>
        <v>2.05079087487064</v>
      </c>
      <c r="WJ8" s="116">
        <f t="shared" si="9"/>
        <v>2.1216021909195333</v>
      </c>
      <c r="WK8" s="116">
        <f t="shared" si="9"/>
        <v>2.2291528722195331</v>
      </c>
      <c r="WL8" s="116">
        <f t="shared" si="9"/>
        <v>2.1069732659206086</v>
      </c>
      <c r="WM8" s="116">
        <f t="shared" si="9"/>
        <v>2.0003675479627132</v>
      </c>
      <c r="WN8" s="116">
        <f t="shared" si="9"/>
        <v>2.1199154806833551</v>
      </c>
      <c r="WO8" s="116">
        <f t="shared" si="9"/>
        <v>2.0969640741546591</v>
      </c>
      <c r="WP8" s="116">
        <f t="shared" si="9"/>
        <v>2.3155340440371512</v>
      </c>
      <c r="WQ8" s="116">
        <f t="shared" si="9"/>
        <v>2.1057220910378205</v>
      </c>
      <c r="WR8" s="116">
        <f t="shared" si="9"/>
        <v>2.4723871334505478</v>
      </c>
      <c r="WS8" s="116">
        <f t="shared" si="9"/>
        <v>2.0002039490378976</v>
      </c>
      <c r="WT8" s="116">
        <f t="shared" si="9"/>
        <v>2.328921760142638</v>
      </c>
      <c r="WU8" s="116">
        <f t="shared" si="9"/>
        <v>2.0390945013954269</v>
      </c>
      <c r="WV8" s="116">
        <f t="shared" si="9"/>
        <v>2.0975828587703016</v>
      </c>
      <c r="WW8" s="116">
        <f t="shared" si="9"/>
        <v>2.0418090945123435</v>
      </c>
      <c r="WX8" s="116">
        <f t="shared" si="9"/>
        <v>2.1515967087872525</v>
      </c>
      <c r="WY8" s="116">
        <f t="shared" si="9"/>
        <v>2.1138975429727784</v>
      </c>
      <c r="WZ8" s="116">
        <f t="shared" si="9"/>
        <v>2.0691233626739334</v>
      </c>
      <c r="XA8" s="116">
        <f t="shared" si="9"/>
        <v>2.0070129492443609</v>
      </c>
      <c r="XB8" s="116">
        <f t="shared" si="9"/>
        <v>2.0340610594617772</v>
      </c>
      <c r="XC8" s="116">
        <f t="shared" si="9"/>
        <v>2.2309544628031284</v>
      </c>
      <c r="XD8" s="116">
        <f t="shared" si="9"/>
        <v>2.0175974875614133</v>
      </c>
      <c r="XE8" s="116">
        <f t="shared" si="9"/>
        <v>2.1038613380794606</v>
      </c>
      <c r="XF8" s="116">
        <f t="shared" si="9"/>
        <v>2.0067234367949132</v>
      </c>
      <c r="XG8" s="116">
        <f t="shared" si="9"/>
        <v>2.0797768527233824</v>
      </c>
      <c r="XH8" s="116">
        <f t="shared" si="9"/>
        <v>2.3080117169023553</v>
      </c>
      <c r="XI8" s="116">
        <f t="shared" si="9"/>
        <v>2.1540220131125167</v>
      </c>
      <c r="XJ8" s="116">
        <f t="shared" si="9"/>
        <v>2.0639728219907827</v>
      </c>
      <c r="XK8" s="116">
        <f t="shared" si="9"/>
        <v>2.3366872295879384</v>
      </c>
      <c r="XL8" s="116">
        <f t="shared" si="9"/>
        <v>2.3416729422065448</v>
      </c>
      <c r="XM8" s="116">
        <f t="shared" si="9"/>
        <v>2.0628618259333606</v>
      </c>
      <c r="XN8" s="116">
        <f t="shared" si="9"/>
        <v>2.3883399568117905</v>
      </c>
      <c r="XO8" s="116">
        <f t="shared" si="9"/>
        <v>2.0160869947707325</v>
      </c>
      <c r="XP8" s="116">
        <f t="shared" si="9"/>
        <v>2.0797210347167141</v>
      </c>
      <c r="XQ8" s="116">
        <f t="shared" si="9"/>
        <v>2.1506976587151563</v>
      </c>
      <c r="XR8" s="116">
        <f t="shared" si="9"/>
        <v>2.0021142947405566</v>
      </c>
      <c r="XS8" s="116">
        <f t="shared" si="9"/>
        <v>2.1509711396204754</v>
      </c>
      <c r="XT8" s="116">
        <f t="shared" si="9"/>
        <v>2.1226111558210912</v>
      </c>
      <c r="XU8" s="116">
        <f t="shared" si="9"/>
        <v>2.0166343654783891</v>
      </c>
      <c r="XV8" s="116">
        <f t="shared" si="9"/>
        <v>2.1061288470330846</v>
      </c>
      <c r="XW8" s="116">
        <f t="shared" si="9"/>
        <v>2.0661406498136707</v>
      </c>
      <c r="XX8" s="116">
        <f t="shared" si="9"/>
        <v>2.0134964073146211</v>
      </c>
      <c r="XY8" s="116">
        <f t="shared" si="9"/>
        <v>2.0397640979300249</v>
      </c>
      <c r="XZ8" s="116">
        <f t="shared" si="9"/>
        <v>2.2211657125977213</v>
      </c>
      <c r="YA8" s="116">
        <f t="shared" si="9"/>
        <v>2.0003018064518567</v>
      </c>
      <c r="YB8" s="116">
        <f t="shared" ref="YB8:AAM8" si="10">YB7+($D$3/YB7)</f>
        <v>2.0029783794147518</v>
      </c>
      <c r="YC8" s="116">
        <f t="shared" si="10"/>
        <v>2.1458973382857138</v>
      </c>
      <c r="YD8" s="116">
        <f t="shared" si="10"/>
        <v>2.2078749884795119</v>
      </c>
      <c r="YE8" s="116">
        <f t="shared" si="10"/>
        <v>2.041479117199855</v>
      </c>
      <c r="YF8" s="116">
        <f t="shared" si="10"/>
        <v>2.0197183759637833</v>
      </c>
      <c r="YG8" s="116">
        <f t="shared" si="10"/>
        <v>2.1143944198447029</v>
      </c>
      <c r="YH8" s="116">
        <f t="shared" si="10"/>
        <v>2.0196521048368918</v>
      </c>
      <c r="YI8" s="116">
        <f t="shared" si="10"/>
        <v>2.0915966911580566</v>
      </c>
      <c r="YJ8" s="116">
        <f t="shared" si="10"/>
        <v>2.0711996007576072</v>
      </c>
      <c r="YK8" s="116">
        <f t="shared" si="10"/>
        <v>2.0044944299505518</v>
      </c>
      <c r="YL8" s="116">
        <f t="shared" si="10"/>
        <v>2.0157116412379539</v>
      </c>
      <c r="YM8" s="116">
        <f t="shared" si="10"/>
        <v>2.0048364959766607</v>
      </c>
      <c r="YN8" s="116">
        <f t="shared" si="10"/>
        <v>2.2916534062447007</v>
      </c>
      <c r="YO8" s="116">
        <f t="shared" si="10"/>
        <v>2.0160370610104614</v>
      </c>
      <c r="YP8" s="116">
        <f t="shared" si="10"/>
        <v>2.0516611978974062</v>
      </c>
      <c r="YQ8" s="116">
        <f t="shared" si="10"/>
        <v>2.1222087958092528</v>
      </c>
      <c r="YR8" s="116">
        <f t="shared" si="10"/>
        <v>2.0000149254496353</v>
      </c>
      <c r="YS8" s="116">
        <f t="shared" si="10"/>
        <v>2.2467619638346683</v>
      </c>
      <c r="YT8" s="116">
        <f t="shared" si="10"/>
        <v>2.021999117485429</v>
      </c>
      <c r="YU8" s="116">
        <f t="shared" si="10"/>
        <v>2.0184765286665627</v>
      </c>
      <c r="YV8" s="116">
        <f t="shared" si="10"/>
        <v>2.0763256012554265</v>
      </c>
      <c r="YW8" s="116">
        <f t="shared" si="10"/>
        <v>2.0764503564184631</v>
      </c>
      <c r="YX8" s="116">
        <f t="shared" si="10"/>
        <v>2.0339226568131137</v>
      </c>
      <c r="YY8" s="116">
        <f t="shared" si="10"/>
        <v>2.0155447939348008</v>
      </c>
      <c r="YZ8" s="116">
        <f t="shared" si="10"/>
        <v>2.1237169165269227</v>
      </c>
      <c r="ZA8" s="116">
        <f t="shared" si="10"/>
        <v>2.0452508543653947</v>
      </c>
      <c r="ZB8" s="116">
        <f t="shared" si="10"/>
        <v>2.4320702985956664</v>
      </c>
      <c r="ZC8" s="116">
        <f t="shared" si="10"/>
        <v>2.0087767182922622</v>
      </c>
      <c r="ZD8" s="116">
        <f t="shared" si="10"/>
        <v>2.0913335359456435</v>
      </c>
      <c r="ZE8" s="116">
        <f t="shared" si="10"/>
        <v>2.0121372846176566</v>
      </c>
      <c r="ZF8" s="116">
        <f t="shared" si="10"/>
        <v>2.0924366249527457</v>
      </c>
      <c r="ZG8" s="116">
        <f t="shared" si="10"/>
        <v>2.0101628708546651</v>
      </c>
      <c r="ZH8" s="116">
        <f t="shared" si="10"/>
        <v>2.1298269176118825</v>
      </c>
      <c r="ZI8" s="116">
        <f t="shared" si="10"/>
        <v>2.1257623418173623</v>
      </c>
      <c r="ZJ8" s="116">
        <f t="shared" si="10"/>
        <v>2.1451021519637399</v>
      </c>
      <c r="ZK8" s="116">
        <f t="shared" si="10"/>
        <v>2.1176113888926458</v>
      </c>
      <c r="ZL8" s="116">
        <f t="shared" si="10"/>
        <v>2.0385337607345817</v>
      </c>
      <c r="ZM8" s="116">
        <f t="shared" si="10"/>
        <v>2.1568456566237892</v>
      </c>
      <c r="ZN8" s="116">
        <f t="shared" si="10"/>
        <v>2.0132509453948786</v>
      </c>
      <c r="ZO8" s="116">
        <f t="shared" si="10"/>
        <v>2.0165787011931036</v>
      </c>
      <c r="ZP8" s="116">
        <f t="shared" si="10"/>
        <v>2.1300547424973595</v>
      </c>
      <c r="ZQ8" s="116">
        <f t="shared" si="10"/>
        <v>2.0390007198480768</v>
      </c>
      <c r="ZR8" s="116">
        <f t="shared" si="10"/>
        <v>2.1481342681587785</v>
      </c>
      <c r="ZS8" s="116">
        <f t="shared" si="10"/>
        <v>2.089263553623482</v>
      </c>
      <c r="ZT8" s="116">
        <f t="shared" si="10"/>
        <v>2.0111910371363475</v>
      </c>
      <c r="ZU8" s="116">
        <f t="shared" si="10"/>
        <v>2.0705866279462741</v>
      </c>
      <c r="ZV8" s="116">
        <f t="shared" si="10"/>
        <v>2.0605460173175425</v>
      </c>
      <c r="ZW8" s="116">
        <f t="shared" si="10"/>
        <v>2.0063685128902589</v>
      </c>
      <c r="ZX8" s="116">
        <f t="shared" si="10"/>
        <v>2.0048301386835292</v>
      </c>
      <c r="ZY8" s="116">
        <f t="shared" si="10"/>
        <v>2.1307429885603564</v>
      </c>
      <c r="ZZ8" s="116">
        <f t="shared" si="10"/>
        <v>2.0040991508347772</v>
      </c>
      <c r="AAA8" s="116">
        <f t="shared" si="10"/>
        <v>2.0337632426392469</v>
      </c>
      <c r="AAB8" s="116">
        <f t="shared" si="10"/>
        <v>2.0818511042090964</v>
      </c>
      <c r="AAC8" s="116">
        <f t="shared" si="10"/>
        <v>2.0005472053490623</v>
      </c>
      <c r="AAD8" s="116">
        <f t="shared" si="10"/>
        <v>2.0168794541886164</v>
      </c>
      <c r="AAE8" s="116">
        <f t="shared" si="10"/>
        <v>2.1665885735754014</v>
      </c>
      <c r="AAF8" s="116">
        <f t="shared" si="10"/>
        <v>2.152330530066207</v>
      </c>
      <c r="AAG8" s="116">
        <f t="shared" si="10"/>
        <v>2.0626100315285925</v>
      </c>
      <c r="AAH8" s="116">
        <f t="shared" si="10"/>
        <v>2.1442888869293406</v>
      </c>
      <c r="AAI8" s="116">
        <f t="shared" si="10"/>
        <v>2.0487986549650343</v>
      </c>
      <c r="AAJ8" s="116">
        <f t="shared" si="10"/>
        <v>2.2717633036013574</v>
      </c>
      <c r="AAK8" s="116">
        <f t="shared" si="10"/>
        <v>2.1435863504346941</v>
      </c>
      <c r="AAL8" s="116">
        <f t="shared" si="10"/>
        <v>2.059025754808526</v>
      </c>
      <c r="AAM8" s="116">
        <f t="shared" si="10"/>
        <v>2.0301141142681312</v>
      </c>
      <c r="AAN8" s="116">
        <f t="shared" ref="AAN8:ACY8" si="11">AAN7+($D$3/AAN7)</f>
        <v>2.1400533873459415</v>
      </c>
      <c r="AAO8" s="116">
        <f t="shared" si="11"/>
        <v>2.0033962764376843</v>
      </c>
      <c r="AAP8" s="116">
        <f t="shared" si="11"/>
        <v>2.005277642059017</v>
      </c>
      <c r="AAQ8" s="116">
        <f t="shared" si="11"/>
        <v>2.0082054928194761</v>
      </c>
      <c r="AAR8" s="116">
        <f t="shared" si="11"/>
        <v>2.3288954585391726</v>
      </c>
      <c r="AAS8" s="116">
        <f t="shared" si="11"/>
        <v>2.0068918011663892</v>
      </c>
      <c r="AAT8" s="116">
        <f t="shared" si="11"/>
        <v>2.1612387174150052</v>
      </c>
      <c r="AAU8" s="116">
        <f t="shared" si="11"/>
        <v>2.3196799553622522</v>
      </c>
      <c r="AAV8" s="116">
        <f t="shared" si="11"/>
        <v>2.1075345662549241</v>
      </c>
      <c r="AAW8" s="116">
        <f t="shared" si="11"/>
        <v>2.0683980072321599</v>
      </c>
      <c r="AAX8" s="116">
        <f t="shared" si="11"/>
        <v>2.0055738109135683</v>
      </c>
      <c r="AAY8" s="116">
        <f t="shared" si="11"/>
        <v>2.2645125785024076</v>
      </c>
      <c r="AAZ8" s="116">
        <f t="shared" si="11"/>
        <v>2.4620727765331183</v>
      </c>
      <c r="ABA8" s="116">
        <f t="shared" si="11"/>
        <v>2.0330666353175952</v>
      </c>
      <c r="ABB8" s="116">
        <f t="shared" si="11"/>
        <v>2.0402756292579016</v>
      </c>
      <c r="ABC8" s="116">
        <f t="shared" si="11"/>
        <v>2.0227146531275233</v>
      </c>
      <c r="ABD8" s="116">
        <f t="shared" si="11"/>
        <v>2.0132789734704577</v>
      </c>
      <c r="ABE8" s="116">
        <f t="shared" si="11"/>
        <v>2.2957257706032128</v>
      </c>
      <c r="ABF8" s="116">
        <f t="shared" si="11"/>
        <v>2.0001331867583874</v>
      </c>
      <c r="ABG8" s="116">
        <f t="shared" si="11"/>
        <v>2.1183175076861152</v>
      </c>
      <c r="ABH8" s="116">
        <f t="shared" si="11"/>
        <v>2.0236111610695082</v>
      </c>
      <c r="ABI8" s="116">
        <f t="shared" si="11"/>
        <v>2.0105591431293321</v>
      </c>
      <c r="ABJ8" s="116">
        <f t="shared" si="11"/>
        <v>2.258867413651398</v>
      </c>
      <c r="ABK8" s="116">
        <f t="shared" si="11"/>
        <v>2.1484120563897995</v>
      </c>
      <c r="ABL8" s="116">
        <f t="shared" si="11"/>
        <v>2.3556527321075849</v>
      </c>
      <c r="ABM8" s="116">
        <f t="shared" si="11"/>
        <v>2.0031236856461798</v>
      </c>
      <c r="ABN8" s="116">
        <f t="shared" si="11"/>
        <v>2.3204760066072532</v>
      </c>
      <c r="ABO8" s="116">
        <f t="shared" si="11"/>
        <v>2.0653078972220711</v>
      </c>
      <c r="ABP8" s="116">
        <f t="shared" si="11"/>
        <v>2.0053742815884128</v>
      </c>
      <c r="ABQ8" s="116">
        <f t="shared" si="11"/>
        <v>2.016254877025347</v>
      </c>
      <c r="ABR8" s="116">
        <f t="shared" si="11"/>
        <v>2.1505328056692101</v>
      </c>
      <c r="ABS8" s="116">
        <f t="shared" si="11"/>
        <v>2.0051157670578554</v>
      </c>
      <c r="ABT8" s="116">
        <f t="shared" si="11"/>
        <v>2.2020906141243635</v>
      </c>
      <c r="ABU8" s="116">
        <f t="shared" si="11"/>
        <v>2.1387170100133179</v>
      </c>
      <c r="ABV8" s="116">
        <f t="shared" si="11"/>
        <v>2.0001581532842359</v>
      </c>
      <c r="ABW8" s="116">
        <f t="shared" si="11"/>
        <v>2.0000432411436533</v>
      </c>
      <c r="ABX8" s="116">
        <f t="shared" si="11"/>
        <v>2.0095088891236164</v>
      </c>
      <c r="ABY8" s="116">
        <f t="shared" si="11"/>
        <v>2.3066091187921289</v>
      </c>
      <c r="ABZ8" s="116">
        <f t="shared" si="11"/>
        <v>2.0103762677102863</v>
      </c>
      <c r="ACA8" s="116">
        <f t="shared" si="11"/>
        <v>2.4205316077715917</v>
      </c>
      <c r="ACB8" s="116">
        <f t="shared" si="11"/>
        <v>2.1555535494104872</v>
      </c>
      <c r="ACC8" s="116">
        <f t="shared" si="11"/>
        <v>2.0032686015462202</v>
      </c>
      <c r="ACD8" s="116">
        <f t="shared" si="11"/>
        <v>2.0193085977856633</v>
      </c>
      <c r="ACE8" s="116">
        <f t="shared" si="11"/>
        <v>2.1880284070569207</v>
      </c>
      <c r="ACF8" s="116">
        <f t="shared" si="11"/>
        <v>2.0581441241389711</v>
      </c>
      <c r="ACG8" s="116">
        <f t="shared" si="11"/>
        <v>2.0257143596534513</v>
      </c>
      <c r="ACH8" s="116">
        <f t="shared" si="11"/>
        <v>2.1053425934816419</v>
      </c>
      <c r="ACI8" s="116">
        <f t="shared" si="11"/>
        <v>2.0306234697768217</v>
      </c>
      <c r="ACJ8" s="116">
        <f t="shared" si="11"/>
        <v>2.023802555742805</v>
      </c>
      <c r="ACK8" s="116">
        <f t="shared" si="11"/>
        <v>2.1234246100887813</v>
      </c>
      <c r="ACL8" s="116">
        <f t="shared" si="11"/>
        <v>2.0199904020429731</v>
      </c>
      <c r="ACM8" s="116">
        <f t="shared" si="11"/>
        <v>2.0003402253853859</v>
      </c>
      <c r="ACN8" s="116">
        <f t="shared" si="11"/>
        <v>2.0000113638087393</v>
      </c>
      <c r="ACO8" s="116">
        <f t="shared" si="11"/>
        <v>2.0015983123941901</v>
      </c>
      <c r="ACP8" s="116">
        <f t="shared" si="11"/>
        <v>2.2291440063212211</v>
      </c>
      <c r="ACQ8" s="116">
        <f t="shared" si="11"/>
        <v>2.0420219119195342</v>
      </c>
      <c r="ACR8" s="116">
        <f t="shared" si="11"/>
        <v>2.0026782502671647</v>
      </c>
      <c r="ACS8" s="116">
        <f t="shared" si="11"/>
        <v>2.0313983057556895</v>
      </c>
      <c r="ACT8" s="116">
        <f t="shared" si="11"/>
        <v>2.099802546504649</v>
      </c>
      <c r="ACU8" s="116">
        <f t="shared" si="11"/>
        <v>2.4191125919319583</v>
      </c>
      <c r="ACV8" s="116">
        <f t="shared" si="11"/>
        <v>2.1510496527748448</v>
      </c>
      <c r="ACW8" s="116">
        <f t="shared" si="11"/>
        <v>2.3178537213373658</v>
      </c>
      <c r="ACX8" s="116">
        <f t="shared" si="11"/>
        <v>2.0052179369267904</v>
      </c>
      <c r="ACY8" s="116">
        <f t="shared" si="11"/>
        <v>2.1293611253912887</v>
      </c>
      <c r="ACZ8" s="116">
        <f t="shared" ref="ACZ8:AFK8" si="12">ACZ7+($D$3/ACZ7)</f>
        <v>2.1268277330402858</v>
      </c>
      <c r="ADA8" s="116">
        <f t="shared" si="12"/>
        <v>2.0084630695030325</v>
      </c>
      <c r="ADB8" s="116">
        <f t="shared" si="12"/>
        <v>2.0056182660152824</v>
      </c>
      <c r="ADC8" s="116">
        <f t="shared" si="12"/>
        <v>2.0009320529540155</v>
      </c>
      <c r="ADD8" s="116">
        <f t="shared" si="12"/>
        <v>2.014152757240391</v>
      </c>
      <c r="ADE8" s="116">
        <f t="shared" si="12"/>
        <v>2.4862746008952024</v>
      </c>
      <c r="ADF8" s="116">
        <f t="shared" si="12"/>
        <v>2.3505330196659546</v>
      </c>
      <c r="ADG8" s="116">
        <f t="shared" si="12"/>
        <v>2.0022974343233333</v>
      </c>
      <c r="ADH8" s="116">
        <f t="shared" si="12"/>
        <v>2.0892215325903041</v>
      </c>
      <c r="ADI8" s="116">
        <f t="shared" si="12"/>
        <v>2.0189867299668181</v>
      </c>
      <c r="ADJ8" s="116">
        <f t="shared" si="12"/>
        <v>2.1412411982636304</v>
      </c>
      <c r="ADK8" s="116">
        <f t="shared" si="12"/>
        <v>2.0609897792682803</v>
      </c>
      <c r="ADL8" s="116">
        <f t="shared" si="12"/>
        <v>2.0416960644135846</v>
      </c>
      <c r="ADM8" s="116">
        <f t="shared" si="12"/>
        <v>2.0319741906351068</v>
      </c>
      <c r="ADN8" s="116">
        <f t="shared" si="12"/>
        <v>2.0675801902376829</v>
      </c>
      <c r="ADO8" s="116">
        <f t="shared" si="12"/>
        <v>2.0540654208701588</v>
      </c>
      <c r="ADP8" s="116">
        <f t="shared" si="12"/>
        <v>2.4493284589821402</v>
      </c>
      <c r="ADQ8" s="116">
        <f t="shared" si="12"/>
        <v>2.0393268716918604</v>
      </c>
      <c r="ADR8" s="116">
        <f t="shared" si="12"/>
        <v>2.0287901264464048</v>
      </c>
      <c r="ADS8" s="116">
        <f t="shared" si="12"/>
        <v>2.004094493534661</v>
      </c>
      <c r="ADT8" s="116">
        <f t="shared" si="12"/>
        <v>2.0208950862169388</v>
      </c>
      <c r="ADU8" s="116">
        <f t="shared" si="12"/>
        <v>2.0568545354852854</v>
      </c>
      <c r="ADV8" s="116">
        <f t="shared" si="12"/>
        <v>2.1234186060094014</v>
      </c>
      <c r="ADW8" s="116">
        <f t="shared" si="12"/>
        <v>2.1507680986357851</v>
      </c>
      <c r="ADX8" s="116">
        <f t="shared" si="12"/>
        <v>2.1479171609481704</v>
      </c>
      <c r="ADY8" s="116">
        <f t="shared" si="12"/>
        <v>2.1256637030011896</v>
      </c>
      <c r="ADZ8" s="116">
        <f t="shared" si="12"/>
        <v>2.1022796131386454</v>
      </c>
      <c r="AEA8" s="116">
        <f t="shared" si="12"/>
        <v>2.0002876460941952</v>
      </c>
      <c r="AEB8" s="116">
        <f t="shared" si="12"/>
        <v>2.3469266340316324</v>
      </c>
      <c r="AEC8" s="116">
        <f t="shared" si="12"/>
        <v>2.0205218798561573</v>
      </c>
      <c r="AED8" s="116">
        <f t="shared" si="12"/>
        <v>2.0011508370541584</v>
      </c>
      <c r="AEE8" s="116">
        <f t="shared" si="12"/>
        <v>2.0005903546281099</v>
      </c>
      <c r="AEF8" s="116">
        <f t="shared" si="12"/>
        <v>2.012342044164245</v>
      </c>
      <c r="AEG8" s="116">
        <f t="shared" si="12"/>
        <v>2.4928569178445148</v>
      </c>
      <c r="AEH8" s="116">
        <f t="shared" si="12"/>
        <v>2.0540654474702875</v>
      </c>
      <c r="AEI8" s="116">
        <f t="shared" si="12"/>
        <v>2.0026759633442879</v>
      </c>
      <c r="AEJ8" s="116">
        <f t="shared" si="12"/>
        <v>2.2276403521408485</v>
      </c>
      <c r="AEK8" s="116">
        <f t="shared" si="12"/>
        <v>2.1069020271913699</v>
      </c>
      <c r="AEL8" s="116">
        <f t="shared" si="12"/>
        <v>2.1170496677245771</v>
      </c>
      <c r="AEM8" s="116">
        <f t="shared" si="12"/>
        <v>2.14311937153095</v>
      </c>
      <c r="AEN8" s="116">
        <f t="shared" si="12"/>
        <v>2.1157706453208216</v>
      </c>
      <c r="AEO8" s="116">
        <f t="shared" si="12"/>
        <v>2.0234270946263888</v>
      </c>
      <c r="AEP8" s="116">
        <f t="shared" si="12"/>
        <v>2.0119692888290626</v>
      </c>
      <c r="AEQ8" s="116">
        <f t="shared" si="12"/>
        <v>2.1615472611299942</v>
      </c>
      <c r="AER8" s="116">
        <f t="shared" si="12"/>
        <v>2.0594446320990487</v>
      </c>
      <c r="AES8" s="116">
        <f t="shared" si="12"/>
        <v>2.0195737162346465</v>
      </c>
      <c r="AET8" s="116">
        <f t="shared" si="12"/>
        <v>2.2804748345387051</v>
      </c>
      <c r="AEU8" s="116">
        <f t="shared" si="12"/>
        <v>2.2902253083016757</v>
      </c>
      <c r="AEV8" s="116">
        <f t="shared" si="12"/>
        <v>2.0014469446685847</v>
      </c>
      <c r="AEW8" s="116">
        <f t="shared" si="12"/>
        <v>2.0136943785048276</v>
      </c>
      <c r="AEX8" s="116">
        <f t="shared" si="12"/>
        <v>2.0292390735987196</v>
      </c>
      <c r="AEY8" s="116">
        <f t="shared" si="12"/>
        <v>2.0178005700436863</v>
      </c>
      <c r="AEZ8" s="116">
        <f t="shared" si="12"/>
        <v>2.0014673353976056</v>
      </c>
      <c r="AFA8" s="116">
        <f t="shared" si="12"/>
        <v>2.158001906157434</v>
      </c>
      <c r="AFB8" s="116">
        <f t="shared" si="12"/>
        <v>2.0380606237284242</v>
      </c>
      <c r="AFC8" s="116">
        <f t="shared" si="12"/>
        <v>2.0078456556825657</v>
      </c>
      <c r="AFD8" s="116">
        <f t="shared" si="12"/>
        <v>2.0004465476294189</v>
      </c>
      <c r="AFE8" s="116">
        <f t="shared" si="12"/>
        <v>2.0010468340940992</v>
      </c>
      <c r="AFF8" s="116">
        <f t="shared" si="12"/>
        <v>2.0749191603333355</v>
      </c>
      <c r="AFG8" s="116">
        <f t="shared" si="12"/>
        <v>2.0781835212835094</v>
      </c>
      <c r="AFH8" s="116">
        <f t="shared" si="12"/>
        <v>2.2063683812830859</v>
      </c>
      <c r="AFI8" s="116">
        <f t="shared" si="12"/>
        <v>2.1746341480190998</v>
      </c>
      <c r="AFJ8" s="116">
        <f t="shared" si="12"/>
        <v>2.0147627258937155</v>
      </c>
      <c r="AFK8" s="116">
        <f t="shared" si="12"/>
        <v>2.012343190210399</v>
      </c>
      <c r="AFL8" s="116">
        <f t="shared" ref="AFL8:AHW8" si="13">AFL7+($D$3/AFL7)</f>
        <v>2.1722418693661565</v>
      </c>
      <c r="AFM8" s="116">
        <f t="shared" si="13"/>
        <v>2.0079227999555043</v>
      </c>
      <c r="AFN8" s="116">
        <f t="shared" si="13"/>
        <v>2.0492888175704453</v>
      </c>
      <c r="AFO8" s="116">
        <f t="shared" si="13"/>
        <v>2.1133295947636244</v>
      </c>
      <c r="AFP8" s="116">
        <f t="shared" si="13"/>
        <v>2.053326510354851</v>
      </c>
      <c r="AFQ8" s="116">
        <f t="shared" si="13"/>
        <v>2.0513881849459636</v>
      </c>
      <c r="AFR8" s="116">
        <f t="shared" si="13"/>
        <v>2.2174120674723712</v>
      </c>
      <c r="AFS8" s="116">
        <f t="shared" si="13"/>
        <v>2.0009457143641445</v>
      </c>
      <c r="AFT8" s="116">
        <f t="shared" si="13"/>
        <v>2.0434293463841979</v>
      </c>
      <c r="AFU8" s="116">
        <f t="shared" si="13"/>
        <v>2.1457666670022357</v>
      </c>
      <c r="AFV8" s="116">
        <f t="shared" si="13"/>
        <v>2.0195001801488046</v>
      </c>
      <c r="AFW8" s="116">
        <f t="shared" si="13"/>
        <v>2.0046823605287907</v>
      </c>
      <c r="AFX8" s="116">
        <f t="shared" si="13"/>
        <v>2.0133658470628522</v>
      </c>
      <c r="AFY8" s="116">
        <f t="shared" si="13"/>
        <v>2.0462101446186614</v>
      </c>
      <c r="AFZ8" s="116">
        <f t="shared" si="13"/>
        <v>2.0035454858051542</v>
      </c>
      <c r="AGA8" s="116">
        <f t="shared" si="13"/>
        <v>2.1300994426993882</v>
      </c>
      <c r="AGB8" s="116">
        <f t="shared" si="13"/>
        <v>2.2154055164880209</v>
      </c>
      <c r="AGC8" s="116">
        <f t="shared" si="13"/>
        <v>2.0358711060600503</v>
      </c>
      <c r="AGD8" s="116">
        <f t="shared" si="13"/>
        <v>2.0237766578877627</v>
      </c>
      <c r="AGE8" s="116">
        <f t="shared" si="13"/>
        <v>2.0983486575669619</v>
      </c>
      <c r="AGF8" s="116">
        <f t="shared" si="13"/>
        <v>2.0753716836886795</v>
      </c>
      <c r="AGG8" s="116">
        <f t="shared" si="13"/>
        <v>2.0254597802530512</v>
      </c>
      <c r="AGH8" s="116">
        <f t="shared" si="13"/>
        <v>2.0029985421071079</v>
      </c>
      <c r="AGI8" s="116">
        <f t="shared" si="13"/>
        <v>2.054394202623544</v>
      </c>
      <c r="AGJ8" s="116">
        <f t="shared" si="13"/>
        <v>2.3195723673095943</v>
      </c>
      <c r="AGK8" s="116">
        <f t="shared" si="13"/>
        <v>2.024686443218457</v>
      </c>
      <c r="AGL8" s="116">
        <f t="shared" si="13"/>
        <v>2.1597868625978878</v>
      </c>
      <c r="AGM8" s="116">
        <f t="shared" si="13"/>
        <v>2.0148228929561673</v>
      </c>
      <c r="AGN8" s="116">
        <f t="shared" si="13"/>
        <v>2.475618182358474</v>
      </c>
      <c r="AGO8" s="116">
        <f t="shared" si="13"/>
        <v>2.1532699643295459</v>
      </c>
      <c r="AGP8" s="116">
        <f t="shared" si="13"/>
        <v>2.0159930964516066</v>
      </c>
      <c r="AGQ8" s="116">
        <f t="shared" si="13"/>
        <v>2.0045616629896164</v>
      </c>
      <c r="AGR8" s="116">
        <f t="shared" si="13"/>
        <v>2.0313944701460063</v>
      </c>
      <c r="AGS8" s="116">
        <f t="shared" si="13"/>
        <v>2.0120042043187567</v>
      </c>
      <c r="AGT8" s="116">
        <f t="shared" si="13"/>
        <v>2.0243627276246765</v>
      </c>
      <c r="AGU8" s="116">
        <f t="shared" si="13"/>
        <v>2.1342646858872119</v>
      </c>
      <c r="AGV8" s="116">
        <f t="shared" si="13"/>
        <v>2.2396893510760925</v>
      </c>
      <c r="AGW8" s="116">
        <f t="shared" si="13"/>
        <v>2.0564330398990673</v>
      </c>
      <c r="AGX8" s="116">
        <f t="shared" si="13"/>
        <v>2.0075917817269842</v>
      </c>
      <c r="AGY8" s="116">
        <f t="shared" si="13"/>
        <v>2.0500884915340447</v>
      </c>
      <c r="AGZ8" s="116">
        <f t="shared" si="13"/>
        <v>2.0018468528742961</v>
      </c>
      <c r="AHA8" s="116">
        <f t="shared" si="13"/>
        <v>2.0251805911168361</v>
      </c>
      <c r="AHB8" s="116">
        <f t="shared" si="13"/>
        <v>2.0683187159132528</v>
      </c>
      <c r="AHC8" s="116">
        <f t="shared" si="13"/>
        <v>2.242556817314675</v>
      </c>
      <c r="AHD8" s="116">
        <f t="shared" si="13"/>
        <v>2.160167011575663</v>
      </c>
      <c r="AHE8" s="116">
        <f t="shared" si="13"/>
        <v>2.020747793713455</v>
      </c>
      <c r="AHF8" s="116">
        <f t="shared" si="13"/>
        <v>2.0730649275378337</v>
      </c>
      <c r="AHG8" s="116">
        <f t="shared" si="13"/>
        <v>2.0041783317680997</v>
      </c>
      <c r="AHH8" s="116">
        <f t="shared" si="13"/>
        <v>2.2460842317716563</v>
      </c>
      <c r="AHI8" s="116">
        <f t="shared" si="13"/>
        <v>2.0000755028608537</v>
      </c>
      <c r="AHJ8" s="116">
        <f t="shared" si="13"/>
        <v>2.2524389895878349</v>
      </c>
      <c r="AHK8" s="116">
        <f t="shared" si="13"/>
        <v>2.062214484652189</v>
      </c>
      <c r="AHL8" s="116">
        <f t="shared" si="13"/>
        <v>2.0339995638275679</v>
      </c>
      <c r="AHM8" s="116">
        <f t="shared" si="13"/>
        <v>2.2083099565023412</v>
      </c>
      <c r="AHN8" s="116">
        <f t="shared" si="13"/>
        <v>2.1216210535917677</v>
      </c>
      <c r="AHO8" s="116">
        <f t="shared" si="13"/>
        <v>2.0179451262151717</v>
      </c>
      <c r="AHP8" s="116">
        <f t="shared" si="13"/>
        <v>2.0235392644644259</v>
      </c>
      <c r="AHQ8" s="116">
        <f t="shared" si="13"/>
        <v>2.0304866203494463</v>
      </c>
      <c r="AHR8" s="116">
        <f t="shared" si="13"/>
        <v>2.0209048855480676</v>
      </c>
      <c r="AHS8" s="116">
        <f t="shared" si="13"/>
        <v>2.1629968761490019</v>
      </c>
      <c r="AHT8" s="116">
        <f t="shared" si="13"/>
        <v>2.32084164439161</v>
      </c>
      <c r="AHU8" s="116">
        <f t="shared" si="13"/>
        <v>2.0660321262316437</v>
      </c>
      <c r="AHV8" s="116">
        <f t="shared" si="13"/>
        <v>2.2741264651738837</v>
      </c>
      <c r="AHW8" s="116">
        <f t="shared" si="13"/>
        <v>2.06625975840503</v>
      </c>
      <c r="AHX8" s="116">
        <f t="shared" ref="AHX8:AKI8" si="14">AHX7+($D$3/AHX7)</f>
        <v>2.0149130535315249</v>
      </c>
      <c r="AHY8" s="116">
        <f t="shared" si="14"/>
        <v>2.0021917338759105</v>
      </c>
      <c r="AHZ8" s="116">
        <f t="shared" si="14"/>
        <v>2.146946378553805</v>
      </c>
      <c r="AIA8" s="116">
        <f t="shared" si="14"/>
        <v>2.3480130405240938</v>
      </c>
      <c r="AIB8" s="116">
        <f t="shared" si="14"/>
        <v>2.0870638254256595</v>
      </c>
      <c r="AIC8" s="116">
        <f t="shared" si="14"/>
        <v>2.1969066832557589</v>
      </c>
      <c r="AID8" s="116">
        <f t="shared" si="14"/>
        <v>2.1104881043548191</v>
      </c>
      <c r="AIE8" s="116">
        <f t="shared" si="14"/>
        <v>2.0125807074811277</v>
      </c>
      <c r="AIF8" s="116">
        <f t="shared" si="14"/>
        <v>2.008219977052554</v>
      </c>
      <c r="AIG8" s="116">
        <f t="shared" si="14"/>
        <v>2.0026389222429239</v>
      </c>
      <c r="AIH8" s="116">
        <f t="shared" si="14"/>
        <v>2.003534478555995</v>
      </c>
      <c r="AII8" s="116">
        <f t="shared" si="14"/>
        <v>2.0020977862861078</v>
      </c>
      <c r="AIJ8" s="116">
        <f t="shared" si="14"/>
        <v>2.0012678558879182</v>
      </c>
      <c r="AIK8" s="116">
        <f t="shared" si="14"/>
        <v>2.0478277421562403</v>
      </c>
      <c r="AIL8" s="116">
        <f t="shared" si="14"/>
        <v>2.0722071523023913</v>
      </c>
      <c r="AIM8" s="116">
        <f t="shared" si="14"/>
        <v>2.2137196741986371</v>
      </c>
      <c r="AIN8" s="116">
        <f t="shared" si="14"/>
        <v>2.2158558876187984</v>
      </c>
      <c r="AIO8" s="116">
        <f t="shared" si="14"/>
        <v>2.0863558994457665</v>
      </c>
      <c r="AIP8" s="116">
        <f t="shared" si="14"/>
        <v>2.0110517210172887</v>
      </c>
      <c r="AIQ8" s="116">
        <f t="shared" si="14"/>
        <v>2.2045690018197472</v>
      </c>
      <c r="AIR8" s="116">
        <f t="shared" si="14"/>
        <v>2.093928153961135</v>
      </c>
      <c r="AIS8" s="116">
        <f t="shared" si="14"/>
        <v>2.0559787308446817</v>
      </c>
      <c r="AIT8" s="116">
        <f t="shared" si="14"/>
        <v>2.0140715207076867</v>
      </c>
      <c r="AIU8" s="116">
        <f t="shared" si="14"/>
        <v>2.024421896683898</v>
      </c>
      <c r="AIV8" s="116">
        <f t="shared" si="14"/>
        <v>2.0747384246199414</v>
      </c>
      <c r="AIW8" s="116">
        <f t="shared" si="14"/>
        <v>2.0393260278055529</v>
      </c>
      <c r="AIX8" s="116">
        <f t="shared" si="14"/>
        <v>2.0000378980940985</v>
      </c>
      <c r="AIY8" s="116">
        <f t="shared" si="14"/>
        <v>2.0037456826482951</v>
      </c>
      <c r="AIZ8" s="116">
        <f t="shared" si="14"/>
        <v>2.1591969597877094</v>
      </c>
      <c r="AJA8" s="116">
        <f t="shared" si="14"/>
        <v>2.3340714175684951</v>
      </c>
      <c r="AJB8" s="116">
        <f t="shared" si="14"/>
        <v>2.1393575202781268</v>
      </c>
      <c r="AJC8" s="116">
        <f t="shared" si="14"/>
        <v>2.135585659158604</v>
      </c>
      <c r="AJD8" s="116">
        <f t="shared" si="14"/>
        <v>2.1572765107089928</v>
      </c>
      <c r="AJE8" s="116">
        <f t="shared" si="14"/>
        <v>2.0608360016467269</v>
      </c>
      <c r="AJF8" s="116">
        <f t="shared" si="14"/>
        <v>2.011053016237327</v>
      </c>
      <c r="AJG8" s="116">
        <f t="shared" si="14"/>
        <v>2.0037517470727781</v>
      </c>
      <c r="AJH8" s="116">
        <f t="shared" si="14"/>
        <v>2.0814145974432097</v>
      </c>
      <c r="AJI8" s="116">
        <f t="shared" si="14"/>
        <v>2.0000574253205943</v>
      </c>
      <c r="AJJ8" s="116">
        <f t="shared" si="14"/>
        <v>2.1627967749205252</v>
      </c>
      <c r="AJK8" s="116">
        <f t="shared" si="14"/>
        <v>2.0151226783051004</v>
      </c>
      <c r="AJL8" s="116">
        <f t="shared" si="14"/>
        <v>2.3896478788892521</v>
      </c>
      <c r="AJM8" s="116">
        <f t="shared" si="14"/>
        <v>2.0404986673007328</v>
      </c>
      <c r="AJN8" s="116">
        <f t="shared" si="14"/>
        <v>2.0377464409056749</v>
      </c>
      <c r="AJO8" s="116">
        <f t="shared" si="14"/>
        <v>2.0784551354500662</v>
      </c>
      <c r="AJP8" s="116">
        <f t="shared" si="14"/>
        <v>2.0315408770840477</v>
      </c>
      <c r="AJQ8" s="116">
        <f t="shared" si="14"/>
        <v>2.0554079191720596</v>
      </c>
      <c r="AJR8" s="116">
        <f t="shared" si="14"/>
        <v>2.0711378810780521</v>
      </c>
      <c r="AJS8" s="116">
        <f t="shared" si="14"/>
        <v>2.068088964832612</v>
      </c>
      <c r="AJT8" s="116">
        <f t="shared" si="14"/>
        <v>2.0753609057496352</v>
      </c>
      <c r="AJU8" s="116">
        <f t="shared" si="14"/>
        <v>2.0110849073229962</v>
      </c>
      <c r="AJV8" s="116">
        <f t="shared" si="14"/>
        <v>2.0748859209266821</v>
      </c>
      <c r="AJW8" s="116">
        <f t="shared" si="14"/>
        <v>2.455582891692222</v>
      </c>
      <c r="AJX8" s="116">
        <f t="shared" si="14"/>
        <v>2.4886609495956611</v>
      </c>
      <c r="AJY8" s="116">
        <f t="shared" si="14"/>
        <v>2.338403568462315</v>
      </c>
      <c r="AJZ8" s="116">
        <f t="shared" si="14"/>
        <v>2.0529060160333561</v>
      </c>
      <c r="AKA8" s="116">
        <f t="shared" si="14"/>
        <v>2.1656380067896857</v>
      </c>
      <c r="AKB8" s="116">
        <f t="shared" si="14"/>
        <v>2.0672285551507974</v>
      </c>
      <c r="AKC8" s="116">
        <f t="shared" si="14"/>
        <v>2.2339625113802692</v>
      </c>
      <c r="AKD8" s="116">
        <f t="shared" si="14"/>
        <v>2.0864583414091795</v>
      </c>
      <c r="AKE8" s="116">
        <f t="shared" si="14"/>
        <v>2.1098216119001649</v>
      </c>
      <c r="AKF8" s="116">
        <f t="shared" si="14"/>
        <v>2.0499964699033022</v>
      </c>
      <c r="AKG8" s="116">
        <f t="shared" si="14"/>
        <v>2.0135220974426353</v>
      </c>
      <c r="AKH8" s="116">
        <f t="shared" si="14"/>
        <v>2.0041261765940304</v>
      </c>
      <c r="AKI8" s="116">
        <f t="shared" si="14"/>
        <v>2.0374657344528253</v>
      </c>
      <c r="AKJ8" s="116">
        <f t="shared" ref="AKJ8:ALU8" si="15">AKJ7+($D$3/AKJ7)</f>
        <v>2.0937114917086772</v>
      </c>
      <c r="AKK8" s="116">
        <f t="shared" si="15"/>
        <v>2.076509095128221</v>
      </c>
      <c r="AKL8" s="116">
        <f t="shared" si="15"/>
        <v>2.2315019472210995</v>
      </c>
      <c r="AKM8" s="116">
        <f t="shared" si="15"/>
        <v>2.0256645306906815</v>
      </c>
      <c r="AKN8" s="116">
        <f t="shared" si="15"/>
        <v>2.0865771005058424</v>
      </c>
      <c r="AKO8" s="116">
        <f t="shared" si="15"/>
        <v>2.0079680209774824</v>
      </c>
      <c r="AKP8" s="116">
        <f t="shared" si="15"/>
        <v>2.0982513494483088</v>
      </c>
      <c r="AKQ8" s="116">
        <f t="shared" si="15"/>
        <v>2.0291967062880651</v>
      </c>
      <c r="AKR8" s="116">
        <f t="shared" si="15"/>
        <v>2.4736249895346374</v>
      </c>
      <c r="AKS8" s="116">
        <f t="shared" si="15"/>
        <v>2.036220686705688</v>
      </c>
      <c r="AKT8" s="116">
        <f t="shared" si="15"/>
        <v>2.1897504078137602</v>
      </c>
      <c r="AKU8" s="116">
        <f t="shared" si="15"/>
        <v>2.1084059712440406</v>
      </c>
      <c r="AKV8" s="116">
        <f t="shared" si="15"/>
        <v>2.0157363836333801</v>
      </c>
      <c r="AKW8" s="116">
        <f t="shared" si="15"/>
        <v>2.1079257567345193</v>
      </c>
      <c r="AKX8" s="116">
        <f t="shared" si="15"/>
        <v>2.0966253998095929</v>
      </c>
      <c r="AKY8" s="116">
        <f t="shared" si="15"/>
        <v>2.0277802833264889</v>
      </c>
      <c r="AKZ8" s="116">
        <f t="shared" si="15"/>
        <v>2.0000490676243423</v>
      </c>
      <c r="ALA8" s="116">
        <f t="shared" si="15"/>
        <v>2.1220644945884182</v>
      </c>
      <c r="ALB8" s="116">
        <f t="shared" si="15"/>
        <v>2.143321390450565</v>
      </c>
      <c r="ALC8" s="116">
        <f t="shared" si="15"/>
        <v>2.0552616697140955</v>
      </c>
      <c r="ALD8" s="116">
        <f t="shared" si="15"/>
        <v>2.0055416422864853</v>
      </c>
      <c r="ALE8" s="116">
        <f t="shared" si="15"/>
        <v>2.0490196485205816</v>
      </c>
      <c r="ALF8" s="116">
        <f t="shared" si="15"/>
        <v>2.2409054501654992</v>
      </c>
      <c r="ALG8" s="116">
        <f t="shared" si="15"/>
        <v>2.0802324428004781</v>
      </c>
      <c r="ALH8" s="116">
        <f t="shared" si="15"/>
        <v>2.0698217143443749</v>
      </c>
      <c r="ALI8" s="116">
        <f t="shared" si="15"/>
        <v>2.0099678250367767</v>
      </c>
      <c r="ALJ8" s="116">
        <f t="shared" si="15"/>
        <v>2.0675947427025205</v>
      </c>
      <c r="ALK8" s="116">
        <f t="shared" si="15"/>
        <v>2.0966663071841176</v>
      </c>
      <c r="ALL8" s="116">
        <f t="shared" si="15"/>
        <v>2.0015555842045365</v>
      </c>
      <c r="ALM8" s="116">
        <f t="shared" si="15"/>
        <v>2.0035847755499523</v>
      </c>
      <c r="ALN8" s="116">
        <f t="shared" si="15"/>
        <v>2.4215588539368982</v>
      </c>
      <c r="ALO8" s="116">
        <f t="shared" si="15"/>
        <v>2.0820688490982704</v>
      </c>
      <c r="ALP8" s="116">
        <f t="shared" si="15"/>
        <v>2.0641614271067388</v>
      </c>
      <c r="ALQ8" s="116">
        <f t="shared" si="15"/>
        <v>2.0074300803598599</v>
      </c>
      <c r="ALR8" s="116">
        <f t="shared" si="15"/>
        <v>2.1900785562331793</v>
      </c>
      <c r="ALS8" s="116">
        <f t="shared" si="15"/>
        <v>2.0142515483083994</v>
      </c>
      <c r="ALT8" s="116">
        <f t="shared" si="15"/>
        <v>2.1153330908580972</v>
      </c>
      <c r="ALU8" s="116">
        <f t="shared" si="15"/>
        <v>2.1129866552853329</v>
      </c>
    </row>
    <row r="9" spans="1:1009">
      <c r="H9" s="1" t="s">
        <v>330</v>
      </c>
      <c r="J9" s="116">
        <f>AVERAGE($J7:J7)</f>
        <v>1.3354951287640724</v>
      </c>
      <c r="K9" s="116">
        <f>AVERAGE($J7:K7)</f>
        <v>1.0616438299942572</v>
      </c>
      <c r="L9" s="116">
        <f>AVERAGE($J7:L7)</f>
        <v>1.1224047915858619</v>
      </c>
      <c r="M9" s="116">
        <f>AVERAGE($J7:M7)</f>
        <v>1.0727377456375915</v>
      </c>
      <c r="N9" s="116">
        <f>AVERAGE($J7:N7)</f>
        <v>1.0514910994142919</v>
      </c>
      <c r="O9" s="116">
        <f>AVERAGE($J7:O7)</f>
        <v>1.039965363693905</v>
      </c>
      <c r="P9" s="116">
        <f>AVERAGE($J7:P7)</f>
        <v>0.99669944942012501</v>
      </c>
      <c r="Q9" s="116">
        <f>AVERAGE($J7:Q7)</f>
        <v>1.0333816929003925</v>
      </c>
      <c r="R9" s="116">
        <f>AVERAGE($J7:R7)</f>
        <v>1.0213449409445801</v>
      </c>
      <c r="S9" s="116">
        <f>AVERAGE($J7:S7)</f>
        <v>1.0635747329464249</v>
      </c>
      <c r="T9" s="116">
        <f>AVERAGE($J7:T7)</f>
        <v>1.0677573631787964</v>
      </c>
      <c r="U9" s="116">
        <f>AVERAGE($J7:U7)</f>
        <v>1.0893395898029468</v>
      </c>
      <c r="V9" s="116">
        <f>AVERAGE($J7:V7)</f>
        <v>1.0512633252074748</v>
      </c>
      <c r="W9" s="116">
        <f>AVERAGE($J7:W7)</f>
        <v>1.0728818011147725</v>
      </c>
      <c r="X9" s="116">
        <f>AVERAGE($J7:X7)</f>
        <v>1.0407983135088166</v>
      </c>
      <c r="Y9" s="116">
        <f>AVERAGE($J7:Y7)</f>
        <v>1.0423624155854581</v>
      </c>
      <c r="Z9" s="116">
        <f>AVERAGE($J7:Z7)</f>
        <v>1.056913527838981</v>
      </c>
      <c r="AA9" s="116">
        <f>AVERAGE($J7:AA7)</f>
        <v>1.0469548743928518</v>
      </c>
      <c r="AB9" s="116">
        <f>AVERAGE($J7:AB7)</f>
        <v>1.0360587871649525</v>
      </c>
      <c r="AC9" s="116">
        <f>AVERAGE($J7:AC7)</f>
        <v>1.0568224162944369</v>
      </c>
      <c r="AD9" s="116">
        <f>AVERAGE($J7:AD7)</f>
        <v>1.0419920179948985</v>
      </c>
      <c r="AE9" s="116">
        <f>AVERAGE($J7:AE7)</f>
        <v>1.0533814016905696</v>
      </c>
      <c r="AF9" s="116">
        <f>AVERAGE($J7:AF7)</f>
        <v>1.0661938954111019</v>
      </c>
      <c r="AG9" s="116">
        <f>AVERAGE($J7:AG7)</f>
        <v>1.0511549861625114</v>
      </c>
      <c r="AH9" s="116">
        <f>AVERAGE($J7:AH7)</f>
        <v>1.0375129002062178</v>
      </c>
      <c r="AI9" s="116">
        <f>AVERAGE($J7:AI7)</f>
        <v>1.0421132068202232</v>
      </c>
      <c r="AJ9" s="116">
        <f>AVERAGE($J7:AJ7)</f>
        <v>1.0565715831117324</v>
      </c>
      <c r="AK9" s="116">
        <f>AVERAGE($J7:AK7)</f>
        <v>1.0408337838735064</v>
      </c>
      <c r="AL9" s="116">
        <f>AVERAGE($J7:AL7)</f>
        <v>1.0523199941294421</v>
      </c>
      <c r="AM9" s="116">
        <f>AVERAGE($J7:AM7)</f>
        <v>1.0390423756254663</v>
      </c>
      <c r="AN9" s="116">
        <f>AVERAGE($J7:AN7)</f>
        <v>1.0220445798293187</v>
      </c>
      <c r="AO9" s="116">
        <f>AVERAGE($J7:AO7)</f>
        <v>1.0117363097227008</v>
      </c>
      <c r="AP9" s="116">
        <f>AVERAGE($J7:AP7)</f>
        <v>1.0175046149810245</v>
      </c>
      <c r="AQ9" s="116">
        <f>AVERAGE($J7:AQ7)</f>
        <v>1.0184431773614682</v>
      </c>
      <c r="AR9" s="116">
        <f>AVERAGE($J7:AR7)</f>
        <v>1.0048623535412784</v>
      </c>
      <c r="AS9" s="116">
        <f>AVERAGE($J7:AS7)</f>
        <v>0.99923456938053767</v>
      </c>
      <c r="AT9" s="116">
        <f>AVERAGE($J7:AT7)</f>
        <v>0.98759390668820923</v>
      </c>
      <c r="AU9" s="116">
        <f>AVERAGE($J7:AU7)</f>
        <v>0.9832064538110179</v>
      </c>
      <c r="AV9" s="116">
        <f>AVERAGE($J7:AV7)</f>
        <v>0.99325607667969729</v>
      </c>
      <c r="AW9" s="116">
        <f>AVERAGE($J7:AW7)</f>
        <v>0.99793600093317658</v>
      </c>
      <c r="AX9" s="116">
        <f>AVERAGE($J7:AX7)</f>
        <v>1.0061619142026617</v>
      </c>
      <c r="AY9" s="116">
        <f>AVERAGE($J7:AY7)</f>
        <v>1.0063763590093928</v>
      </c>
      <c r="AZ9" s="116">
        <f>AVERAGE($J7:AZ7)</f>
        <v>1.0034638655028785</v>
      </c>
      <c r="BA9" s="116">
        <f>AVERAGE($J7:BA7)</f>
        <v>0.99273638422689447</v>
      </c>
      <c r="BB9" s="116">
        <f>AVERAGE($J7:BB7)</f>
        <v>0.99699252983675768</v>
      </c>
      <c r="BC9" s="116">
        <f>AVERAGE($J7:BC7)</f>
        <v>1.0007871386220908</v>
      </c>
      <c r="BD9" s="116">
        <f>AVERAGE($J7:BD7)</f>
        <v>0.99958317052977286</v>
      </c>
      <c r="BE9" s="116">
        <f>AVERAGE($J7:BE7)</f>
        <v>1.002682461929933</v>
      </c>
      <c r="BF9" s="116">
        <f>AVERAGE($J7:BF7)</f>
        <v>1.0126477663805318</v>
      </c>
      <c r="BG9" s="116">
        <f>AVERAGE($J7:BG7)</f>
        <v>1.0169172859260009</v>
      </c>
      <c r="BH9" s="116">
        <f>AVERAGE($J7:BH7)</f>
        <v>1.0092680747321285</v>
      </c>
      <c r="BI9" s="116">
        <f>AVERAGE($J7:BI7)</f>
        <v>1.001844590195162</v>
      </c>
      <c r="BJ9" s="116">
        <f>AVERAGE($J7:BJ7)</f>
        <v>1.0106929038383086</v>
      </c>
      <c r="BK9" s="116">
        <f>AVERAGE($J7:BK7)</f>
        <v>1.0120189649752958</v>
      </c>
      <c r="BL9" s="116">
        <f>AVERAGE($J7:BL7)</f>
        <v>1.0179576752545072</v>
      </c>
      <c r="BM9" s="116">
        <f>AVERAGE($J7:BM7)</f>
        <v>1.0148365682653435</v>
      </c>
      <c r="BN9" s="116">
        <f>AVERAGE($J7:BN7)</f>
        <v>1.0137779354830156</v>
      </c>
      <c r="BO9" s="116">
        <f>AVERAGE($J7:BO7)</f>
        <v>1.0097015851186102</v>
      </c>
      <c r="BP9" s="116">
        <f>AVERAGE($J7:BP7)</f>
        <v>1.0037902218642378</v>
      </c>
      <c r="BQ9" s="116">
        <f>AVERAGE($J7:BQ7)</f>
        <v>0.99646702505990237</v>
      </c>
      <c r="BR9" s="116">
        <f>AVERAGE($J7:BR7)</f>
        <v>1.0017712112468691</v>
      </c>
      <c r="BS9" s="116">
        <f>AVERAGE($J7:BS7)</f>
        <v>1.0085740546272743</v>
      </c>
      <c r="BT9" s="116">
        <f>AVERAGE($J7:BT7)</f>
        <v>1.0011408665309105</v>
      </c>
      <c r="BU9" s="116">
        <f>AVERAGE($J7:BU7)</f>
        <v>0.99341997422400008</v>
      </c>
      <c r="BV9" s="116">
        <f>AVERAGE($J7:BV7)</f>
        <v>0.99774850246752378</v>
      </c>
      <c r="BW9" s="116">
        <f>AVERAGE($J7:BW7)</f>
        <v>0.99224063747480995</v>
      </c>
      <c r="BX9" s="116">
        <f>AVERAGE($J7:BX7)</f>
        <v>0.9859684710345501</v>
      </c>
      <c r="BY9" s="116">
        <f>AVERAGE($J7:BY7)</f>
        <v>0.98448799720146096</v>
      </c>
      <c r="BZ9" s="116">
        <f>AVERAGE($J7:BZ7)</f>
        <v>0.98795266438178342</v>
      </c>
      <c r="CA9" s="116">
        <f>AVERAGE($J7:CA7)</f>
        <v>0.99042422416522857</v>
      </c>
      <c r="CB9" s="116">
        <f>AVERAGE($J7:CB7)</f>
        <v>0.99278404862283309</v>
      </c>
      <c r="CC9" s="116">
        <f>AVERAGE($J7:CC7)</f>
        <v>0.98786973966164249</v>
      </c>
      <c r="CD9" s="116">
        <f>AVERAGE($J7:CD7)</f>
        <v>0.98896098839326996</v>
      </c>
      <c r="CE9" s="116">
        <f>AVERAGE($J7:CE7)</f>
        <v>0.98363769032319959</v>
      </c>
      <c r="CF9" s="116">
        <f>AVERAGE($J7:CF7)</f>
        <v>0.98864394261999911</v>
      </c>
      <c r="CG9" s="116">
        <f>AVERAGE($J7:CG7)</f>
        <v>0.98957431372733884</v>
      </c>
      <c r="CH9" s="116">
        <f>AVERAGE($J7:CH7)</f>
        <v>0.99029657637321378</v>
      </c>
      <c r="CI9" s="116">
        <f>AVERAGE($J7:CI7)</f>
        <v>0.99381141495113845</v>
      </c>
      <c r="CJ9" s="116">
        <f>AVERAGE($J7:CJ7)</f>
        <v>0.9888437295789636</v>
      </c>
      <c r="CK9" s="116">
        <f>AVERAGE($J7:CK7)</f>
        <v>0.98817713626232762</v>
      </c>
      <c r="CL9" s="116">
        <f>AVERAGE($J7:CL7)</f>
        <v>0.99302694912608946</v>
      </c>
      <c r="CM9" s="116">
        <f>AVERAGE($J7:CM7)</f>
        <v>0.99081897605600888</v>
      </c>
      <c r="CN9" s="116">
        <f>AVERAGE($J7:CN7)</f>
        <v>0.9901495466927015</v>
      </c>
      <c r="CO9" s="116">
        <f>AVERAGE($J7:CO7)</f>
        <v>0.9873332906648995</v>
      </c>
      <c r="CP9" s="116">
        <f>AVERAGE($J7:CP7)</f>
        <v>0.98485313033956445</v>
      </c>
      <c r="CQ9" s="116">
        <f>AVERAGE($J7:CQ7)</f>
        <v>0.98469015605986754</v>
      </c>
      <c r="CR9" s="116">
        <f>AVERAGE($J7:CR7)</f>
        <v>0.98898232310398171</v>
      </c>
      <c r="CS9" s="116">
        <f>AVERAGE($J7:CS7)</f>
        <v>0.98968693333075497</v>
      </c>
      <c r="CT9" s="116">
        <f>AVERAGE($J7:CT7)</f>
        <v>0.99267904529393491</v>
      </c>
      <c r="CU9" s="116">
        <f>AVERAGE($J7:CU7)</f>
        <v>0.98814428930400866</v>
      </c>
      <c r="CV9" s="116">
        <f>AVERAGE($J7:CV7)</f>
        <v>0.98454884970323631</v>
      </c>
      <c r="CW9" s="116">
        <f>AVERAGE($J7:CW7)</f>
        <v>0.98346207843291733</v>
      </c>
      <c r="CX9" s="116">
        <f>AVERAGE($J7:CX7)</f>
        <v>0.98244039406361117</v>
      </c>
      <c r="CY9" s="116">
        <f>AVERAGE($J7:CY7)</f>
        <v>0.98196021100047171</v>
      </c>
      <c r="CZ9" s="116">
        <f>AVERAGE($J7:CZ7)</f>
        <v>0.98111042887231725</v>
      </c>
      <c r="DA9" s="116">
        <f>AVERAGE($J7:DA7)</f>
        <v>0.98083307074853943</v>
      </c>
      <c r="DB9" s="116">
        <f>AVERAGE($J7:DB7)</f>
        <v>0.98216776018798169</v>
      </c>
      <c r="DC9" s="116">
        <f>AVERAGE($J7:DC7)</f>
        <v>0.9820091053044302</v>
      </c>
      <c r="DD9" s="116">
        <f>AVERAGE($J7:DD7)</f>
        <v>0.98666646179521411</v>
      </c>
      <c r="DE9" s="116">
        <f>AVERAGE($J7:DE7)</f>
        <v>0.98723536375691234</v>
      </c>
      <c r="DF9" s="116">
        <f>AVERAGE($J7:DF7)</f>
        <v>0.98286233432666115</v>
      </c>
      <c r="DG9" s="116">
        <f>AVERAGE($J7:DG7)</f>
        <v>0.9818314662882679</v>
      </c>
      <c r="DH9" s="116">
        <f>AVERAGE($J7:DH7)</f>
        <v>0.98264673724740437</v>
      </c>
      <c r="DI9" s="116">
        <f>AVERAGE($J7:DI7)</f>
        <v>0.98593596185166943</v>
      </c>
      <c r="DJ9" s="116">
        <f>AVERAGE($J7:DJ7)</f>
        <v>0.98260316884803367</v>
      </c>
      <c r="DK9" s="116">
        <f>AVERAGE($J7:DK7)</f>
        <v>0.97855422286534821</v>
      </c>
      <c r="DL9" s="116">
        <f>AVERAGE($J7:DL7)</f>
        <v>0.98317808907010762</v>
      </c>
      <c r="DM9" s="116">
        <f>AVERAGE($J7:DM7)</f>
        <v>0.98407163481846127</v>
      </c>
      <c r="DN9" s="116">
        <f>AVERAGE($J7:DN7)</f>
        <v>0.98344630219753626</v>
      </c>
      <c r="DO9" s="116">
        <f>AVERAGE($J7:DO7)</f>
        <v>0.98555758755061718</v>
      </c>
      <c r="DP9" s="116">
        <f>AVERAGE($J7:DP7)</f>
        <v>0.98339796682649772</v>
      </c>
      <c r="DQ9" s="116">
        <f>AVERAGE($J7:DQ7)</f>
        <v>0.97939015576694255</v>
      </c>
      <c r="DR9" s="116">
        <f>AVERAGE($J7:DR7)</f>
        <v>0.98147227114324853</v>
      </c>
      <c r="DS9" s="116">
        <f>AVERAGE($J7:DS7)</f>
        <v>0.98151623040899383</v>
      </c>
      <c r="DT9" s="116">
        <f>AVERAGE($J7:DT7)</f>
        <v>0.98212767248983412</v>
      </c>
      <c r="DU9" s="116">
        <f>AVERAGE($J7:DU7)</f>
        <v>0.97958512795436103</v>
      </c>
      <c r="DV9" s="116">
        <f>AVERAGE($J7:DV7)</f>
        <v>0.9764298924282051</v>
      </c>
      <c r="DW9" s="116">
        <f>AVERAGE($J7:DW7)</f>
        <v>0.97707675859338761</v>
      </c>
      <c r="DX9" s="116">
        <f>AVERAGE($J7:DX7)</f>
        <v>0.97932730023024051</v>
      </c>
      <c r="DY9" s="116">
        <f>AVERAGE($J7:DY7)</f>
        <v>0.97916272476921218</v>
      </c>
      <c r="DZ9" s="116">
        <f>AVERAGE($J7:DZ7)</f>
        <v>0.98182519776271593</v>
      </c>
      <c r="EA9" s="116">
        <f>AVERAGE($J7:EA7)</f>
        <v>0.98256236209119086</v>
      </c>
      <c r="EB9" s="116">
        <f>AVERAGE($J7:EB7)</f>
        <v>0.97869942844237001</v>
      </c>
      <c r="EC9" s="116">
        <f>AVERAGE($J7:EC7)</f>
        <v>0.97588125666682357</v>
      </c>
      <c r="ED9" s="116">
        <f>AVERAGE($J7:ED7)</f>
        <v>0.97564206716057411</v>
      </c>
      <c r="EE9" s="116">
        <f>AVERAGE($J7:EE7)</f>
        <v>0.97205348780881506</v>
      </c>
      <c r="EF9" s="116">
        <f>AVERAGE($J7:EF7)</f>
        <v>0.97448020543374769</v>
      </c>
      <c r="EG9" s="116">
        <f>AVERAGE($J7:EG7)</f>
        <v>0.97539932875922641</v>
      </c>
      <c r="EH9" s="116">
        <f>AVERAGE($J7:EH7)</f>
        <v>0.97628512390505395</v>
      </c>
      <c r="EI9" s="116">
        <f>AVERAGE($J7:EI7)</f>
        <v>0.97302006083965831</v>
      </c>
      <c r="EJ9" s="116">
        <f>AVERAGE($J7:EJ7)</f>
        <v>0.97384749057644882</v>
      </c>
      <c r="EK9" s="116">
        <f>AVERAGE($J7:EK7)</f>
        <v>0.97144622196181429</v>
      </c>
      <c r="EL9" s="116">
        <f>AVERAGE($J7:EL7)</f>
        <v>0.97248606116455372</v>
      </c>
      <c r="EM9" s="116">
        <f>AVERAGE($J7:EM7)</f>
        <v>0.97347328610647832</v>
      </c>
      <c r="EN9" s="116">
        <f>AVERAGE($J7:EN7)</f>
        <v>0.97443847317568977</v>
      </c>
      <c r="EO9" s="116">
        <f>AVERAGE($J7:EO7)</f>
        <v>0.97553804007732936</v>
      </c>
      <c r="EP9" s="116">
        <f>AVERAGE($J7:EP7)</f>
        <v>0.97216130751151408</v>
      </c>
      <c r="EQ9" s="116">
        <f>AVERAGE($J7:EQ7)</f>
        <v>0.97367157401300075</v>
      </c>
      <c r="ER9" s="116">
        <f>AVERAGE($J7:ER7)</f>
        <v>0.97390235431135697</v>
      </c>
      <c r="ES9" s="116">
        <f>AVERAGE($J7:ES7)</f>
        <v>0.97630848926623448</v>
      </c>
      <c r="ET9" s="116">
        <f>AVERAGE($J7:ET7)</f>
        <v>0.97461836446087347</v>
      </c>
      <c r="EU9" s="116">
        <f>AVERAGE($J7:EU7)</f>
        <v>0.97828920657027763</v>
      </c>
      <c r="EV9" s="116">
        <f>AVERAGE($J7:EV7)</f>
        <v>0.97938901496045805</v>
      </c>
      <c r="EW9" s="116">
        <f>AVERAGE($J7:EW7)</f>
        <v>0.97935783619591932</v>
      </c>
      <c r="EX9" s="116">
        <f>AVERAGE($J7:EX7)</f>
        <v>0.97674576707418059</v>
      </c>
      <c r="EY9" s="116">
        <f>AVERAGE($J7:EY7)</f>
        <v>0.97848238858968917</v>
      </c>
      <c r="EZ9" s="116">
        <f>AVERAGE($J7:EZ7)</f>
        <v>0.98138516895077621</v>
      </c>
      <c r="FA9" s="116">
        <f>AVERAGE($J7:FA7)</f>
        <v>0.98262789525381977</v>
      </c>
      <c r="FB9" s="116">
        <f>AVERAGE($J7:FB7)</f>
        <v>0.98204527590799651</v>
      </c>
      <c r="FC9" s="116">
        <f>AVERAGE($J7:FC7)</f>
        <v>0.98085403006069494</v>
      </c>
      <c r="FD9" s="116">
        <f>AVERAGE($J7:FD7)</f>
        <v>0.98210843522414826</v>
      </c>
      <c r="FE9" s="116">
        <f>AVERAGE($J7:FE7)</f>
        <v>0.98296189335992779</v>
      </c>
      <c r="FF9" s="116">
        <f>AVERAGE($J7:FF7)</f>
        <v>0.98359918388627898</v>
      </c>
      <c r="FG9" s="116">
        <f>AVERAGE($J7:FG7)</f>
        <v>0.98186577453643809</v>
      </c>
      <c r="FH9" s="116">
        <f>AVERAGE($J7:FH7)</f>
        <v>0.9840413415190894</v>
      </c>
      <c r="FI9" s="116">
        <f>AVERAGE($J7:FI7)</f>
        <v>0.98436788333049752</v>
      </c>
      <c r="FJ9" s="116">
        <f>AVERAGE($J7:FJ7)</f>
        <v>0.98352501353518174</v>
      </c>
      <c r="FK9" s="116">
        <f>AVERAGE($J7:FK7)</f>
        <v>0.98202599785392675</v>
      </c>
      <c r="FL9" s="116">
        <f>AVERAGE($J7:FL7)</f>
        <v>0.98509716588825535</v>
      </c>
      <c r="FM9" s="116">
        <f>AVERAGE($J7:FM7)</f>
        <v>0.983530925302188</v>
      </c>
      <c r="FN9" s="116">
        <f>AVERAGE($J7:FN7)</f>
        <v>0.98310269690536312</v>
      </c>
      <c r="FO9" s="116">
        <f>AVERAGE($J7:FO7)</f>
        <v>0.98343821761429095</v>
      </c>
      <c r="FP9" s="116">
        <f>AVERAGE($J7:FP7)</f>
        <v>0.98271983883895375</v>
      </c>
      <c r="FQ9" s="116">
        <f>AVERAGE($J7:FQ7)</f>
        <v>0.98434832885404044</v>
      </c>
      <c r="FR9" s="116">
        <f>AVERAGE($J7:FR7)</f>
        <v>0.98570930148971658</v>
      </c>
      <c r="FS9" s="116">
        <f>AVERAGE($J7:FS7)</f>
        <v>0.98292813132545021</v>
      </c>
      <c r="FT9" s="116">
        <f>AVERAGE($J7:FT7)</f>
        <v>0.9836163173196768</v>
      </c>
      <c r="FU9" s="116">
        <f>AVERAGE($J7:FU7)</f>
        <v>0.98117018919545562</v>
      </c>
      <c r="FV9" s="116">
        <f>AVERAGE($J7:FV7)</f>
        <v>0.98229968046082838</v>
      </c>
      <c r="FW9" s="116">
        <f>AVERAGE($J7:FW7)</f>
        <v>0.98074563252240143</v>
      </c>
      <c r="FX9" s="116">
        <f>AVERAGE($J7:FX7)</f>
        <v>0.98197730927927573</v>
      </c>
      <c r="FY9" s="116">
        <f>AVERAGE($J7:FY7)</f>
        <v>0.98234543494208149</v>
      </c>
      <c r="FZ9" s="116">
        <f>AVERAGE($J7:FZ7)</f>
        <v>0.98482021888241367</v>
      </c>
      <c r="GA9" s="116">
        <f>AVERAGE($J7:GA7)</f>
        <v>0.9839545702870357</v>
      </c>
      <c r="GB9" s="116">
        <f>AVERAGE($J7:GB7)</f>
        <v>0.98665026721292637</v>
      </c>
      <c r="GC9" s="116">
        <f>AVERAGE($J7:GC7)</f>
        <v>0.98513169410002943</v>
      </c>
      <c r="GD9" s="116">
        <f>AVERAGE($J7:GD7)</f>
        <v>0.98395463297973507</v>
      </c>
      <c r="GE9" s="116">
        <f>AVERAGE($J7:GE7)</f>
        <v>0.98361499376681294</v>
      </c>
      <c r="GF9" s="116">
        <f>AVERAGE($J7:GF7)</f>
        <v>0.98336771296545789</v>
      </c>
      <c r="GG9" s="116">
        <f>AVERAGE($J7:GG7)</f>
        <v>0.98150556827325397</v>
      </c>
      <c r="GH9" s="116">
        <f>AVERAGE($J7:GH7)</f>
        <v>0.98406727962323159</v>
      </c>
      <c r="GI9" s="116">
        <f>AVERAGE($J7:GI7)</f>
        <v>0.98408891418023436</v>
      </c>
      <c r="GJ9" s="116">
        <f>AVERAGE($J7:GJ7)</f>
        <v>0.98281510076693568</v>
      </c>
      <c r="GK9" s="116">
        <f>AVERAGE($J7:GK7)</f>
        <v>0.98071782574716493</v>
      </c>
      <c r="GL9" s="116">
        <f>AVERAGE($J7:GL7)</f>
        <v>0.98275648753805389</v>
      </c>
      <c r="GM9" s="116">
        <f>AVERAGE($J7:GM7)</f>
        <v>0.98308236538281346</v>
      </c>
      <c r="GN9" s="116">
        <f>AVERAGE($J7:GN7)</f>
        <v>0.98547718799307271</v>
      </c>
      <c r="GO9" s="116">
        <f>AVERAGE($J7:GO7)</f>
        <v>0.98520483025824634</v>
      </c>
      <c r="GP9" s="116">
        <f>AVERAGE($J7:GP7)</f>
        <v>0.98500204079594145</v>
      </c>
      <c r="GQ9" s="116">
        <f>AVERAGE($J7:GQ7)</f>
        <v>0.98735362412252914</v>
      </c>
      <c r="GR9" s="116">
        <f>AVERAGE($J7:GR7)</f>
        <v>0.98523773433531336</v>
      </c>
      <c r="GS9" s="116">
        <f>AVERAGE($J7:GS7)</f>
        <v>0.98275149239390602</v>
      </c>
      <c r="GT9" s="116">
        <f>AVERAGE($J7:GT7)</f>
        <v>0.98137020689312215</v>
      </c>
      <c r="GU9" s="116">
        <f>AVERAGE($J7:GU7)</f>
        <v>0.98248723481802769</v>
      </c>
      <c r="GV9" s="116">
        <f>AVERAGE($J7:GV7)</f>
        <v>0.98271652502992179</v>
      </c>
      <c r="GW9" s="116">
        <f>AVERAGE($J7:GW7)</f>
        <v>0.98530844573783904</v>
      </c>
      <c r="GX9" s="116">
        <f>AVERAGE($J7:GX7)</f>
        <v>0.98563509294171248</v>
      </c>
      <c r="GY9" s="116">
        <f>AVERAGE($J7:GY7)</f>
        <v>0.98700145831192287</v>
      </c>
      <c r="GZ9" s="116">
        <f>AVERAGE($J7:GZ7)</f>
        <v>0.98882188557756834</v>
      </c>
      <c r="HA9" s="116">
        <f>AVERAGE($J7:HA7)</f>
        <v>0.99036022594624995</v>
      </c>
      <c r="HB9" s="116">
        <f>AVERAGE($J7:HB7)</f>
        <v>0.99057768279883252</v>
      </c>
      <c r="HC9" s="116">
        <f>AVERAGE($J7:HC7)</f>
        <v>0.9900936322156596</v>
      </c>
      <c r="HD9" s="116">
        <f>AVERAGE($J7:HD7)</f>
        <v>0.98811254141362581</v>
      </c>
      <c r="HE9" s="116">
        <f>AVERAGE($J7:HE7)</f>
        <v>0.98722369998557713</v>
      </c>
      <c r="HF9" s="116">
        <f>AVERAGE($J7:HF7)</f>
        <v>0.98799088871700858</v>
      </c>
      <c r="HG9" s="116">
        <f>AVERAGE($J7:HG7)</f>
        <v>0.98852775522369352</v>
      </c>
      <c r="HH9" s="116">
        <f>AVERAGE($J7:HH7)</f>
        <v>0.98986487973678727</v>
      </c>
      <c r="HI9" s="116">
        <f>AVERAGE($J7:HI7)</f>
        <v>0.98911265651676672</v>
      </c>
      <c r="HJ9" s="116">
        <f>AVERAGE($J7:HJ7)</f>
        <v>0.98690894159451137</v>
      </c>
      <c r="HK9" s="116">
        <f>AVERAGE($J7:HK7)</f>
        <v>0.98925955106056596</v>
      </c>
      <c r="HL9" s="116">
        <f>AVERAGE($J7:HL7)</f>
        <v>0.98894820912237646</v>
      </c>
      <c r="HM9" s="116">
        <f>AVERAGE($J7:HM7)</f>
        <v>0.98756852853026811</v>
      </c>
      <c r="HN9" s="116">
        <f>AVERAGE($J7:HN7)</f>
        <v>0.98692969909638051</v>
      </c>
      <c r="HO9" s="116">
        <f>AVERAGE($J7:HO7)</f>
        <v>0.98550014428175026</v>
      </c>
      <c r="HP9" s="116">
        <f>AVERAGE($J7:HP7)</f>
        <v>0.98542783406346701</v>
      </c>
      <c r="HQ9" s="116">
        <f>AVERAGE($J7:HQ7)</f>
        <v>0.98359882257848519</v>
      </c>
      <c r="HR9" s="116">
        <f>AVERAGE($J7:HR7)</f>
        <v>0.98308630830696919</v>
      </c>
      <c r="HS9" s="116">
        <f>AVERAGE($J7:HS7)</f>
        <v>0.98423024444999463</v>
      </c>
      <c r="HT9" s="116">
        <f>AVERAGE($J7:HT7)</f>
        <v>0.98244741112554246</v>
      </c>
      <c r="HU9" s="116">
        <f>AVERAGE($J7:HU7)</f>
        <v>0.98146041159559705</v>
      </c>
      <c r="HV9" s="116">
        <f>AVERAGE($J7:HV7)</f>
        <v>0.97975926521209811</v>
      </c>
      <c r="HW9" s="116">
        <f>AVERAGE($J7:HW7)</f>
        <v>0.98180567186993684</v>
      </c>
      <c r="HX9" s="116">
        <f>AVERAGE($J7:HX7)</f>
        <v>0.98186253247330724</v>
      </c>
      <c r="HY9" s="116">
        <f>AVERAGE($J7:HY7)</f>
        <v>0.98106255184865254</v>
      </c>
      <c r="HZ9" s="116">
        <f>AVERAGE($J7:HZ7)</f>
        <v>0.98160762905228471</v>
      </c>
      <c r="IA9" s="116">
        <f>AVERAGE($J7:IA7)</f>
        <v>0.98306767743068246</v>
      </c>
      <c r="IB9" s="116">
        <f>AVERAGE($J7:IB7)</f>
        <v>0.98318982393054333</v>
      </c>
      <c r="IC9" s="116">
        <f>AVERAGE($J7:IC7)</f>
        <v>0.98515600096578015</v>
      </c>
      <c r="ID9" s="116">
        <f>AVERAGE($J7:ID7)</f>
        <v>0.98383047757470898</v>
      </c>
      <c r="IE9" s="116">
        <f>AVERAGE($J7:IE7)</f>
        <v>0.9831909219357946</v>
      </c>
      <c r="IF9" s="116">
        <f>AVERAGE($J7:IF7)</f>
        <v>0.98442463591566587</v>
      </c>
      <c r="IG9" s="116">
        <f>AVERAGE($J7:IG7)</f>
        <v>0.98662853844170961</v>
      </c>
      <c r="IH9" s="116">
        <f>AVERAGE($J7:IH7)</f>
        <v>0.98775660648293884</v>
      </c>
      <c r="II9" s="116">
        <f>AVERAGE($J7:II7)</f>
        <v>0.98940753303126749</v>
      </c>
      <c r="IJ9" s="116">
        <f>AVERAGE($J7:IJ7)</f>
        <v>0.98827636843943889</v>
      </c>
      <c r="IK9" s="116">
        <f>AVERAGE($J7:IK7)</f>
        <v>0.9876478505951618</v>
      </c>
      <c r="IL9" s="116">
        <f>AVERAGE($J7:IL7)</f>
        <v>0.98598836023318881</v>
      </c>
      <c r="IM9" s="116">
        <f>AVERAGE($J7:IM7)</f>
        <v>0.98747104657709139</v>
      </c>
      <c r="IN9" s="116">
        <f>AVERAGE($J7:IN7)</f>
        <v>0.9884991085557232</v>
      </c>
      <c r="IO9" s="116">
        <f>AVERAGE($J7:IO7)</f>
        <v>0.99016464457929898</v>
      </c>
      <c r="IP9" s="116">
        <f>AVERAGE($J7:IP7)</f>
        <v>0.99221357505445906</v>
      </c>
      <c r="IQ9" s="116">
        <f>AVERAGE($J7:IQ7)</f>
        <v>0.99348873790762227</v>
      </c>
      <c r="IR9" s="116">
        <f>AVERAGE($J7:IR7)</f>
        <v>0.99238803445695856</v>
      </c>
      <c r="IS9" s="116">
        <f>AVERAGE($J7:IS7)</f>
        <v>0.99092258803425581</v>
      </c>
      <c r="IT9" s="116">
        <f>AVERAGE($J7:IT7)</f>
        <v>0.99082387990392651</v>
      </c>
      <c r="IU9" s="116">
        <f>AVERAGE($J7:IU7)</f>
        <v>0.99075301382470748</v>
      </c>
      <c r="IV9" s="116">
        <f>AVERAGE($J7:IV7)</f>
        <v>0.99252325818315823</v>
      </c>
      <c r="IW9" s="116">
        <f>AVERAGE($J7:IW7)</f>
        <v>0.99372880740025105</v>
      </c>
      <c r="IX9" s="116">
        <f>AVERAGE($J7:IX7)</f>
        <v>0.99430234880925616</v>
      </c>
      <c r="IY9" s="116">
        <f>AVERAGE($J7:IY7)</f>
        <v>0.99403789416486199</v>
      </c>
      <c r="IZ9" s="116">
        <f>AVERAGE($J7:IZ7)</f>
        <v>0.9957905795912948</v>
      </c>
      <c r="JA9" s="116">
        <f>AVERAGE($J7:JA7)</f>
        <v>0.99532299361294163</v>
      </c>
      <c r="JB9" s="116">
        <f>AVERAGE($J7:JB7)</f>
        <v>0.99682610783652081</v>
      </c>
      <c r="JC9" s="116">
        <f>AVERAGE($J7:JC7)</f>
        <v>0.99693381157466276</v>
      </c>
      <c r="JD9" s="116">
        <f>AVERAGE($J7:JD7)</f>
        <v>0.99785984935916672</v>
      </c>
      <c r="JE9" s="116">
        <f>AVERAGE($J7:JE7)</f>
        <v>0.99687244554596055</v>
      </c>
      <c r="JF9" s="116">
        <f>AVERAGE($J7:JF7)</f>
        <v>0.995705033482431</v>
      </c>
      <c r="JG9" s="116">
        <f>AVERAGE($J7:JG7)</f>
        <v>0.99643725461436428</v>
      </c>
      <c r="JH9" s="116">
        <f>AVERAGE($J7:JH7)</f>
        <v>0.99748565729231875</v>
      </c>
      <c r="JI9" s="116">
        <f>AVERAGE($J7:JI7)</f>
        <v>0.9962760584133058</v>
      </c>
      <c r="JJ9" s="116">
        <f>AVERAGE($J7:JJ7)</f>
        <v>0.99472215612837978</v>
      </c>
      <c r="JK9" s="116">
        <f>AVERAGE($J7:JK7)</f>
        <v>0.99449133684435198</v>
      </c>
      <c r="JL9" s="116">
        <f>AVERAGE($J7:JL7)</f>
        <v>0.9932362924796535</v>
      </c>
      <c r="JM9" s="116">
        <f>AVERAGE($J7:JM7)</f>
        <v>0.99140138003464162</v>
      </c>
      <c r="JN9" s="116">
        <f>AVERAGE($J7:JN7)</f>
        <v>0.98985517955316626</v>
      </c>
      <c r="JO9" s="116">
        <f>AVERAGE($J7:JO7)</f>
        <v>0.99047117740727997</v>
      </c>
      <c r="JP9" s="116">
        <f>AVERAGE($J7:JP7)</f>
        <v>0.99125964177237968</v>
      </c>
      <c r="JQ9" s="116">
        <f>AVERAGE($J7:JQ7)</f>
        <v>0.99125091077431726</v>
      </c>
      <c r="JR9" s="116">
        <f>AVERAGE($J7:JR7)</f>
        <v>0.99177541022006721</v>
      </c>
      <c r="JS9" s="116">
        <f>AVERAGE($J7:JS7)</f>
        <v>0.99027491432611414</v>
      </c>
      <c r="JT9" s="116">
        <f>AVERAGE($J7:JT7)</f>
        <v>0.99070138457749979</v>
      </c>
      <c r="JU9" s="116">
        <f>AVERAGE($J7:JU7)</f>
        <v>0.99203698121713091</v>
      </c>
      <c r="JV9" s="116">
        <f>AVERAGE($J7:JV7)</f>
        <v>0.99298312063583349</v>
      </c>
      <c r="JW9" s="116">
        <f>AVERAGE($J7:JW7)</f>
        <v>0.99248296734984598</v>
      </c>
      <c r="JX9" s="116">
        <f>AVERAGE($J7:JX7)</f>
        <v>0.99215042910102114</v>
      </c>
      <c r="JY9" s="116">
        <f>AVERAGE($J7:JY7)</f>
        <v>0.99123928286665641</v>
      </c>
      <c r="JZ9" s="116">
        <f>AVERAGE($J7:JZ7)</f>
        <v>0.98987408752899386</v>
      </c>
      <c r="KA9" s="116">
        <f>AVERAGE($J7:KA7)</f>
        <v>0.98837625150543396</v>
      </c>
      <c r="KB9" s="116">
        <f>AVERAGE($J7:KB7)</f>
        <v>0.98853349261456758</v>
      </c>
      <c r="KC9" s="116">
        <f>AVERAGE($J7:KC7)</f>
        <v>0.98917782064233861</v>
      </c>
      <c r="KD9" s="116">
        <f>AVERAGE($J7:KD7)</f>
        <v>0.99036457524493526</v>
      </c>
      <c r="KE9" s="116">
        <f>AVERAGE($J7:KE7)</f>
        <v>0.98990088122807141</v>
      </c>
      <c r="KF9" s="116">
        <f>AVERAGE($J7:KF7)</f>
        <v>0.99015992077029469</v>
      </c>
      <c r="KG9" s="116">
        <f>AVERAGE($J7:KG7)</f>
        <v>0.98864099584520948</v>
      </c>
      <c r="KH9" s="116">
        <f>AVERAGE($J7:KH7)</f>
        <v>0.98790014687341932</v>
      </c>
      <c r="KI9" s="116">
        <f>AVERAGE($J7:KI7)</f>
        <v>0.98870517652470857</v>
      </c>
      <c r="KJ9" s="116">
        <f>AVERAGE($J7:KJ7)</f>
        <v>0.98819675561678244</v>
      </c>
      <c r="KK9" s="116">
        <f>AVERAGE($J7:KK7)</f>
        <v>0.98776289029123376</v>
      </c>
      <c r="KL9" s="116">
        <f>AVERAGE($J7:KL7)</f>
        <v>0.98694125002804511</v>
      </c>
      <c r="KM9" s="116">
        <f>AVERAGE($J7:KM7)</f>
        <v>0.98686710996532645</v>
      </c>
      <c r="KN9" s="116">
        <f>AVERAGE($J7:KN7)</f>
        <v>0.98730206362381989</v>
      </c>
      <c r="KO9" s="116">
        <f>AVERAGE($J7:KO7)</f>
        <v>0.98808438241639251</v>
      </c>
      <c r="KP9" s="116">
        <f>AVERAGE($J7:KP7)</f>
        <v>0.988971925636148</v>
      </c>
      <c r="KQ9" s="116">
        <f>AVERAGE($J7:KQ7)</f>
        <v>0.99009243059939023</v>
      </c>
      <c r="KR9" s="116">
        <f>AVERAGE($J7:KR7)</f>
        <v>0.98994308504810535</v>
      </c>
      <c r="KS9" s="116">
        <f>AVERAGE($J7:KS7)</f>
        <v>0.98929717369110126</v>
      </c>
      <c r="KT9" s="116">
        <f>AVERAGE($J7:KT7)</f>
        <v>0.98971724985483434</v>
      </c>
      <c r="KU9" s="116">
        <f>AVERAGE($J7:KU7)</f>
        <v>0.99086367855174795</v>
      </c>
      <c r="KV9" s="116">
        <f>AVERAGE($J7:KV7)</f>
        <v>0.99070766232255703</v>
      </c>
      <c r="KW9" s="116">
        <f>AVERAGE($J7:KW7)</f>
        <v>0.99141143718082791</v>
      </c>
      <c r="KX9" s="116">
        <f>AVERAGE($J7:KX7)</f>
        <v>0.98979765679944876</v>
      </c>
      <c r="KY9" s="116">
        <f>AVERAGE($J7:KY7)</f>
        <v>0.98922968021215718</v>
      </c>
      <c r="KZ9" s="116">
        <f>AVERAGE($J7:KZ7)</f>
        <v>0.98813681859867963</v>
      </c>
      <c r="LA9" s="116">
        <f>AVERAGE($J7:LA7)</f>
        <v>0.98971791924096986</v>
      </c>
      <c r="LB9" s="116">
        <f>AVERAGE($J7:LB7)</f>
        <v>0.98846297703476571</v>
      </c>
      <c r="LC9" s="116">
        <f>AVERAGE($J7:LC7)</f>
        <v>0.98925249917553548</v>
      </c>
      <c r="LD9" s="116">
        <f>AVERAGE($J7:LD7)</f>
        <v>0.98844907468652476</v>
      </c>
      <c r="LE9" s="116">
        <f>AVERAGE($J7:LE7)</f>
        <v>0.98757859867391451</v>
      </c>
      <c r="LF9" s="116">
        <f>AVERAGE($J7:LF7)</f>
        <v>0.98903561988931044</v>
      </c>
      <c r="LG9" s="116">
        <f>AVERAGE($J7:LG7)</f>
        <v>0.989012714270182</v>
      </c>
      <c r="LH9" s="116">
        <f>AVERAGE($J7:LH7)</f>
        <v>0.98864861680019045</v>
      </c>
      <c r="LI9" s="116">
        <f>AVERAGE($J7:LI7)</f>
        <v>0.98845940695241608</v>
      </c>
      <c r="LJ9" s="116">
        <f>AVERAGE($J7:LJ7)</f>
        <v>0.99002968844766781</v>
      </c>
      <c r="LK9" s="116">
        <f>AVERAGE($J7:LK7)</f>
        <v>0.98895161204001591</v>
      </c>
      <c r="LL9" s="116">
        <f>AVERAGE($J7:LL7)</f>
        <v>0.98781946022441458</v>
      </c>
      <c r="LM9" s="116">
        <f>AVERAGE($J7:LM7)</f>
        <v>0.98640816784590035</v>
      </c>
      <c r="LN9" s="116">
        <f>AVERAGE($J7:LN7)</f>
        <v>0.98666144198918471</v>
      </c>
      <c r="LO9" s="116">
        <f>AVERAGE($J7:LO7)</f>
        <v>0.98581272737406112</v>
      </c>
      <c r="LP9" s="116">
        <f>AVERAGE($J7:LP7)</f>
        <v>0.98434216550711851</v>
      </c>
      <c r="LQ9" s="116">
        <f>AVERAGE($J7:LQ7)</f>
        <v>0.98314069327749576</v>
      </c>
      <c r="LR9" s="116">
        <f>AVERAGE($J7:LR7)</f>
        <v>0.98428805034900058</v>
      </c>
      <c r="LS9" s="116">
        <f>AVERAGE($J7:LS7)</f>
        <v>0.98462434183183212</v>
      </c>
      <c r="LT9" s="116">
        <f>AVERAGE($J7:LT7)</f>
        <v>0.98612907531350613</v>
      </c>
      <c r="LU9" s="116">
        <f>AVERAGE($J7:LU7)</f>
        <v>0.9873259529327747</v>
      </c>
      <c r="LV9" s="116">
        <f>AVERAGE($J7:LV7)</f>
        <v>0.98640624000121302</v>
      </c>
      <c r="LW9" s="116">
        <f>AVERAGE($J7:LW7)</f>
        <v>0.9851558006723653</v>
      </c>
      <c r="LX9" s="116">
        <f>AVERAGE($J7:LX7)</f>
        <v>0.98428706631262664</v>
      </c>
      <c r="LY9" s="116">
        <f>AVERAGE($J7:LY7)</f>
        <v>0.98496105492439978</v>
      </c>
      <c r="LZ9" s="116">
        <f>AVERAGE($J7:LZ7)</f>
        <v>0.98611528742316978</v>
      </c>
      <c r="MA9" s="116">
        <f>AVERAGE($J7:MA7)</f>
        <v>0.98611953644850947</v>
      </c>
      <c r="MB9" s="116">
        <f>AVERAGE($J7:MB7)</f>
        <v>0.98665812008957465</v>
      </c>
      <c r="MC9" s="116">
        <f>AVERAGE($J7:MC7)</f>
        <v>0.98630704884608911</v>
      </c>
      <c r="MD9" s="116">
        <f>AVERAGE($J7:MD7)</f>
        <v>0.98617699711499562</v>
      </c>
      <c r="ME9" s="116">
        <f>AVERAGE($J7:ME7)</f>
        <v>0.98553625867882866</v>
      </c>
      <c r="MF9" s="116">
        <f>AVERAGE($J7:MF7)</f>
        <v>0.98428719486737104</v>
      </c>
      <c r="MG9" s="116">
        <f>AVERAGE($J7:MG7)</f>
        <v>0.98312945106587601</v>
      </c>
      <c r="MH9" s="116">
        <f>AVERAGE($J7:MH7)</f>
        <v>0.98210739067625641</v>
      </c>
      <c r="MI9" s="116">
        <f>AVERAGE($J7:MI7)</f>
        <v>0.98238141582301497</v>
      </c>
      <c r="MJ9" s="116">
        <f>AVERAGE($J7:MJ7)</f>
        <v>0.98236584747323252</v>
      </c>
      <c r="MK9" s="116">
        <f>AVERAGE($J7:MK7)</f>
        <v>0.98309439285168543</v>
      </c>
      <c r="ML9" s="116">
        <f>AVERAGE($J7:ML7)</f>
        <v>0.98456537786584275</v>
      </c>
      <c r="MM9" s="116">
        <f>AVERAGE($J7:MM7)</f>
        <v>0.98411132913082722</v>
      </c>
      <c r="MN9" s="116">
        <f>AVERAGE($J7:MN7)</f>
        <v>0.98343085835366562</v>
      </c>
      <c r="MO9" s="116">
        <f>AVERAGE($J7:MO7)</f>
        <v>0.98408254076769985</v>
      </c>
      <c r="MP9" s="116">
        <f>AVERAGE($J7:MP7)</f>
        <v>0.98463361189689136</v>
      </c>
      <c r="MQ9" s="116">
        <f>AVERAGE($J7:MQ7)</f>
        <v>0.98544245776761197</v>
      </c>
      <c r="MR9" s="116">
        <f>AVERAGE($J7:MR7)</f>
        <v>0.98519873928819868</v>
      </c>
      <c r="MS9" s="116">
        <f>AVERAGE($J7:MS7)</f>
        <v>0.98516914847191117</v>
      </c>
      <c r="MT9" s="116">
        <f>AVERAGE($J7:MT7)</f>
        <v>0.98395190938366861</v>
      </c>
      <c r="MU9" s="116">
        <f>AVERAGE($J7:MU7)</f>
        <v>0.98344843322699704</v>
      </c>
      <c r="MV9" s="116">
        <f>AVERAGE($J7:MV7)</f>
        <v>0.9825793000323183</v>
      </c>
      <c r="MW9" s="116">
        <f>AVERAGE($J7:MW7)</f>
        <v>0.98150621159815765</v>
      </c>
      <c r="MX9" s="116">
        <f>AVERAGE($J7:MX7)</f>
        <v>0.98096946521651218</v>
      </c>
      <c r="MY9" s="116">
        <f>AVERAGE($J7:MY7)</f>
        <v>0.98234204405775483</v>
      </c>
      <c r="MZ9" s="116">
        <f>AVERAGE($J7:MZ7)</f>
        <v>0.98264190652522965</v>
      </c>
      <c r="NA9" s="116">
        <f>AVERAGE($J7:NA7)</f>
        <v>0.98197698536816358</v>
      </c>
      <c r="NB9" s="116">
        <f>AVERAGE($J7:NB7)</f>
        <v>0.98141045511753422</v>
      </c>
      <c r="NC9" s="116">
        <f>AVERAGE($J7:NC7)</f>
        <v>0.98104571892042791</v>
      </c>
      <c r="ND9" s="116">
        <f>AVERAGE($J7:ND7)</f>
        <v>0.98122421261717641</v>
      </c>
      <c r="NE9" s="116">
        <f>AVERAGE($J7:NE7)</f>
        <v>0.98015107408759261</v>
      </c>
      <c r="NF9" s="116">
        <f>AVERAGE($J7:NF7)</f>
        <v>0.98111332594931355</v>
      </c>
      <c r="NG9" s="116">
        <f>AVERAGE($J7:NG7)</f>
        <v>0.98232944352113016</v>
      </c>
      <c r="NH9" s="116">
        <f>AVERAGE($J7:NH7)</f>
        <v>0.98270458947118444</v>
      </c>
      <c r="NI9" s="116">
        <f>AVERAGE($J7:NI7)</f>
        <v>0.98223546517536486</v>
      </c>
      <c r="NJ9" s="116">
        <f>AVERAGE($J7:NJ7)</f>
        <v>0.98184304819572343</v>
      </c>
      <c r="NK9" s="116">
        <f>AVERAGE($J7:NK7)</f>
        <v>0.9808771328642909</v>
      </c>
      <c r="NL9" s="116">
        <f>AVERAGE($J7:NL7)</f>
        <v>0.98143287698646586</v>
      </c>
      <c r="NM9" s="116">
        <f>AVERAGE($J7:NM7)</f>
        <v>0.98029592883985084</v>
      </c>
      <c r="NN9" s="116">
        <f>AVERAGE($J7:NN7)</f>
        <v>0.98055996103388554</v>
      </c>
      <c r="NO9" s="116">
        <f>AVERAGE($J7:NO7)</f>
        <v>0.97973947691775121</v>
      </c>
      <c r="NP9" s="116">
        <f>AVERAGE($J7:NP7)</f>
        <v>0.97931237429947693</v>
      </c>
      <c r="NQ9" s="116">
        <f>AVERAGE($J7:NQ7)</f>
        <v>0.9796310833126195</v>
      </c>
      <c r="NR9" s="116">
        <f>AVERAGE($J7:NR7)</f>
        <v>0.97965409504012202</v>
      </c>
      <c r="NS9" s="116">
        <f>AVERAGE($J7:NS7)</f>
        <v>0.97989181426961425</v>
      </c>
      <c r="NT9" s="116">
        <f>AVERAGE($J7:NT7)</f>
        <v>0.98013037384426571</v>
      </c>
      <c r="NU9" s="116">
        <f>AVERAGE($J7:NU7)</f>
        <v>0.9804552728988658</v>
      </c>
      <c r="NV9" s="116">
        <f>AVERAGE($J7:NV7)</f>
        <v>0.98176011412860242</v>
      </c>
      <c r="NW9" s="116">
        <f>AVERAGE($J7:NW7)</f>
        <v>0.98232759140244741</v>
      </c>
      <c r="NX9" s="116">
        <f>AVERAGE($J7:NX7)</f>
        <v>0.98132172532005635</v>
      </c>
      <c r="NY9" s="116">
        <f>AVERAGE($J7:NY7)</f>
        <v>0.9814722785012675</v>
      </c>
      <c r="NZ9" s="116">
        <f>AVERAGE($J7:NZ7)</f>
        <v>0.9813912633027736</v>
      </c>
      <c r="OA9" s="116">
        <f>AVERAGE($J7:OA7)</f>
        <v>0.98045351279935777</v>
      </c>
      <c r="OB9" s="116">
        <f>AVERAGE($J7:OB7)</f>
        <v>0.98115226489629603</v>
      </c>
      <c r="OC9" s="116">
        <f>AVERAGE($J7:OC7)</f>
        <v>0.97990093264656775</v>
      </c>
      <c r="OD9" s="116">
        <f>AVERAGE($J7:OD7)</f>
        <v>0.97922787946168466</v>
      </c>
      <c r="OE9" s="116">
        <f>AVERAGE($J7:OE7)</f>
        <v>0.97924495535708245</v>
      </c>
      <c r="OF9" s="116">
        <f>AVERAGE($J7:OF7)</f>
        <v>0.97860080068191846</v>
      </c>
      <c r="OG9" s="116">
        <f>AVERAGE($J7:OG7)</f>
        <v>0.9794773556299029</v>
      </c>
      <c r="OH9" s="116">
        <f>AVERAGE($J7:OH7)</f>
        <v>0.98013384821861316</v>
      </c>
      <c r="OI9" s="116">
        <f>AVERAGE($J7:OI7)</f>
        <v>0.98123617233002947</v>
      </c>
      <c r="OJ9" s="116">
        <f>AVERAGE($J7:OJ7)</f>
        <v>0.98206369906670543</v>
      </c>
      <c r="OK9" s="116">
        <f>AVERAGE($J7:OK7)</f>
        <v>0.9809513260070104</v>
      </c>
      <c r="OL9" s="116">
        <f>AVERAGE($J7:OL7)</f>
        <v>0.98070590719246253</v>
      </c>
      <c r="OM9" s="116">
        <f>AVERAGE($J7:OM7)</f>
        <v>0.98154792240033695</v>
      </c>
      <c r="ON9" s="116">
        <f>AVERAGE($J7:ON7)</f>
        <v>0.98054368975416828</v>
      </c>
      <c r="OO9" s="116">
        <f>AVERAGE($J7:OO7)</f>
        <v>0.97949592387163542</v>
      </c>
      <c r="OP9" s="116">
        <f>AVERAGE($J7:OP7)</f>
        <v>0.98072577687441898</v>
      </c>
      <c r="OQ9" s="116">
        <f>AVERAGE($J7:OQ7)</f>
        <v>0.98013275495279861</v>
      </c>
      <c r="OR9" s="116">
        <f>AVERAGE($J7:OR7)</f>
        <v>0.97968224222788058</v>
      </c>
      <c r="OS9" s="116">
        <f>AVERAGE($J7:OS7)</f>
        <v>0.97955544031172304</v>
      </c>
      <c r="OT9" s="116">
        <f>AVERAGE($J7:OT7)</f>
        <v>0.97870613851058785</v>
      </c>
      <c r="OU9" s="116">
        <f>AVERAGE($J7:OU7)</f>
        <v>0.97819595270490034</v>
      </c>
      <c r="OV9" s="116">
        <f>AVERAGE($J7:OV7)</f>
        <v>0.9787773456082024</v>
      </c>
      <c r="OW9" s="116">
        <f>AVERAGE($J7:OW7)</f>
        <v>0.97902850381061568</v>
      </c>
      <c r="OX9" s="116">
        <f>AVERAGE($J7:OX7)</f>
        <v>0.97967763859395207</v>
      </c>
      <c r="OY9" s="116">
        <f>AVERAGE($J7:OY7)</f>
        <v>0.9791714859293722</v>
      </c>
      <c r="OZ9" s="116">
        <f>AVERAGE($J7:OZ7)</f>
        <v>0.97994358821715744</v>
      </c>
      <c r="PA9" s="116">
        <f>AVERAGE($J7:PA7)</f>
        <v>0.98043072912748175</v>
      </c>
      <c r="PB9" s="116">
        <f>AVERAGE($J7:PB7)</f>
        <v>0.97973782275730692</v>
      </c>
      <c r="PC9" s="116">
        <f>AVERAGE($J7:PC7)</f>
        <v>0.97929792333052268</v>
      </c>
      <c r="PD9" s="116">
        <f>AVERAGE($J7:PD7)</f>
        <v>0.97898561997619571</v>
      </c>
      <c r="PE9" s="116">
        <f>AVERAGE($J7:PE7)</f>
        <v>0.9791359743625998</v>
      </c>
      <c r="PF9" s="116">
        <f>AVERAGE($J7:PF7)</f>
        <v>0.97991618643886169</v>
      </c>
      <c r="PG9" s="116">
        <f>AVERAGE($J7:PG7)</f>
        <v>0.98079776566568877</v>
      </c>
      <c r="PH9" s="116">
        <f>AVERAGE($J7:PH7)</f>
        <v>0.98066887836910666</v>
      </c>
      <c r="PI9" s="116">
        <f>AVERAGE($J7:PI7)</f>
        <v>0.98075241632211929</v>
      </c>
      <c r="PJ9" s="116">
        <f>AVERAGE($J7:PJ7)</f>
        <v>0.97971850060372512</v>
      </c>
      <c r="PK9" s="116">
        <f>AVERAGE($J7:PK7)</f>
        <v>0.98014187090181759</v>
      </c>
      <c r="PL9" s="116">
        <f>AVERAGE($J7:PL7)</f>
        <v>0.97965442896734656</v>
      </c>
      <c r="PM9" s="116">
        <f>AVERAGE($J7:PM7)</f>
        <v>0.98000570744115822</v>
      </c>
      <c r="PN9" s="116">
        <f>AVERAGE($J7:PN7)</f>
        <v>0.98108420001391716</v>
      </c>
      <c r="PO9" s="116">
        <f>AVERAGE($J7:PO7)</f>
        <v>0.98116574440228044</v>
      </c>
      <c r="PP9" s="116">
        <f>AVERAGE($J7:PP7)</f>
        <v>0.98046664756901525</v>
      </c>
      <c r="PQ9" s="116">
        <f>AVERAGE($J7:PQ7)</f>
        <v>0.98082523453350923</v>
      </c>
      <c r="PR9" s="116">
        <f>AVERAGE($J7:PR7)</f>
        <v>0.98016468789536593</v>
      </c>
      <c r="PS9" s="116">
        <f>AVERAGE($J7:PS7)</f>
        <v>0.97920689688702889</v>
      </c>
      <c r="PT9" s="116">
        <f>AVERAGE($J7:PT7)</f>
        <v>0.97970274117567224</v>
      </c>
      <c r="PU9" s="116">
        <f>AVERAGE($J7:PU7)</f>
        <v>0.98021595423477492</v>
      </c>
      <c r="PV9" s="116">
        <f>AVERAGE($J7:PV7)</f>
        <v>0.9795444386965777</v>
      </c>
      <c r="PW9" s="116">
        <f>AVERAGE($J7:PW7)</f>
        <v>0.98067580105749141</v>
      </c>
      <c r="PX9" s="116">
        <f>AVERAGE($J7:PX7)</f>
        <v>0.98158699303321539</v>
      </c>
      <c r="PY9" s="116">
        <f>AVERAGE($J7:PY7)</f>
        <v>0.9824834029953613</v>
      </c>
      <c r="PZ9" s="116">
        <f>AVERAGE($J7:PZ7)</f>
        <v>0.98254192143481223</v>
      </c>
      <c r="QA9" s="116">
        <f>AVERAGE($J7:QA7)</f>
        <v>0.98280451906523314</v>
      </c>
      <c r="QB9" s="116">
        <f>AVERAGE($J7:QB7)</f>
        <v>0.98335047500513928</v>
      </c>
      <c r="QC9" s="116">
        <f>AVERAGE($J7:QC7)</f>
        <v>0.98282121414520096</v>
      </c>
      <c r="QD9" s="116">
        <f>AVERAGE($J7:QD7)</f>
        <v>0.98187939299078431</v>
      </c>
      <c r="QE9" s="116">
        <f>AVERAGE($J7:QE7)</f>
        <v>0.98257763520130237</v>
      </c>
      <c r="QF9" s="116">
        <f>AVERAGE($J7:QF7)</f>
        <v>0.98248321252726667</v>
      </c>
      <c r="QG9" s="116">
        <f>AVERAGE($J7:QG7)</f>
        <v>0.98254349836194077</v>
      </c>
      <c r="QH9" s="116">
        <f>AVERAGE($J7:QH7)</f>
        <v>0.98194897383567425</v>
      </c>
      <c r="QI9" s="116">
        <f>AVERAGE($J7:QI7)</f>
        <v>0.98110875689876498</v>
      </c>
      <c r="QJ9" s="116">
        <f>AVERAGE($J7:QJ7)</f>
        <v>0.98080855703929803</v>
      </c>
      <c r="QK9" s="116">
        <f>AVERAGE($J7:QK7)</f>
        <v>0.98181891180387393</v>
      </c>
      <c r="QL9" s="116">
        <f>AVERAGE($J7:QL7)</f>
        <v>0.98104978842713897</v>
      </c>
      <c r="QM9" s="116">
        <f>AVERAGE($J7:QM7)</f>
        <v>0.98138294397864834</v>
      </c>
      <c r="QN9" s="116">
        <f>AVERAGE($J7:QN7)</f>
        <v>0.98170205920018405</v>
      </c>
      <c r="QO9" s="116">
        <f>AVERAGE($J7:QO7)</f>
        <v>0.98265808447535996</v>
      </c>
      <c r="QP9" s="116">
        <f>AVERAGE($J7:QP7)</f>
        <v>0.98286310937154764</v>
      </c>
      <c r="QQ9" s="116">
        <f>AVERAGE($J7:QQ7)</f>
        <v>0.98374300182193108</v>
      </c>
      <c r="QR9" s="116">
        <f>AVERAGE($J7:QR7)</f>
        <v>0.98267453173523256</v>
      </c>
      <c r="QS9" s="116">
        <f>AVERAGE($J7:QS7)</f>
        <v>0.98378420965848767</v>
      </c>
      <c r="QT9" s="116">
        <f>AVERAGE($J7:QT7)</f>
        <v>0.98372606376025562</v>
      </c>
      <c r="QU9" s="116">
        <f>AVERAGE($J7:QU7)</f>
        <v>0.98328663785891346</v>
      </c>
      <c r="QV9" s="116">
        <f>AVERAGE($J7:QV7)</f>
        <v>0.98224843261414141</v>
      </c>
      <c r="QW9" s="116">
        <f>AVERAGE($J7:QW7)</f>
        <v>0.98234502302418825</v>
      </c>
      <c r="QX9" s="116">
        <f>AVERAGE($J7:QX7)</f>
        <v>0.98197630337529851</v>
      </c>
      <c r="QY9" s="116">
        <f>AVERAGE($J7:QY7)</f>
        <v>0.98257042784581128</v>
      </c>
      <c r="QZ9" s="116">
        <f>AVERAGE($J7:QZ7)</f>
        <v>0.9815582853078999</v>
      </c>
      <c r="RA9" s="116">
        <f>AVERAGE($J7:RA7)</f>
        <v>0.98074544234357963</v>
      </c>
      <c r="RB9" s="116">
        <f>AVERAGE($J7:RB7)</f>
        <v>0.98186958960611326</v>
      </c>
      <c r="RC9" s="116">
        <f>AVERAGE($J7:RC7)</f>
        <v>0.9814329320870544</v>
      </c>
      <c r="RD9" s="116">
        <f>AVERAGE($J7:RD7)</f>
        <v>0.9815744936748102</v>
      </c>
      <c r="RE9" s="116">
        <f>AVERAGE($J7:RE7)</f>
        <v>0.98170636247363263</v>
      </c>
      <c r="RF9" s="116">
        <f>AVERAGE($J7:RF7)</f>
        <v>0.98166262788936287</v>
      </c>
      <c r="RG9" s="116">
        <f>AVERAGE($J7:RG7)</f>
        <v>0.98227102613265682</v>
      </c>
      <c r="RH9" s="116">
        <f>AVERAGE($J7:RH7)</f>
        <v>0.98240132571953287</v>
      </c>
      <c r="RI9" s="116">
        <f>AVERAGE($J7:RI7)</f>
        <v>0.98144864897821138</v>
      </c>
      <c r="RJ9" s="116">
        <f>AVERAGE($J7:RJ7)</f>
        <v>0.9824505246683245</v>
      </c>
      <c r="RK9" s="116">
        <f>AVERAGE($J7:RK7)</f>
        <v>0.98286814361569841</v>
      </c>
      <c r="RL9" s="116">
        <f>AVERAGE($J7:RL7)</f>
        <v>0.98393078868379669</v>
      </c>
      <c r="RM9" s="116">
        <f>AVERAGE($J7:RM7)</f>
        <v>0.98320598109272095</v>
      </c>
      <c r="RN9" s="116">
        <f>AVERAGE($J7:RN7)</f>
        <v>0.98352831414856656</v>
      </c>
      <c r="RO9" s="116">
        <f>AVERAGE($J7:RO7)</f>
        <v>0.98278916356836432</v>
      </c>
      <c r="RP9" s="116">
        <f>AVERAGE($J7:RP7)</f>
        <v>0.98218504335190659</v>
      </c>
      <c r="RQ9" s="116">
        <f>AVERAGE($J7:RQ7)</f>
        <v>0.98242977550358535</v>
      </c>
      <c r="RR9" s="116">
        <f>AVERAGE($J7:RR7)</f>
        <v>0.98261846749170956</v>
      </c>
      <c r="RS9" s="116">
        <f>AVERAGE($J7:RS7)</f>
        <v>0.98317953183892881</v>
      </c>
      <c r="RT9" s="116">
        <f>AVERAGE($J7:RT7)</f>
        <v>0.98225944314830771</v>
      </c>
      <c r="RU9" s="116">
        <f>AVERAGE($J7:RU7)</f>
        <v>0.98182388604242121</v>
      </c>
      <c r="RV9" s="116">
        <f>AVERAGE($J7:RV7)</f>
        <v>0.98151222565917184</v>
      </c>
      <c r="RW9" s="116">
        <f>AVERAGE($J7:RW7)</f>
        <v>0.98212654040635516</v>
      </c>
      <c r="RX9" s="116">
        <f>AVERAGE($J7:RX7)</f>
        <v>0.98137130160027675</v>
      </c>
      <c r="RY9" s="116">
        <f>AVERAGE($J7:RY7)</f>
        <v>0.98067028933051725</v>
      </c>
      <c r="RZ9" s="116">
        <f>AVERAGE($J7:RZ7)</f>
        <v>0.98167834240101093</v>
      </c>
      <c r="SA9" s="116">
        <f>AVERAGE($J7:SA7)</f>
        <v>0.98249294360459949</v>
      </c>
      <c r="SB9" s="116">
        <f>AVERAGE($J7:SB7)</f>
        <v>0.98354300845071163</v>
      </c>
      <c r="SC9" s="116">
        <f>AVERAGE($J7:SC7)</f>
        <v>0.9834015914057993</v>
      </c>
      <c r="SD9" s="116">
        <f>AVERAGE($J7:SD7)</f>
        <v>0.98309733991513726</v>
      </c>
      <c r="SE9" s="116">
        <f>AVERAGE($J7:SE7)</f>
        <v>0.98297948931051249</v>
      </c>
      <c r="SF9" s="116">
        <f>AVERAGE($J7:SF7)</f>
        <v>0.98299429074647948</v>
      </c>
      <c r="SG9" s="116">
        <f>AVERAGE($J7:SG7)</f>
        <v>0.98388233728452801</v>
      </c>
      <c r="SH9" s="116">
        <f>AVERAGE($J7:SH7)</f>
        <v>0.98343920547261499</v>
      </c>
      <c r="SI9" s="116">
        <f>AVERAGE($J7:SI7)</f>
        <v>0.98299819361249474</v>
      </c>
      <c r="SJ9" s="116">
        <f>AVERAGE($J7:SJ7)</f>
        <v>0.98217821188297871</v>
      </c>
      <c r="SK9" s="116">
        <f>AVERAGE($J7:SK7)</f>
        <v>0.98281207807656257</v>
      </c>
      <c r="SL9" s="116">
        <f>AVERAGE($J7:SL7)</f>
        <v>0.98328147008115552</v>
      </c>
      <c r="SM9" s="116">
        <f>AVERAGE($J7:SM7)</f>
        <v>0.98419889456066578</v>
      </c>
      <c r="SN9" s="116">
        <f>AVERAGE($J7:SN7)</f>
        <v>0.98509778852341623</v>
      </c>
      <c r="SO9" s="116">
        <f>AVERAGE($J7:SO7)</f>
        <v>0.98451955033030147</v>
      </c>
      <c r="SP9" s="116">
        <f>AVERAGE($J7:SP7)</f>
        <v>0.98381813538549068</v>
      </c>
      <c r="SQ9" s="116">
        <f>AVERAGE($J7:SQ7)</f>
        <v>0.9836119363548308</v>
      </c>
      <c r="SR9" s="116">
        <f>AVERAGE($J7:SR7)</f>
        <v>0.98357279243569939</v>
      </c>
      <c r="SS9" s="116">
        <f>AVERAGE($J7:SS7)</f>
        <v>0.98357818550913401</v>
      </c>
      <c r="ST9" s="116">
        <f>AVERAGE($J7:ST7)</f>
        <v>0.98359430895384314</v>
      </c>
      <c r="SU9" s="116">
        <f>AVERAGE($J7:SU7)</f>
        <v>0.98461225537959918</v>
      </c>
      <c r="SV9" s="116">
        <f>AVERAGE($J7:SV7)</f>
        <v>0.98372776633745795</v>
      </c>
      <c r="SW9" s="116">
        <f>AVERAGE($J7:SW7)</f>
        <v>0.98464304409910819</v>
      </c>
      <c r="SX9" s="116">
        <f>AVERAGE($J7:SX7)</f>
        <v>0.98397994203643857</v>
      </c>
      <c r="SY9" s="116">
        <f>AVERAGE($J7:SY7)</f>
        <v>0.98408123665474301</v>
      </c>
      <c r="SZ9" s="116">
        <f>AVERAGE($J7:SZ7)</f>
        <v>0.98415609334424858</v>
      </c>
      <c r="TA9" s="116">
        <f>AVERAGE($J7:TA7)</f>
        <v>0.98422341197959795</v>
      </c>
      <c r="TB9" s="116">
        <f>AVERAGE($J7:TB7)</f>
        <v>0.98391234791725579</v>
      </c>
      <c r="TC9" s="116">
        <f>AVERAGE($J7:TC7)</f>
        <v>0.98432433371853023</v>
      </c>
      <c r="TD9" s="116">
        <f>AVERAGE($J7:TD7)</f>
        <v>0.9848132654691053</v>
      </c>
      <c r="TE9" s="116">
        <f>AVERAGE($J7:TE7)</f>
        <v>0.98440441219009089</v>
      </c>
      <c r="TF9" s="116">
        <f>AVERAGE($J7:TF7)</f>
        <v>0.98359468352417678</v>
      </c>
      <c r="TG9" s="116">
        <f>AVERAGE($J7:TG7)</f>
        <v>0.98394249791686139</v>
      </c>
      <c r="TH9" s="116">
        <f>AVERAGE($J7:TH7)</f>
        <v>0.98306317551159139</v>
      </c>
      <c r="TI9" s="116">
        <f>AVERAGE($J7:TI7)</f>
        <v>0.98323139203438525</v>
      </c>
      <c r="TJ9" s="116">
        <f>AVERAGE($J7:TJ7)</f>
        <v>0.9823097086792949</v>
      </c>
      <c r="TK9" s="116">
        <f>AVERAGE($J7:TK7)</f>
        <v>0.98299920806779228</v>
      </c>
      <c r="TL9" s="116">
        <f>AVERAGE($J7:TL7)</f>
        <v>0.98318515048106991</v>
      </c>
      <c r="TM9" s="116">
        <f>AVERAGE($J7:TM7)</f>
        <v>0.98278933653841549</v>
      </c>
      <c r="TN9" s="116">
        <f>AVERAGE($J7:TN7)</f>
        <v>0.98262083836315184</v>
      </c>
      <c r="TO9" s="116">
        <f>AVERAGE($J7:TO7)</f>
        <v>0.98243135062511466</v>
      </c>
      <c r="TP9" s="116">
        <f>AVERAGE($J7:TP7)</f>
        <v>0.98153763174459607</v>
      </c>
      <c r="TQ9" s="116">
        <f>AVERAGE($J7:TQ7)</f>
        <v>0.98246086488357498</v>
      </c>
      <c r="TR9" s="116">
        <f>AVERAGE($J7:TR7)</f>
        <v>0.98328169014429467</v>
      </c>
      <c r="TS9" s="116">
        <f>AVERAGE($J7:TS7)</f>
        <v>0.98310484350671523</v>
      </c>
      <c r="TT9" s="116">
        <f>AVERAGE($J7:TT7)</f>
        <v>0.98219757970784216</v>
      </c>
      <c r="TU9" s="116">
        <f>AVERAGE($J7:TU7)</f>
        <v>0.98193245694200482</v>
      </c>
      <c r="TV9" s="116">
        <f>AVERAGE($J7:TV7)</f>
        <v>0.98127574920151539</v>
      </c>
      <c r="TW9" s="116">
        <f>AVERAGE($J7:TW7)</f>
        <v>0.98171040087130845</v>
      </c>
      <c r="TX9" s="116">
        <f>AVERAGE($J7:TX7)</f>
        <v>0.98172194447907191</v>
      </c>
      <c r="TY9" s="116">
        <f>AVERAGE($J7:TY7)</f>
        <v>0.98260373231115505</v>
      </c>
      <c r="TZ9" s="116">
        <f>AVERAGE($J7:TZ7)</f>
        <v>0.98272677583539736</v>
      </c>
      <c r="UA9" s="116">
        <f>AVERAGE($J7:UA7)</f>
        <v>0.9821846209696854</v>
      </c>
      <c r="UB9" s="116">
        <f>AVERAGE($J7:UB7)</f>
        <v>0.98216199318696185</v>
      </c>
      <c r="UC9" s="116">
        <f>AVERAGE($J7:UC7)</f>
        <v>0.98199299846927912</v>
      </c>
      <c r="UD9" s="116">
        <f>AVERAGE($J7:UD7)</f>
        <v>0.98162106808375182</v>
      </c>
      <c r="UE9" s="116">
        <f>AVERAGE($J7:UE7)</f>
        <v>0.98126310430501651</v>
      </c>
      <c r="UF9" s="116">
        <f>AVERAGE($J7:UF7)</f>
        <v>0.98211680123229061</v>
      </c>
      <c r="UG9" s="116">
        <f>AVERAGE($J7:UG7)</f>
        <v>0.98203272955608656</v>
      </c>
      <c r="UH9" s="116">
        <f>AVERAGE($J7:UH7)</f>
        <v>0.98260254536747182</v>
      </c>
      <c r="UI9" s="116">
        <f>AVERAGE($J7:UI7)</f>
        <v>0.98267182169066902</v>
      </c>
      <c r="UJ9" s="116">
        <f>AVERAGE($J7:UJ7)</f>
        <v>0.98353113728518515</v>
      </c>
      <c r="UK9" s="116">
        <f>AVERAGE($J7:UK7)</f>
        <v>0.98294536095924734</v>
      </c>
      <c r="UL9" s="116">
        <f>AVERAGE($J7:UL7)</f>
        <v>0.98251829243050637</v>
      </c>
      <c r="UM9" s="116">
        <f>AVERAGE($J7:UM7)</f>
        <v>0.98261219544481393</v>
      </c>
      <c r="UN9" s="116">
        <f>AVERAGE($J7:UN7)</f>
        <v>0.98226728992621204</v>
      </c>
      <c r="UO9" s="116">
        <f>AVERAGE($J7:UO7)</f>
        <v>0.98209560635779225</v>
      </c>
      <c r="UP9" s="116">
        <f>AVERAGE($J7:UP7)</f>
        <v>0.98156895406818701</v>
      </c>
      <c r="UQ9" s="116">
        <f>AVERAGE($J7:UQ7)</f>
        <v>0.98107109059396735</v>
      </c>
      <c r="UR9" s="116">
        <f>AVERAGE($J7:UR7)</f>
        <v>0.98045185329810614</v>
      </c>
      <c r="US9" s="116">
        <f>AVERAGE($J7:US7)</f>
        <v>0.9806096041731085</v>
      </c>
      <c r="UT9" s="116">
        <f>AVERAGE($J7:UT7)</f>
        <v>0.97982182279388697</v>
      </c>
      <c r="UU9" s="116">
        <f>AVERAGE($J7:UU7)</f>
        <v>0.97905207262295169</v>
      </c>
      <c r="UV9" s="116">
        <f>AVERAGE($J7:UV7)</f>
        <v>0.97880995137491877</v>
      </c>
      <c r="UW9" s="116">
        <f>AVERAGE($J7:UW7)</f>
        <v>0.97809090610575522</v>
      </c>
      <c r="UX9" s="116">
        <f>AVERAGE($J7:UX7)</f>
        <v>0.97834802791992093</v>
      </c>
      <c r="UY9" s="116">
        <f>AVERAGE($J7:UY7)</f>
        <v>0.97781818649468977</v>
      </c>
      <c r="UZ9" s="116">
        <f>AVERAGE($J7:UZ7)</f>
        <v>0.97790215613799092</v>
      </c>
      <c r="VA9" s="116">
        <f>AVERAGE($J7:VA7)</f>
        <v>0.97778570743368831</v>
      </c>
      <c r="VB9" s="116">
        <f>AVERAGE($J7:VB7)</f>
        <v>0.97870069787120051</v>
      </c>
      <c r="VC9" s="116">
        <f>AVERAGE($J7:VC7)</f>
        <v>0.97855987727139904</v>
      </c>
      <c r="VD9" s="116">
        <f>AVERAGE($J7:VD7)</f>
        <v>0.97946665726107351</v>
      </c>
      <c r="VE9" s="116">
        <f>AVERAGE($J7:VE7)</f>
        <v>0.97887673907007688</v>
      </c>
      <c r="VF9" s="116">
        <f>AVERAGE($J7:VF7)</f>
        <v>0.97897771777414033</v>
      </c>
      <c r="VG9" s="116">
        <f>AVERAGE($J7:VG7)</f>
        <v>0.97947688806996291</v>
      </c>
      <c r="VH9" s="116">
        <f>AVERAGE($J7:VH7)</f>
        <v>0.97932102637556584</v>
      </c>
      <c r="VI9" s="116">
        <f>AVERAGE($J7:VI7)</f>
        <v>0.98022601932638198</v>
      </c>
      <c r="VJ9" s="116">
        <f>AVERAGE($J7:VJ7)</f>
        <v>0.98113262495810183</v>
      </c>
      <c r="VK9" s="116">
        <f>AVERAGE($J7:VK7)</f>
        <v>0.98029447535587244</v>
      </c>
      <c r="VL9" s="116">
        <f>AVERAGE($J7:VL7)</f>
        <v>0.97961335700064789</v>
      </c>
      <c r="VM9" s="116">
        <f>AVERAGE($J7:VM7)</f>
        <v>0.98003445627610319</v>
      </c>
      <c r="VN9" s="116">
        <f>AVERAGE($J7:VN7)</f>
        <v>0.98081468135492422</v>
      </c>
      <c r="VO9" s="116">
        <f>AVERAGE($J7:VO7)</f>
        <v>0.98014206501706347</v>
      </c>
      <c r="VP9" s="116">
        <f>AVERAGE($J7:VP7)</f>
        <v>0.98018876785260034</v>
      </c>
      <c r="VQ9" s="116">
        <f>AVERAGE($J7:VQ7)</f>
        <v>0.98076613856665706</v>
      </c>
      <c r="VR9" s="116">
        <f>AVERAGE($J7:VR7)</f>
        <v>0.98021111855918097</v>
      </c>
      <c r="VS9" s="116">
        <f>AVERAGE($J7:VS7)</f>
        <v>0.98107136368200698</v>
      </c>
      <c r="VT9" s="116">
        <f>AVERAGE($J7:VT7)</f>
        <v>0.98195010201481647</v>
      </c>
      <c r="VU9" s="116">
        <f>AVERAGE($J7:VU7)</f>
        <v>0.98243776364704261</v>
      </c>
      <c r="VV9" s="116">
        <f>AVERAGE($J7:VV7)</f>
        <v>0.98312026647080231</v>
      </c>
      <c r="VW9" s="116">
        <f>AVERAGE($J7:VW7)</f>
        <v>0.9838925828131706</v>
      </c>
      <c r="VX9" s="116">
        <f>AVERAGE($J7:VX7)</f>
        <v>0.98436354212502941</v>
      </c>
      <c r="VY9" s="116">
        <f>AVERAGE($J7:VY7)</f>
        <v>0.98396068896291222</v>
      </c>
      <c r="VZ9" s="116">
        <f>AVERAGE($J7:VZ7)</f>
        <v>0.98474195353082805</v>
      </c>
      <c r="WA9" s="116">
        <f>AVERAGE($J7:WA7)</f>
        <v>0.98438132549529067</v>
      </c>
      <c r="WB9" s="116">
        <f>AVERAGE($J7:WB7)</f>
        <v>0.98445361188524549</v>
      </c>
      <c r="WC9" s="116">
        <f>AVERAGE($J7:WC7)</f>
        <v>0.98399838031870923</v>
      </c>
      <c r="WD9" s="116">
        <f>AVERAGE($J7:WD7)</f>
        <v>0.98418152609709897</v>
      </c>
      <c r="WE9" s="116">
        <f>AVERAGE($J7:WE7)</f>
        <v>0.98480520455517295</v>
      </c>
      <c r="WF9" s="116">
        <f>AVERAGE($J7:WF7)</f>
        <v>0.98489407207465829</v>
      </c>
      <c r="WG9" s="116">
        <f>AVERAGE($J7:WG7)</f>
        <v>0.98427381097042033</v>
      </c>
      <c r="WH9" s="116">
        <f>AVERAGE($J7:WH7)</f>
        <v>0.98442675701518501</v>
      </c>
      <c r="WI9" s="116">
        <f>AVERAGE($J7:WI7)</f>
        <v>0.98487452174433388</v>
      </c>
      <c r="WJ9" s="116">
        <f>AVERAGE($J7:WJ7)</f>
        <v>0.98559222209647468</v>
      </c>
      <c r="WK9" s="116">
        <f>AVERAGE($J7:WK7)</f>
        <v>0.98498682894455103</v>
      </c>
      <c r="WL9" s="116">
        <f>AVERAGE($J7:WL7)</f>
        <v>0.98454937061575953</v>
      </c>
      <c r="WM9" s="116">
        <f>AVERAGE($J7:WM7)</f>
        <v>0.98460718926125712</v>
      </c>
      <c r="WN9" s="116">
        <f>AVERAGE($J7:WN7)</f>
        <v>0.98531496874972568</v>
      </c>
      <c r="WO9" s="116">
        <f>AVERAGE($J7:WO7)</f>
        <v>0.98489779144283651</v>
      </c>
      <c r="WP9" s="116">
        <f>AVERAGE($J7:WP7)</f>
        <v>0.98421913056410393</v>
      </c>
      <c r="WQ9" s="116">
        <f>AVERAGE($J7:WQ7)</f>
        <v>0.98487599551710991</v>
      </c>
      <c r="WR9" s="116">
        <f>AVERAGE($J7:WR7)</f>
        <v>0.98409273587725432</v>
      </c>
      <c r="WS9" s="116">
        <f>AVERAGE($J7:WS7)</f>
        <v>0.9841425560671041</v>
      </c>
      <c r="WT9" s="116">
        <f>AVERAGE($J7:WT7)</f>
        <v>0.98345895480056378</v>
      </c>
      <c r="WU9" s="116">
        <f>AVERAGE($J7:WU7)</f>
        <v>0.98384383263365305</v>
      </c>
      <c r="WV9" s="116">
        <f>AVERAGE($J7:WV7)</f>
        <v>0.98343266668783802</v>
      </c>
      <c r="WW9" s="116">
        <f>AVERAGE($J7:WW7)</f>
        <v>0.98315804795062445</v>
      </c>
      <c r="WX9" s="116">
        <f>AVERAGE($J7:WX7)</f>
        <v>0.98395626005022385</v>
      </c>
      <c r="WY9" s="116">
        <f>AVERAGE($J7:WY7)</f>
        <v>0.98463256421207823</v>
      </c>
      <c r="WZ9" s="116">
        <f>AVERAGE($J7:WZ7)</f>
        <v>0.98514492891182137</v>
      </c>
      <c r="XA9" s="116">
        <f>AVERAGE($J7:XA7)</f>
        <v>0.98531080273971361</v>
      </c>
      <c r="XB9" s="116">
        <f>AVERAGE($J7:XB7)</f>
        <v>0.98566260212407486</v>
      </c>
      <c r="XC9" s="116">
        <f>AVERAGE($J7:XC7)</f>
        <v>0.98507289041483492</v>
      </c>
      <c r="XD9" s="116">
        <f>AVERAGE($J7:XD7)</f>
        <v>0.98532599680544863</v>
      </c>
      <c r="XE9" s="116">
        <f>AVERAGE($J7:XE7)</f>
        <v>0.9859599276182478</v>
      </c>
      <c r="XF9" s="116">
        <f>AVERAGE($J7:XF7)</f>
        <v>0.98612010030735753</v>
      </c>
      <c r="XG9" s="116">
        <f>AVERAGE($J7:XG7)</f>
        <v>0.98666514690943707</v>
      </c>
      <c r="XH9" s="116">
        <f>AVERAGE($J7:XH7)</f>
        <v>0.98600925775857706</v>
      </c>
      <c r="XI9" s="116">
        <f>AVERAGE($J7:XI7)</f>
        <v>0.98679602479340567</v>
      </c>
      <c r="XJ9" s="116">
        <f>AVERAGE($J7:XJ7)</f>
        <v>0.98727623827167221</v>
      </c>
      <c r="XK9" s="116">
        <f>AVERAGE($J7:XK7)</f>
        <v>0.98660034833008514</v>
      </c>
      <c r="XL9" s="116">
        <f>AVERAGE($J7:XL7)</f>
        <v>0.98592292404291415</v>
      </c>
      <c r="XM9" s="116">
        <f>AVERAGE($J7:XM7)</f>
        <v>0.98559302428388684</v>
      </c>
      <c r="XN9" s="116">
        <f>AVERAGE($J7:XN7)</f>
        <v>0.98488691629238068</v>
      </c>
      <c r="XO9" s="116">
        <f>AVERAGE($J7:XO7)</f>
        <v>0.9847219437074094</v>
      </c>
      <c r="XP9" s="116">
        <f>AVERAGE($J7:XP7)</f>
        <v>0.98526122655104487</v>
      </c>
      <c r="XQ9" s="116">
        <f>AVERAGE($J7:XQ7)</f>
        <v>0.98602947105280292</v>
      </c>
      <c r="XR9" s="116">
        <f>AVERAGE($J7:XR7)</f>
        <v>0.98612587119157469</v>
      </c>
      <c r="XS9" s="116">
        <f>AVERAGE($J7:XS7)</f>
        <v>0.98689113036415443</v>
      </c>
      <c r="XT9" s="116">
        <f>AVERAGE($J7:XT7)</f>
        <v>0.98756813724518522</v>
      </c>
      <c r="XU9" s="116">
        <f>AVERAGE($J7:XU7)</f>
        <v>0.98780397250488472</v>
      </c>
      <c r="XV9" s="116">
        <f>AVERAGE($J7:XV7)</f>
        <v>0.98738826255334444</v>
      </c>
      <c r="XW9" s="116">
        <f>AVERAGE($J7:XW7)</f>
        <v>0.9878662842337359</v>
      </c>
      <c r="XX9" s="116">
        <f>AVERAGE($J7:XX7)</f>
        <v>0.98807794586878717</v>
      </c>
      <c r="XY9" s="116">
        <f>AVERAGE($J7:XY7)</f>
        <v>0.9878145177668799</v>
      </c>
      <c r="XZ9" s="116">
        <f>AVERAGE($J7:XZ7)</f>
        <v>0.98725236388948245</v>
      </c>
      <c r="YA9" s="116">
        <f>AVERAGE($J7:YA7)</f>
        <v>0.98729951618278622</v>
      </c>
      <c r="YB9" s="116">
        <f>AVERAGE($J7:YB7)</f>
        <v>0.9874064905506339</v>
      </c>
      <c r="YC9" s="116">
        <f>AVERAGE($J7:YC7)</f>
        <v>0.98814315336720837</v>
      </c>
      <c r="YD9" s="116">
        <f>AVERAGE($J7:YD7)</f>
        <v>0.98759767143623123</v>
      </c>
      <c r="YE9" s="116">
        <f>AVERAGE($J7:YE7)</f>
        <v>0.98796587479049447</v>
      </c>
      <c r="YF9" s="116">
        <f>AVERAGE($J7:YF7)</f>
        <v>0.98821728303566614</v>
      </c>
      <c r="YG9" s="116">
        <f>AVERAGE($J7:YG7)</f>
        <v>0.98885309263574095</v>
      </c>
      <c r="YH9" s="116">
        <f>AVERAGE($J7:YH7)</f>
        <v>0.98910194143650887</v>
      </c>
      <c r="YI9" s="116">
        <f>AVERAGE($J7:YI7)</f>
        <v>0.98966008213514289</v>
      </c>
      <c r="YJ9" s="116">
        <f>AVERAGE($J7:YJ7)</f>
        <v>0.99014416289225082</v>
      </c>
      <c r="YK9" s="116">
        <f>AVERAGE($J7:YK7)</f>
        <v>0.99005984523776458</v>
      </c>
      <c r="YL9" s="116">
        <f>AVERAGE($J7:YL7)</f>
        <v>0.98989476707038859</v>
      </c>
      <c r="YM9" s="116">
        <f>AVERAGE($J7:YM7)</f>
        <v>0.9898075140563769</v>
      </c>
      <c r="YN9" s="116">
        <f>AVERAGE($J7:YN7)</f>
        <v>0.98919167848993217</v>
      </c>
      <c r="YO9" s="116">
        <f>AVERAGE($J7:YO7)</f>
        <v>0.98902694636504929</v>
      </c>
      <c r="YP9" s="116">
        <f>AVERAGE($J7:YP7)</f>
        <v>0.9887347844129204</v>
      </c>
      <c r="YQ9" s="116">
        <f>AVERAGE($J7:YQ7)</f>
        <v>0.98938410577800362</v>
      </c>
      <c r="YR9" s="116">
        <f>AVERAGE($J7:YR7)</f>
        <v>0.98940608864765756</v>
      </c>
      <c r="YS9" s="116">
        <f>AVERAGE($J7:YS7)</f>
        <v>0.98883355888372404</v>
      </c>
      <c r="YT9" s="116">
        <f>AVERAGE($J7:YT7)</f>
        <v>0.98864208792757613</v>
      </c>
      <c r="YU9" s="116">
        <f>AVERAGE($J7:YU7)</f>
        <v>0.98887900355550651</v>
      </c>
      <c r="YV9" s="116">
        <f>AVERAGE($J7:YV7)</f>
        <v>0.98937399306282248</v>
      </c>
      <c r="YW9" s="116">
        <f>AVERAGE($J7:YW7)</f>
        <v>0.98986793513761184</v>
      </c>
      <c r="YX9" s="116">
        <f>AVERAGE($J7:YX7)</f>
        <v>0.98963054116729909</v>
      </c>
      <c r="YY9" s="116">
        <f>AVERAGE($J7:YY7)</f>
        <v>0.98984534994667084</v>
      </c>
      <c r="YZ9" s="116">
        <f>AVERAGE($J7:YZ7)</f>
        <v>0.99048874616296501</v>
      </c>
      <c r="ZA9" s="116">
        <f>AVERAGE($J7:ZA7)</f>
        <v>0.99085709797953558</v>
      </c>
      <c r="ZB9" s="116">
        <f>AVERAGE($J7:ZB7)</f>
        <v>0.99015943965347519</v>
      </c>
      <c r="ZC9" s="116">
        <f>AVERAGE($J7:ZC7)</f>
        <v>0.99032065724180662</v>
      </c>
      <c r="ZD9" s="116">
        <f>AVERAGE($J7:ZD7)</f>
        <v>0.99085864727601725</v>
      </c>
      <c r="ZE9" s="116">
        <f>AVERAGE($J7:ZE7)</f>
        <v>0.99104547221381589</v>
      </c>
      <c r="ZF9" s="116">
        <f>AVERAGE($J7:ZF7)</f>
        <v>0.99067050341767415</v>
      </c>
      <c r="ZG9" s="116">
        <f>AVERAGE($J7:ZG7)</f>
        <v>0.99054212342046644</v>
      </c>
      <c r="ZH9" s="116">
        <f>AVERAGE($J7:ZH7)</f>
        <v>0.99119469674342042</v>
      </c>
      <c r="ZI9" s="116">
        <f>AVERAGE($J7:ZI7)</f>
        <v>0.99183352526650181</v>
      </c>
      <c r="ZJ9" s="116">
        <f>AVERAGE($J7:ZJ7)</f>
        <v>0.99252553096398832</v>
      </c>
      <c r="ZK9" s="116">
        <f>AVERAGE($J7:ZK7)</f>
        <v>0.99313649053472963</v>
      </c>
      <c r="ZL9" s="116">
        <f>AVERAGE($J7:ZL7)</f>
        <v>0.99346546524278112</v>
      </c>
      <c r="ZM9" s="116">
        <f>AVERAGE($J7:ZM7)</f>
        <v>0.99418411927536321</v>
      </c>
      <c r="ZN9" s="116">
        <f>AVERAGE($J7:ZN7)</f>
        <v>0.99403307388796436</v>
      </c>
      <c r="ZO9" s="116">
        <f>AVERAGE($J7:ZO7)</f>
        <v>0.99424316353139341</v>
      </c>
      <c r="ZP9" s="116">
        <f>AVERAGE($J7:ZP7)</f>
        <v>0.99488332614945119</v>
      </c>
      <c r="ZQ9" s="116">
        <f>AVERAGE($J7:ZQ7)</f>
        <v>0.99520944231831843</v>
      </c>
      <c r="ZR9" s="116">
        <f>AVERAGE($J7:ZR7)</f>
        <v>0.99589674426180452</v>
      </c>
      <c r="ZS9" s="116">
        <f>AVERAGE($J7:ZS7)</f>
        <v>0.99640814421330171</v>
      </c>
      <c r="ZT9" s="116">
        <f>AVERAGE($J7:ZT7)</f>
        <v>0.99626731713184868</v>
      </c>
      <c r="ZU9" s="116">
        <f>AVERAGE($J7:ZU7)</f>
        <v>0.99593448372056059</v>
      </c>
      <c r="ZV9" s="116">
        <f>AVERAGE($J7:ZV7)</f>
        <v>0.99562450152046578</v>
      </c>
      <c r="ZW9" s="116">
        <f>AVERAGE($J7:ZW7)</f>
        <v>0.99551970918568267</v>
      </c>
      <c r="ZX9" s="116">
        <f>AVERAGE($J7:ZX7)</f>
        <v>0.99542904957976674</v>
      </c>
      <c r="ZY9" s="116">
        <f>AVERAGE($J7:ZY7)</f>
        <v>0.99606111352680515</v>
      </c>
      <c r="ZZ9" s="116">
        <f>AVERAGE($J7:ZZ7)</f>
        <v>0.99616218981897253</v>
      </c>
      <c r="AAA9" s="116">
        <f>AVERAGE($J7:AAA7)</f>
        <v>0.99645792621820362</v>
      </c>
      <c r="AAB9" s="116">
        <f>AVERAGE($J7:AAB7)</f>
        <v>0.99693774821096326</v>
      </c>
      <c r="AAC9" s="116">
        <f>AVERAGE($J7:AAC7)</f>
        <v>0.99697615320410571</v>
      </c>
      <c r="AAD9" s="116">
        <f>AVERAGE($J7:AAD7)</f>
        <v>0.996805807127361</v>
      </c>
      <c r="AAE9" s="116">
        <f>AVERAGE($J7:AAE7)</f>
        <v>0.99752651431184169</v>
      </c>
      <c r="AAF9" s="116">
        <f>AVERAGE($J7:AAF7)</f>
        <v>0.99707012090894154</v>
      </c>
      <c r="AAG9" s="116">
        <f>AVERAGE($J7:AAG7)</f>
        <v>0.99675878411922247</v>
      </c>
      <c r="AAH9" s="116">
        <f>AVERAGE($J7:AAH7)</f>
        <v>0.99741788514758822</v>
      </c>
      <c r="AAI9" s="116">
        <f>AVERAGE($J7:AAI7)</f>
        <v>0.99777291222996767</v>
      </c>
      <c r="AAJ9" s="116">
        <f>AVERAGE($J7:AAJ7)</f>
        <v>0.99720304226994139</v>
      </c>
      <c r="AAK9" s="116">
        <f>AVERAGE($J7:AAK7)</f>
        <v>0.99785681950797622</v>
      </c>
      <c r="AAL9" s="116">
        <f>AVERAGE($J7:AAL7)</f>
        <v>0.99824886803756896</v>
      </c>
      <c r="AAM9" s="116">
        <f>AVERAGE($J7:AAM7)</f>
        <v>0.9980259530202914</v>
      </c>
      <c r="AAN9" s="116">
        <f>AVERAGE($J7:AAN7)</f>
        <v>0.99758927464253766</v>
      </c>
      <c r="AAO9" s="116">
        <f>AVERAGE($J7:AAO7)</f>
        <v>0.99767742602684839</v>
      </c>
      <c r="AAP9" s="116">
        <f>AVERAGE($J7:AAP7)</f>
        <v>0.99778695590936362</v>
      </c>
      <c r="AAQ9" s="116">
        <f>AVERAGE($J7:AAQ7)</f>
        <v>0.99792356552795713</v>
      </c>
      <c r="AAR9" s="116">
        <f>AVERAGE($J7:AAR7)</f>
        <v>0.9973186686722274</v>
      </c>
      <c r="AAS9" s="116">
        <f>AVERAGE($J7:AAS7)</f>
        <v>0.99721057720163131</v>
      </c>
      <c r="AAT9" s="116">
        <f>AVERAGE($J7:AAT7)</f>
        <v>0.99790197597076558</v>
      </c>
      <c r="AAU9" s="116">
        <f>AVERAGE($J7:AAU7)</f>
        <v>0.99730586432167045</v>
      </c>
      <c r="AAV9" s="116">
        <f>AVERAGE($J7:AAV7)</f>
        <v>0.99784959120911354</v>
      </c>
      <c r="AAW9" s="116">
        <f>AVERAGE($J7:AAW7)</f>
        <v>0.99826873377730629</v>
      </c>
      <c r="AAX9" s="116">
        <f>AVERAGE($J7:AAX7)</f>
        <v>0.9981708372837772</v>
      </c>
      <c r="AAY9" s="116">
        <f>AVERAGE($J7:AAY7)</f>
        <v>0.99761797471709424</v>
      </c>
      <c r="AAZ9" s="116">
        <f>AVERAGE($J7:AAZ7)</f>
        <v>0.99694407977560762</v>
      </c>
      <c r="ABA9" s="116">
        <f>AVERAGE($J7:ABA7)</f>
        <v>0.99722488761122152</v>
      </c>
      <c r="ABB9" s="116">
        <f>AVERAGE($J7:ABB7)</f>
        <v>0.99753641138444904</v>
      </c>
      <c r="ABC9" s="116">
        <f>AVERAGE($J7:ABC7)</f>
        <v>0.99776489067514218</v>
      </c>
      <c r="ABD9" s="116">
        <f>AVERAGE($J7:ABD7)</f>
        <v>0.99761751730288362</v>
      </c>
      <c r="ABE9" s="116">
        <f>AVERAGE($J7:ABE7)</f>
        <v>0.99704665381505753</v>
      </c>
      <c r="ABF9" s="116">
        <f>AVERAGE($J7:ABF7)</f>
        <v>0.99703490083667912</v>
      </c>
      <c r="ABG9" s="116">
        <f>AVERAGE($J7:ABG7)</f>
        <v>0.99760121923299805</v>
      </c>
      <c r="ABH9" s="116">
        <f>AVERAGE($J7:ABH7)</f>
        <v>0.99783274115872278</v>
      </c>
      <c r="ABI9" s="116">
        <f>AVERAGE($J7:ABI7)</f>
        <v>0.99770163346546814</v>
      </c>
      <c r="ABJ9" s="116">
        <f>AVERAGE($J7:ABJ7)</f>
        <v>0.99716217717039024</v>
      </c>
      <c r="ABK9" s="116">
        <f>AVERAGE($J7:ABK7)</f>
        <v>0.99673028573475542</v>
      </c>
      <c r="ABL9" s="116">
        <f>AVERAGE($J7:ABL7)</f>
        <v>0.99612670419211635</v>
      </c>
      <c r="ABM9" s="116">
        <f>AVERAGE($J7:ABM7)</f>
        <v>0.99605774705796379</v>
      </c>
      <c r="ABN9" s="116">
        <f>AVERAGE($J7:ABN7)</f>
        <v>0.99547907479211784</v>
      </c>
      <c r="ABO9" s="116">
        <f>AVERAGE($J7:ABO7)</f>
        <v>0.99517872466863699</v>
      </c>
      <c r="ABP9" s="116">
        <f>AVERAGE($J7:ABP7)</f>
        <v>0.99508913241370112</v>
      </c>
      <c r="ABQ9" s="116">
        <f>AVERAGE($J7:ABQ7)</f>
        <v>0.99528042549833273</v>
      </c>
      <c r="ABR9" s="116">
        <f>AVERAGE($J7:ABR7)</f>
        <v>0.99592520799205841</v>
      </c>
      <c r="ABS9" s="116">
        <f>AVERAGE($J7:ABS7)</f>
        <v>0.9960311741023522</v>
      </c>
      <c r="ABT9" s="116">
        <f>AVERAGE($J7:ABT7)</f>
        <v>0.99554978446499631</v>
      </c>
      <c r="ABU9" s="116">
        <f>AVERAGE($J7:ABU7)</f>
        <v>0.99616148595543208</v>
      </c>
      <c r="ABV9" s="116">
        <f>AVERAGE($J7:ABV7)</f>
        <v>0.99614980099071238</v>
      </c>
      <c r="ABW9" s="116">
        <f>AVERAGE($J7:ABW7)</f>
        <v>0.99616388138825018</v>
      </c>
      <c r="ABX9" s="116">
        <f>AVERAGE($J7:ABX7)</f>
        <v>0.99604404450167605</v>
      </c>
      <c r="ABY9" s="116">
        <f>AVERAGE($J7:ABY7)</f>
        <v>0.99548316720505847</v>
      </c>
      <c r="ABZ9" s="116">
        <f>AVERAGE($J7:ABZ7)</f>
        <v>0.99535928662056972</v>
      </c>
      <c r="ACA9" s="116">
        <f>AVERAGE($J7:ACA7)</f>
        <v>0.99473353014362098</v>
      </c>
      <c r="ACB9" s="116">
        <f>AVERAGE($J7:ACB7)</f>
        <v>0.99538284971830326</v>
      </c>
      <c r="ACC9" s="116">
        <f>AVERAGE($J7:ACC7)</f>
        <v>0.99546767122906021</v>
      </c>
      <c r="ACD9" s="116">
        <f>AVERAGE($J7:ACD7)</f>
        <v>0.99530064355438785</v>
      </c>
      <c r="ACE9" s="116">
        <f>AVERAGE($J7:ACE7)</f>
        <v>0.99484066555965822</v>
      </c>
      <c r="ACF9" s="116">
        <f>AVERAGE($J7:ACF7)</f>
        <v>0.99520965163732444</v>
      </c>
      <c r="ACG9" s="116">
        <f>AVERAGE($J7:ACG7)</f>
        <v>0.9950191941155232</v>
      </c>
      <c r="ACH9" s="116">
        <f>AVERAGE($J7:ACH7)</f>
        <v>0.99553242570163036</v>
      </c>
      <c r="ACI9" s="116">
        <f>AVERAGE($J7:ACI7)</f>
        <v>0.99579163462935372</v>
      </c>
      <c r="ACJ9" s="116">
        <f>AVERAGE($J7:ACJ7)</f>
        <v>0.99601792438584158</v>
      </c>
      <c r="ACK9" s="116">
        <f>AVERAGE($J7:ACK7)</f>
        <v>0.99563299978764719</v>
      </c>
      <c r="ACL9" s="116">
        <f>AVERAGE($J7:ACL7)</f>
        <v>0.99583921177985479</v>
      </c>
      <c r="ACM9" s="116">
        <f>AVERAGE($J7:ACM7)</f>
        <v>0.99586926044061763</v>
      </c>
      <c r="ACN9" s="116">
        <f>AVERAGE($J7:ACN7)</f>
        <v>0.99587915168058061</v>
      </c>
      <c r="ACO9" s="116">
        <f>AVERAGE($J7:ACO7)</f>
        <v>0.99583301104716748</v>
      </c>
      <c r="ACP9" s="116">
        <f>AVERAGE($J7:ACP7)</f>
        <v>0.99534224747941114</v>
      </c>
      <c r="ACQ9" s="116">
        <f>AVERAGE($J7:ACQ7)</f>
        <v>0.99564636182996824</v>
      </c>
      <c r="ACR9" s="116">
        <f>AVERAGE($J7:ACR7)</f>
        <v>0.99572167231501008</v>
      </c>
      <c r="ACS9" s="116">
        <f>AVERAGE($J7:ACS7)</f>
        <v>0.99551498084078704</v>
      </c>
      <c r="ACT9" s="116">
        <f>AVERAGE($J7:ACT7)</f>
        <v>0.99516799262938693</v>
      </c>
      <c r="ACU9" s="116">
        <f>AVERAGE($J7:ACU7)</f>
        <v>0.9945595433430322</v>
      </c>
      <c r="ACV9" s="116">
        <f>AVERAGE($J7:ACV7)</f>
        <v>0.99518129895348573</v>
      </c>
      <c r="ACW9" s="116">
        <f>AVERAGE($J7:ACW7)</f>
        <v>0.99463180466500389</v>
      </c>
      <c r="ACX9" s="116">
        <f>AVERAGE($J7:ACX7)</f>
        <v>0.99473617339321418</v>
      </c>
      <c r="ACY9" s="116">
        <f>AVERAGE($J7:ACY7)</f>
        <v>0.99530160465670081</v>
      </c>
      <c r="ACZ9" s="116">
        <f>AVERAGE($J7:ACZ7)</f>
        <v>0.99585911814019135</v>
      </c>
      <c r="ADA9" s="116">
        <f>AVERAGE($J7:ADA7)</f>
        <v>0.99575067281023266</v>
      </c>
      <c r="ADB9" s="116">
        <f>AVERAGE($J7:ADB7)</f>
        <v>0.99566276950575316</v>
      </c>
      <c r="ADC9" s="116">
        <f>AVERAGE($J7:ADC7)</f>
        <v>0.9957084237124374</v>
      </c>
      <c r="ADD9" s="116">
        <f>AVERAGE($J7:ADD7)</f>
        <v>0.99587686705640366</v>
      </c>
      <c r="ADE9" s="116">
        <f>AVERAGE($J7:ADE7)</f>
        <v>0.9952438193126355</v>
      </c>
      <c r="ADF9" s="116">
        <f>AVERAGE($J7:ADF7)</f>
        <v>0.99468084264605483</v>
      </c>
      <c r="ADG9" s="116">
        <f>AVERAGE($J7:ADG7)</f>
        <v>0.99475078248696958</v>
      </c>
      <c r="ADH9" s="116">
        <f>AVERAGE($J7:ADH7)</f>
        <v>0.99442709482772085</v>
      </c>
      <c r="ADI9" s="116">
        <f>AVERAGE($J7:ADI7)</f>
        <v>0.99462348618015073</v>
      </c>
      <c r="ADJ9" s="116">
        <f>AVERAGE($J7:ADJ7)</f>
        <v>0.99521042014005212</v>
      </c>
      <c r="ADK9" s="116">
        <f>AVERAGE($J7:ADK7)</f>
        <v>0.99557374648048447</v>
      </c>
      <c r="ADL9" s="116">
        <f>AVERAGE($J7:ADL7)</f>
        <v>0.995343882663001</v>
      </c>
      <c r="ADM9" s="116">
        <f>AVERAGE($J7:ADM7)</f>
        <v>0.99514122536024496</v>
      </c>
      <c r="ADN9" s="116">
        <f>AVERAGE($J7:ADN7)</f>
        <v>0.99552440702601142</v>
      </c>
      <c r="ADO9" s="116">
        <f>AVERAGE($J7:ADO7)</f>
        <v>0.99526667476992525</v>
      </c>
      <c r="ADP9" s="116">
        <f>AVERAGE($J7:ADP7)</f>
        <v>0.99465985197272333</v>
      </c>
      <c r="ADQ9" s="116">
        <f>AVERAGE($J7:ADQ7)</f>
        <v>0.99494447900689698</v>
      </c>
      <c r="ADR9" s="116">
        <f>AVERAGE($J7:ADR7)</f>
        <v>0.99518495638366344</v>
      </c>
      <c r="ADS9" s="116">
        <f>AVERAGE($J7:ADS7)</f>
        <v>0.99511260362313059</v>
      </c>
      <c r="ADT9" s="116">
        <f>AVERAGE($J7:ADT7)</f>
        <v>0.99494876867045268</v>
      </c>
      <c r="ADU9" s="116">
        <f>AVERAGE($J7:ADU7)</f>
        <v>0.99468784445838887</v>
      </c>
      <c r="ADV9" s="116">
        <f>AVERAGE($J7:ADV7)</f>
        <v>0.99522215706841122</v>
      </c>
      <c r="ADW9" s="116">
        <f>AVERAGE($J7:ADW7)</f>
        <v>0.99582127618683081</v>
      </c>
      <c r="ADX9" s="116">
        <f>AVERAGE($J7:ADX7)</f>
        <v>0.99641219929397284</v>
      </c>
      <c r="ADY9" s="116">
        <f>AVERAGE($J7:ADY7)</f>
        <v>0.99694792251754882</v>
      </c>
      <c r="ADZ9" s="116">
        <f>AVERAGE($J7:ADZ7)</f>
        <v>0.99660954996225537</v>
      </c>
      <c r="AEA9" s="116">
        <f>AVERAGE($J7:AEA7)</f>
        <v>0.99663523293892431</v>
      </c>
      <c r="AEB9" s="116">
        <f>AVERAGE($J7:AEB7)</f>
        <v>0.99608806356508772</v>
      </c>
      <c r="AEC9" s="116">
        <f>AVERAGE($J7:AEC7)</f>
        <v>0.9959262526485404</v>
      </c>
      <c r="AED9" s="116">
        <f>AVERAGE($J7:AED7)</f>
        <v>0.99597441498937855</v>
      </c>
      <c r="AEE9" s="116">
        <f>AVERAGE($J7:AEE7)</f>
        <v>0.99594950445943309</v>
      </c>
      <c r="AEF9" s="116">
        <f>AVERAGE($J7:AEF7)</f>
        <v>0.99582367071658495</v>
      </c>
      <c r="AEG9" s="116">
        <f>AVERAGE($J7:AEG7)</f>
        <v>0.99520995503982346</v>
      </c>
      <c r="AEH9" s="116">
        <f>AVERAGE($J7:AEH7)</f>
        <v>0.99554027638608567</v>
      </c>
      <c r="AEI9" s="116">
        <f>AVERAGE($J7:AEI7)</f>
        <v>0.99548326731722747</v>
      </c>
      <c r="AEJ9" s="116">
        <f>AVERAGE($J7:AEJ7)</f>
        <v>0.99502209219295523</v>
      </c>
      <c r="AEK9" s="116">
        <f>AVERAGE($J7:AEK7)</f>
        <v>0.99468438167975903</v>
      </c>
      <c r="AEL9" s="116">
        <f>AVERAGE($J7:AEL7)</f>
        <v>0.995192336298234</v>
      </c>
      <c r="AEM9" s="116">
        <f>AVERAGE($J7:AEM7)</f>
        <v>0.99481128402842411</v>
      </c>
      <c r="AEN9" s="116">
        <f>AVERAGE($J7:AEN7)</f>
        <v>0.99531463009083276</v>
      </c>
      <c r="AEO9" s="116">
        <f>AVERAGE($J7:AEO7)</f>
        <v>0.99514577816216854</v>
      </c>
      <c r="AEP9" s="116">
        <f>AVERAGE($J7:AEP7)</f>
        <v>0.99529387985390727</v>
      </c>
      <c r="AEQ9" s="116">
        <f>AVERAGE($J7:AEQ7)</f>
        <v>0.99590253484718272</v>
      </c>
      <c r="AER9" s="116">
        <f>AVERAGE($J7:AER7)</f>
        <v>0.99624540290633457</v>
      </c>
      <c r="AES9" s="116">
        <f>AVERAGE($J7:AES7)</f>
        <v>0.99643387036425768</v>
      </c>
      <c r="AET9" s="116">
        <f>AVERAGE($J7:AET7)</f>
        <v>0.9959393195124806</v>
      </c>
      <c r="AEU9" s="116">
        <f>AVERAGE($J7:AEU7)</f>
        <v>0.99543962015837573</v>
      </c>
      <c r="AEV9" s="116">
        <f>AVERAGE($J7:AEV7)</f>
        <v>0.9954925254788296</v>
      </c>
      <c r="AEW9" s="116">
        <f>AVERAGE($J7:AEW7)</f>
        <v>0.99536341759163505</v>
      </c>
      <c r="AEX9" s="116">
        <f>AVERAGE($J7:AEX7)</f>
        <v>0.9951778365019559</v>
      </c>
      <c r="AEY9" s="116">
        <f>AVERAGE($J7:AEY7)</f>
        <v>0.99535720117618609</v>
      </c>
      <c r="AEZ9" s="116">
        <f>AVERAGE($J7:AEZ7)</f>
        <v>0.9954102866026282</v>
      </c>
      <c r="AFA9" s="116">
        <f>AVERAGE($J7:AFA7)</f>
        <v>0.99600356303821302</v>
      </c>
      <c r="AFB9" s="116">
        <f>AVERAGE($J7:AFB7)</f>
        <v>0.99579387753833837</v>
      </c>
      <c r="AFC9" s="116">
        <f>AVERAGE($J7:AFC7)</f>
        <v>0.99591105850746586</v>
      </c>
      <c r="AFD9" s="116">
        <f>AVERAGE($J7:AFD7)</f>
        <v>0.99589071916308403</v>
      </c>
      <c r="AFE9" s="116">
        <f>AVERAGE($J7:AFE7)</f>
        <v>0.99585723323164776</v>
      </c>
      <c r="AFF9" s="116">
        <f>AVERAGE($J7:AFF7)</f>
        <v>0.99624066797433952</v>
      </c>
      <c r="AFG9" s="116">
        <f>AVERAGE($J7:AFG7)</f>
        <v>0.99663245553455282</v>
      </c>
      <c r="AFH9" s="116">
        <f>AVERAGE($J7:AFH7)</f>
        <v>0.99620008810069605</v>
      </c>
      <c r="AFI9" s="116">
        <f>AVERAGE($J7:AFI7)</f>
        <v>0.99579648189990633</v>
      </c>
      <c r="AFJ9" s="116">
        <f>AVERAGE($J7:AFJ7)</f>
        <v>0.99595651892927195</v>
      </c>
      <c r="AFK9" s="116">
        <f>AVERAGE($J7:AFK7)</f>
        <v>0.99610218592087307</v>
      </c>
      <c r="AFL9" s="116">
        <f>AVERAGE($J7:AFL7)</f>
        <v>0.99570237408229356</v>
      </c>
      <c r="AFM9" s="116">
        <f>AVERAGE($J7:AFM7)</f>
        <v>0.99560567648277676</v>
      </c>
      <c r="AFN9" s="116">
        <f>AVERAGE($J7:AFN7)</f>
        <v>0.9953734951668386</v>
      </c>
      <c r="AFO9" s="116">
        <f>AVERAGE($J7:AFO7)</f>
        <v>0.99585401017871122</v>
      </c>
      <c r="AFP9" s="116">
        <f>AVERAGE($J7:AFP7)</f>
        <v>0.99616779896161756</v>
      </c>
      <c r="AFQ9" s="116">
        <f>AVERAGE($J7:AFQ7)</f>
        <v>0.99647454588428852</v>
      </c>
      <c r="AFR9" s="116">
        <f>AVERAGE($J7:AFR7)</f>
        <v>0.99603869898897912</v>
      </c>
      <c r="AFS9" s="116">
        <f>AVERAGE($J7:AFS7)</f>
        <v>0.99608049265001986</v>
      </c>
      <c r="AFT9" s="116">
        <f>AVERAGE($J7:AFT7)</f>
        <v>0.99586235365578646</v>
      </c>
      <c r="AFU9" s="116">
        <f>AVERAGE($J7:AFU7)</f>
        <v>0.99549307949937893</v>
      </c>
      <c r="AFV9" s="116">
        <f>AVERAGE($J7:AFV7)</f>
        <v>0.99534429132881364</v>
      </c>
      <c r="AFW9" s="116">
        <f>AVERAGE($J7:AFW7)</f>
        <v>0.99527163066002655</v>
      </c>
      <c r="AFX9" s="116">
        <f>AVERAGE($J7:AFX7)</f>
        <v>0.99542182551591707</v>
      </c>
      <c r="AFY9" s="116">
        <f>AVERAGE($J7:AFY7)</f>
        <v>0.99519951379955673</v>
      </c>
      <c r="AFZ9" s="116">
        <f>AVERAGE($J7:AFZ7)</f>
        <v>0.99527742144903597</v>
      </c>
      <c r="AGA9" s="116">
        <f>AVERAGE($J7:AGA7)</f>
        <v>0.99579069687578303</v>
      </c>
      <c r="AGB9" s="116">
        <f>AVERAGE($J7:AGB7)</f>
        <v>0.99536233168635646</v>
      </c>
      <c r="AGC9" s="116">
        <f>AVERAGE($J7:AGC7)</f>
        <v>0.99561211719007392</v>
      </c>
      <c r="AGD9" s="116">
        <f>AVERAGE($J7:AGD7)</f>
        <v>0.99581250480294836</v>
      </c>
      <c r="AGE9" s="116">
        <f>AVERAGE($J7:AGE7)</f>
        <v>0.99624669642835195</v>
      </c>
      <c r="AGF9" s="116">
        <f>AVERAGE($J7:AGF7)</f>
        <v>0.99597105387780926</v>
      </c>
      <c r="AGG9" s="116">
        <f>AVERAGE($J7:AGG7)</f>
        <v>0.99617762752450645</v>
      </c>
      <c r="AGH9" s="116">
        <f>AVERAGE($J7:AGH7)</f>
        <v>0.9962477571741708</v>
      </c>
      <c r="AGI9" s="116">
        <f>AVERAGE($J7:AGI7)</f>
        <v>0.99601016193639558</v>
      </c>
      <c r="AGJ9" s="116">
        <f>AVERAGE($J7:AGJ7)</f>
        <v>0.99551693783682482</v>
      </c>
      <c r="AGK9" s="116">
        <f>AVERAGE($J7:AGK7)</f>
        <v>0.99571976292747366</v>
      </c>
      <c r="AGL9" s="116">
        <f>AVERAGE($J7:AGL7)</f>
        <v>0.99629097430712577</v>
      </c>
      <c r="AGM9" s="116">
        <f>AVERAGE($J7:AGM7)</f>
        <v>0.99644537703554836</v>
      </c>
      <c r="AGN9" s="116">
        <f>AVERAGE($J7:AGN7)</f>
        <v>0.99587974895073195</v>
      </c>
      <c r="AGO9" s="116">
        <f>AVERAGE($J7:AGO7)</f>
        <v>0.99643493691430574</v>
      </c>
      <c r="AGP9" s="116">
        <f>AVERAGE($J7:AGP7)</f>
        <v>0.99659479586505251</v>
      </c>
      <c r="AGQ9" s="116">
        <f>AVERAGE($J7:AGQ7)</f>
        <v>0.99652332640823726</v>
      </c>
      <c r="AGR9" s="116">
        <f>AVERAGE($J7:AGR7)</f>
        <v>0.99634027576490813</v>
      </c>
      <c r="AGS9" s="116">
        <f>AVERAGE($J7:AGS7)</f>
        <v>0.99622499217804539</v>
      </c>
      <c r="AGT9" s="116">
        <f>AVERAGE($J7:AGT7)</f>
        <v>0.99642351533800655</v>
      </c>
      <c r="AGU9" s="116">
        <f>AVERAGE($J7:AGU7)</f>
        <v>0.996932974203249</v>
      </c>
      <c r="AGV9" s="116">
        <f>AVERAGE($J7:AGV7)</f>
        <v>0.99649540347048526</v>
      </c>
      <c r="AGW9" s="116">
        <f>AVERAGE($J7:AGW7)</f>
        <v>0.99680612295911475</v>
      </c>
      <c r="AGX9" s="116">
        <f>AVERAGE($J7:AGX7)</f>
        <v>0.99671422867644044</v>
      </c>
      <c r="AGY9" s="116">
        <f>AVERAGE($J7:AGY7)</f>
        <v>0.99700431047882387</v>
      </c>
      <c r="AGZ9" s="116">
        <f>AVERAGE($J7:AGZ7)</f>
        <v>0.99695966381581191</v>
      </c>
      <c r="AHA9" s="116">
        <f>AVERAGE($J7:AHA7)</f>
        <v>0.99679579168256371</v>
      </c>
      <c r="AHB9" s="116">
        <f>AVERAGE($J7:AHB7)</f>
        <v>0.99713896698226356</v>
      </c>
      <c r="AHC9" s="116">
        <f>AVERAGE($J7:AHC7)</f>
        <v>0.99670266425193266</v>
      </c>
      <c r="AHD9" s="116">
        <f>AVERAGE($J7:AHD7)</f>
        <v>0.99726184905116189</v>
      </c>
      <c r="AHE9" s="116">
        <f>AVERAGE($J7:AHE7)</f>
        <v>0.99711264225561913</v>
      </c>
      <c r="AHF9" s="116">
        <f>AVERAGE($J7:AHF7)</f>
        <v>0.99684778075200042</v>
      </c>
      <c r="AHG9" s="116">
        <f>AVERAGE($J7:AHG7)</f>
        <v>0.99692704963410939</v>
      </c>
      <c r="AHH9" s="116">
        <f>AVERAGE($J7:AHH7)</f>
        <v>0.99649105268115279</v>
      </c>
      <c r="AHI9" s="116">
        <f>AVERAGE($J7:AHI7)</f>
        <v>0.99650489433157963</v>
      </c>
      <c r="AHJ9" s="116">
        <f>AVERAGE($J7:AHJ7)</f>
        <v>0.99606610321584399</v>
      </c>
      <c r="AHK9" s="116">
        <f>AVERAGE($J7:AHK7)</f>
        <v>0.99638935572946219</v>
      </c>
      <c r="AHL9" s="116">
        <f>AVERAGE($J7:AHL7)</f>
        <v>0.99662135361063442</v>
      </c>
      <c r="AHM9" s="116">
        <f>AVERAGE($J7:AHM7)</f>
        <v>0.9962152615537001</v>
      </c>
      <c r="AHN9" s="116">
        <f>AVERAGE($J7:AHN7)</f>
        <v>0.99668612709413273</v>
      </c>
      <c r="AHO9" s="116">
        <f>AVERAGE($J7:AHO7)</f>
        <v>0.99685078553190332</v>
      </c>
      <c r="AHP9" s="116">
        <f>AVERAGE($J7:AHP7)</f>
        <v>0.99704022967786154</v>
      </c>
      <c r="AHQ9" s="116">
        <f>AVERAGE($J7:AHQ7)</f>
        <v>0.9968641475872374</v>
      </c>
      <c r="AHR9" s="116">
        <f>AVERAGE($J7:AHR7)</f>
        <v>0.99671703196727812</v>
      </c>
      <c r="AHS9" s="116">
        <f>AVERAGE($J7:AHS7)</f>
        <v>0.99727257313426443</v>
      </c>
      <c r="AHT9" s="116">
        <f>AVERAGE($J7:AHT7)</f>
        <v>0.99679708797181976</v>
      </c>
      <c r="AHU9" s="116">
        <f>AVERAGE($J7:AHU7)</f>
        <v>0.99712666216139645</v>
      </c>
      <c r="AHV9" s="116">
        <f>AVERAGE($J7:AHV7)</f>
        <v>0.99667930696032048</v>
      </c>
      <c r="AHW9" s="116">
        <f>AVERAGE($J7:AHW7)</f>
        <v>0.99700890998139835</v>
      </c>
      <c r="AHX9" s="116">
        <f>AVERAGE($J7:AHX7)</f>
        <v>0.99715662306785213</v>
      </c>
      <c r="AHY9" s="116">
        <f>AVERAGE($J7:AHY7)</f>
        <v>0.99710896802576254</v>
      </c>
      <c r="AHZ9" s="116">
        <f>AVERAGE($J7:AHZ7)</f>
        <v>0.99676052257029979</v>
      </c>
      <c r="AIA9" s="116">
        <f>AVERAGE($J7:AIA7)</f>
        <v>0.99627514794701366</v>
      </c>
      <c r="AIB9" s="116">
        <f>AVERAGE($J7:AIB7)</f>
        <v>0.99599718234093937</v>
      </c>
      <c r="AIC9" s="116">
        <f>AVERAGE($J7:AIC7)</f>
        <v>0.99560771742290133</v>
      </c>
      <c r="AID9" s="116">
        <f>AVERAGE($J7:AID7)</f>
        <v>0.99604594208547492</v>
      </c>
      <c r="AIE9" s="116">
        <f>AVERAGE($J7:AIE7)</f>
        <v>0.99618124497021532</v>
      </c>
      <c r="AIF9" s="116">
        <f>AVERAGE($J7:AIF7)</f>
        <v>0.9960899236308256</v>
      </c>
      <c r="AIG9" s="116">
        <f>AVERAGE($J7:AIG7)</f>
        <v>0.99603908899825389</v>
      </c>
      <c r="AIH9" s="116">
        <f>AVERAGE($J7:AIH7)</f>
        <v>0.99597995853526544</v>
      </c>
      <c r="AII9" s="116">
        <f>AVERAGE($J7:AII7)</f>
        <v>0.99603587341467303</v>
      </c>
      <c r="AIJ9" s="116">
        <f>AVERAGE($J7:AIJ7)</f>
        <v>0.99600182890081701</v>
      </c>
      <c r="AIK9" s="116">
        <f>AVERAGE($J7:AIK7)</f>
        <v>0.99579120709851587</v>
      </c>
      <c r="AIL9" s="116">
        <f>AVERAGE($J7:AIL7)</f>
        <v>0.99613232515958539</v>
      </c>
      <c r="AIM9" s="116">
        <f>AVERAGE($J7:AIM7)</f>
        <v>0.99573433794281618</v>
      </c>
      <c r="AIN9" s="116">
        <f>AVERAGE($J7:AIN7)</f>
        <v>0.99533567069417872</v>
      </c>
      <c r="AIO9" s="116">
        <f>AVERAGE($J7:AIO7)</f>
        <v>0.99571215671187641</v>
      </c>
      <c r="AIP9" s="116">
        <f>AVERAGE($J7:AIP7)</f>
        <v>0.99560805792073748</v>
      </c>
      <c r="AIQ9" s="116">
        <f>AVERAGE($J7:AIQ7)</f>
        <v>0.99521912759486542</v>
      </c>
      <c r="AIR9" s="116">
        <f>AVERAGE($J7:AIR7)</f>
        <v>0.99493805085138376</v>
      </c>
      <c r="AIS9" s="116">
        <f>AVERAGE($J7:AIS7)</f>
        <v>0.99471501091679604</v>
      </c>
      <c r="AIT9" s="116">
        <f>AVERAGE($J7:AIT7)</f>
        <v>0.99485741336911271</v>
      </c>
      <c r="AIU9" s="116">
        <f>AVERAGE($J7:AIU7)</f>
        <v>0.9947062226173411</v>
      </c>
      <c r="AIV9" s="116">
        <f>AVERAGE($J7:AIV7)</f>
        <v>0.99505138891385558</v>
      </c>
      <c r="AIW9" s="116">
        <f>AVERAGE($J7:AIW7)</f>
        <v>0.99486235348624708</v>
      </c>
      <c r="AIX9" s="116">
        <f>AVERAGE($J7:AIX7)</f>
        <v>0.99486127286311588</v>
      </c>
      <c r="AIY9" s="116">
        <f>AVERAGE($J7:AIY7)</f>
        <v>0.99480272095963551</v>
      </c>
      <c r="AIZ9" s="116">
        <f>AVERAGE($J7:AIZ7)</f>
        <v>0.99445529748630512</v>
      </c>
      <c r="AJA9" s="116">
        <f>AVERAGE($J7:AJA7)</f>
        <v>0.99399294730858945</v>
      </c>
      <c r="AJB9" s="116">
        <f>AVERAGE($J7:AJB7)</f>
        <v>0.99448319404650165</v>
      </c>
      <c r="AJC9" s="116">
        <f>AVERAGE($J7:AJC7)</f>
        <v>0.99496461111225865</v>
      </c>
      <c r="AJD9" s="116">
        <f>AVERAGE($J7:AJD7)</f>
        <v>0.99548875301622486</v>
      </c>
      <c r="AJE9" s="116">
        <f>AVERAGE($J7:AJE7)</f>
        <v>0.99579288109424791</v>
      </c>
      <c r="AJF9" s="116">
        <f>AVERAGE($J7:AJF7)</f>
        <v>0.99591615237813946</v>
      </c>
      <c r="AJG9" s="116">
        <f>AVERAGE($J7:AJG7)</f>
        <v>0.9959881437551672</v>
      </c>
      <c r="AJH9" s="116">
        <f>AVERAGE($J7:AJH7)</f>
        <v>0.99634423010724227</v>
      </c>
      <c r="AJI9" s="116">
        <f>AVERAGE($J7:AJI7)</f>
        <v>0.99635626267837318</v>
      </c>
      <c r="AJJ9" s="116">
        <f>AVERAGE($J7:AJJ7)</f>
        <v>0.9968863072209887</v>
      </c>
      <c r="AJK9" s="116">
        <f>AVERAGE($J7:AJK7)</f>
        <v>0.99702903811074794</v>
      </c>
      <c r="AJL9" s="116">
        <f>AVERAGE($J7:AJL7)</f>
        <v>0.99654328768002054</v>
      </c>
      <c r="AJM9" s="116">
        <f>AVERAGE($J7:AJM7)</f>
        <v>0.99635333772962731</v>
      </c>
      <c r="AJN9" s="116">
        <f>AVERAGE($J7:AJN7)</f>
        <v>0.99658470739645044</v>
      </c>
      <c r="AJO9" s="116">
        <f>AVERAGE($J7:AJO7)</f>
        <v>0.99632972954624799</v>
      </c>
      <c r="AJP9" s="116">
        <f>AVERAGE($J7:AJP7)</f>
        <v>0.99653941888460951</v>
      </c>
      <c r="AJQ9" s="116">
        <f>AVERAGE($J7:AJQ7)</f>
        <v>0.99632135848074321</v>
      </c>
      <c r="AJR9" s="116">
        <f>AVERAGE($J7:AJR7)</f>
        <v>0.99607815157025725</v>
      </c>
      <c r="AJS9" s="116">
        <f>AVERAGE($J7:AJS7)</f>
        <v>0.99639645649855491</v>
      </c>
      <c r="AJT9" s="116">
        <f>AVERAGE($J7:AJT7)</f>
        <v>0.99673265221361462</v>
      </c>
      <c r="AJU9" s="116">
        <f>AVERAGE($J7:AJU7)</f>
        <v>0.99663073146650216</v>
      </c>
      <c r="AJV9" s="116">
        <f>AVERAGE($J7:AJV7)</f>
        <v>0.99638269099532106</v>
      </c>
      <c r="AJW9" s="116">
        <f>AVERAGE($J7:AJW7)</f>
        <v>0.9958764153963704</v>
      </c>
      <c r="AJX9" s="116">
        <f>AVERAGE($J7:AJX7)</f>
        <v>0.99535900409373079</v>
      </c>
      <c r="AJY9" s="116">
        <f>AVERAGE($J7:AJY7)</f>
        <v>0.9949052335580082</v>
      </c>
      <c r="AJZ9" s="116">
        <f>AVERAGE($J7:AJZ7)</f>
        <v>0.99518128496413338</v>
      </c>
      <c r="AKA9" s="116">
        <f>AVERAGE($J7:AKA7)</f>
        <v>0.99570850225228658</v>
      </c>
      <c r="AKB9" s="116">
        <f>AVERAGE($J7:AKB7)</f>
        <v>0.99602196854769232</v>
      </c>
      <c r="AKC9" s="116">
        <f>AVERAGE($J7:AKC7)</f>
        <v>0.99562794943033128</v>
      </c>
      <c r="AKD9" s="116">
        <f>AVERAGE($J7:AKD7)</f>
        <v>0.99598824199115477</v>
      </c>
      <c r="AKE9" s="116">
        <f>AVERAGE($J7:AKE7)</f>
        <v>0.99569910906639636</v>
      </c>
      <c r="AKF9" s="116">
        <f>AVERAGE($J7:AKF7)</f>
        <v>0.99549504980341186</v>
      </c>
      <c r="AKG9" s="116">
        <f>AVERAGE($J7:AKG7)</f>
        <v>0.99538545090717045</v>
      </c>
      <c r="AKH9" s="116">
        <f>AVERAGE($J7:AKH7)</f>
        <v>0.99545927617423391</v>
      </c>
      <c r="AKI9" s="116">
        <f>AVERAGE($J7:AKI7)</f>
        <v>0.99528132247712042</v>
      </c>
      <c r="AKJ9" s="116">
        <f>AVERAGE($J7:AKJ7)</f>
        <v>0.99565646567558519</v>
      </c>
      <c r="AKK9" s="116">
        <f>AVERAGE($J7:AKK7)</f>
        <v>0.99541099109916953</v>
      </c>
      <c r="AKL9" s="116">
        <f>AVERAGE($J7:AKL7)</f>
        <v>0.99502287298901071</v>
      </c>
      <c r="AKM9" s="116">
        <f>AVERAGE($J7:AKM7)</f>
        <v>0.99487493794291093</v>
      </c>
      <c r="AKN9" s="116">
        <f>AVERAGE($J7:AKN7)</f>
        <v>0.99523256021709838</v>
      </c>
      <c r="AKO9" s="116">
        <f>AVERAGE($J7:AKO7)</f>
        <v>0.99514929453076773</v>
      </c>
      <c r="AKP9" s="116">
        <f>AVERAGE($J7:AKP7)</f>
        <v>0.99553242493235028</v>
      </c>
      <c r="AKQ9" s="116">
        <f>AVERAGE($J7:AKQ7)</f>
        <v>0.99537528371394479</v>
      </c>
      <c r="AKR9" s="116">
        <f>AVERAGE($J7:AKR7)</f>
        <v>0.99487438644929371</v>
      </c>
      <c r="AKS9" s="116">
        <f>AVERAGE($J7:AKS7)</f>
        <v>0.99509497598085339</v>
      </c>
      <c r="AKT9" s="116">
        <f>AVERAGE($J7:AKT7)</f>
        <v>0.99473933820613303</v>
      </c>
      <c r="AKU9" s="116">
        <f>AVERAGE($J7:AKU7)</f>
        <v>0.99514297889778325</v>
      </c>
      <c r="AKV9" s="116">
        <f>AVERAGE($J7:AKV7)</f>
        <v>0.9950271162885117</v>
      </c>
      <c r="AKW9" s="116">
        <f>AVERAGE($J7:AKW7)</f>
        <v>0.99474639162095191</v>
      </c>
      <c r="AKX9" s="116">
        <f>AVERAGE($J7:AKX7)</f>
        <v>0.99512320290457512</v>
      </c>
      <c r="AKY9" s="116">
        <f>AVERAGE($J7:AKY7)</f>
        <v>0.99531340628132337</v>
      </c>
      <c r="AKZ9" s="116">
        <f>AVERAGE($J7:AKZ7)</f>
        <v>0.99532537359402951</v>
      </c>
      <c r="ALA9" s="116">
        <f>AVERAGE($J7:ALA7)</f>
        <v>0.99575432760371385</v>
      </c>
      <c r="ALB9" s="116">
        <f>AVERAGE($J7:ALB7)</f>
        <v>0.99622446734758263</v>
      </c>
      <c r="ALC9" s="116">
        <f>AVERAGE($J7:ALC7)</f>
        <v>0.99649748430837792</v>
      </c>
      <c r="ALD9" s="116">
        <f>AVERAGE($J7:ALD7)</f>
        <v>0.99642808408505856</v>
      </c>
      <c r="ALE9" s="116">
        <f>AVERAGE($J7:ALE7)</f>
        <v>0.99668300081722649</v>
      </c>
      <c r="ALF9" s="116">
        <f>AVERAGE($J7:ALF7)</f>
        <v>0.99629557382906231</v>
      </c>
      <c r="ALG9" s="116">
        <f>AVERAGE($J7:ALG7)</f>
        <v>0.99663015864238247</v>
      </c>
      <c r="ALH9" s="116">
        <f>AVERAGE($J7:ALH7)</f>
        <v>0.99639889875767762</v>
      </c>
      <c r="ALI9" s="116">
        <f>AVERAGE($J7:ALI7)</f>
        <v>0.99650876548757206</v>
      </c>
      <c r="ALJ9" s="116">
        <f>AVERAGE($J7:ALJ7)</f>
        <v>0.99628137537175876</v>
      </c>
      <c r="ALK9" s="116">
        <f>AVERAGE($J7:ALK7)</f>
        <v>0.99601612820860685</v>
      </c>
      <c r="ALL9" s="116">
        <f>AVERAGE($J7:ALL7)</f>
        <v>0.99606073994163424</v>
      </c>
      <c r="ALM9" s="116">
        <f>AVERAGE($J7:ALM7)</f>
        <v>0.99612690069354515</v>
      </c>
      <c r="ALN9" s="116">
        <f>AVERAGE($J7:ALN7)</f>
        <v>0.99565562199547286</v>
      </c>
      <c r="ALO9" s="116">
        <f>AVERAGE($J7:ALO7)</f>
        <v>0.99541012728884681</v>
      </c>
      <c r="ALP9" s="116">
        <f>AVERAGE($J7:ALP7)</f>
        <v>0.99519037461371629</v>
      </c>
      <c r="ALQ9" s="116">
        <f>AVERAGE($J7:ALQ7)</f>
        <v>0.99511230908322956</v>
      </c>
      <c r="ALR9" s="116">
        <f>AVERAGE($J7:ALR7)</f>
        <v>0.99476497547201093</v>
      </c>
      <c r="ALS9" s="116">
        <f>AVERAGE($J7:ALS7)</f>
        <v>0.99489719303402302</v>
      </c>
      <c r="ALT9" s="116">
        <f>AVERAGE($J7:ALT7)</f>
        <v>0.99461521194331703</v>
      </c>
      <c r="ALU9" s="116">
        <f>AVERAGE($J7:ALU7)</f>
        <v>0.99433624089684414</v>
      </c>
    </row>
    <row r="10" spans="1:1009">
      <c r="H10" s="1" t="s">
        <v>331</v>
      </c>
      <c r="J10" s="116">
        <f>AVERAGE($J8:J8)</f>
        <v>2.0842810872163846</v>
      </c>
      <c r="K10" s="116">
        <f>AVERAGE($J8:K8)</f>
        <v>2.0707216788812937</v>
      </c>
      <c r="L10" s="116">
        <f>AVERAGE($J8:L8)</f>
        <v>2.063091984098989</v>
      </c>
      <c r="M10" s="116">
        <f>AVERAGE($J8:M8)</f>
        <v>2.0488930582534159</v>
      </c>
      <c r="N10" s="116">
        <f>AVERAGE($J8:N8)</f>
        <v>2.0393466126258835</v>
      </c>
      <c r="O10" s="116">
        <f>AVERAGE($J8:O8)</f>
        <v>2.0328417776229744</v>
      </c>
      <c r="P10" s="116">
        <f>AVERAGE($J8:P8)</f>
        <v>2.0415450510522954</v>
      </c>
      <c r="Q10" s="116">
        <f>AVERAGE($J8:Q8)</f>
        <v>2.0445089975750386</v>
      </c>
      <c r="R10" s="116">
        <f>AVERAGE($J8:R8)</f>
        <v>2.0402382746679306</v>
      </c>
      <c r="S10" s="116">
        <f>AVERAGE($J8:S8)</f>
        <v>2.0498479429503678</v>
      </c>
      <c r="T10" s="116">
        <f>AVERAGE($J8:T8)</f>
        <v>2.0463001844648336</v>
      </c>
      <c r="U10" s="116">
        <f>AVERAGE($J8:U8)</f>
        <v>2.04914758110962</v>
      </c>
      <c r="V10" s="116">
        <f>AVERAGE($J8:V8)</f>
        <v>2.0666642050499928</v>
      </c>
      <c r="W10" s="116">
        <f>AVERAGE($J8:W8)</f>
        <v>2.068510831834717</v>
      </c>
      <c r="X10" s="116">
        <f>AVERAGE($J8:X8)</f>
        <v>2.0827352127286582</v>
      </c>
      <c r="Y10" s="116">
        <f>AVERAGE($J8:Y8)</f>
        <v>2.0778183371943886</v>
      </c>
      <c r="Z10" s="116">
        <f>AVERAGE($J8:Z8)</f>
        <v>2.0770694120818627</v>
      </c>
      <c r="AA10" s="116">
        <f>AVERAGE($J8:AA8)</f>
        <v>2.0737352254796844</v>
      </c>
      <c r="AB10" s="116">
        <f>AVERAGE($J8:AB8)</f>
        <v>2.0714599889779621</v>
      </c>
      <c r="AC10" s="116">
        <f>AVERAGE($J8:AC8)</f>
        <v>2.0749046840945389</v>
      </c>
      <c r="AD10" s="116">
        <f>AVERAGE($J8:AD8)</f>
        <v>2.0754794292946919</v>
      </c>
      <c r="AE10" s="116">
        <f>AVERAGE($J8:AE8)</f>
        <v>2.0750584487669905</v>
      </c>
      <c r="AF10" s="116">
        <f>AVERAGE($J8:AF8)</f>
        <v>2.0757024589457553</v>
      </c>
      <c r="AG10" s="116">
        <f>AVERAGE($J8:AG8)</f>
        <v>2.0776805532574807</v>
      </c>
      <c r="AH10" s="116">
        <f>AVERAGE($J8:AH8)</f>
        <v>2.079307313900288</v>
      </c>
      <c r="AI10" s="116">
        <f>AVERAGE($J8:AI8)</f>
        <v>2.0770776026943385</v>
      </c>
      <c r="AJ10" s="116">
        <f>AVERAGE($J8:AJ8)</f>
        <v>2.0790589813998808</v>
      </c>
      <c r="AK10" s="116">
        <f>AVERAGE($J8:AK8)</f>
        <v>2.0847896819524405</v>
      </c>
      <c r="AL10" s="116">
        <f>AVERAGE($J8:AL8)</f>
        <v>2.0853752426998455</v>
      </c>
      <c r="AM10" s="116">
        <f>AVERAGE($J8:AM8)</f>
        <v>2.0886315160309783</v>
      </c>
      <c r="AN10" s="116">
        <f>AVERAGE($J8:AN8)</f>
        <v>2.100766418338778</v>
      </c>
      <c r="AO10" s="116">
        <f>AVERAGE($J8:AO8)</f>
        <v>2.1018953109679548</v>
      </c>
      <c r="AP10" s="116">
        <f>AVERAGE($J8:AP8)</f>
        <v>2.0998371071784168</v>
      </c>
      <c r="AQ10" s="116">
        <f>AVERAGE($J8:AQ8)</f>
        <v>2.0969691607346999</v>
      </c>
      <c r="AR10" s="116">
        <f>AVERAGE($J8:AR8)</f>
        <v>2.1051799632091033</v>
      </c>
      <c r="AS10" s="116">
        <f>AVERAGE($J8:AS8)</f>
        <v>2.1036121176128906</v>
      </c>
      <c r="AT10" s="116">
        <f>AVERAGE($J8:AT8)</f>
        <v>2.1096618449293043</v>
      </c>
      <c r="AU10" s="116">
        <f>AVERAGE($J8:AU8)</f>
        <v>2.1078046741727268</v>
      </c>
      <c r="AV10" s="116">
        <f>AVERAGE($J8:AV8)</f>
        <v>2.1076645417006965</v>
      </c>
      <c r="AW10" s="116">
        <f>AVERAGE($J8:AW8)</f>
        <v>2.1056625638491955</v>
      </c>
      <c r="AX10" s="116">
        <f>AVERAGE($J8:AX8)</f>
        <v>2.105137886320716</v>
      </c>
      <c r="AY10" s="116">
        <f>AVERAGE($J8:AY8)</f>
        <v>2.1026399997028329</v>
      </c>
      <c r="AZ10" s="116">
        <f>AVERAGE($J8:AZ8)</f>
        <v>2.1006258992837692</v>
      </c>
      <c r="BA10" s="116">
        <f>AVERAGE($J8:BA8)</f>
        <v>2.1077271889311198</v>
      </c>
      <c r="BB10" s="116">
        <f>AVERAGE($J8:BB8)</f>
        <v>2.1059703627250235</v>
      </c>
      <c r="BC10" s="116">
        <f>AVERAGE($J8:BC8)</f>
        <v>2.1042127151266325</v>
      </c>
      <c r="BD10" s="116">
        <f>AVERAGE($J8:BD8)</f>
        <v>2.1020655844033511</v>
      </c>
      <c r="BE10" s="116">
        <f>AVERAGE($J8:BE8)</f>
        <v>2.1003384773020994</v>
      </c>
      <c r="BF10" s="116">
        <f>AVERAGE($J8:BF8)</f>
        <v>2.1015903679198455</v>
      </c>
      <c r="BG10" s="116">
        <f>AVERAGE($J8:BG8)</f>
        <v>2.1003926027649173</v>
      </c>
      <c r="BH10" s="116">
        <f>AVERAGE($J8:BH8)</f>
        <v>2.102780858005513</v>
      </c>
      <c r="BI10" s="116">
        <f>AVERAGE($J8:BI8)</f>
        <v>2.1051840625294966</v>
      </c>
      <c r="BJ10" s="116">
        <f>AVERAGE($J8:BJ8)</f>
        <v>2.1060429462074581</v>
      </c>
      <c r="BK10" s="116">
        <f>AVERAGE($J8:BK8)</f>
        <v>2.1041950817798005</v>
      </c>
      <c r="BL10" s="116">
        <f>AVERAGE($J8:BL8)</f>
        <v>2.1038582690609537</v>
      </c>
      <c r="BM10" s="116">
        <f>AVERAGE($J8:BM8)</f>
        <v>2.1025245167508064</v>
      </c>
      <c r="BN10" s="116">
        <f>AVERAGE($J8:BN8)</f>
        <v>2.1007639019576145</v>
      </c>
      <c r="BO10" s="116">
        <f>AVERAGE($J8:BO8)</f>
        <v>2.100126111756119</v>
      </c>
      <c r="BP10" s="116">
        <f>AVERAGE($J8:BP8)</f>
        <v>2.1013773309884578</v>
      </c>
      <c r="BQ10" s="116">
        <f>AVERAGE($J8:BQ8)</f>
        <v>2.1052909829433775</v>
      </c>
      <c r="BR10" s="116">
        <f>AVERAGE($J8:BR8)</f>
        <v>2.104836791329407</v>
      </c>
      <c r="BS10" s="116">
        <f>AVERAGE($J8:BS8)</f>
        <v>2.1051784223280574</v>
      </c>
      <c r="BT10" s="116">
        <f>AVERAGE($J8:BT8)</f>
        <v>2.109717881599892</v>
      </c>
      <c r="BU10" s="116">
        <f>AVERAGE($J8:BU8)</f>
        <v>2.1154937853800577</v>
      </c>
      <c r="BV10" s="116">
        <f>AVERAGE($J8:BV8)</f>
        <v>2.1146281408795433</v>
      </c>
      <c r="BW10" s="116">
        <f>AVERAGE($J8:BW8)</f>
        <v>2.1160875015358718</v>
      </c>
      <c r="BX10" s="116">
        <f>AVERAGE($J8:BX8)</f>
        <v>2.1191345607239254</v>
      </c>
      <c r="BY10" s="116">
        <f>AVERAGE($J8:BY8)</f>
        <v>2.1176011353528708</v>
      </c>
      <c r="BZ10" s="116">
        <f>AVERAGE($J8:BZ8)</f>
        <v>2.1164887123854981</v>
      </c>
      <c r="CA10" s="116">
        <f>AVERAGE($J8:CA8)</f>
        <v>2.1151433964413755</v>
      </c>
      <c r="CB10" s="116">
        <f>AVERAGE($J8:CB8)</f>
        <v>2.1138251891468953</v>
      </c>
      <c r="CC10" s="116">
        <f>AVERAGE($J8:CC8)</f>
        <v>2.1150777861923551</v>
      </c>
      <c r="CD10" s="116">
        <f>AVERAGE($J8:CD8)</f>
        <v>2.1135598978128813</v>
      </c>
      <c r="CE10" s="116">
        <f>AVERAGE($J8:CE8)</f>
        <v>2.1157496949844741</v>
      </c>
      <c r="CF10" s="116">
        <f>AVERAGE($J8:CF8)</f>
        <v>2.1154714865751716</v>
      </c>
      <c r="CG10" s="116">
        <f>AVERAGE($J8:CG8)</f>
        <v>2.1139958790264144</v>
      </c>
      <c r="CH10" s="116">
        <f>AVERAGE($J8:CH8)</f>
        <v>2.1125407860292862</v>
      </c>
      <c r="CI10" s="116">
        <f>AVERAGE($J8:CI8)</f>
        <v>2.1118070474634592</v>
      </c>
      <c r="CJ10" s="116">
        <f>AVERAGE($J8:CJ8)</f>
        <v>2.1137367037497135</v>
      </c>
      <c r="CK10" s="116">
        <f>AVERAGE($J8:CK8)</f>
        <v>2.112370554545115</v>
      </c>
      <c r="CL10" s="116">
        <f>AVERAGE($J8:CL8)</f>
        <v>2.112281024973508</v>
      </c>
      <c r="CM10" s="116">
        <f>AVERAGE($J8:CM8)</f>
        <v>2.1114427315399644</v>
      </c>
      <c r="CN10" s="116">
        <f>AVERAGE($J8:CN8)</f>
        <v>2.110154047032172</v>
      </c>
      <c r="CO10" s="116">
        <f>AVERAGE($J8:CO8)</f>
        <v>2.1098019280175397</v>
      </c>
      <c r="CP10" s="116">
        <f>AVERAGE($J8:CP8)</f>
        <v>2.1092668119120566</v>
      </c>
      <c r="CQ10" s="116">
        <f>AVERAGE($J8:CQ8)</f>
        <v>2.1080064537189651</v>
      </c>
      <c r="CR10" s="116">
        <f>AVERAGE($J8:CR8)</f>
        <v>2.1078503655379928</v>
      </c>
      <c r="CS10" s="116">
        <f>AVERAGE($J8:CS8)</f>
        <v>2.1066529028827503</v>
      </c>
      <c r="CT10" s="116">
        <f>AVERAGE($J8:CT8)</f>
        <v>2.1060407670665504</v>
      </c>
      <c r="CU10" s="116">
        <f>AVERAGE($J8:CU8)</f>
        <v>2.108143266405333</v>
      </c>
      <c r="CV10" s="116">
        <f>AVERAGE($J8:CV8)</f>
        <v>2.1088659973260491</v>
      </c>
      <c r="CW10" s="116">
        <f>AVERAGE($J8:CW8)</f>
        <v>2.1078464095689982</v>
      </c>
      <c r="CX10" s="116">
        <f>AVERAGE($J8:CX8)</f>
        <v>2.106837383253664</v>
      </c>
      <c r="CY10" s="116">
        <f>AVERAGE($J8:CY8)</f>
        <v>2.1057454305622971</v>
      </c>
      <c r="CZ10" s="116">
        <f>AVERAGE($J8:CZ8)</f>
        <v>2.1047462623979487</v>
      </c>
      <c r="DA10" s="116">
        <f>AVERAGE($J8:DA8)</f>
        <v>2.1036777648093232</v>
      </c>
      <c r="DB10" s="116">
        <f>AVERAGE($J8:DB8)</f>
        <v>2.1027218815866076</v>
      </c>
      <c r="DC10" s="116">
        <f>AVERAGE($J8:DC8)</f>
        <v>2.1016854616824054</v>
      </c>
      <c r="DD10" s="116">
        <f>AVERAGE($J8:DD8)</f>
        <v>2.1020325390452146</v>
      </c>
      <c r="DE10" s="116">
        <f>AVERAGE($J8:DE8)</f>
        <v>2.1010303936207335</v>
      </c>
      <c r="DF10" s="116">
        <f>AVERAGE($J8:DF8)</f>
        <v>2.1037780173850602</v>
      </c>
      <c r="DG10" s="116">
        <f>AVERAGE($J8:DG8)</f>
        <v>2.1029276186736152</v>
      </c>
      <c r="DH10" s="116">
        <f>AVERAGE($J8:DH8)</f>
        <v>2.1019677666642025</v>
      </c>
      <c r="DI10" s="116">
        <f>AVERAGE($J8:DI8)</f>
        <v>2.1017526835666973</v>
      </c>
      <c r="DJ10" s="116">
        <f>AVERAGE($J8:DJ8)</f>
        <v>2.102767779881106</v>
      </c>
      <c r="DK10" s="116">
        <f>AVERAGE($J8:DK8)</f>
        <v>2.1051980599200455</v>
      </c>
      <c r="DL10" s="116">
        <f>AVERAGE($J8:DL8)</f>
        <v>2.1056359533050979</v>
      </c>
      <c r="DM10" s="116">
        <f>AVERAGE($J8:DM8)</f>
        <v>2.1047122917195318</v>
      </c>
      <c r="DN10" s="116">
        <f>AVERAGE($J8:DN8)</f>
        <v>2.1038224565468409</v>
      </c>
      <c r="DO10" s="116">
        <f>AVERAGE($J8:DO8)</f>
        <v>2.1032265012847953</v>
      </c>
      <c r="DP10" s="116">
        <f>AVERAGE($J8:DP8)</f>
        <v>2.1030768065696028</v>
      </c>
      <c r="DQ10" s="116">
        <f>AVERAGE($J8:DQ8)</f>
        <v>2.1057756704965338</v>
      </c>
      <c r="DR10" s="116">
        <f>AVERAGE($J8:DR8)</f>
        <v>2.1051753425402464</v>
      </c>
      <c r="DS10" s="116">
        <f>AVERAGE($J8:DS8)</f>
        <v>2.1042543763381265</v>
      </c>
      <c r="DT10" s="116">
        <f>AVERAGE($J8:DT8)</f>
        <v>2.1033700267635327</v>
      </c>
      <c r="DU10" s="116">
        <f>AVERAGE($J8:DU8)</f>
        <v>2.1037063956453079</v>
      </c>
      <c r="DV10" s="116">
        <f>AVERAGE($J8:DV8)</f>
        <v>2.1049450758579034</v>
      </c>
      <c r="DW10" s="116">
        <f>AVERAGE($J8:DW8)</f>
        <v>2.1040781186379403</v>
      </c>
      <c r="DX10" s="116">
        <f>AVERAGE($J8:DX8)</f>
        <v>2.1036083382687347</v>
      </c>
      <c r="DY10" s="116">
        <f>AVERAGE($J8:DY8)</f>
        <v>2.1027591250021436</v>
      </c>
      <c r="DZ10" s="116">
        <f>AVERAGE($J8:DZ8)</f>
        <v>2.1024864983308347</v>
      </c>
      <c r="EA10" s="116">
        <f>AVERAGE($J8:EA8)</f>
        <v>2.1016858271469223</v>
      </c>
      <c r="EB10" s="116">
        <f>AVERAGE($J8:EB8)</f>
        <v>2.1047466709712612</v>
      </c>
      <c r="EC10" s="116">
        <f>AVERAGE($J8:EC8)</f>
        <v>2.1056636283894212</v>
      </c>
      <c r="ED10" s="116">
        <f>AVERAGE($J8:ED8)</f>
        <v>2.1048429953596504</v>
      </c>
      <c r="EE10" s="116">
        <f>AVERAGE($J8:EE8)</f>
        <v>2.1074535257556501</v>
      </c>
      <c r="EF10" s="116">
        <f>AVERAGE($J8:EF8)</f>
        <v>2.1070904753678232</v>
      </c>
      <c r="EG10" s="116">
        <f>AVERAGE($J8:EG8)</f>
        <v>2.1063145465456197</v>
      </c>
      <c r="EH10" s="116">
        <f>AVERAGE($J8:EH8)</f>
        <v>2.1055476007768656</v>
      </c>
      <c r="EI10" s="116">
        <f>AVERAGE($J8:EI8)</f>
        <v>2.1075356139662214</v>
      </c>
      <c r="EJ10" s="116">
        <f>AVERAGE($J8:EJ8)</f>
        <v>2.1067615187502913</v>
      </c>
      <c r="EK10" s="116">
        <f>AVERAGE($J8:EK8)</f>
        <v>2.1073105074385308</v>
      </c>
      <c r="EL10" s="116">
        <f>AVERAGE($J8:EL8)</f>
        <v>2.1065852621294545</v>
      </c>
      <c r="EM10" s="116">
        <f>AVERAGE($J8:EM8)</f>
        <v>2.1058640030133513</v>
      </c>
      <c r="EN10" s="116">
        <f>AVERAGE($J8:EN8)</f>
        <v>2.1051520954571217</v>
      </c>
      <c r="EO10" s="116">
        <f>AVERAGE($J8:EO8)</f>
        <v>2.1044794731150041</v>
      </c>
      <c r="EP10" s="116">
        <f>AVERAGE($J8:EP8)</f>
        <v>2.1070929504486489</v>
      </c>
      <c r="EQ10" s="116">
        <f>AVERAGE($J8:EQ8)</f>
        <v>2.1065170648924014</v>
      </c>
      <c r="ER10" s="116">
        <f>AVERAGE($J8:ER8)</f>
        <v>2.1057509915757806</v>
      </c>
      <c r="ES10" s="116">
        <f>AVERAGE($J8:ES8)</f>
        <v>2.1055218894386836</v>
      </c>
      <c r="ET10" s="116">
        <f>AVERAGE($J8:ET8)</f>
        <v>2.1054331725250233</v>
      </c>
      <c r="EU10" s="116">
        <f>AVERAGE($J8:EU8)</f>
        <v>2.1058483028868142</v>
      </c>
      <c r="EV10" s="116">
        <f>AVERAGE($J8:EV8)</f>
        <v>2.1052212740691809</v>
      </c>
      <c r="EW10" s="116">
        <f>AVERAGE($J8:EW8)</f>
        <v>2.1044950587513882</v>
      </c>
      <c r="EX10" s="116">
        <f>AVERAGE($J8:EX8)</f>
        <v>2.10560604329712</v>
      </c>
      <c r="EY10" s="116">
        <f>AVERAGE($J8:EY8)</f>
        <v>2.1051779699976683</v>
      </c>
      <c r="EZ10" s="116">
        <f>AVERAGE($J8:EZ8)</f>
        <v>2.1052572904667097</v>
      </c>
      <c r="FA10" s="116">
        <f>AVERAGE($J8:FA8)</f>
        <v>2.1047045412034584</v>
      </c>
      <c r="FB10" s="116">
        <f>AVERAGE($J8:FB8)</f>
        <v>2.104083143423269</v>
      </c>
      <c r="FC10" s="116">
        <f>AVERAGE($J8:FC8)</f>
        <v>2.1037101413842216</v>
      </c>
      <c r="FD10" s="116">
        <f>AVERAGE($J8:FD8)</f>
        <v>2.1031873818274947</v>
      </c>
      <c r="FE10" s="116">
        <f>AVERAGE($J8:FE8)</f>
        <v>2.102582523094644</v>
      </c>
      <c r="FF10" s="116">
        <f>AVERAGE($J8:FF8)</f>
        <v>2.1019512175258099</v>
      </c>
      <c r="FG10" s="116">
        <f>AVERAGE($J8:FG8)</f>
        <v>2.1020166470434134</v>
      </c>
      <c r="FH10" s="116">
        <f>AVERAGE($J8:FH8)</f>
        <v>2.1018564335913341</v>
      </c>
      <c r="FI10" s="116">
        <f>AVERAGE($J8:FI8)</f>
        <v>2.1012110870255722</v>
      </c>
      <c r="FJ10" s="116">
        <f>AVERAGE($J8:FJ8)</f>
        <v>2.1007300917491007</v>
      </c>
      <c r="FK10" s="116">
        <f>AVERAGE($J8:FK8)</f>
        <v>2.1006364922671286</v>
      </c>
      <c r="FL10" s="116">
        <f>AVERAGE($J8:FL8)</f>
        <v>2.1009498207765414</v>
      </c>
      <c r="FM10" s="116">
        <f>AVERAGE($J8:FM8)</f>
        <v>2.1009187064061017</v>
      </c>
      <c r="FN10" s="116">
        <f>AVERAGE($J8:FN8)</f>
        <v>2.1003414278534978</v>
      </c>
      <c r="FO10" s="116">
        <f>AVERAGE($J8:FO8)</f>
        <v>2.0997303843158512</v>
      </c>
      <c r="FP10" s="116">
        <f>AVERAGE($J8:FP8)</f>
        <v>2.0992450470239854</v>
      </c>
      <c r="FQ10" s="116">
        <f>AVERAGE($J8:FQ8)</f>
        <v>2.0989443163383803</v>
      </c>
      <c r="FR10" s="116">
        <f>AVERAGE($J8:FR8)</f>
        <v>2.0985634481323809</v>
      </c>
      <c r="FS10" s="116">
        <f>AVERAGE($J8:FS8)</f>
        <v>2.1005739354483977</v>
      </c>
      <c r="FT10" s="116">
        <f>AVERAGE($J8:FT8)</f>
        <v>2.1000239246534909</v>
      </c>
      <c r="FU10" s="116">
        <f>AVERAGE($J8:FU8)</f>
        <v>2.1013266568862154</v>
      </c>
      <c r="FV10" s="116">
        <f>AVERAGE($J8:FV8)</f>
        <v>2.1008765409719476</v>
      </c>
      <c r="FW10" s="116">
        <f>AVERAGE($J8:FW8)</f>
        <v>2.1009340488480688</v>
      </c>
      <c r="FX10" s="116">
        <f>AVERAGE($J8:FX8)</f>
        <v>2.1005235429675526</v>
      </c>
      <c r="FY10" s="116">
        <f>AVERAGE($J8:FY8)</f>
        <v>2.0999505149761193</v>
      </c>
      <c r="FZ10" s="116">
        <f>AVERAGE($J8:FZ8)</f>
        <v>2.1000632867044842</v>
      </c>
      <c r="GA10" s="116">
        <f>AVERAGE($J8:GA8)</f>
        <v>2.0996776037283218</v>
      </c>
      <c r="GB10" s="116">
        <f>AVERAGE($J8:GB8)</f>
        <v>2.0999231919292498</v>
      </c>
      <c r="GC10" s="116">
        <f>AVERAGE($J8:GC8)</f>
        <v>2.0999774044901773</v>
      </c>
      <c r="GD10" s="116">
        <f>AVERAGE($J8:GD8)</f>
        <v>2.0997749219016546</v>
      </c>
      <c r="GE10" s="116">
        <f>AVERAGE($J8:GE8)</f>
        <v>2.0992499910534055</v>
      </c>
      <c r="GF10" s="116">
        <f>AVERAGE($J8:GF8)</f>
        <v>2.0987173972072695</v>
      </c>
      <c r="GG10" s="116">
        <f>AVERAGE($J8:GG8)</f>
        <v>2.0992298506869265</v>
      </c>
      <c r="GH10" s="116">
        <f>AVERAGE($J8:GH8)</f>
        <v>2.0994392597413118</v>
      </c>
      <c r="GI10" s="116">
        <f>AVERAGE($J8:GI8)</f>
        <v>2.0988936903606548</v>
      </c>
      <c r="GJ10" s="116">
        <f>AVERAGE($J8:GJ8)</f>
        <v>2.0988045038858312</v>
      </c>
      <c r="GK10" s="116">
        <f>AVERAGE($J8:GK8)</f>
        <v>2.0997468310136655</v>
      </c>
      <c r="GL10" s="116">
        <f>AVERAGE($J8:GL8)</f>
        <v>2.0997174840464274</v>
      </c>
      <c r="GM10" s="116">
        <f>AVERAGE($J8:GM8)</f>
        <v>2.0991910607544479</v>
      </c>
      <c r="GN10" s="116">
        <f>AVERAGE($J8:GN8)</f>
        <v>2.0993545744304947</v>
      </c>
      <c r="GO10" s="116">
        <f>AVERAGE($J8:GO8)</f>
        <v>2.0988506874460811</v>
      </c>
      <c r="GP10" s="116">
        <f>AVERAGE($J8:GP8)</f>
        <v>2.0983434367617702</v>
      </c>
      <c r="GQ10" s="116">
        <f>AVERAGE($J8:GQ8)</f>
        <v>2.0985112241406783</v>
      </c>
      <c r="GR10" s="116">
        <f>AVERAGE($J8:GR8)</f>
        <v>2.0995548376849102</v>
      </c>
      <c r="GS10" s="116">
        <f>AVERAGE($J8:GS8)</f>
        <v>2.1015199224603767</v>
      </c>
      <c r="GT10" s="116">
        <f>AVERAGE($J8:GT8)</f>
        <v>2.101576776716839</v>
      </c>
      <c r="GU10" s="116">
        <f>AVERAGE($J8:GU8)</f>
        <v>2.1012219833807815</v>
      </c>
      <c r="GV10" s="116">
        <f>AVERAGE($J8:GV8)</f>
        <v>2.1007065895576922</v>
      </c>
      <c r="GW10" s="116">
        <f>AVERAGE($J8:GW8)</f>
        <v>2.1010169841401165</v>
      </c>
      <c r="GX10" s="116">
        <f>AVERAGE($J8:GX8)</f>
        <v>2.1005161327101836</v>
      </c>
      <c r="GY10" s="116">
        <f>AVERAGE($J8:GY8)</f>
        <v>2.1002723269222381</v>
      </c>
      <c r="GZ10" s="116">
        <f>AVERAGE($J8:GZ8)</f>
        <v>2.1002227670961866</v>
      </c>
      <c r="HA10" s="116">
        <f>AVERAGE($J8:HA8)</f>
        <v>2.1000606697542099</v>
      </c>
      <c r="HB10" s="116">
        <f>AVERAGE($J8:HB8)</f>
        <v>2.099568439851299</v>
      </c>
      <c r="HC10" s="116">
        <f>AVERAGE($J8:HC8)</f>
        <v>2.0991392486677709</v>
      </c>
      <c r="HD10" s="116">
        <f>AVERAGE($J8:HD8)</f>
        <v>2.1000735804216299</v>
      </c>
      <c r="HE10" s="116">
        <f>AVERAGE($J8:HE8)</f>
        <v>2.0998098398778269</v>
      </c>
      <c r="HF10" s="116">
        <f>AVERAGE($J8:HF8)</f>
        <v>2.0994119546859658</v>
      </c>
      <c r="HG10" s="116">
        <f>AVERAGE($J8:HG8)</f>
        <v>2.0989723185152442</v>
      </c>
      <c r="HH10" s="116">
        <f>AVERAGE($J8:HH8)</f>
        <v>2.0987629406877986</v>
      </c>
      <c r="HI10" s="116">
        <f>AVERAGE($J8:HI8)</f>
        <v>2.0984482290992332</v>
      </c>
      <c r="HJ10" s="116">
        <f>AVERAGE($J8:HJ8)</f>
        <v>2.0999894054906707</v>
      </c>
      <c r="HK10" s="116">
        <f>AVERAGE($J8:HK8)</f>
        <v>2.1002559681575712</v>
      </c>
      <c r="HL10" s="116">
        <f>AVERAGE($J8:HL8)</f>
        <v>2.0998108004500406</v>
      </c>
      <c r="HM10" s="116">
        <f>AVERAGE($J8:HM8)</f>
        <v>2.0999640370845709</v>
      </c>
      <c r="HN10" s="116">
        <f>AVERAGE($J8:HN8)</f>
        <v>2.099616313590364</v>
      </c>
      <c r="HO10" s="116">
        <f>AVERAGE($J8:HO8)</f>
        <v>2.0998490552837867</v>
      </c>
      <c r="HP10" s="116">
        <f>AVERAGE($J8:HP8)</f>
        <v>2.0993889701964226</v>
      </c>
      <c r="HQ10" s="116">
        <f>AVERAGE($J8:HQ8)</f>
        <v>2.1002447581569075</v>
      </c>
      <c r="HR10" s="116">
        <f>AVERAGE($J8:HR8)</f>
        <v>2.099868830461435</v>
      </c>
      <c r="HS10" s="116">
        <f>AVERAGE($J8:HS8)</f>
        <v>2.0996118489380993</v>
      </c>
      <c r="HT10" s="116">
        <f>AVERAGE($J8:HT8)</f>
        <v>2.1004258931759194</v>
      </c>
      <c r="HU10" s="116">
        <f>AVERAGE($J8:HU8)</f>
        <v>2.1002965564086993</v>
      </c>
      <c r="HV10" s="116">
        <f>AVERAGE($J8:HV8)</f>
        <v>2.1010056917435005</v>
      </c>
      <c r="HW10" s="116">
        <f>AVERAGE($J8:HW8)</f>
        <v>2.1011425205463019</v>
      </c>
      <c r="HX10" s="116">
        <f>AVERAGE($J8:HX8)</f>
        <v>2.1006891037607729</v>
      </c>
      <c r="HY10" s="116">
        <f>AVERAGE($J8:HY8)</f>
        <v>2.1004561779809068</v>
      </c>
      <c r="HZ10" s="116">
        <f>AVERAGE($J8:HZ8)</f>
        <v>2.1000530135919533</v>
      </c>
      <c r="IA10" s="116">
        <f>AVERAGE($J8:IA8)</f>
        <v>2.099937817043505</v>
      </c>
      <c r="IB10" s="116">
        <f>AVERAGE($J8:IB8)</f>
        <v>2.0994980702110269</v>
      </c>
      <c r="IC10" s="116">
        <f>AVERAGE($J8:IC8)</f>
        <v>2.0996320995876006</v>
      </c>
      <c r="ID10" s="116">
        <f>AVERAGE($J8:ID8)</f>
        <v>2.0998464716715945</v>
      </c>
      <c r="IE10" s="116">
        <f>AVERAGE($J8:IE8)</f>
        <v>2.0995508674791679</v>
      </c>
      <c r="IF10" s="116">
        <f>AVERAGE($J8:IF8)</f>
        <v>2.0993654142086844</v>
      </c>
      <c r="IG10" s="116">
        <f>AVERAGE($J8:IG8)</f>
        <v>2.09964530412309</v>
      </c>
      <c r="IH10" s="116">
        <f>AVERAGE($J8:IH8)</f>
        <v>2.0994314134010752</v>
      </c>
      <c r="II10" s="116">
        <f>AVERAGE($J8:II8)</f>
        <v>2.0994416918441874</v>
      </c>
      <c r="IJ10" s="116">
        <f>AVERAGE($J8:IJ8)</f>
        <v>2.0994678705399439</v>
      </c>
      <c r="IK10" s="116">
        <f>AVERAGE($J8:IK8)</f>
        <v>2.0991756281240757</v>
      </c>
      <c r="IL10" s="116">
        <f>AVERAGE($J8:IL8)</f>
        <v>2.0999253630469052</v>
      </c>
      <c r="IM10" s="116">
        <f>AVERAGE($J8:IM8)</f>
        <v>2.0998658761916418</v>
      </c>
      <c r="IN10" s="116">
        <f>AVERAGE($J8:IN8)</f>
        <v>2.0996325080648486</v>
      </c>
      <c r="IO10" s="116">
        <f>AVERAGE($J8:IO8)</f>
        <v>2.0996697503214681</v>
      </c>
      <c r="IP10" s="116">
        <f>AVERAGE($J8:IP8)</f>
        <v>2.0999110829462491</v>
      </c>
      <c r="IQ10" s="116">
        <f>AVERAGE($J8:IQ8)</f>
        <v>2.0997856607385921</v>
      </c>
      <c r="IR10" s="116">
        <f>AVERAGE($J8:IR8)</f>
        <v>2.0998005119226648</v>
      </c>
      <c r="IS10" s="116">
        <f>AVERAGE($J8:IS8)</f>
        <v>2.1002524401504705</v>
      </c>
      <c r="IT10" s="116">
        <f>AVERAGE($J8:IT8)</f>
        <v>2.0998479173328684</v>
      </c>
      <c r="IU10" s="116">
        <f>AVERAGE($J8:IU8)</f>
        <v>2.0994449884162378</v>
      </c>
      <c r="IV10" s="116">
        <f>AVERAGE($J8:IV8)</f>
        <v>2.0995617367611579</v>
      </c>
      <c r="IW10" s="116">
        <f>AVERAGE($J8:IW8)</f>
        <v>2.0994255734781593</v>
      </c>
      <c r="IX10" s="116">
        <f>AVERAGE($J8:IX8)</f>
        <v>2.0990921518369525</v>
      </c>
      <c r="IY10" s="116">
        <f>AVERAGE($J8:IY8)</f>
        <v>2.0987180065755302</v>
      </c>
      <c r="IZ10" s="116">
        <f>AVERAGE($J8:IZ8)</f>
        <v>2.09884793689492</v>
      </c>
      <c r="JA10" s="116">
        <f>AVERAGE($J8:JA8)</f>
        <v>2.0985230021375609</v>
      </c>
      <c r="JB10" s="116">
        <f>AVERAGE($J8:JB8)</f>
        <v>2.0985389612058678</v>
      </c>
      <c r="JC10" s="116">
        <f>AVERAGE($J8:JC8)</f>
        <v>2.0981532605795667</v>
      </c>
      <c r="JD10" s="116">
        <f>AVERAGE($J8:JD8)</f>
        <v>2.0979411111131752</v>
      </c>
      <c r="JE10" s="116">
        <f>AVERAGE($J8:JE8)</f>
        <v>2.0978992090094475</v>
      </c>
      <c r="JF10" s="116">
        <f>AVERAGE($J8:JF8)</f>
        <v>2.0980314364441446</v>
      </c>
      <c r="JG10" s="116">
        <f>AVERAGE($J8:JG8)</f>
        <v>2.0977629890355174</v>
      </c>
      <c r="JH10" s="116">
        <f>AVERAGE($J8:JH8)</f>
        <v>2.0976041880492531</v>
      </c>
      <c r="JI10" s="116">
        <f>AVERAGE($J8:JI8)</f>
        <v>2.0977947117067655</v>
      </c>
      <c r="JJ10" s="116">
        <f>AVERAGE($J8:JJ8)</f>
        <v>2.09850658105211</v>
      </c>
      <c r="JK10" s="116">
        <f>AVERAGE($J8:JK8)</f>
        <v>2.0981482646043412</v>
      </c>
      <c r="JL10" s="116">
        <f>AVERAGE($J8:JL8)</f>
        <v>2.0984195595607713</v>
      </c>
      <c r="JM10" s="116">
        <f>AVERAGE($J8:JM8)</f>
        <v>2.0998427932326038</v>
      </c>
      <c r="JN10" s="116">
        <f>AVERAGE($J8:JN8)</f>
        <v>2.100601427333463</v>
      </c>
      <c r="JO10" s="116">
        <f>AVERAGE($J8:JO8)</f>
        <v>2.1003002155645589</v>
      </c>
      <c r="JP10" s="116">
        <f>AVERAGE($J8:JP8)</f>
        <v>2.100050539688707</v>
      </c>
      <c r="JQ10" s="116">
        <f>AVERAGE($J8:JQ8)</f>
        <v>2.0996776800177779</v>
      </c>
      <c r="JR10" s="116">
        <f>AVERAGE($J8:JR8)</f>
        <v>2.0993646301057303</v>
      </c>
      <c r="JS10" s="116">
        <f>AVERAGE($J8:JS8)</f>
        <v>2.1000753538567469</v>
      </c>
      <c r="JT10" s="116">
        <f>AVERAGE($J8:JT8)</f>
        <v>2.099743457620733</v>
      </c>
      <c r="JU10" s="116">
        <f>AVERAGE($J8:JU8)</f>
        <v>2.0997169927579384</v>
      </c>
      <c r="JV10" s="116">
        <f>AVERAGE($J8:JV8)</f>
        <v>2.0995353186162715</v>
      </c>
      <c r="JW10" s="116">
        <f>AVERAGE($J8:JW8)</f>
        <v>2.0992605392813788</v>
      </c>
      <c r="JX10" s="116">
        <f>AVERAGE($J8:JX8)</f>
        <v>2.0989391184582686</v>
      </c>
      <c r="JY10" s="116">
        <f>AVERAGE($J8:JY8)</f>
        <v>2.0989096129191642</v>
      </c>
      <c r="JZ10" s="116">
        <f>AVERAGE($J8:JZ8)</f>
        <v>2.09943408439546</v>
      </c>
      <c r="KA10" s="116">
        <f>AVERAGE($J8:KA8)</f>
        <v>2.1002175186366232</v>
      </c>
      <c r="KB10" s="116">
        <f>AVERAGE($J8:KB8)</f>
        <v>2.099861926650247</v>
      </c>
      <c r="KC10" s="116">
        <f>AVERAGE($J8:KC8)</f>
        <v>2.0995924816741605</v>
      </c>
      <c r="KD10" s="116">
        <f>AVERAGE($J8:KD8)</f>
        <v>2.0995181683089088</v>
      </c>
      <c r="KE10" s="116">
        <f>AVERAGE($J8:KE8)</f>
        <v>2.0992465817929298</v>
      </c>
      <c r="KF10" s="116">
        <f>AVERAGE($J8:KF8)</f>
        <v>2.0989091658012371</v>
      </c>
      <c r="KG10" s="116">
        <f>AVERAGE($J8:KG8)</f>
        <v>2.0997875896507918</v>
      </c>
      <c r="KH10" s="116">
        <f>AVERAGE($J8:KH8)</f>
        <v>2.0996608762212974</v>
      </c>
      <c r="KI10" s="116">
        <f>AVERAGE($J8:KI8)</f>
        <v>2.0994489964292113</v>
      </c>
      <c r="KJ10" s="116">
        <f>AVERAGE($J8:KJ8)</f>
        <v>2.0992046649467593</v>
      </c>
      <c r="KK10" s="116">
        <f>AVERAGE($J8:KK8)</f>
        <v>2.0989354306325754</v>
      </c>
      <c r="KL10" s="116">
        <f>AVERAGE($J8:KL8)</f>
        <v>2.0988806137078804</v>
      </c>
      <c r="KM10" s="116">
        <f>AVERAGE($J8:KM8)</f>
        <v>2.0985439119483389</v>
      </c>
      <c r="KN10" s="116">
        <f>AVERAGE($J8:KN8)</f>
        <v>2.0982449888132644</v>
      </c>
      <c r="KO10" s="116">
        <f>AVERAGE($J8:KO8)</f>
        <v>2.0980396430277533</v>
      </c>
      <c r="KP10" s="116">
        <f>AVERAGE($J8:KP8)</f>
        <v>2.0978733992661276</v>
      </c>
      <c r="KQ10" s="116">
        <f>AVERAGE($J8:KQ8)</f>
        <v>2.0978020452178159</v>
      </c>
      <c r="KR10" s="116">
        <f>AVERAGE($J8:KR8)</f>
        <v>2.0974809477296779</v>
      </c>
      <c r="KS10" s="116">
        <f>AVERAGE($J8:KS8)</f>
        <v>2.0973229185004945</v>
      </c>
      <c r="KT10" s="116">
        <f>AVERAGE($J8:KT8)</f>
        <v>2.097034550702864</v>
      </c>
      <c r="KU10" s="116">
        <f>AVERAGE($J8:KU8)</f>
        <v>2.0969856716572357</v>
      </c>
      <c r="KV10" s="116">
        <f>AVERAGE($J8:KV8)</f>
        <v>2.0966723277550972</v>
      </c>
      <c r="KW10" s="116">
        <f>AVERAGE($J8:KW8)</f>
        <v>2.0964630784915017</v>
      </c>
      <c r="KX10" s="116">
        <f>AVERAGE($J8:KX8)</f>
        <v>2.0977481284118014</v>
      </c>
      <c r="KY10" s="116">
        <f>AVERAGE($J8:KY8)</f>
        <v>2.0975581052582597</v>
      </c>
      <c r="KZ10" s="116">
        <f>AVERAGE($J8:KZ8)</f>
        <v>2.0978223873517186</v>
      </c>
      <c r="LA10" s="116">
        <f>AVERAGE($J8:LA8)</f>
        <v>2.0979927850265327</v>
      </c>
      <c r="LB10" s="116">
        <f>AVERAGE($J8:LB8)</f>
        <v>2.0985059696384405</v>
      </c>
      <c r="LC10" s="116">
        <f>AVERAGE($J8:LC8)</f>
        <v>2.0983246670310813</v>
      </c>
      <c r="LD10" s="116">
        <f>AVERAGE($J8:LD8)</f>
        <v>2.0982950069534421</v>
      </c>
      <c r="LE10" s="116">
        <f>AVERAGE($J8:LE8)</f>
        <v>2.0983283707321148</v>
      </c>
      <c r="LF10" s="116">
        <f>AVERAGE($J8:LF8)</f>
        <v>2.0984415671753998</v>
      </c>
      <c r="LG10" s="116">
        <f>AVERAGE($J8:LG8)</f>
        <v>2.0981250858381406</v>
      </c>
      <c r="LH10" s="116">
        <f>AVERAGE($J8:LH8)</f>
        <v>2.0978662262709684</v>
      </c>
      <c r="LI10" s="116">
        <f>AVERAGE($J8:LI8)</f>
        <v>2.0975696329721738</v>
      </c>
      <c r="LJ10" s="116">
        <f>AVERAGE($J8:LJ8)</f>
        <v>2.0977552015160801</v>
      </c>
      <c r="LK10" s="116">
        <f>AVERAGE($J8:LK8)</f>
        <v>2.0980375124836597</v>
      </c>
      <c r="LL10" s="116">
        <f>AVERAGE($J8:LL8)</f>
        <v>2.098404987185615</v>
      </c>
      <c r="LM10" s="116">
        <f>AVERAGE($J8:LM8)</f>
        <v>2.0993194544237781</v>
      </c>
      <c r="LN10" s="116">
        <f>AVERAGE($J8:LN8)</f>
        <v>2.0990192991356666</v>
      </c>
      <c r="LO10" s="116">
        <f>AVERAGE($J8:LO8)</f>
        <v>2.0990598594918857</v>
      </c>
      <c r="LP10" s="116">
        <f>AVERAGE($J8:LP8)</f>
        <v>2.1001664098445594</v>
      </c>
      <c r="LQ10" s="116">
        <f>AVERAGE($J8:LQ8)</f>
        <v>2.1006874397653643</v>
      </c>
      <c r="LR10" s="116">
        <f>AVERAGE($J8:LR8)</f>
        <v>2.1006584835849682</v>
      </c>
      <c r="LS10" s="116">
        <f>AVERAGE($J8:LS8)</f>
        <v>2.1003702392180239</v>
      </c>
      <c r="LT10" s="116">
        <f>AVERAGE($J8:LT8)</f>
        <v>2.1005258211151099</v>
      </c>
      <c r="LU10" s="116">
        <f>AVERAGE($J8:LU8)</f>
        <v>2.1005296401999862</v>
      </c>
      <c r="LV10" s="116">
        <f>AVERAGE($J8:LV8)</f>
        <v>2.1006542334357658</v>
      </c>
      <c r="LW10" s="116">
        <f>AVERAGE($J8:LW8)</f>
        <v>2.1012859257351328</v>
      </c>
      <c r="LX10" s="116">
        <f>AVERAGE($J8:LX8)</f>
        <v>2.1013659415243628</v>
      </c>
      <c r="LY10" s="116">
        <f>AVERAGE($J8:LY8)</f>
        <v>2.1011635642870874</v>
      </c>
      <c r="LZ10" s="116">
        <f>AVERAGE($J8:LZ8)</f>
        <v>2.1011523176528843</v>
      </c>
      <c r="MA10" s="116">
        <f>AVERAGE($J8:MA8)</f>
        <v>2.1008462736090712</v>
      </c>
      <c r="MB10" s="116">
        <f>AVERAGE($J8:MB8)</f>
        <v>2.1006117198218233</v>
      </c>
      <c r="MC10" s="116">
        <f>AVERAGE($J8:MC8)</f>
        <v>2.1003670832953159</v>
      </c>
      <c r="MD10" s="116">
        <f>AVERAGE($J8:MD8)</f>
        <v>2.1000760272168999</v>
      </c>
      <c r="ME10" s="116">
        <f>AVERAGE($J8:ME8)</f>
        <v>2.0999776599629936</v>
      </c>
      <c r="MF10" s="116">
        <f>AVERAGE($J8:MF8)</f>
        <v>2.1006656600281803</v>
      </c>
      <c r="MG10" s="116">
        <f>AVERAGE($J8:MG8)</f>
        <v>2.1011849649707166</v>
      </c>
      <c r="MH10" s="116">
        <f>AVERAGE($J8:MH8)</f>
        <v>2.1014912036507982</v>
      </c>
      <c r="MI10" s="116">
        <f>AVERAGE($J8:MI8)</f>
        <v>2.1012063065200319</v>
      </c>
      <c r="MJ10" s="116">
        <f>AVERAGE($J8:MJ8)</f>
        <v>2.1009093455062424</v>
      </c>
      <c r="MK10" s="116">
        <f>AVERAGE($J8:MK8)</f>
        <v>2.1007391188920841</v>
      </c>
      <c r="ML10" s="116">
        <f>AVERAGE($J8:ML8)</f>
        <v>2.1009077340738398</v>
      </c>
      <c r="MM10" s="116">
        <f>AVERAGE($J8:MM8)</f>
        <v>2.1007154453961947</v>
      </c>
      <c r="MN10" s="116">
        <f>AVERAGE($J8:MN8)</f>
        <v>2.1006631625205827</v>
      </c>
      <c r="MO10" s="116">
        <f>AVERAGE($J8:MO8)</f>
        <v>2.1004742922542752</v>
      </c>
      <c r="MP10" s="116">
        <f>AVERAGE($J8:MP8)</f>
        <v>2.1002579732731483</v>
      </c>
      <c r="MQ10" s="116">
        <f>AVERAGE($J8:MQ8)</f>
        <v>2.100128107084871</v>
      </c>
      <c r="MR10" s="116">
        <f>AVERAGE($J8:MR8)</f>
        <v>2.0998709873992691</v>
      </c>
      <c r="MS10" s="116">
        <f>AVERAGE($J8:MS8)</f>
        <v>2.0995858586170191</v>
      </c>
      <c r="MT10" s="116">
        <f>AVERAGE($J8:MT8)</f>
        <v>2.1002888876694357</v>
      </c>
      <c r="MU10" s="116">
        <f>AVERAGE($J8:MU8)</f>
        <v>2.1001331041725937</v>
      </c>
      <c r="MV10" s="116">
        <f>AVERAGE($J8:MV8)</f>
        <v>2.1002822318420464</v>
      </c>
      <c r="MW10" s="116">
        <f>AVERAGE($J8:MW8)</f>
        <v>2.1007307161496467</v>
      </c>
      <c r="MX10" s="116">
        <f>AVERAGE($J8:MX8)</f>
        <v>2.1006000501615261</v>
      </c>
      <c r="MY10" s="116">
        <f>AVERAGE($J8:MY8)</f>
        <v>2.100735613830143</v>
      </c>
      <c r="MZ10" s="116">
        <f>AVERAGE($J8:MZ8)</f>
        <v>2.1004722494560744</v>
      </c>
      <c r="NA10" s="116">
        <f>AVERAGE($J8:NA8)</f>
        <v>2.1004331093967012</v>
      </c>
      <c r="NB10" s="116">
        <f>AVERAGE($J8:NB8)</f>
        <v>2.1003260922960232</v>
      </c>
      <c r="NC10" s="116">
        <f>AVERAGE($J8:NC8)</f>
        <v>2.1001188994475544</v>
      </c>
      <c r="ND10" s="116">
        <f>AVERAGE($J8:ND8)</f>
        <v>2.0998454438579417</v>
      </c>
      <c r="NE10" s="116">
        <f>AVERAGE($J8:NE8)</f>
        <v>2.1003343873800704</v>
      </c>
      <c r="NF10" s="116">
        <f>AVERAGE($J8:NF8)</f>
        <v>2.1002802922577826</v>
      </c>
      <c r="NG10" s="116">
        <f>AVERAGE($J8:NG8)</f>
        <v>2.1003483174473701</v>
      </c>
      <c r="NH10" s="116">
        <f>AVERAGE($J8:NH8)</f>
        <v>2.1001064654075479</v>
      </c>
      <c r="NI10" s="116">
        <f>AVERAGE($J8:NI8)</f>
        <v>2.0999511080039461</v>
      </c>
      <c r="NJ10" s="116">
        <f>AVERAGE($J8:NJ8)</f>
        <v>2.0997619097322842</v>
      </c>
      <c r="NK10" s="116">
        <f>AVERAGE($J8:NK8)</f>
        <v>2.100090070412493</v>
      </c>
      <c r="NL10" s="116">
        <f>AVERAGE($J8:NL8)</f>
        <v>2.0998959133823969</v>
      </c>
      <c r="NM10" s="116">
        <f>AVERAGE($J8:NM8)</f>
        <v>2.1005459827863344</v>
      </c>
      <c r="NN10" s="116">
        <f>AVERAGE($J8:NN8)</f>
        <v>2.1002886910262686</v>
      </c>
      <c r="NO10" s="116">
        <f>AVERAGE($J8:NO8)</f>
        <v>2.1004342013801138</v>
      </c>
      <c r="NP10" s="116">
        <f>AVERAGE($J8:NP8)</f>
        <v>2.100268312447112</v>
      </c>
      <c r="NQ10" s="116">
        <f>AVERAGE($J8:NQ8)</f>
        <v>2.1000222283203174</v>
      </c>
      <c r="NR10" s="116">
        <f>AVERAGE($J8:NR8)</f>
        <v>2.0997544490367002</v>
      </c>
      <c r="NS10" s="116">
        <f>AVERAGE($J8:NS8)</f>
        <v>2.0994994879990987</v>
      </c>
      <c r="NT10" s="116">
        <f>AVERAGE($J8:NT8)</f>
        <v>2.0992461499702872</v>
      </c>
      <c r="NU10" s="116">
        <f>AVERAGE($J8:NU8)</f>
        <v>2.0990074440047013</v>
      </c>
      <c r="NV10" s="116">
        <f>AVERAGE($J8:NV8)</f>
        <v>2.0991468213962396</v>
      </c>
      <c r="NW10" s="116">
        <f>AVERAGE($J8:NW8)</f>
        <v>2.0989697150976441</v>
      </c>
      <c r="NX10" s="116">
        <f>AVERAGE($J8:NX8)</f>
        <v>2.0994070219718148</v>
      </c>
      <c r="NY10" s="116">
        <f>AVERAGE($J8:NY8)</f>
        <v>2.0991491867134209</v>
      </c>
      <c r="NZ10" s="116">
        <f>AVERAGE($J8:NZ8)</f>
        <v>2.0988956890933328</v>
      </c>
      <c r="OA10" s="116">
        <f>AVERAGE($J8:OA8)</f>
        <v>2.0992333120486459</v>
      </c>
      <c r="OB10" s="116">
        <f>AVERAGE($J8:OB8)</f>
        <v>2.0991029616329104</v>
      </c>
      <c r="OC10" s="116">
        <f>AVERAGE($J8:OC8)</f>
        <v>2.1001419675572337</v>
      </c>
      <c r="OD10" s="116">
        <f>AVERAGE($J8:OD8)</f>
        <v>2.1001628198222941</v>
      </c>
      <c r="OE10" s="116">
        <f>AVERAGE($J8:OE8)</f>
        <v>2.0999038591194403</v>
      </c>
      <c r="OF10" s="116">
        <f>AVERAGE($J8:OF8)</f>
        <v>2.0999038507619878</v>
      </c>
      <c r="OG10" s="116">
        <f>AVERAGE($J8:OG8)</f>
        <v>2.0998448829544332</v>
      </c>
      <c r="OH10" s="116">
        <f>AVERAGE($J8:OH8)</f>
        <v>2.0997030348760628</v>
      </c>
      <c r="OI10" s="116">
        <f>AVERAGE($J8:OI8)</f>
        <v>2.0997531293099803</v>
      </c>
      <c r="OJ10" s="116">
        <f>AVERAGE($J8:OJ8)</f>
        <v>2.099680104990794</v>
      </c>
      <c r="OK10" s="116">
        <f>AVERAGE($J8:OK8)</f>
        <v>2.1003887530474263</v>
      </c>
      <c r="OL10" s="116">
        <f>AVERAGE($J8:OL8)</f>
        <v>2.1001716869277716</v>
      </c>
      <c r="OM10" s="116">
        <f>AVERAGE($J8:OM8)</f>
        <v>2.1001062459463329</v>
      </c>
      <c r="ON10" s="116">
        <f>AVERAGE($J8:ON8)</f>
        <v>2.1005987366368433</v>
      </c>
      <c r="OO10" s="116">
        <f>AVERAGE($J8:OO8)</f>
        <v>2.1011870569315034</v>
      </c>
      <c r="OP10" s="116">
        <f>AVERAGE($J8:OP8)</f>
        <v>2.1013076528426535</v>
      </c>
      <c r="OQ10" s="116">
        <f>AVERAGE($J8:OQ8)</f>
        <v>2.1012730109054027</v>
      </c>
      <c r="OR10" s="116">
        <f>AVERAGE($J8:OR8)</f>
        <v>2.1011439746731551</v>
      </c>
      <c r="OS10" s="116">
        <f>AVERAGE($J8:OS8)</f>
        <v>2.1009046956869666</v>
      </c>
      <c r="OT10" s="116">
        <f>AVERAGE($J8:OT8)</f>
        <v>2.1011617073130573</v>
      </c>
      <c r="OU10" s="116">
        <f>AVERAGE($J8:OU8)</f>
        <v>2.101074862333653</v>
      </c>
      <c r="OV10" s="116">
        <f>AVERAGE($J8:OV8)</f>
        <v>2.1009164666510927</v>
      </c>
      <c r="OW10" s="116">
        <f>AVERAGE($J8:OW8)</f>
        <v>2.1006814282748736</v>
      </c>
      <c r="OX10" s="116">
        <f>AVERAGE($J8:OX8)</f>
        <v>2.1005491968206869</v>
      </c>
      <c r="OY10" s="116">
        <f>AVERAGE($J8:OY8)</f>
        <v>2.100463778849853</v>
      </c>
      <c r="OZ10" s="116">
        <f>AVERAGE($J8:OZ8)</f>
        <v>2.1003804843269078</v>
      </c>
      <c r="PA10" s="116">
        <f>AVERAGE($J8:PA8)</f>
        <v>2.1002008544099944</v>
      </c>
      <c r="PB10" s="116">
        <f>AVERAGE($J8:PB8)</f>
        <v>2.1002778360323737</v>
      </c>
      <c r="PC10" s="116">
        <f>AVERAGE($J8:PC8)</f>
        <v>2.1001560609046144</v>
      </c>
      <c r="PD10" s="116">
        <f>AVERAGE($J8:PD8)</f>
        <v>2.0999759014209447</v>
      </c>
      <c r="PE10" s="116">
        <f>AVERAGE($J8:PE8)</f>
        <v>2.0997371480629226</v>
      </c>
      <c r="PF10" s="116">
        <f>AVERAGE($J8:PF8)</f>
        <v>2.099664632777436</v>
      </c>
      <c r="PG10" s="116">
        <f>AVERAGE($J8:PG8)</f>
        <v>2.0996375327680585</v>
      </c>
      <c r="PH10" s="116">
        <f>AVERAGE($J8:PH8)</f>
        <v>2.0994111726913087</v>
      </c>
      <c r="PI10" s="116">
        <f>AVERAGE($J8:PI8)</f>
        <v>2.0991727664724982</v>
      </c>
      <c r="PJ10" s="116">
        <f>AVERAGE($J8:PJ8)</f>
        <v>2.0998200332238661</v>
      </c>
      <c r="PK10" s="116">
        <f>AVERAGE($J8:PK8)</f>
        <v>2.0996320072788914</v>
      </c>
      <c r="PL10" s="116">
        <f>AVERAGE($J8:PL8)</f>
        <v>2.0995486932602043</v>
      </c>
      <c r="PM10" s="116">
        <f>AVERAGE($J8:PM8)</f>
        <v>2.0993458444095583</v>
      </c>
      <c r="PN10" s="116">
        <f>AVERAGE($J8:PN8)</f>
        <v>2.0994219262776048</v>
      </c>
      <c r="PO10" s="116">
        <f>AVERAGE($J8:PO8)</f>
        <v>2.0991868896270454</v>
      </c>
      <c r="PP10" s="116">
        <f>AVERAGE($J8:PP8)</f>
        <v>2.0992936537569902</v>
      </c>
      <c r="PQ10" s="116">
        <f>AVERAGE($J8:PQ8)</f>
        <v>2.099096036329184</v>
      </c>
      <c r="PR10" s="116">
        <f>AVERAGE($J8:PR8)</f>
        <v>2.099165162709665</v>
      </c>
      <c r="PS10" s="116">
        <f>AVERAGE($J8:PS8)</f>
        <v>2.0996834421605484</v>
      </c>
      <c r="PT10" s="116">
        <f>AVERAGE($J8:PT8)</f>
        <v>2.0995216791209939</v>
      </c>
      <c r="PU10" s="116">
        <f>AVERAGE($J8:PU8)</f>
        <v>2.099366575628006</v>
      </c>
      <c r="PV10" s="116">
        <f>AVERAGE($J8:PV8)</f>
        <v>2.0994541570034411</v>
      </c>
      <c r="PW10" s="116">
        <f>AVERAGE($J8:PW8)</f>
        <v>2.0995673901666576</v>
      </c>
      <c r="PX10" s="116">
        <f>AVERAGE($J8:PX8)</f>
        <v>2.0995719200717633</v>
      </c>
      <c r="PY10" s="116">
        <f>AVERAGE($J8:PY8)</f>
        <v>2.0995714844959221</v>
      </c>
      <c r="PZ10" s="116">
        <f>AVERAGE($J8:PZ8)</f>
        <v>2.0993416674580025</v>
      </c>
      <c r="QA10" s="116">
        <f>AVERAGE($J8:QA8)</f>
        <v>2.0991323416524699</v>
      </c>
      <c r="QB10" s="116">
        <f>AVERAGE($J8:QB8)</f>
        <v>2.0989958744201078</v>
      </c>
      <c r="QC10" s="116">
        <f>AVERAGE($J8:QC8)</f>
        <v>2.0989553624080663</v>
      </c>
      <c r="QD10" s="116">
        <f>AVERAGE($J8:QD8)</f>
        <v>2.0994653194849349</v>
      </c>
      <c r="QE10" s="116">
        <f>AVERAGE($J8:QE8)</f>
        <v>2.0993849926344326</v>
      </c>
      <c r="QF10" s="116">
        <f>AVERAGE($J8:QF8)</f>
        <v>2.0991669925808871</v>
      </c>
      <c r="QG10" s="116">
        <f>AVERAGE($J8:QG8)</f>
        <v>2.0989417958637966</v>
      </c>
      <c r="QH10" s="116">
        <f>AVERAGE($J8:QH8)</f>
        <v>2.0989635978611214</v>
      </c>
      <c r="QI10" s="116">
        <f>AVERAGE($J8:QI8)</f>
        <v>2.0993016409682936</v>
      </c>
      <c r="QJ10" s="116">
        <f>AVERAGE($J8:QJ8)</f>
        <v>2.0991388795818584</v>
      </c>
      <c r="QK10" s="116">
        <f>AVERAGE($J8:QK8)</f>
        <v>2.0992061283570917</v>
      </c>
      <c r="QL10" s="116">
        <f>AVERAGE($J8:QL8)</f>
        <v>2.0994396795053327</v>
      </c>
      <c r="QM10" s="116">
        <f>AVERAGE($J8:QM8)</f>
        <v>2.0992500774467522</v>
      </c>
      <c r="QN10" s="116">
        <f>AVERAGE($J8:QN8)</f>
        <v>2.0990586576715216</v>
      </c>
      <c r="QO10" s="116">
        <f>AVERAGE($J8:QO8)</f>
        <v>2.099103661884886</v>
      </c>
      <c r="QP10" s="116">
        <f>AVERAGE($J8:QP8)</f>
        <v>2.0988945092847078</v>
      </c>
      <c r="QQ10" s="116">
        <f>AVERAGE($J8:QQ8)</f>
        <v>2.0989060222033462</v>
      </c>
      <c r="QR10" s="116">
        <f>AVERAGE($J8:QR8)</f>
        <v>2.0997830347587736</v>
      </c>
      <c r="QS10" s="116">
        <f>AVERAGE($J8:QS8)</f>
        <v>2.0999118120599558</v>
      </c>
      <c r="QT10" s="116">
        <f>AVERAGE($J8:QT8)</f>
        <v>2.0996954316745171</v>
      </c>
      <c r="QU10" s="116">
        <f>AVERAGE($J8:QU8)</f>
        <v>2.0996066051370463</v>
      </c>
      <c r="QV10" s="116">
        <f>AVERAGE($J8:QV8)</f>
        <v>2.1004167466560033</v>
      </c>
      <c r="QW10" s="116">
        <f>AVERAGE($J8:QW8)</f>
        <v>2.1001980117816914</v>
      </c>
      <c r="QX10" s="116">
        <f>AVERAGE($J8:QX8)</f>
        <v>2.100071938839652</v>
      </c>
      <c r="QY10" s="116">
        <f>AVERAGE($J8:QY8)</f>
        <v>2.0999658412204303</v>
      </c>
      <c r="QZ10" s="116">
        <f>AVERAGE($J8:QZ8)</f>
        <v>2.1007251969106919</v>
      </c>
      <c r="RA10" s="116">
        <f>AVERAGE($J8:RA8)</f>
        <v>2.101056953660803</v>
      </c>
      <c r="RB10" s="116">
        <f>AVERAGE($J8:RB8)</f>
        <v>2.1011980423230723</v>
      </c>
      <c r="RC10" s="116">
        <f>AVERAGE($J8:RC8)</f>
        <v>2.1011131227260607</v>
      </c>
      <c r="RD10" s="116">
        <f>AVERAGE($J8:RD8)</f>
        <v>2.1008992881783546</v>
      </c>
      <c r="RE10" s="116">
        <f>AVERAGE($J8:RE8)</f>
        <v>2.1006856120623008</v>
      </c>
      <c r="RF10" s="116">
        <f>AVERAGE($J8:RF8)</f>
        <v>2.1004724220533482</v>
      </c>
      <c r="RG10" s="116">
        <f>AVERAGE($J8:RG8)</f>
        <v>2.1003760862620053</v>
      </c>
      <c r="RH10" s="116">
        <f>AVERAGE($J8:RH8)</f>
        <v>2.1001649651986494</v>
      </c>
      <c r="RI10" s="116">
        <f>AVERAGE($J8:RI8)</f>
        <v>2.1008063063813305</v>
      </c>
      <c r="RJ10" s="116">
        <f>AVERAGE($J8:RJ8)</f>
        <v>2.1008906262055782</v>
      </c>
      <c r="RK10" s="116">
        <f>AVERAGE($J8:RK8)</f>
        <v>2.1007336272239234</v>
      </c>
      <c r="RL10" s="116">
        <f>AVERAGE($J8:RL8)</f>
        <v>2.1008541774960019</v>
      </c>
      <c r="RM10" s="116">
        <f>AVERAGE($J8:RM8)</f>
        <v>2.1010639926884842</v>
      </c>
      <c r="RN10" s="116">
        <f>AVERAGE($J8:RN8)</f>
        <v>2.1008845917979366</v>
      </c>
      <c r="RO10" s="116">
        <f>AVERAGE($J8:RO8)</f>
        <v>2.1011201164403031</v>
      </c>
      <c r="RP10" s="116">
        <f>AVERAGE($J8:RP8)</f>
        <v>2.1011871486952955</v>
      </c>
      <c r="RQ10" s="116">
        <f>AVERAGE($J8:RQ8)</f>
        <v>2.1009931897864642</v>
      </c>
      <c r="RR10" s="116">
        <f>AVERAGE($J8:RR8)</f>
        <v>2.1007917209534099</v>
      </c>
      <c r="RS10" s="116">
        <f>AVERAGE($J8:RS8)</f>
        <v>2.1006860707727064</v>
      </c>
      <c r="RT10" s="116">
        <f>AVERAGE($J8:RT8)</f>
        <v>2.1012815507348641</v>
      </c>
      <c r="RU10" s="116">
        <f>AVERAGE($J8:RU8)</f>
        <v>2.1012091554115258</v>
      </c>
      <c r="RV10" s="116">
        <f>AVERAGE($J8:RV8)</f>
        <v>2.1010693458879173</v>
      </c>
      <c r="RW10" s="116">
        <f>AVERAGE($J8:RW8)</f>
        <v>2.1009848082785143</v>
      </c>
      <c r="RX10" s="116">
        <f>AVERAGE($J8:RX8)</f>
        <v>2.1012667918099255</v>
      </c>
      <c r="RY10" s="116">
        <f>AVERAGE($J8:RY8)</f>
        <v>2.1014697868315682</v>
      </c>
      <c r="RZ10" s="116">
        <f>AVERAGE($J8:RZ8)</f>
        <v>2.1015699406634814</v>
      </c>
      <c r="SA10" s="116">
        <f>AVERAGE($J8:SA8)</f>
        <v>2.1015738874235734</v>
      </c>
      <c r="SB10" s="116">
        <f>AVERAGE($J8:SB8)</f>
        <v>2.1017005833165681</v>
      </c>
      <c r="SC10" s="116">
        <f>AVERAGE($J8:SC8)</f>
        <v>2.1015085484124625</v>
      </c>
      <c r="SD10" s="116">
        <f>AVERAGE($J8:SD8)</f>
        <v>2.1013679765720017</v>
      </c>
      <c r="SE10" s="116">
        <f>AVERAGE($J8:SE8)</f>
        <v>2.1011733931235739</v>
      </c>
      <c r="SF10" s="116">
        <f>AVERAGE($J8:SF8)</f>
        <v>2.1009675329705173</v>
      </c>
      <c r="SG10" s="116">
        <f>AVERAGE($J8:SG8)</f>
        <v>2.10101471602432</v>
      </c>
      <c r="SH10" s="116">
        <f>AVERAGE($J8:SH8)</f>
        <v>2.1009556464727486</v>
      </c>
      <c r="SI10" s="116">
        <f>AVERAGE($J8:SI8)</f>
        <v>2.1008965858177988</v>
      </c>
      <c r="SJ10" s="116">
        <f>AVERAGE($J8:SJ8)</f>
        <v>2.1013187895781074</v>
      </c>
      <c r="SK10" s="116">
        <f>AVERAGE($J8:SK8)</f>
        <v>2.1012512881713916</v>
      </c>
      <c r="SL10" s="116">
        <f>AVERAGE($J8:SL8)</f>
        <v>2.10112482836956</v>
      </c>
      <c r="SM10" s="116">
        <f>AVERAGE($J8:SM8)</f>
        <v>2.1011919004062158</v>
      </c>
      <c r="SN10" s="116">
        <f>AVERAGE($J8:SN8)</f>
        <v>2.1012510487494236</v>
      </c>
      <c r="SO10" s="116">
        <f>AVERAGE($J8:SO8)</f>
        <v>2.1013141552310541</v>
      </c>
      <c r="SP10" s="116">
        <f>AVERAGE($J8:SP8)</f>
        <v>2.1015363093333694</v>
      </c>
      <c r="SQ10" s="116">
        <f>AVERAGE($J8:SQ8)</f>
        <v>2.1013664652203903</v>
      </c>
      <c r="SR10" s="116">
        <f>AVERAGE($J8:SR8)</f>
        <v>2.1011676259218905</v>
      </c>
      <c r="SS10" s="116">
        <f>AVERAGE($J8:SS8)</f>
        <v>2.1009672745840988</v>
      </c>
      <c r="ST10" s="116">
        <f>AVERAGE($J8:ST8)</f>
        <v>2.1007674762621473</v>
      </c>
      <c r="SU10" s="116">
        <f>AVERAGE($J8:SU8)</f>
        <v>2.1008962582999078</v>
      </c>
      <c r="SV10" s="116">
        <f>AVERAGE($J8:SV8)</f>
        <v>2.101488641347542</v>
      </c>
      <c r="SW10" s="116">
        <f>AVERAGE($J8:SW8)</f>
        <v>2.1015624200292344</v>
      </c>
      <c r="SX10" s="116">
        <f>AVERAGE($J8:SX8)</f>
        <v>2.1017409275752805</v>
      </c>
      <c r="SY10" s="116">
        <f>AVERAGE($J8:SY8)</f>
        <v>2.101543840483151</v>
      </c>
      <c r="SZ10" s="116">
        <f>AVERAGE($J8:SZ8)</f>
        <v>2.1013460792836991</v>
      </c>
      <c r="TA10" s="116">
        <f>AVERAGE($J8:TA8)</f>
        <v>2.1011488027303247</v>
      </c>
      <c r="TB10" s="116">
        <f>AVERAGE($J8:TB8)</f>
        <v>2.1010243154292056</v>
      </c>
      <c r="TC10" s="116">
        <f>AVERAGE($J8:TC8)</f>
        <v>2.1008900698420692</v>
      </c>
      <c r="TD10" s="116">
        <f>AVERAGE($J8:TD8)</f>
        <v>2.1007817481391773</v>
      </c>
      <c r="TE10" s="116">
        <f>AVERAGE($J8:TE8)</f>
        <v>2.1007145227851103</v>
      </c>
      <c r="TF10" s="116">
        <f>AVERAGE($J8:TF8)</f>
        <v>2.1011643258931323</v>
      </c>
      <c r="TG10" s="116">
        <f>AVERAGE($J8:TG8)</f>
        <v>2.1010135151585434</v>
      </c>
      <c r="TH10" s="116">
        <f>AVERAGE($J8:TH8)</f>
        <v>2.1016339944219218</v>
      </c>
      <c r="TI10" s="116">
        <f>AVERAGE($J8:TI8)</f>
        <v>2.1014474818958209</v>
      </c>
      <c r="TJ10" s="116">
        <f>AVERAGE($J8:TJ8)</f>
        <v>2.1021951261196374</v>
      </c>
      <c r="TK10" s="116">
        <f>AVERAGE($J8:TK8)</f>
        <v>2.1021665110864385</v>
      </c>
      <c r="TL10" s="116">
        <f>AVERAGE($J8:TL8)</f>
        <v>2.1019825621638302</v>
      </c>
      <c r="TM10" s="116">
        <f>AVERAGE($J8:TM8)</f>
        <v>2.1019116147854224</v>
      </c>
      <c r="TN10" s="116">
        <f>AVERAGE($J8:TN8)</f>
        <v>2.1017412803623596</v>
      </c>
      <c r="TO10" s="116">
        <f>AVERAGE($J8:TO8)</f>
        <v>2.1015773556498036</v>
      </c>
      <c r="TP10" s="116">
        <f>AVERAGE($J8:TP8)</f>
        <v>2.1022701867269236</v>
      </c>
      <c r="TQ10" s="116">
        <f>AVERAGE($J8:TQ8)</f>
        <v>2.1023600873802124</v>
      </c>
      <c r="TR10" s="116">
        <f>AVERAGE($J8:TR8)</f>
        <v>2.1023982619198249</v>
      </c>
      <c r="TS10" s="116">
        <f>AVERAGE($J8:TS8)</f>
        <v>2.102230931461865</v>
      </c>
      <c r="TT10" s="116">
        <f>AVERAGE($J8:TT8)</f>
        <v>2.1029724385472686</v>
      </c>
      <c r="TU10" s="116">
        <f>AVERAGE($J8:TU8)</f>
        <v>2.1028352679156384</v>
      </c>
      <c r="TV10" s="116">
        <f>AVERAGE($J8:TV8)</f>
        <v>2.1030446163860907</v>
      </c>
      <c r="TW10" s="116">
        <f>AVERAGE($J8:TW8)</f>
        <v>2.1029219186834944</v>
      </c>
      <c r="TX10" s="116">
        <f>AVERAGE($J8:TX8)</f>
        <v>2.1027298189155106</v>
      </c>
      <c r="TY10" s="116">
        <f>AVERAGE($J8:TY8)</f>
        <v>2.102802986762164</v>
      </c>
      <c r="TZ10" s="116">
        <f>AVERAGE($J8:TZ8)</f>
        <v>2.1026157550670312</v>
      </c>
      <c r="UA10" s="116">
        <f>AVERAGE($J8:UA8)</f>
        <v>2.1026817593795339</v>
      </c>
      <c r="UB10" s="116">
        <f>AVERAGE($J8:UB8)</f>
        <v>2.1024929779585935</v>
      </c>
      <c r="UC10" s="116">
        <f>AVERAGE($J8:UC8)</f>
        <v>2.1023279153583685</v>
      </c>
      <c r="UD10" s="116">
        <f>AVERAGE($J8:UD8)</f>
        <v>2.1022525428155769</v>
      </c>
      <c r="UE10" s="116">
        <f>AVERAGE($J8:UE8)</f>
        <v>2.1021695624115972</v>
      </c>
      <c r="UF10" s="116">
        <f>AVERAGE($J8:UF8)</f>
        <v>2.1022336111331841</v>
      </c>
      <c r="UG10" s="116">
        <f>AVERAGE($J8:UG8)</f>
        <v>2.1020536270093366</v>
      </c>
      <c r="UH10" s="116">
        <f>AVERAGE($J8:UH8)</f>
        <v>2.1019878909003249</v>
      </c>
      <c r="UI10" s="116">
        <f>AVERAGE($J8:UI8)</f>
        <v>2.1018018488402421</v>
      </c>
      <c r="UJ10" s="116">
        <f>AVERAGE($J8:UJ8)</f>
        <v>2.1018736600050527</v>
      </c>
      <c r="UK10" s="116">
        <f>AVERAGE($J8:UK8)</f>
        <v>2.1020014472974697</v>
      </c>
      <c r="UL10" s="116">
        <f>AVERAGE($J8:UL8)</f>
        <v>2.1019696000771524</v>
      </c>
      <c r="UM10" s="116">
        <f>AVERAGE($J8:UM8)</f>
        <v>2.1017862529541929</v>
      </c>
      <c r="UN10" s="116">
        <f>AVERAGE($J8:UN8)</f>
        <v>2.1017000504062304</v>
      </c>
      <c r="UO10" s="116">
        <f>AVERAGE($J8:UO8)</f>
        <v>2.1015416465346717</v>
      </c>
      <c r="UP10" s="116">
        <f>AVERAGE($J8:UP8)</f>
        <v>2.1016081800372985</v>
      </c>
      <c r="UQ10" s="116">
        <f>AVERAGE($J8:UQ8)</f>
        <v>2.1016462153300441</v>
      </c>
      <c r="UR10" s="116">
        <f>AVERAGE($J8:UR8)</f>
        <v>2.1018347478161767</v>
      </c>
      <c r="US10" s="116">
        <f>AVERAGE($J8:US8)</f>
        <v>2.1016594146374858</v>
      </c>
      <c r="UT10" s="116">
        <f>AVERAGE($J8:UT8)</f>
        <v>2.1021725261331961</v>
      </c>
      <c r="UU10" s="116">
        <f>AVERAGE($J8:UU8)</f>
        <v>2.1026480015300542</v>
      </c>
      <c r="UV10" s="116">
        <f>AVERAGE($J8:UV8)</f>
        <v>2.1025161676708111</v>
      </c>
      <c r="UW10" s="116">
        <f>AVERAGE($J8:UW8)</f>
        <v>2.1028899244838541</v>
      </c>
      <c r="UX10" s="116">
        <f>AVERAGE($J8:UX8)</f>
        <v>2.1027302897240774</v>
      </c>
      <c r="UY10" s="116">
        <f>AVERAGE($J8:UY8)</f>
        <v>2.1028142541294699</v>
      </c>
      <c r="UZ10" s="116">
        <f>AVERAGE($J8:UZ8)</f>
        <v>2.10263272659108</v>
      </c>
      <c r="VA10" s="116">
        <f>AVERAGE($J8:VA8)</f>
        <v>2.1024657284257322</v>
      </c>
      <c r="VB10" s="116">
        <f>AVERAGE($J8:VB8)</f>
        <v>2.102574215854685</v>
      </c>
      <c r="VC10" s="116">
        <f>AVERAGE($J8:VC8)</f>
        <v>2.1024130386976827</v>
      </c>
      <c r="VD10" s="116">
        <f>AVERAGE($J8:VD8)</f>
        <v>2.1025192401377089</v>
      </c>
      <c r="VE10" s="116">
        <f>AVERAGE($J8:VE8)</f>
        <v>2.10268424295877</v>
      </c>
      <c r="VF10" s="116">
        <f>AVERAGE($J8:VF8)</f>
        <v>2.1025060173095174</v>
      </c>
      <c r="VG10" s="116">
        <f>AVERAGE($J8:VG8)</f>
        <v>2.102422592898836</v>
      </c>
      <c r="VH10" s="116">
        <f>AVERAGE($J8:VH8)</f>
        <v>2.1022668088212164</v>
      </c>
      <c r="VI10" s="116">
        <f>AVERAGE($J8:VI8)</f>
        <v>2.1023764646313436</v>
      </c>
      <c r="VJ10" s="116">
        <f>AVERAGE($J8:VJ8)</f>
        <v>2.1024883838232231</v>
      </c>
      <c r="VK10" s="116">
        <f>AVERAGE($J8:VK8)</f>
        <v>2.1031807311507547</v>
      </c>
      <c r="VL10" s="116">
        <f>AVERAGE($J8:VL8)</f>
        <v>2.1035011988605095</v>
      </c>
      <c r="VM10" s="116">
        <f>AVERAGE($J8:VM8)</f>
        <v>2.1033916232281902</v>
      </c>
      <c r="VN10" s="116">
        <f>AVERAGE($J8:VN8)</f>
        <v>2.1034367249949759</v>
      </c>
      <c r="VO10" s="116">
        <f>AVERAGE($J8:VO8)</f>
        <v>2.103744119146957</v>
      </c>
      <c r="VP10" s="116">
        <f>AVERAGE($J8:VP8)</f>
        <v>2.1035650295242823</v>
      </c>
      <c r="VQ10" s="116">
        <f>AVERAGE($J8:VQ8)</f>
        <v>2.1035166125299711</v>
      </c>
      <c r="VR10" s="116">
        <f>AVERAGE($J8:VR8)</f>
        <v>2.1036437180016918</v>
      </c>
      <c r="VS10" s="116">
        <f>AVERAGE($J8:VS8)</f>
        <v>2.1037339363172136</v>
      </c>
      <c r="VT10" s="116">
        <f>AVERAGE($J8:VT8)</f>
        <v>2.1038355927234873</v>
      </c>
      <c r="VU10" s="116">
        <f>AVERAGE($J8:VU8)</f>
        <v>2.1037539730001855</v>
      </c>
      <c r="VV10" s="116">
        <f>AVERAGE($J8:VV8)</f>
        <v>2.1037568671010964</v>
      </c>
      <c r="VW10" s="116">
        <f>AVERAGE($J8:VW8)</f>
        <v>2.1038054443416541</v>
      </c>
      <c r="VX10" s="116">
        <f>AVERAGE($J8:VX8)</f>
        <v>2.1037202200802501</v>
      </c>
      <c r="VY10" s="116">
        <f>AVERAGE($J8:VY8)</f>
        <v>2.1036888996223198</v>
      </c>
      <c r="VZ10" s="116">
        <f>AVERAGE($J8:VZ8)</f>
        <v>2.1037447522597437</v>
      </c>
      <c r="WA10" s="116">
        <f>AVERAGE($J8:WA8)</f>
        <v>2.1036830766943706</v>
      </c>
      <c r="WB10" s="116">
        <f>AVERAGE($J8:WB8)</f>
        <v>2.1035088501129495</v>
      </c>
      <c r="WC10" s="116">
        <f>AVERAGE($J8:WC8)</f>
        <v>2.1035259685588534</v>
      </c>
      <c r="WD10" s="116">
        <f>AVERAGE($J8:WD8)</f>
        <v>2.1033646240139228</v>
      </c>
      <c r="WE10" s="116">
        <f>AVERAGE($J8:WE8)</f>
        <v>2.1033469167000294</v>
      </c>
      <c r="WF10" s="116">
        <f>AVERAGE($J8:WF8)</f>
        <v>2.103175524110434</v>
      </c>
      <c r="WG10" s="116">
        <f>AVERAGE($J8:WG8)</f>
        <v>2.1034061983023551</v>
      </c>
      <c r="WH10" s="116">
        <f>AVERAGE($J8:WH8)</f>
        <v>2.1032418852204287</v>
      </c>
      <c r="WI10" s="116">
        <f>AVERAGE($J8:WI8)</f>
        <v>2.1031541745007805</v>
      </c>
      <c r="WJ10" s="116">
        <f>AVERAGE($J8:WJ8)</f>
        <v>2.1031849725248515</v>
      </c>
      <c r="WK10" s="116">
        <f>AVERAGE($J8:WK8)</f>
        <v>2.1033949190243431</v>
      </c>
      <c r="WL10" s="116">
        <f>AVERAGE($J8:WL8)</f>
        <v>2.1034008730125233</v>
      </c>
      <c r="WM10" s="116">
        <f>AVERAGE($J8:WM8)</f>
        <v>2.1032297213097828</v>
      </c>
      <c r="WN10" s="116">
        <f>AVERAGE($J8:WN8)</f>
        <v>2.1032573925525249</v>
      </c>
      <c r="WO10" s="116">
        <f>AVERAGE($J8:WO8)</f>
        <v>2.103246973151204</v>
      </c>
      <c r="WP10" s="116">
        <f>AVERAGE($J8:WP8)</f>
        <v>2.1035978608716763</v>
      </c>
      <c r="WQ10" s="116">
        <f>AVERAGE($J8:WQ8)</f>
        <v>2.1036013662019837</v>
      </c>
      <c r="WR10" s="116">
        <f>AVERAGE($J8:WR8)</f>
        <v>2.1042089210079946</v>
      </c>
      <c r="WS10" s="116">
        <f>AVERAGE($J8:WS8)</f>
        <v>2.1040378601988334</v>
      </c>
      <c r="WT10" s="116">
        <f>AVERAGE($J8:WT8)</f>
        <v>2.104407127686426</v>
      </c>
      <c r="WU10" s="116">
        <f>AVERAGE($J8:WU8)</f>
        <v>2.1043000578072606</v>
      </c>
      <c r="WV10" s="116">
        <f>AVERAGE($J8:WV8)</f>
        <v>2.1042890640281495</v>
      </c>
      <c r="WW10" s="116">
        <f>AVERAGE($J8:WW8)</f>
        <v>2.1041869725746922</v>
      </c>
      <c r="WX10" s="116">
        <f>AVERAGE($J8:WX8)</f>
        <v>2.1042643130905367</v>
      </c>
      <c r="WY10" s="116">
        <f>AVERAGE($J8:WY8)</f>
        <v>2.104280002390019</v>
      </c>
      <c r="WZ10" s="116">
        <f>AVERAGE($J8:WZ8)</f>
        <v>2.1042228371221881</v>
      </c>
      <c r="XA10" s="116">
        <f>AVERAGE($J8:XA8)</f>
        <v>2.1040650288626463</v>
      </c>
      <c r="XB10" s="116">
        <f>AVERAGE($J8:XB8)</f>
        <v>2.103951570241251</v>
      </c>
      <c r="XC10" s="116">
        <f>AVERAGE($J8:XC8)</f>
        <v>2.1041570765398947</v>
      </c>
      <c r="XD10" s="116">
        <f>AVERAGE($J8:XD8)</f>
        <v>2.1040172387547922</v>
      </c>
      <c r="XE10" s="116">
        <f>AVERAGE($J8:XE8)</f>
        <v>2.10401698730209</v>
      </c>
      <c r="XF10" s="116">
        <f>AVERAGE($J8:XF8)</f>
        <v>2.1038603149180206</v>
      </c>
      <c r="XG10" s="116">
        <f>AVERAGE($J8:XG8)</f>
        <v>2.1038215955254245</v>
      </c>
      <c r="XH10" s="116">
        <f>AVERAGE($J8:XH8)</f>
        <v>2.1041493485292402</v>
      </c>
      <c r="XI10" s="116">
        <f>AVERAGE($J8:XI8)</f>
        <v>2.1042292726712004</v>
      </c>
      <c r="XJ10" s="116">
        <f>AVERAGE($J8:XJ8)</f>
        <v>2.1041648623501117</v>
      </c>
      <c r="XK10" s="116">
        <f>AVERAGE($J8:XK8)</f>
        <v>2.1045363038313227</v>
      </c>
      <c r="XL10" s="116">
        <f>AVERAGE($J8:XL8)</f>
        <v>2.1049145121859878</v>
      </c>
      <c r="XM10" s="116">
        <f>AVERAGE($J8:XM8)</f>
        <v>2.1048475493097896</v>
      </c>
      <c r="XN10" s="116">
        <f>AVERAGE($J8:XN8)</f>
        <v>2.105298252660349</v>
      </c>
      <c r="XO10" s="116">
        <f>AVERAGE($J8:XO8)</f>
        <v>2.1051566474890957</v>
      </c>
      <c r="XP10" s="116">
        <f>AVERAGE($J8:XP8)</f>
        <v>2.1051163374847022</v>
      </c>
      <c r="XQ10" s="116">
        <f>AVERAGE($J8:XQ8)</f>
        <v>2.1051884598284212</v>
      </c>
      <c r="XR10" s="116">
        <f>AVERAGE($J8:XR8)</f>
        <v>2.1050256254443962</v>
      </c>
      <c r="XS10" s="116">
        <f>AVERAGE($J8:XS8)</f>
        <v>2.1050980947096578</v>
      </c>
      <c r="XT10" s="116">
        <f>AVERAGE($J8:XT8)</f>
        <v>2.1051256743334554</v>
      </c>
      <c r="XU10" s="116">
        <f>AVERAGE($J8:XU8)</f>
        <v>2.1049865370553813</v>
      </c>
      <c r="XV10" s="116">
        <f>AVERAGE($J8:XV8)</f>
        <v>2.1049883303206527</v>
      </c>
      <c r="XW10" s="116">
        <f>AVERAGE($J8:XW8)</f>
        <v>2.1049274405392935</v>
      </c>
      <c r="XX10" s="116">
        <f>AVERAGE($J8:XX8)</f>
        <v>2.1047843559802568</v>
      </c>
      <c r="XY10" s="116">
        <f>AVERAGE($J8:XY8)</f>
        <v>2.1046827618270529</v>
      </c>
      <c r="XZ10" s="116">
        <f>AVERAGE($J8:XZ8)</f>
        <v>2.1048644824990821</v>
      </c>
      <c r="YA10" s="116">
        <f>AVERAGE($J8:YA8)</f>
        <v>2.1047016122871707</v>
      </c>
      <c r="YB10" s="116">
        <f>AVERAGE($J8:YB8)</f>
        <v>2.1045434113029211</v>
      </c>
      <c r="YC10" s="116">
        <f>AVERAGE($J8:YC8)</f>
        <v>2.1046076254752548</v>
      </c>
      <c r="YD10" s="116">
        <f>AVERAGE($J8:YD8)</f>
        <v>2.1047677299140211</v>
      </c>
      <c r="YE10" s="116">
        <f>AVERAGE($J8:YE8)</f>
        <v>2.1046697599252995</v>
      </c>
      <c r="YF10" s="116">
        <f>AVERAGE($J8:YF8)</f>
        <v>2.1045384594864096</v>
      </c>
      <c r="YG10" s="116">
        <f>AVERAGE($J8:YG8)</f>
        <v>2.1045536693017777</v>
      </c>
      <c r="YH10" s="116">
        <f>AVERAGE($J8:YH8)</f>
        <v>2.1044228502502138</v>
      </c>
      <c r="YI10" s="116">
        <f>AVERAGE($J8:YI8)</f>
        <v>2.1044031176977644</v>
      </c>
      <c r="YJ10" s="116">
        <f>AVERAGE($J8:YJ8)</f>
        <v>2.1043521138314967</v>
      </c>
      <c r="YK10" s="116">
        <f>AVERAGE($J8:YK8)</f>
        <v>2.1041989578746239</v>
      </c>
      <c r="YL10" s="116">
        <f>AVERAGE($J8:YL8)</f>
        <v>2.104063448967064</v>
      </c>
      <c r="YM10" s="116">
        <f>AVERAGE($J8:YM8)</f>
        <v>2.1039117257973539</v>
      </c>
      <c r="YN10" s="116">
        <f>AVERAGE($J8:YN8)</f>
        <v>2.1041983543171208</v>
      </c>
      <c r="YO10" s="116">
        <f>AVERAGE($J8:YO8)</f>
        <v>2.1040639621017139</v>
      </c>
      <c r="YP10" s="116">
        <f>AVERAGE($J8:YP8)</f>
        <v>2.1039842014256038</v>
      </c>
      <c r="YQ10" s="116">
        <f>AVERAGE($J8:YQ8)</f>
        <v>2.1040118983775549</v>
      </c>
      <c r="YR10" s="116">
        <f>AVERAGE($J8:YR8)</f>
        <v>2.1038540880999705</v>
      </c>
      <c r="YS10" s="116">
        <f>AVERAGE($J8:YS8)</f>
        <v>2.1040706151844173</v>
      </c>
      <c r="YT10" s="116">
        <f>AVERAGE($J8:YT8)</f>
        <v>2.1039464525555229</v>
      </c>
      <c r="YU10" s="116">
        <f>AVERAGE($J8:YU8)</f>
        <v>2.103817343909165</v>
      </c>
      <c r="YV10" s="116">
        <f>AVERAGE($J8:YV8)</f>
        <v>2.1037758782339706</v>
      </c>
      <c r="YW10" s="116">
        <f>AVERAGE($J8:YW8)</f>
        <v>2.1037347253396703</v>
      </c>
      <c r="YX10" s="116">
        <f>AVERAGE($J8:YX8)</f>
        <v>2.1036297447854948</v>
      </c>
      <c r="YY10" s="116">
        <f>AVERAGE($J8:YY8)</f>
        <v>2.1034974850995329</v>
      </c>
      <c r="YZ10" s="116">
        <f>AVERAGE($J8:YZ8)</f>
        <v>2.103527799089679</v>
      </c>
      <c r="ZA10" s="116">
        <f>AVERAGE($J8:ZA8)</f>
        <v>2.1034405581544631</v>
      </c>
      <c r="ZB10" s="116">
        <f>AVERAGE($J8:ZB8)</f>
        <v>2.1039317834764977</v>
      </c>
      <c r="ZC10" s="116">
        <f>AVERAGE($J8:ZC8)</f>
        <v>2.1037897609911478</v>
      </c>
      <c r="ZD10" s="116">
        <f>AVERAGE($J8:ZD8)</f>
        <v>2.1037711973174589</v>
      </c>
      <c r="ZE10" s="116">
        <f>AVERAGE($J8:ZE8)</f>
        <v>2.1036348373283222</v>
      </c>
      <c r="ZF10" s="116">
        <f>AVERAGE($J8:ZF8)</f>
        <v>2.1036181980825934</v>
      </c>
      <c r="ZG10" s="116">
        <f>AVERAGE($J8:ZG8)</f>
        <v>2.1034795403270623</v>
      </c>
      <c r="ZH10" s="116">
        <f>AVERAGE($J8:ZH8)</f>
        <v>2.1035185734785951</v>
      </c>
      <c r="ZI10" s="116">
        <f>AVERAGE($J8:ZI8)</f>
        <v>2.1035514784613447</v>
      </c>
      <c r="ZJ10" s="116">
        <f>AVERAGE($J8:ZJ8)</f>
        <v>2.1036128531637117</v>
      </c>
      <c r="ZK10" s="116">
        <f>AVERAGE($J8:ZK8)</f>
        <v>2.1036334999715716</v>
      </c>
      <c r="ZL10" s="116">
        <f>AVERAGE($J8:ZL8)</f>
        <v>2.1035376240669512</v>
      </c>
      <c r="ZM10" s="116">
        <f>AVERAGE($J8:ZM8)</f>
        <v>2.1036160182324761</v>
      </c>
      <c r="ZN10" s="116">
        <f>AVERAGE($J8:ZN8)</f>
        <v>2.1034833235587058</v>
      </c>
      <c r="ZO10" s="116">
        <f>AVERAGE($J8:ZO8)</f>
        <v>2.103355897426205</v>
      </c>
      <c r="ZP10" s="116">
        <f>AVERAGE($J8:ZP8)</f>
        <v>2.1033949879753573</v>
      </c>
      <c r="ZQ10" s="116">
        <f>AVERAGE($J8:ZQ8)</f>
        <v>2.1033008443085044</v>
      </c>
      <c r="ZR10" s="116">
        <f>AVERAGE($J8:ZR8)</f>
        <v>2.1033662945623006</v>
      </c>
      <c r="ZS10" s="116">
        <f>AVERAGE($J8:ZS8)</f>
        <v>2.1033457366309025</v>
      </c>
      <c r="ZT10" s="116">
        <f>AVERAGE($J8:ZT8)</f>
        <v>2.1032115958747242</v>
      </c>
      <c r="ZU10" s="116">
        <f>AVERAGE($J8:ZU8)</f>
        <v>2.1031641758632005</v>
      </c>
      <c r="ZV10" s="116">
        <f>AVERAGE($J8:ZV8)</f>
        <v>2.1031023207709718</v>
      </c>
      <c r="ZW10" s="116">
        <f>AVERAGE($J8:ZW8)</f>
        <v>2.1029621268465069</v>
      </c>
      <c r="ZX10" s="116">
        <f>AVERAGE($J8:ZX8)</f>
        <v>2.1028201123918571</v>
      </c>
      <c r="ZY10" s="116">
        <f>AVERAGE($J8:ZY8)</f>
        <v>2.1028604633689794</v>
      </c>
      <c r="ZZ10" s="116">
        <f>AVERAGE($J8:ZZ8)</f>
        <v>2.1027179506524796</v>
      </c>
      <c r="AAA10" s="116">
        <f>AVERAGE($J8:AAA8)</f>
        <v>2.1026185922835845</v>
      </c>
      <c r="AAB10" s="116">
        <f>AVERAGE($J8:AAB8)</f>
        <v>2.1025887110057795</v>
      </c>
      <c r="AAC10" s="116">
        <f>AVERAGE($J8:AAC8)</f>
        <v>2.1024420996470772</v>
      </c>
      <c r="AAD10" s="116">
        <f>AVERAGE($J8:AAD8)</f>
        <v>2.1023193411887435</v>
      </c>
      <c r="AAE10" s="116">
        <f>AVERAGE($J8:AAE8)</f>
        <v>2.1024114174529078</v>
      </c>
      <c r="AAF10" s="116">
        <f>AVERAGE($J8:AAF8)</f>
        <v>2.1024828324924116</v>
      </c>
      <c r="AAG10" s="116">
        <f>AVERAGE($J8:AAG8)</f>
        <v>2.1024258713481778</v>
      </c>
      <c r="AAH10" s="116">
        <f>AVERAGE($J8:AAH8)</f>
        <v>2.1024855903433006</v>
      </c>
      <c r="AAI10" s="116">
        <f>AVERAGE($J8:AAI8)</f>
        <v>2.1024091132273774</v>
      </c>
      <c r="AAJ10" s="116">
        <f>AVERAGE($J8:AAJ8)</f>
        <v>2.1026500153473973</v>
      </c>
      <c r="AAK10" s="116">
        <f>AVERAGE($J8:AAK8)</f>
        <v>2.1027081635506462</v>
      </c>
      <c r="AAL10" s="116">
        <f>AVERAGE($J8:AAL8)</f>
        <v>2.1026462026871822</v>
      </c>
      <c r="AAM10" s="116">
        <f>AVERAGE($J8:AAM8)</f>
        <v>2.1025434660180333</v>
      </c>
      <c r="AAN10" s="116">
        <f>AVERAGE($J8:AAN8)</f>
        <v>2.1025965210694166</v>
      </c>
      <c r="AAO10" s="116">
        <f>AVERAGE($J8:AAO8)</f>
        <v>2.1024564077295413</v>
      </c>
      <c r="AAP10" s="116">
        <f>AVERAGE($J8:AAP8)</f>
        <v>2.1023193431799356</v>
      </c>
      <c r="AAQ10" s="116">
        <f>AVERAGE($J8:AAQ8)</f>
        <v>2.1021867884611183</v>
      </c>
      <c r="AAR10" s="116">
        <f>AVERAGE($J8:AAR8)</f>
        <v>2.1025056473501169</v>
      </c>
      <c r="AAS10" s="116">
        <f>AVERAGE($J8:AAS8)</f>
        <v>2.1023713582403083</v>
      </c>
      <c r="AAT10" s="116">
        <f>AVERAGE($J8:AAT8)</f>
        <v>2.102453921156402</v>
      </c>
      <c r="AAU10" s="116">
        <f>AVERAGE($J8:AAU8)</f>
        <v>2.1027581592995475</v>
      </c>
      <c r="AAV10" s="116">
        <f>AVERAGE($J8:AAV8)</f>
        <v>2.1027648395889957</v>
      </c>
      <c r="AAW10" s="116">
        <f>AVERAGE($J8:AAW8)</f>
        <v>2.1027168412197823</v>
      </c>
      <c r="AAX10" s="116">
        <f>AVERAGE($J8:AAX8)</f>
        <v>2.1025813558218656</v>
      </c>
      <c r="AAY10" s="116">
        <f>AVERAGE($J8:AAY8)</f>
        <v>2.1028068867726741</v>
      </c>
      <c r="AAZ10" s="116">
        <f>AVERAGE($J8:AAZ8)</f>
        <v>2.1033065611673343</v>
      </c>
      <c r="ABA10" s="116">
        <f>AVERAGE($J8:ABA8)</f>
        <v>2.1032090057147648</v>
      </c>
      <c r="ABB10" s="116">
        <f>AVERAGE($J8:ABB8)</f>
        <v>2.1031217194783474</v>
      </c>
      <c r="ABC10" s="116">
        <f>AVERAGE($J8:ABC8)</f>
        <v>2.1030103523504375</v>
      </c>
      <c r="ABD10" s="116">
        <f>AVERAGE($J8:ABD8)</f>
        <v>2.1028862425594559</v>
      </c>
      <c r="ABE10" s="116">
        <f>AVERAGE($J8:ABE8)</f>
        <v>2.1031525954987429</v>
      </c>
      <c r="ABF10" s="116">
        <f>AVERAGE($J8:ABF8)</f>
        <v>2.1030104997625489</v>
      </c>
      <c r="ABG10" s="116">
        <f>AVERAGE($J8:ABG8)</f>
        <v>2.1030315837955014</v>
      </c>
      <c r="ABH10" s="116">
        <f>AVERAGE($J8:ABH8)</f>
        <v>2.1029223397477352</v>
      </c>
      <c r="ABI10" s="116">
        <f>AVERAGE($J8:ABI8)</f>
        <v>2.1027954672249081</v>
      </c>
      <c r="ABJ10" s="116">
        <f>AVERAGE($J8:ABJ8)</f>
        <v>2.1030095576863981</v>
      </c>
      <c r="ABK10" s="116">
        <f>AVERAGE($J8:ABK8)</f>
        <v>2.1030717528901017</v>
      </c>
      <c r="ABL10" s="116">
        <f>AVERAGE($J8:ABL8)</f>
        <v>2.1034172809054468</v>
      </c>
      <c r="ABM10" s="116">
        <f>AVERAGE($J8:ABM8)</f>
        <v>2.1032802677971691</v>
      </c>
      <c r="ABN10" s="116">
        <f>AVERAGE($J8:ABN8)</f>
        <v>2.103576578491317</v>
      </c>
      <c r="ABO10" s="116">
        <f>AVERAGE($J8:ABO8)</f>
        <v>2.1035244413233749</v>
      </c>
      <c r="ABP10" s="116">
        <f>AVERAGE($J8:ABP8)</f>
        <v>2.1033909036910825</v>
      </c>
      <c r="ABQ10" s="116">
        <f>AVERAGE($J8:ABQ8)</f>
        <v>2.1032725123505043</v>
      </c>
      <c r="ABR10" s="116">
        <f>AVERAGE($J8:ABR8)</f>
        <v>2.103336637578888</v>
      </c>
      <c r="ABS10" s="116">
        <f>AVERAGE($J8:ABS8)</f>
        <v>2.1032035469684258</v>
      </c>
      <c r="ABT10" s="116">
        <f>AVERAGE($J8:ABT8)</f>
        <v>2.1033373589672837</v>
      </c>
      <c r="ABU10" s="116">
        <f>AVERAGE($J8:ABU8)</f>
        <v>2.1033851693065349</v>
      </c>
      <c r="ABV10" s="116">
        <f>AVERAGE($J8:ABV8)</f>
        <v>2.1032458615926046</v>
      </c>
      <c r="ABW10" s="116">
        <f>AVERAGE($J8:ABW8)</f>
        <v>2.1031067745030509</v>
      </c>
      <c r="ABX10" s="116">
        <f>AVERAGE($J8:ABX8)</f>
        <v>2.1029808015752187</v>
      </c>
      <c r="ABY10" s="116">
        <f>AVERAGE($J8:ABY8)</f>
        <v>2.1032544955499723</v>
      </c>
      <c r="ABZ10" s="116">
        <f>AVERAGE($J8:ABZ8)</f>
        <v>2.1031298267877716</v>
      </c>
      <c r="ACA10" s="116">
        <f>AVERAGE($J8:ACA8)</f>
        <v>2.1035552983440504</v>
      </c>
      <c r="ACB10" s="116">
        <f>AVERAGE($J8:ACB8)</f>
        <v>2.103624907783229</v>
      </c>
      <c r="ACC10" s="116">
        <f>AVERAGE($J8:ACC8)</f>
        <v>2.1034907415984203</v>
      </c>
      <c r="ACD10" s="116">
        <f>AVERAGE($J8:ACD8)</f>
        <v>2.1033783488830498</v>
      </c>
      <c r="ACE10" s="116">
        <f>AVERAGE($J8:ACE8)</f>
        <v>2.1034912156272814</v>
      </c>
      <c r="ACF10" s="116">
        <f>AVERAGE($J8:ACF8)</f>
        <v>2.103430833348336</v>
      </c>
      <c r="ACG10" s="116">
        <f>AVERAGE($J8:ACG8)</f>
        <v>2.1033274869737415</v>
      </c>
      <c r="ACH10" s="116">
        <f>AVERAGE($J8:ACH8)</f>
        <v>2.1033301630780019</v>
      </c>
      <c r="ACI10" s="116">
        <f>AVERAGE($J8:ACI8)</f>
        <v>2.1032337351028012</v>
      </c>
      <c r="ACJ10" s="116">
        <f>AVERAGE($J8:ACJ8)</f>
        <v>2.1031285282427219</v>
      </c>
      <c r="ACK10" s="116">
        <f>AVERAGE($J8:ACK8)</f>
        <v>2.1031553749118301</v>
      </c>
      <c r="ACL10" s="116">
        <f>AVERAGE($J8:ACL8)</f>
        <v>2.103045513653087</v>
      </c>
      <c r="ACM10" s="116">
        <f>AVERAGE($J8:ACM8)</f>
        <v>2.1029100185498315</v>
      </c>
      <c r="ACN10" s="116">
        <f>AVERAGE($J8:ACN8)</f>
        <v>2.1027744471997112</v>
      </c>
      <c r="ACO10" s="116">
        <f>AVERAGE($J8:ACO8)</f>
        <v>2.102641320706546</v>
      </c>
      <c r="ACP10" s="116">
        <f>AVERAGE($J8:ACP8)</f>
        <v>2.1028075528821235</v>
      </c>
      <c r="ACQ10" s="116">
        <f>AVERAGE($J8:ACQ8)</f>
        <v>2.102727781699758</v>
      </c>
      <c r="ACR10" s="116">
        <f>AVERAGE($J8:ACR8)</f>
        <v>2.1025966551841191</v>
      </c>
      <c r="ACS10" s="116">
        <f>AVERAGE($J8:ACS8)</f>
        <v>2.1025034636272752</v>
      </c>
      <c r="ACT10" s="116">
        <f>AVERAGE($J8:ACT8)</f>
        <v>2.1024999330166576</v>
      </c>
      <c r="ACU10" s="116">
        <f>AVERAGE($J8:ACU8)</f>
        <v>2.1029132654695495</v>
      </c>
      <c r="ACV10" s="116">
        <f>AVERAGE($J8:ACV8)</f>
        <v>2.1029760247750322</v>
      </c>
      <c r="ACW10" s="116">
        <f>AVERAGE($J8:ACW8)</f>
        <v>2.1032558134424311</v>
      </c>
      <c r="ACX10" s="116">
        <f>AVERAGE($J8:ACX8)</f>
        <v>2.1031283259567153</v>
      </c>
      <c r="ACY10" s="116">
        <f>AVERAGE($J8:ACY8)</f>
        <v>2.1031623945274096</v>
      </c>
      <c r="ACZ10" s="116">
        <f>AVERAGE($J8:ACZ8)</f>
        <v>2.1031930888704871</v>
      </c>
      <c r="ADA10" s="116">
        <f>AVERAGE($J8:ADA8)</f>
        <v>2.1030703815915137</v>
      </c>
      <c r="ADB10" s="116">
        <f>AVERAGE($J8:ADB8)</f>
        <v>2.1029443115843001</v>
      </c>
      <c r="ADC10" s="116">
        <f>AVERAGE($J8:ADC8)</f>
        <v>2.1028125128005399</v>
      </c>
      <c r="ADD10" s="116">
        <f>AVERAGE($J8:ADD8)</f>
        <v>2.1026981131159466</v>
      </c>
      <c r="ADE10" s="116">
        <f>AVERAGE($J8:ADE8)</f>
        <v>2.1031924127136001</v>
      </c>
      <c r="ADF10" s="116">
        <f>AVERAGE($J8:ADF8)</f>
        <v>2.1035107403930757</v>
      </c>
      <c r="ADG10" s="116">
        <f>AVERAGE($J8:ADG8)</f>
        <v>2.1033806461693358</v>
      </c>
      <c r="ADH10" s="116">
        <f>AVERAGE($J8:ADH8)</f>
        <v>2.1033624701570388</v>
      </c>
      <c r="ADI10" s="116">
        <f>AVERAGE($J8:ADI8)</f>
        <v>2.103254296131154</v>
      </c>
      <c r="ADJ10" s="116">
        <f>AVERAGE($J8:ADJ8)</f>
        <v>2.1033029349302996</v>
      </c>
      <c r="ADK10" s="116">
        <f>AVERAGE($J8:ADK8)</f>
        <v>2.1032488260355913</v>
      </c>
      <c r="ADL10" s="116">
        <f>AVERAGE($J8:ADL8)</f>
        <v>2.1031702145903521</v>
      </c>
      <c r="ADM10" s="116">
        <f>AVERAGE($J8:ADM8)</f>
        <v>2.1030794033353075</v>
      </c>
      <c r="ADN10" s="116">
        <f>AVERAGE($J8:ADN8)</f>
        <v>2.1030341814077946</v>
      </c>
      <c r="ADO10" s="116">
        <f>AVERAGE($J8:ADO8)</f>
        <v>2.1029718801857364</v>
      </c>
      <c r="ADP10" s="116">
        <f>AVERAGE($J8:ADP8)</f>
        <v>2.1034119774904334</v>
      </c>
      <c r="ADQ10" s="116">
        <f>AVERAGE($J8:ADQ8)</f>
        <v>2.1033306512140393</v>
      </c>
      <c r="ADR10" s="116">
        <f>AVERAGE($J8:ADR8)</f>
        <v>2.1032361765311904</v>
      </c>
      <c r="ADS10" s="116">
        <f>AVERAGE($J8:ADS8)</f>
        <v>2.1031106807299289</v>
      </c>
      <c r="ADT10" s="116">
        <f>AVERAGE($J8:ADT8)</f>
        <v>2.1030067419252352</v>
      </c>
      <c r="ADU10" s="116">
        <f>AVERAGE($J8:ADU8)</f>
        <v>2.1029484689373059</v>
      </c>
      <c r="ADV10" s="116">
        <f>AVERAGE($J8:ADV8)</f>
        <v>2.1029742824771192</v>
      </c>
      <c r="ADW10" s="116">
        <f>AVERAGE($J8:ADW8)</f>
        <v>2.1030344762002411</v>
      </c>
      <c r="ADX10" s="116">
        <f>AVERAGE($J8:ADX8)</f>
        <v>2.1030909324074711</v>
      </c>
      <c r="ADY10" s="116">
        <f>AVERAGE($J8:ADY8)</f>
        <v>2.1031192901594733</v>
      </c>
      <c r="ADZ10" s="116">
        <f>AVERAGE($J8:ADZ8)</f>
        <v>2.1031182366123957</v>
      </c>
      <c r="AEA10" s="116">
        <f>AVERAGE($J8:AEA8)</f>
        <v>2.1029893762232752</v>
      </c>
      <c r="AEB10" s="116">
        <f>AVERAGE($J8:AEB8)</f>
        <v>2.1032946794245371</v>
      </c>
      <c r="AEC10" s="116">
        <f>AVERAGE($J8:AEC8)</f>
        <v>2.103191213425077</v>
      </c>
      <c r="AED10" s="116">
        <f>AVERAGE($J8:AED8)</f>
        <v>2.1030638221936524</v>
      </c>
      <c r="AEE10" s="116">
        <f>AVERAGE($J8:AEE8)</f>
        <v>2.1029360497902041</v>
      </c>
      <c r="AEF10" s="116">
        <f>AVERAGE($J8:AEF8)</f>
        <v>2.1028232303560497</v>
      </c>
      <c r="AEG10" s="116">
        <f>AVERAGE($J8:AEG8)</f>
        <v>2.1033083468827765</v>
      </c>
      <c r="AEH10" s="116">
        <f>AVERAGE($J8:AEH8)</f>
        <v>2.1032471755791589</v>
      </c>
      <c r="AEI10" s="116">
        <f>AVERAGE($J8:AEI8)</f>
        <v>2.1031223974002073</v>
      </c>
      <c r="AEJ10" s="116">
        <f>AVERAGE($J8:AEJ8)</f>
        <v>2.1032766947418935</v>
      </c>
      <c r="AEK10" s="116">
        <f>AVERAGE($J8:AEK8)</f>
        <v>2.1032811815394794</v>
      </c>
      <c r="AEL10" s="116">
        <f>AVERAGE($J8:AEL8)</f>
        <v>2.1032982006818588</v>
      </c>
      <c r="AEM10" s="116">
        <f>AVERAGE($J8:AEM8)</f>
        <v>2.1033473626211787</v>
      </c>
      <c r="AEN10" s="116">
        <f>AVERAGE($J8:AEN8)</f>
        <v>2.1033626810955308</v>
      </c>
      <c r="AEO10" s="116">
        <f>AVERAGE($J8:AEO8)</f>
        <v>2.1032642382550515</v>
      </c>
      <c r="AEP10" s="116">
        <f>AVERAGE($J8:AEP8)</f>
        <v>2.1031519443443187</v>
      </c>
      <c r="AEQ10" s="116">
        <f>AVERAGE($J8:AEQ8)</f>
        <v>2.1032236830627284</v>
      </c>
      <c r="AER10" s="116">
        <f>AVERAGE($J8:AER8)</f>
        <v>2.1031699664357792</v>
      </c>
      <c r="AES10" s="116">
        <f>AVERAGE($J8:AES8)</f>
        <v>2.1030675200507285</v>
      </c>
      <c r="AET10" s="116">
        <f>AVERAGE($J8:AET8)</f>
        <v>2.1032846648665031</v>
      </c>
      <c r="AEU10" s="116">
        <f>AVERAGE($J8:AEU8)</f>
        <v>2.1035131986604338</v>
      </c>
      <c r="AEV10" s="116">
        <f>AVERAGE($J8:AEV8)</f>
        <v>2.1033885756396864</v>
      </c>
      <c r="AEW10" s="116">
        <f>AVERAGE($J8:AEW8)</f>
        <v>2.1032791924724488</v>
      </c>
      <c r="AEX10" s="116">
        <f>AVERAGE($J8:AEX8)</f>
        <v>2.1031890096236383</v>
      </c>
      <c r="AEY10" s="116">
        <f>AVERAGE($J8:AEY8)</f>
        <v>2.1030851307433704</v>
      </c>
      <c r="AEZ10" s="116">
        <f>AVERAGE($J8:AEZ8)</f>
        <v>2.1029616583310426</v>
      </c>
      <c r="AFA10" s="116">
        <f>AVERAGE($J8:AFA8)</f>
        <v>2.1030284547483076</v>
      </c>
      <c r="AFB10" s="116">
        <f>AVERAGE($J8:AFB8)</f>
        <v>2.1029497058622226</v>
      </c>
      <c r="AFC10" s="116">
        <f>AVERAGE($J8:AFC8)</f>
        <v>2.1028345677869447</v>
      </c>
      <c r="AFD10" s="116">
        <f>AVERAGE($J8:AFD8)</f>
        <v>2.1027107612329456</v>
      </c>
      <c r="AFE10" s="116">
        <f>AVERAGE($J8:AFE8)</f>
        <v>2.1025879787122461</v>
      </c>
      <c r="AFF10" s="116">
        <f>AVERAGE($J8:AFF8)</f>
        <v>2.1025546025742741</v>
      </c>
      <c r="AFG10" s="116">
        <f>AVERAGE($J8:AFG8)</f>
        <v>2.1025252398257313</v>
      </c>
      <c r="AFH10" s="116">
        <f>AVERAGE($J8:AFH8)</f>
        <v>2.1026502014881348</v>
      </c>
      <c r="AFI10" s="116">
        <f>AVERAGE($J8:AFI8)</f>
        <v>2.1027367206546383</v>
      </c>
      <c r="AFJ10" s="116">
        <f>AVERAGE($J8:AFJ8)</f>
        <v>2.1026311096165098</v>
      </c>
      <c r="AFK10" s="116">
        <f>AVERAGE($J8:AFK8)</f>
        <v>2.1025228507203395</v>
      </c>
      <c r="AFL10" s="116">
        <f>AVERAGE($J8:AFL8)</f>
        <v>2.1026063465510529</v>
      </c>
      <c r="AFM10" s="116">
        <f>AVERAGE($J8:AFM8)</f>
        <v>2.1024930887201969</v>
      </c>
      <c r="AFN10" s="116">
        <f>AVERAGE($J8:AFN8)</f>
        <v>2.1024295232827419</v>
      </c>
      <c r="AFO10" s="116">
        <f>AVERAGE($J8:AFO8)</f>
        <v>2.1024425305279459</v>
      </c>
      <c r="AFP10" s="116">
        <f>AVERAGE($J8:AFP8)</f>
        <v>2.1023839893835206</v>
      </c>
      <c r="AFQ10" s="116">
        <f>AVERAGE($J8:AFQ8)</f>
        <v>2.1023232800925236</v>
      </c>
      <c r="AFR10" s="116">
        <f>AVERAGE($J8:AFR8)</f>
        <v>2.1024601276399433</v>
      </c>
      <c r="AFS10" s="116">
        <f>AVERAGE($J8:AFS8)</f>
        <v>2.1023395642037488</v>
      </c>
      <c r="AFT10" s="116">
        <f>AVERAGE($J8:AFT8)</f>
        <v>2.1022696825693248</v>
      </c>
      <c r="AFU10" s="116">
        <f>AVERAGE($J8:AFU8)</f>
        <v>2.1023212192807379</v>
      </c>
      <c r="AFV10" s="116">
        <f>AVERAGE($J8:AFV8)</f>
        <v>2.1022232062166766</v>
      </c>
      <c r="AFW10" s="116">
        <f>AVERAGE($J8:AFW8)</f>
        <v>2.1021079097087711</v>
      </c>
      <c r="AFX10" s="116">
        <f>AVERAGE($J8:AFX8)</f>
        <v>2.1020031374978552</v>
      </c>
      <c r="AFY10" s="116">
        <f>AVERAGE($J8:AFY8)</f>
        <v>2.1019373438741766</v>
      </c>
      <c r="AFZ10" s="116">
        <f>AVERAGE($J8:AFZ8)</f>
        <v>2.1018214524041308</v>
      </c>
      <c r="AGA10" s="116">
        <f>AVERAGE($J8:AGA8)</f>
        <v>2.1018547206280078</v>
      </c>
      <c r="AGB10" s="116">
        <f>AVERAGE($J8:AGB8)</f>
        <v>2.101988152820558</v>
      </c>
      <c r="AGC10" s="116">
        <f>AVERAGE($J8:AGC8)</f>
        <v>2.1019105506529985</v>
      </c>
      <c r="AGD10" s="116">
        <f>AVERAGE($J8:AGD8)</f>
        <v>2.10181895171658</v>
      </c>
      <c r="AGE10" s="116">
        <f>AVERAGE($J8:AGE8)</f>
        <v>2.101814888140292</v>
      </c>
      <c r="AGF10" s="116">
        <f>AVERAGE($J8:AGF8)</f>
        <v>2.1017839604157875</v>
      </c>
      <c r="AGG10" s="116">
        <f>AVERAGE($J8:AGG8)</f>
        <v>2.101694796653915</v>
      </c>
      <c r="AGH10" s="116">
        <f>AVERAGE($J8:AGH8)</f>
        <v>2.1015796318294728</v>
      </c>
      <c r="AGI10" s="116">
        <f>AVERAGE($J8:AGI8)</f>
        <v>2.1015246371567389</v>
      </c>
      <c r="AGJ10" s="116">
        <f>AVERAGE($J8:AGJ8)</f>
        <v>2.101778476190677</v>
      </c>
      <c r="AGK10" s="116">
        <f>AVERAGE($J8:AGK8)</f>
        <v>2.1016888342918723</v>
      </c>
      <c r="AGL10" s="116">
        <f>AVERAGE($J8:AGL8)</f>
        <v>2.1017563116766644</v>
      </c>
      <c r="AGM10" s="116">
        <f>AVERAGE($J8:AGM8)</f>
        <v>2.1016554608428817</v>
      </c>
      <c r="AGN10" s="116">
        <f>AVERAGE($J8:AGN8)</f>
        <v>2.1020887896047769</v>
      </c>
      <c r="AGO10" s="116">
        <f>AVERAGE($J8:AGO8)</f>
        <v>2.1021480270755233</v>
      </c>
      <c r="AGP10" s="116">
        <f>AVERAGE($J8:AGP8)</f>
        <v>2.1020484259996577</v>
      </c>
      <c r="AGQ10" s="116">
        <f>AVERAGE($J8:AGQ8)</f>
        <v>2.1019358546797844</v>
      </c>
      <c r="AGR10" s="116">
        <f>AVERAGE($J8:AGR8)</f>
        <v>2.1018544920678655</v>
      </c>
      <c r="AGS10" s="116">
        <f>AVERAGE($J8:AGS8)</f>
        <v>2.1017509779114727</v>
      </c>
      <c r="AGT10" s="116">
        <f>AVERAGE($J8:AGT8)</f>
        <v>2.1016619235383005</v>
      </c>
      <c r="AGU10" s="116">
        <f>AVERAGE($J8:AGU8)</f>
        <v>2.1016993979777818</v>
      </c>
      <c r="AGV10" s="116">
        <f>AVERAGE($J8:AGV8)</f>
        <v>2.1018578250192266</v>
      </c>
      <c r="AGW10" s="116">
        <f>AVERAGE($J8:AGW8)</f>
        <v>2.1018057323757402</v>
      </c>
      <c r="AGX10" s="116">
        <f>AVERAGE($J8:AGX8)</f>
        <v>2.1016978126155466</v>
      </c>
      <c r="AGY10" s="116">
        <f>AVERAGE($J8:AGY8)</f>
        <v>2.1016387630490918</v>
      </c>
      <c r="AGZ10" s="116">
        <f>AVERAGE($J8:AGZ8)</f>
        <v>2.1015247151517493</v>
      </c>
      <c r="AHA10" s="116">
        <f>AVERAGE($J8:AHA8)</f>
        <v>2.1014375643252254</v>
      </c>
      <c r="AHB10" s="116">
        <f>AVERAGE($J8:AHB8)</f>
        <v>2.1013998005300007</v>
      </c>
      <c r="AHC10" s="116">
        <f>AVERAGE($J8:AHC8)</f>
        <v>2.1015605716197325</v>
      </c>
      <c r="AHD10" s="116">
        <f>AVERAGE($J8:AHD8)</f>
        <v>2.1016272456128564</v>
      </c>
      <c r="AHE10" s="116">
        <f>AVERAGE($J8:AHE8)</f>
        <v>2.1015353371447891</v>
      </c>
      <c r="AHF10" s="116">
        <f>AVERAGE($J8:AHF8)</f>
        <v>2.1015030211293442</v>
      </c>
      <c r="AHG10" s="116">
        <f>AVERAGE($J8:AHG8)</f>
        <v>2.1013926756765535</v>
      </c>
      <c r="AHH10" s="116">
        <f>AVERAGE($J8:AHH8)</f>
        <v>2.1015565392734903</v>
      </c>
      <c r="AHI10" s="116">
        <f>AVERAGE($J8:AHI8)</f>
        <v>2.1014417417209876</v>
      </c>
      <c r="AHJ10" s="116">
        <f>AVERAGE($J8:AHJ8)</f>
        <v>2.1016123600801588</v>
      </c>
      <c r="AHK10" s="116">
        <f>AVERAGE($J8:AHK8)</f>
        <v>2.1015678929521364</v>
      </c>
      <c r="AHL10" s="116">
        <f>AVERAGE($J8:AHL8)</f>
        <v>2.101491716707351</v>
      </c>
      <c r="AHM10" s="116">
        <f>AVERAGE($J8:AHM8)</f>
        <v>2.101612007517931</v>
      </c>
      <c r="AHN10" s="116">
        <f>AVERAGE($J8:AHN8)</f>
        <v>2.1016345148813436</v>
      </c>
      <c r="AHO10" s="116">
        <f>AVERAGE($J8:AHO8)</f>
        <v>2.1015404818603707</v>
      </c>
      <c r="AHP10" s="116">
        <f>AVERAGE($J8:AHP8)</f>
        <v>2.1014529384065028</v>
      </c>
      <c r="AHQ10" s="116">
        <f>AVERAGE($J8:AHQ8)</f>
        <v>2.1013733797539724</v>
      </c>
      <c r="AHR10" s="116">
        <f>AVERAGE($J8:AHR8)</f>
        <v>2.1012832694581096</v>
      </c>
      <c r="AHS10" s="116">
        <f>AVERAGE($J8:AHS8)</f>
        <v>2.101352300338077</v>
      </c>
      <c r="AHT10" s="116">
        <f>AVERAGE($J8:AHT8)</f>
        <v>2.1015975398286395</v>
      </c>
      <c r="AHU10" s="116">
        <f>AVERAGE($J8:AHU8)</f>
        <v>2.1015578462866786</v>
      </c>
      <c r="AHV10" s="116">
        <f>AVERAGE($J8:AHV8)</f>
        <v>2.101750230477188</v>
      </c>
      <c r="AHW10" s="116">
        <f>AVERAGE($J8:AHW8)</f>
        <v>2.101710708793366</v>
      </c>
      <c r="AHX10" s="116">
        <f>AVERAGE($J8:AHX8)</f>
        <v>2.101614159677391</v>
      </c>
      <c r="AHY10" s="116">
        <f>AVERAGE($J8:AHY8)</f>
        <v>2.101503690315389</v>
      </c>
      <c r="AHZ10" s="116">
        <f>AVERAGE($J8:AHZ8)</f>
        <v>2.1015541261513917</v>
      </c>
      <c r="AIA10" s="116">
        <f>AVERAGE($J8:AIA8)</f>
        <v>2.1018273621983683</v>
      </c>
      <c r="AIB10" s="116">
        <f>AVERAGE($J8:AIB8)</f>
        <v>2.1018110127667264</v>
      </c>
      <c r="AIC10" s="116">
        <f>AVERAGE($J8:AIC8)</f>
        <v>2.1019162070924886</v>
      </c>
      <c r="AID10" s="116">
        <f>AVERAGE($J8:AID8)</f>
        <v>2.1019256788021705</v>
      </c>
      <c r="AIE10" s="116">
        <f>AVERAGE($J8:AIE8)</f>
        <v>2.1018270640435381</v>
      </c>
      <c r="AIF10" s="116">
        <f>AVERAGE($J8:AIF8)</f>
        <v>2.1017238588759626</v>
      </c>
      <c r="AIG10" s="116">
        <f>AVERAGE($J8:AIG8)</f>
        <v>2.1016147344964109</v>
      </c>
      <c r="AIH10" s="116">
        <f>AVERAGE($J8:AIH8)</f>
        <v>2.1015068354249693</v>
      </c>
      <c r="AII10" s="116">
        <f>AVERAGE($J8:AII8)</f>
        <v>2.1013975947116301</v>
      </c>
      <c r="AIJ10" s="116">
        <f>AVERAGE($J8:AIJ8)</f>
        <v>2.1012876828139091</v>
      </c>
      <c r="AIK10" s="116">
        <f>AVERAGE($J8:AIK8)</f>
        <v>2.1012290644579248</v>
      </c>
      <c r="AIL10" s="116">
        <f>AVERAGE($J8:AIL8)</f>
        <v>2.1011972770404488</v>
      </c>
      <c r="AIM10" s="116">
        <f>AVERAGE($J8:AIM8)</f>
        <v>2.1013203868841668</v>
      </c>
      <c r="AIN10" s="116">
        <f>AVERAGE($J8:AIN8)</f>
        <v>2.1014455622948058</v>
      </c>
      <c r="AIO10" s="116">
        <f>AVERAGE($J8:AIO8)</f>
        <v>2.1014290888637479</v>
      </c>
      <c r="AIP10" s="116">
        <f>AVERAGE($J8:AIP8)</f>
        <v>2.1013305312106985</v>
      </c>
      <c r="AIQ10" s="116">
        <f>AVERAGE($J8:AIQ8)</f>
        <v>2.1014429914183332</v>
      </c>
      <c r="AIR10" s="116">
        <f>AVERAGE($J8:AIR8)</f>
        <v>2.1014348142284995</v>
      </c>
      <c r="AIS10" s="116">
        <f>AVERAGE($J8:AIS8)</f>
        <v>2.1013854054422128</v>
      </c>
      <c r="AIT10" s="116">
        <f>AVERAGE($J8:AIT8)</f>
        <v>2.101290602092881</v>
      </c>
      <c r="AIU10" s="116">
        <f>AVERAGE($J8:AIU8)</f>
        <v>2.1012072303950404</v>
      </c>
      <c r="AIV10" s="116">
        <f>AVERAGE($J8:AIV8)</f>
        <v>2.1011785534657066</v>
      </c>
      <c r="AIW10" s="116">
        <f>AVERAGE($J8:AIW8)</f>
        <v>2.1011116135028707</v>
      </c>
      <c r="AIX10" s="116">
        <f>AVERAGE($J8:AIX8)</f>
        <v>2.1010023446213482</v>
      </c>
      <c r="AIY10" s="116">
        <f>AVERAGE($J8:AIY8)</f>
        <v>2.1008973158287203</v>
      </c>
      <c r="AIZ10" s="116">
        <f>AVERAGE($J8:AIZ8)</f>
        <v>2.100960206491028</v>
      </c>
      <c r="AJA10" s="116">
        <f>AVERAGE($J8:AJA8)</f>
        <v>2.101211403916758</v>
      </c>
      <c r="AJB10" s="116">
        <f>AVERAGE($J8:AJB8)</f>
        <v>2.1012524653983093</v>
      </c>
      <c r="AJC10" s="116">
        <f>AVERAGE($J8:AJC8)</f>
        <v>2.1012893828109549</v>
      </c>
      <c r="AJD10" s="116">
        <f>AVERAGE($J8:AJD8)</f>
        <v>2.1013495193607916</v>
      </c>
      <c r="AJE10" s="116">
        <f>AVERAGE($J8:AJE8)</f>
        <v>2.1013060499211842</v>
      </c>
      <c r="AJF10" s="116">
        <f>AVERAGE($J8:AJF8)</f>
        <v>2.101209315694299</v>
      </c>
      <c r="AJG10" s="116">
        <f>AVERAGE($J8:AJG8)</f>
        <v>2.101104971402413</v>
      </c>
      <c r="AJH10" s="116">
        <f>AVERAGE($J8:AJH8)</f>
        <v>2.1010839121789275</v>
      </c>
      <c r="AJI10" s="116">
        <f>AVERAGE($J8:AJI8)</f>
        <v>2.1009759778980959</v>
      </c>
      <c r="AJJ10" s="116">
        <f>AVERAGE($J8:AJJ8)</f>
        <v>2.1010419552695176</v>
      </c>
      <c r="AJK10" s="116">
        <f>AVERAGE($J8:AJK8)</f>
        <v>2.1009503568932231</v>
      </c>
      <c r="AJL10" s="116">
        <f>AVERAGE($J8:AJL8)</f>
        <v>2.1012578089933256</v>
      </c>
      <c r="AJM10" s="116">
        <f>AVERAGE($J8:AJM8)</f>
        <v>2.1011931716085459</v>
      </c>
      <c r="AJN10" s="116">
        <f>AVERAGE($J8:AJN8)</f>
        <v>2.1011257468150255</v>
      </c>
      <c r="AJO10" s="116">
        <f>AVERAGE($J8:AJO8)</f>
        <v>2.101101680348608</v>
      </c>
      <c r="AJP10" s="116">
        <f>AVERAGE($J8:AJP8)</f>
        <v>2.1010279149156661</v>
      </c>
      <c r="AJQ10" s="116">
        <f>AVERAGE($J8:AJQ8)</f>
        <v>2.1009795886489884</v>
      </c>
      <c r="AJR10" s="116">
        <f>AVERAGE($J8:AJR8)</f>
        <v>2.1009480101224582</v>
      </c>
      <c r="AJS10" s="116">
        <f>AVERAGE($J8:AJS8)</f>
        <v>2.100913275402279</v>
      </c>
      <c r="AJT10" s="116">
        <f>AVERAGE($J8:AJT8)</f>
        <v>2.1008862929633638</v>
      </c>
      <c r="AJU10" s="116">
        <f>AVERAGE($J8:AJU8)</f>
        <v>2.1007915657633212</v>
      </c>
      <c r="AJV10" s="116">
        <f>AVERAGE($J8:AJV8)</f>
        <v>2.1007642679289305</v>
      </c>
      <c r="AJW10" s="116">
        <f>AVERAGE($J8:AJW8)</f>
        <v>2.1011377612171027</v>
      </c>
      <c r="AJX10" s="116">
        <f>AVERAGE($J8:AJX8)</f>
        <v>2.1015452514257027</v>
      </c>
      <c r="AJY10" s="116">
        <f>AVERAGE($J8:AJY8)</f>
        <v>2.1017940521788923</v>
      </c>
      <c r="AJZ10" s="116">
        <f>AVERAGE($J8:AJZ8)</f>
        <v>2.1017427530853503</v>
      </c>
      <c r="AKA10" s="116">
        <f>AVERAGE($J8:AKA8)</f>
        <v>2.1018097292422731</v>
      </c>
      <c r="AKB10" s="116">
        <f>AVERAGE($J8:AKB8)</f>
        <v>2.1017735185887743</v>
      </c>
      <c r="AKC10" s="116">
        <f>AVERAGE($J8:AKC8)</f>
        <v>2.1019117915937864</v>
      </c>
      <c r="AKD10" s="116">
        <f>AVERAGE($J8:AKD8)</f>
        <v>2.1018956437879508</v>
      </c>
      <c r="AKE10" s="116">
        <f>AVERAGE($J8:AKE8)</f>
        <v>2.1019039172410947</v>
      </c>
      <c r="AKF10" s="116">
        <f>AVERAGE($J8:AKF8)</f>
        <v>2.1018497906015354</v>
      </c>
      <c r="AKG10" s="116">
        <f>AVERAGE($J8:AKG8)</f>
        <v>2.101757782587828</v>
      </c>
      <c r="AKH10" s="116">
        <f>AVERAGE($J8:AKH8)</f>
        <v>2.1016561888250873</v>
      </c>
      <c r="AKI10" s="116">
        <f>AVERAGE($J8:AKI8)</f>
        <v>2.1015894627810412</v>
      </c>
      <c r="AKJ10" s="116">
        <f>AVERAGE($J8:AKJ8)</f>
        <v>2.1015812821257223</v>
      </c>
      <c r="AKK10" s="116">
        <f>AVERAGE($J8:AKK8)</f>
        <v>2.1015552736329859</v>
      </c>
      <c r="AKL10" s="116">
        <f>AVERAGE($J8:AKL8)</f>
        <v>2.1016899333983625</v>
      </c>
      <c r="AKM10" s="116">
        <f>AVERAGE($J8:AKM8)</f>
        <v>2.1016112321533233</v>
      </c>
      <c r="AKN10" s="116">
        <f>AVERAGE($J8:AKN8)</f>
        <v>2.101595684964443</v>
      </c>
      <c r="AKO10" s="116">
        <f>AVERAGE($J8:AKO8)</f>
        <v>2.1014989621710676</v>
      </c>
      <c r="AKP10" s="116">
        <f>AVERAGE($J8:AKP8)</f>
        <v>2.1014956106615497</v>
      </c>
      <c r="AKQ10" s="116">
        <f>AVERAGE($J8:AKQ8)</f>
        <v>2.1014210757085876</v>
      </c>
      <c r="AKR10" s="116">
        <f>AVERAGE($J8:AKR8)</f>
        <v>2.1018043959082022</v>
      </c>
      <c r="AKS10" s="116">
        <f>AVERAGE($J8:AKS8)</f>
        <v>2.1017369229563481</v>
      </c>
      <c r="AKT10" s="116">
        <f>AVERAGE($J8:AKT8)</f>
        <v>2.1018273787475685</v>
      </c>
      <c r="AKU10" s="116">
        <f>AVERAGE($J8:AKU8)</f>
        <v>2.10183413294931</v>
      </c>
      <c r="AKV10" s="116">
        <f>AVERAGE($J8:AKV8)</f>
        <v>2.1017458275653964</v>
      </c>
      <c r="AKW10" s="116">
        <f>AVERAGE($J8:AKW8)</f>
        <v>2.1017521594600366</v>
      </c>
      <c r="AKX10" s="116">
        <f>AVERAGE($J8:AKX8)</f>
        <v>2.1017469120090126</v>
      </c>
      <c r="AKY10" s="116">
        <f>AVERAGE($J8:AKY8)</f>
        <v>2.1016712815093372</v>
      </c>
      <c r="AKZ10" s="116">
        <f>AVERAGE($J8:AKZ8)</f>
        <v>2.1015674794522536</v>
      </c>
      <c r="ALA10" s="116">
        <f>AVERAGE($J8:ALA8)</f>
        <v>2.1015883947738212</v>
      </c>
      <c r="ALB10" s="116">
        <f>AVERAGE($J8:ALB8)</f>
        <v>2.1016309360538177</v>
      </c>
      <c r="ALC10" s="116">
        <f>AVERAGE($J8:ALC8)</f>
        <v>2.1015837168416591</v>
      </c>
      <c r="ALD10" s="116">
        <f>AVERAGE($J8:ALD8)</f>
        <v>2.1014860138156619</v>
      </c>
      <c r="ALE10" s="116">
        <f>AVERAGE($J8:ALE8)</f>
        <v>2.1014326943387363</v>
      </c>
      <c r="ALF10" s="116">
        <f>AVERAGE($J8:ALF8)</f>
        <v>2.1015742910451594</v>
      </c>
      <c r="ALG10" s="116">
        <f>AVERAGE($J8:ALG8)</f>
        <v>2.1015526461686433</v>
      </c>
      <c r="ALH10" s="116">
        <f>AVERAGE($J8:ALH8)</f>
        <v>2.1015204973015469</v>
      </c>
      <c r="ALI10" s="116">
        <f>AVERAGE($J8:ALI8)</f>
        <v>2.1014278326535059</v>
      </c>
      <c r="ALJ10" s="116">
        <f>AVERAGE($J8:ALJ8)</f>
        <v>2.1013936232602286</v>
      </c>
      <c r="ALK10" s="116">
        <f>AVERAGE($J8:ALK8)</f>
        <v>2.1013888481934853</v>
      </c>
      <c r="ALL10" s="116">
        <f>AVERAGE($J8:ALL8)</f>
        <v>2.1012881082701864</v>
      </c>
      <c r="ALM10" s="116">
        <f>AVERAGE($J8:ALM8)</f>
        <v>2.1011896170073636</v>
      </c>
      <c r="ALN10" s="116">
        <f>AVERAGE($J8:ALN8)</f>
        <v>2.1015122446377057</v>
      </c>
      <c r="ALO10" s="116">
        <f>AVERAGE($J8:ALO8)</f>
        <v>2.1014926838776051</v>
      </c>
      <c r="ALP10" s="116">
        <f>AVERAGE($J8:ALP8)</f>
        <v>2.1014551650265791</v>
      </c>
      <c r="ALQ10" s="116">
        <f>AVERAGE($J8:ALQ8)</f>
        <v>2.1013607623311308</v>
      </c>
      <c r="ALR10" s="116">
        <f>AVERAGE($J8:ALR8)</f>
        <v>2.1014497470792772</v>
      </c>
      <c r="ALS10" s="116">
        <f>AVERAGE($J8:ALS8)</f>
        <v>2.1013623741346175</v>
      </c>
      <c r="ALT10" s="116">
        <f>AVERAGE($J8:ALT8)</f>
        <v>2.1013763588360423</v>
      </c>
      <c r="ALU10" s="116">
        <f>AVERAGE($J8:ALU8)</f>
        <v>2.1013879691324915</v>
      </c>
    </row>
    <row r="12" spans="1:1009" s="6" customFormat="1">
      <c r="A12" s="118" t="s">
        <v>332</v>
      </c>
      <c r="H12" s="118" t="s">
        <v>333</v>
      </c>
    </row>
    <row r="13" spans="1:1009" s="6" customFormat="1">
      <c r="A13" s="118" t="s">
        <v>334</v>
      </c>
      <c r="H13" s="118" t="s">
        <v>335</v>
      </c>
    </row>
    <row r="14" spans="1:1009" s="6" customFormat="1">
      <c r="A14" s="118"/>
      <c r="H14" s="118" t="s">
        <v>3</v>
      </c>
    </row>
    <row r="15" spans="1:1009" s="6" customFormat="1">
      <c r="A15" s="118"/>
      <c r="H15" s="118" t="s">
        <v>336</v>
      </c>
    </row>
    <row r="16" spans="1:1009" s="6" customFormat="1">
      <c r="A16" s="118"/>
      <c r="H16" s="118" t="s">
        <v>337</v>
      </c>
    </row>
    <row r="18" spans="1:1009" s="1" customFormat="1">
      <c r="F18" s="1" t="s">
        <v>338</v>
      </c>
      <c r="G18" s="1" t="s">
        <v>339</v>
      </c>
      <c r="J18" s="1" t="s">
        <v>340</v>
      </c>
    </row>
    <row r="19" spans="1:1009">
      <c r="A19" s="1" t="s">
        <v>341</v>
      </c>
      <c r="B19" s="117">
        <v>0.6</v>
      </c>
      <c r="C19" s="116">
        <f>B19+($D$3/B19)</f>
        <v>2.2666666666666666</v>
      </c>
      <c r="D19" s="116">
        <f>B19+LN((B19+$D$4)/(B19-$D$4))</f>
        <v>2.9978952727983708</v>
      </c>
      <c r="F19" s="116">
        <f>AVERAGE(I19:ALU19)</f>
        <v>0.60239384077632729</v>
      </c>
      <c r="G19" s="116">
        <f>AVERAGE(I45:ALU45)</f>
        <v>2.5078178497614356</v>
      </c>
      <c r="I19" s="116">
        <v>0.87648961749949617</v>
      </c>
      <c r="J19" s="116">
        <v>0.46465613947766266</v>
      </c>
      <c r="K19" s="116">
        <v>0.40353638849594697</v>
      </c>
      <c r="L19" s="116">
        <v>0.40925909883825529</v>
      </c>
      <c r="M19" s="116">
        <v>0.75078931103776125</v>
      </c>
      <c r="N19" s="116">
        <v>0.35264953219873213</v>
      </c>
      <c r="O19" s="116">
        <v>0.26329083063035102</v>
      </c>
      <c r="P19" s="116">
        <v>0.52155708846176152</v>
      </c>
      <c r="Q19" s="116">
        <v>0.38857215145856039</v>
      </c>
      <c r="R19" s="116">
        <v>0.72607036167535011</v>
      </c>
      <c r="S19" s="116">
        <v>0.34545415048597011</v>
      </c>
      <c r="T19" s="116">
        <v>0.3981991280207775</v>
      </c>
      <c r="U19" s="116">
        <v>0.34493163607675836</v>
      </c>
      <c r="V19" s="116">
        <v>0.61315936696024786</v>
      </c>
      <c r="W19" s="116">
        <v>0.51540602128233326</v>
      </c>
      <c r="X19" s="116">
        <v>0.39085401665331287</v>
      </c>
      <c r="Y19" s="116">
        <v>0.89139134173848722</v>
      </c>
      <c r="Z19" s="116">
        <v>0.49066232189425102</v>
      </c>
      <c r="AA19" s="116">
        <v>0.34464073568404524</v>
      </c>
      <c r="AB19" s="116">
        <v>0.40535314284202911</v>
      </c>
      <c r="AC19" s="116">
        <v>0.89055680167974094</v>
      </c>
      <c r="AD19" s="116">
        <v>0.50767003870302352</v>
      </c>
      <c r="AE19" s="116">
        <v>0.66996876553543006</v>
      </c>
      <c r="AF19" s="116">
        <v>0.76650213761441743</v>
      </c>
      <c r="AG19" s="116">
        <v>0.49247027557846079</v>
      </c>
      <c r="AH19" s="116">
        <v>0.68048743053456417</v>
      </c>
      <c r="AI19" s="116">
        <v>0.30305073596643356</v>
      </c>
      <c r="AJ19" s="116">
        <v>0.34953105035166643</v>
      </c>
      <c r="AK19" s="116">
        <v>0.3424383360657805</v>
      </c>
      <c r="AL19" s="116">
        <v>0.50002591314315459</v>
      </c>
      <c r="AM19" s="116">
        <v>0.7236175861609857</v>
      </c>
      <c r="AN19" s="116">
        <v>0.49050932303216127</v>
      </c>
      <c r="AO19" s="116">
        <v>0.90057509833883087</v>
      </c>
      <c r="AP19" s="116">
        <v>0.52259879050361013</v>
      </c>
      <c r="AQ19" s="116">
        <v>0.80443245863254964</v>
      </c>
      <c r="AR19" s="116">
        <v>0.91289598405042505</v>
      </c>
      <c r="AS19" s="116">
        <v>0.45332585997342123</v>
      </c>
      <c r="AT19" s="116">
        <v>0.76575783249152396</v>
      </c>
      <c r="AU19" s="116">
        <v>0.3741779892157085</v>
      </c>
      <c r="AV19" s="116">
        <v>0.85049621393608577</v>
      </c>
      <c r="AW19" s="116">
        <v>0.38246226565244551</v>
      </c>
      <c r="AX19" s="116">
        <v>0.53589317015152194</v>
      </c>
      <c r="AY19" s="116">
        <v>0.86356859240020056</v>
      </c>
      <c r="AZ19" s="116">
        <v>0.54463283023668296</v>
      </c>
      <c r="BA19" s="116">
        <v>0.52204879067035304</v>
      </c>
      <c r="BB19" s="116">
        <v>0.25388398917237148</v>
      </c>
      <c r="BC19" s="116">
        <v>0.95283697280594626</v>
      </c>
      <c r="BD19" s="116">
        <v>0.36347331301351693</v>
      </c>
      <c r="BE19" s="116">
        <v>0.88726521558469962</v>
      </c>
      <c r="BF19" s="116">
        <v>0.34129859846365751</v>
      </c>
      <c r="BG19" s="116">
        <v>0.9534370695240485</v>
      </c>
      <c r="BH19" s="116">
        <v>0.27953237492141447</v>
      </c>
      <c r="BI19" s="116">
        <v>0.36634403353295497</v>
      </c>
      <c r="BJ19" s="116">
        <v>0.7831182598751425</v>
      </c>
      <c r="BK19" s="116">
        <v>0.62134448045745072</v>
      </c>
      <c r="BL19" s="116">
        <v>0.93675710342762686</v>
      </c>
      <c r="BM19" s="116">
        <v>0.81573285958195652</v>
      </c>
      <c r="BN19" s="116">
        <v>0.30358307541519952</v>
      </c>
      <c r="BO19" s="116">
        <v>0.65871188607212916</v>
      </c>
      <c r="BP19" s="116">
        <v>0.70851338003192654</v>
      </c>
      <c r="BQ19" s="116">
        <v>0.33813111633195958</v>
      </c>
      <c r="BR19" s="116">
        <v>0.54779518240116665</v>
      </c>
      <c r="BS19" s="116">
        <v>0.91115896475326041</v>
      </c>
      <c r="BT19" s="116">
        <v>0.38018171984783589</v>
      </c>
      <c r="BU19" s="116">
        <v>0.64513175750121232</v>
      </c>
      <c r="BV19" s="116">
        <v>0.48264983667772732</v>
      </c>
      <c r="BW19" s="116">
        <v>0.68229140876244787</v>
      </c>
      <c r="BX19" s="116">
        <v>0.66332184723924525</v>
      </c>
      <c r="BY19" s="116">
        <v>0.86924724832192979</v>
      </c>
      <c r="BZ19" s="116">
        <v>0.39411123783876861</v>
      </c>
      <c r="CA19" s="116">
        <v>0.80326998093709789</v>
      </c>
      <c r="CB19" s="116">
        <v>0.62377778082429658</v>
      </c>
      <c r="CC19" s="116">
        <v>0.31931703658460364</v>
      </c>
      <c r="CD19" s="116">
        <v>0.89676171462865562</v>
      </c>
      <c r="CE19" s="116">
        <v>0.74300053785907783</v>
      </c>
      <c r="CF19" s="116">
        <v>0.6724861484250052</v>
      </c>
      <c r="CG19" s="116">
        <v>0.66431173850409686</v>
      </c>
      <c r="CH19" s="116">
        <v>0.45719594412627362</v>
      </c>
      <c r="CI19" s="116">
        <v>0.77681382359312323</v>
      </c>
      <c r="CJ19" s="116">
        <v>0.78435676278476807</v>
      </c>
      <c r="CK19" s="116">
        <v>0.90772902033105374</v>
      </c>
      <c r="CL19" s="116">
        <v>0.82652284713608526</v>
      </c>
      <c r="CM19" s="116">
        <v>0.65902425123639696</v>
      </c>
      <c r="CN19" s="116">
        <v>0.31600686004914252</v>
      </c>
      <c r="CO19" s="116">
        <v>0.41950189545815664</v>
      </c>
      <c r="CP19" s="116">
        <v>0.9159400570001176</v>
      </c>
      <c r="CQ19" s="116">
        <v>0.95684829570856</v>
      </c>
      <c r="CR19" s="116">
        <v>0.52256832900874706</v>
      </c>
      <c r="CS19" s="116">
        <v>0.56045718010260137</v>
      </c>
      <c r="CT19" s="116">
        <v>0.31420078046035588</v>
      </c>
      <c r="CU19" s="116">
        <v>0.58188708752794149</v>
      </c>
      <c r="CV19" s="116">
        <v>0.24295765908259101</v>
      </c>
      <c r="CW19" s="116">
        <v>0.85930241333171831</v>
      </c>
      <c r="CX19" s="116">
        <v>0.91460064571999578</v>
      </c>
      <c r="CY19" s="116">
        <v>0.74325354166133395</v>
      </c>
      <c r="CZ19" s="116">
        <v>0.91759937326570495</v>
      </c>
      <c r="DA19" s="116">
        <v>0.5767754086697241</v>
      </c>
      <c r="DB19" s="116">
        <v>0.6587907954929646</v>
      </c>
      <c r="DC19" s="116">
        <v>0.34867145693280754</v>
      </c>
      <c r="DD19" s="116">
        <v>0.56787324251386773</v>
      </c>
      <c r="DE19" s="116">
        <v>0.44192877697281707</v>
      </c>
      <c r="DF19" s="116">
        <v>0.79658089542690957</v>
      </c>
      <c r="DG19" s="116">
        <v>0.80567180282847906</v>
      </c>
      <c r="DH19" s="116">
        <v>0.46852748716649728</v>
      </c>
      <c r="DI19" s="116">
        <v>0.87761985093607275</v>
      </c>
      <c r="DJ19" s="116">
        <v>0.82777164905756917</v>
      </c>
      <c r="DK19" s="116">
        <v>0.5152714879943705</v>
      </c>
      <c r="DL19" s="116">
        <v>0.26088979736560192</v>
      </c>
      <c r="DM19" s="116">
        <v>0.24170924800211716</v>
      </c>
      <c r="DN19" s="116">
        <v>0.51103096030231054</v>
      </c>
      <c r="DO19" s="116">
        <v>0.71685577900571229</v>
      </c>
      <c r="DP19" s="116">
        <v>0.4085730850540249</v>
      </c>
      <c r="DQ19" s="116">
        <v>0.95049668669459542</v>
      </c>
      <c r="DR19" s="116">
        <v>0.90009923537035752</v>
      </c>
      <c r="DS19" s="116">
        <v>0.28858809806277247</v>
      </c>
      <c r="DT19" s="116">
        <v>0.30907082020636129</v>
      </c>
      <c r="DU19" s="116">
        <v>0.3712913176660797</v>
      </c>
      <c r="DV19" s="116">
        <v>0.33757449820988011</v>
      </c>
      <c r="DW19" s="116">
        <v>0.87148222897824368</v>
      </c>
      <c r="DX19" s="116">
        <v>0.37150478217825322</v>
      </c>
      <c r="DY19" s="116">
        <v>0.54446446285096051</v>
      </c>
      <c r="DZ19" s="116">
        <v>0.56075617493001984</v>
      </c>
      <c r="EA19" s="116">
        <v>0.31992155529658872</v>
      </c>
      <c r="EB19" s="116">
        <v>0.35607100327967078</v>
      </c>
      <c r="EC19" s="116">
        <v>0.80300416414588205</v>
      </c>
      <c r="ED19" s="116">
        <v>0.4262800554549192</v>
      </c>
      <c r="EE19" s="116">
        <v>0.26650495934971097</v>
      </c>
      <c r="EF19" s="116">
        <v>0.26489711594390636</v>
      </c>
      <c r="EG19" s="116">
        <v>0.66087091540149823</v>
      </c>
      <c r="EH19" s="116">
        <v>0.88475546532171367</v>
      </c>
      <c r="EI19" s="116">
        <v>0.48885867036112263</v>
      </c>
      <c r="EJ19" s="116">
        <v>0.86852851254692542</v>
      </c>
      <c r="EK19" s="116">
        <v>0.2992376192635936</v>
      </c>
      <c r="EL19" s="116">
        <v>0.83688880547243416</v>
      </c>
      <c r="EM19" s="116">
        <v>0.320030247878826</v>
      </c>
      <c r="EN19" s="116">
        <v>0.45915101654850154</v>
      </c>
      <c r="EO19" s="116">
        <v>0.87372266092366802</v>
      </c>
      <c r="EP19" s="116">
        <v>0.94933775827664668</v>
      </c>
      <c r="EQ19" s="116">
        <v>0.76862745469361371</v>
      </c>
      <c r="ER19" s="116">
        <v>0.49099406143484048</v>
      </c>
      <c r="ES19" s="116">
        <v>0.35058721559864003</v>
      </c>
      <c r="ET19" s="116">
        <v>0.86935442212143377</v>
      </c>
      <c r="EU19" s="116">
        <v>0.58357196679052614</v>
      </c>
      <c r="EV19" s="116">
        <v>0.47024163479242642</v>
      </c>
      <c r="EW19" s="116">
        <v>0.60691363738872284</v>
      </c>
      <c r="EX19" s="116">
        <v>0.36681726172942242</v>
      </c>
      <c r="EY19" s="116">
        <v>0.54025496840822851</v>
      </c>
      <c r="EZ19" s="116">
        <v>0.63381097198950753</v>
      </c>
      <c r="FA19" s="116">
        <v>0.77496961731224923</v>
      </c>
      <c r="FB19" s="116">
        <v>0.40704675344323732</v>
      </c>
      <c r="FC19" s="116">
        <v>0.42668702677727821</v>
      </c>
      <c r="FD19" s="116">
        <v>0.53012564790351946</v>
      </c>
      <c r="FE19" s="116">
        <v>0.58587450896267868</v>
      </c>
      <c r="FF19" s="116">
        <v>0.41324847231696876</v>
      </c>
      <c r="FG19" s="116">
        <v>0.29837364002018069</v>
      </c>
      <c r="FH19" s="116">
        <v>0.56473850797555025</v>
      </c>
      <c r="FI19" s="116">
        <v>0.93814230202875848</v>
      </c>
      <c r="FJ19" s="116">
        <v>0.46643044112268506</v>
      </c>
      <c r="FK19" s="116">
        <v>0.92933575660127132</v>
      </c>
      <c r="FL19" s="116">
        <v>0.53093824792065281</v>
      </c>
      <c r="FM19" s="116">
        <v>0.62841086681406688</v>
      </c>
      <c r="FN19" s="116">
        <v>0.25195560582684617</v>
      </c>
      <c r="FO19" s="116">
        <v>0.66855247199699575</v>
      </c>
      <c r="FP19" s="116">
        <v>0.38418482839371199</v>
      </c>
      <c r="FQ19" s="116">
        <v>0.69381609297866831</v>
      </c>
      <c r="FR19" s="116">
        <v>0.89142317312823605</v>
      </c>
      <c r="FS19" s="116">
        <v>0.315526721883295</v>
      </c>
      <c r="FT19" s="116">
        <v>0.63338502654413431</v>
      </c>
      <c r="FU19" s="116">
        <v>0.71428803842790556</v>
      </c>
      <c r="FV19" s="116">
        <v>0.27450464754416098</v>
      </c>
      <c r="FW19" s="116">
        <v>0.5332369631632593</v>
      </c>
      <c r="FX19" s="116">
        <v>0.62512941617915341</v>
      </c>
      <c r="FY19" s="116">
        <v>0.91780209267826229</v>
      </c>
      <c r="FZ19" s="116">
        <v>0.94026340763217142</v>
      </c>
      <c r="GA19" s="116">
        <v>0.48870754457064114</v>
      </c>
      <c r="GB19" s="116">
        <v>0.65103478307968021</v>
      </c>
      <c r="GC19" s="116">
        <v>0.70634765018214529</v>
      </c>
      <c r="GD19" s="116">
        <v>0.77759280209327541</v>
      </c>
      <c r="GE19" s="116">
        <v>0.28450035825170278</v>
      </c>
      <c r="GF19" s="116">
        <v>0.87841979212326404</v>
      </c>
      <c r="GG19" s="116">
        <v>0.90409649179010865</v>
      </c>
      <c r="GH19" s="116">
        <v>0.86859476511774658</v>
      </c>
      <c r="GI19" s="116">
        <v>0.70216145058500168</v>
      </c>
      <c r="GJ19" s="116">
        <v>0.33207953928509526</v>
      </c>
      <c r="GK19" s="116">
        <v>0.66885781064179772</v>
      </c>
      <c r="GL19" s="116">
        <v>0.56323223948650614</v>
      </c>
      <c r="GM19" s="116">
        <v>0.45085968339024263</v>
      </c>
      <c r="GN19" s="116">
        <v>0.80690073905640236</v>
      </c>
      <c r="GO19" s="116">
        <v>0.70713605856938944</v>
      </c>
      <c r="GP19" s="116">
        <v>0.65259703501957145</v>
      </c>
      <c r="GQ19" s="116">
        <v>0.7793578377982896</v>
      </c>
      <c r="GR19" s="116">
        <v>0.29584142420628179</v>
      </c>
      <c r="GS19" s="116">
        <v>0.53288975247500892</v>
      </c>
      <c r="GT19" s="116">
        <v>0.56122897676687011</v>
      </c>
      <c r="GU19" s="116">
        <v>0.62154272769220276</v>
      </c>
      <c r="GV19" s="116">
        <v>0.67936838661723153</v>
      </c>
      <c r="GW19" s="116">
        <v>0.43162345159603099</v>
      </c>
      <c r="GX19" s="116">
        <v>0.65374690838414762</v>
      </c>
      <c r="GY19" s="116">
        <v>0.29660367604692633</v>
      </c>
      <c r="GZ19" s="116">
        <v>0.34653354537589642</v>
      </c>
      <c r="HA19" s="116">
        <v>0.90823066199557756</v>
      </c>
      <c r="HB19" s="116">
        <v>0.71502185238616045</v>
      </c>
      <c r="HC19" s="116">
        <v>0.82094296710377457</v>
      </c>
      <c r="HD19" s="116">
        <v>0.95005448395556658</v>
      </c>
      <c r="HE19" s="116">
        <v>0.54233736176311298</v>
      </c>
      <c r="HF19" s="116">
        <v>0.54428827293832294</v>
      </c>
      <c r="HG19" s="116">
        <v>0.36920922704712161</v>
      </c>
      <c r="HH19" s="116">
        <v>0.37615999782316978</v>
      </c>
      <c r="HI19" s="116">
        <v>0.54683793521306279</v>
      </c>
      <c r="HJ19" s="116">
        <v>0.92114126749471825</v>
      </c>
      <c r="HK19" s="116">
        <v>0.33655035164354963</v>
      </c>
      <c r="HL19" s="116">
        <v>0.69726662469478973</v>
      </c>
      <c r="HM19" s="116">
        <v>0.95539240131065339</v>
      </c>
      <c r="HN19" s="116">
        <v>0.53870688581320447</v>
      </c>
      <c r="HO19" s="116">
        <v>0.91529851642206084</v>
      </c>
      <c r="HP19" s="116">
        <v>0.88904158658084298</v>
      </c>
      <c r="HQ19" s="116">
        <v>0.89602236006200875</v>
      </c>
      <c r="HR19" s="116">
        <v>0.61202508306083236</v>
      </c>
      <c r="HS19" s="116">
        <v>0.83176024257162495</v>
      </c>
      <c r="HT19" s="116">
        <v>0.33975898079715217</v>
      </c>
      <c r="HU19" s="116">
        <v>0.91402811847499632</v>
      </c>
      <c r="HV19" s="116">
        <v>0.57884111784414116</v>
      </c>
      <c r="HW19" s="116">
        <v>0.86766600663900517</v>
      </c>
      <c r="HX19" s="116">
        <v>0.38633606577684293</v>
      </c>
      <c r="HY19" s="116">
        <v>0.7615619591875461</v>
      </c>
      <c r="HZ19" s="116">
        <v>0.2673656941046354</v>
      </c>
      <c r="IA19" s="116">
        <v>0.69453941834357713</v>
      </c>
      <c r="IB19" s="116">
        <v>0.76996683609584193</v>
      </c>
      <c r="IC19" s="116">
        <v>0.38462371801303463</v>
      </c>
      <c r="ID19" s="116">
        <v>0.76409802939313942</v>
      </c>
      <c r="IE19" s="116">
        <v>0.93643963378320993</v>
      </c>
      <c r="IF19" s="116">
        <v>0.8100810303363688</v>
      </c>
      <c r="IG19" s="116">
        <v>0.33432809176889172</v>
      </c>
      <c r="IH19" s="116">
        <v>0.70087167282924034</v>
      </c>
      <c r="II19" s="116">
        <v>0.33947290457942531</v>
      </c>
      <c r="IJ19" s="116">
        <v>0.58224614570960664</v>
      </c>
      <c r="IK19" s="116">
        <v>0.70899281841678818</v>
      </c>
      <c r="IL19" s="116">
        <v>0.94120538572769286</v>
      </c>
      <c r="IM19" s="116">
        <v>0.79439988539275042</v>
      </c>
      <c r="IN19" s="116">
        <v>0.74623088828615536</v>
      </c>
      <c r="IO19" s="116">
        <v>0.62604762530888158</v>
      </c>
      <c r="IP19" s="116">
        <v>0.59584650893089153</v>
      </c>
      <c r="IQ19" s="116">
        <v>0.86579273093536258</v>
      </c>
      <c r="IR19" s="116">
        <v>0.85271873365284456</v>
      </c>
      <c r="IS19" s="116">
        <v>0.33872274561909677</v>
      </c>
      <c r="IT19" s="116">
        <v>0.60089230600515919</v>
      </c>
      <c r="IU19" s="116">
        <v>0.66625935509737233</v>
      </c>
      <c r="IV19" s="116">
        <v>0.46004434337576139</v>
      </c>
      <c r="IW19" s="116">
        <v>0.50032549441638352</v>
      </c>
      <c r="IX19" s="116">
        <v>0.35498492322363007</v>
      </c>
      <c r="IY19" s="116">
        <v>0.47338498977797938</v>
      </c>
      <c r="IZ19" s="116">
        <v>0.68830331340725803</v>
      </c>
      <c r="JA19" s="116">
        <v>0.8106547297736908</v>
      </c>
      <c r="JB19" s="116">
        <v>0.56902370997600304</v>
      </c>
      <c r="JC19" s="116">
        <v>0.83383566402272868</v>
      </c>
      <c r="JD19" s="116">
        <v>0.92975462097936723</v>
      </c>
      <c r="JE19" s="116">
        <v>0.49990535290000637</v>
      </c>
      <c r="JF19" s="116">
        <v>0.63148084472057286</v>
      </c>
      <c r="JG19" s="116">
        <v>0.95377131954323291</v>
      </c>
      <c r="JH19" s="116">
        <v>0.80472755131991947</v>
      </c>
      <c r="JI19" s="116">
        <v>0.66187264010775293</v>
      </c>
      <c r="JJ19" s="116">
        <v>0.82258844549276233</v>
      </c>
      <c r="JK19" s="116">
        <v>0.25637625235829936</v>
      </c>
      <c r="JL19" s="116">
        <v>0.76850828293929985</v>
      </c>
      <c r="JM19" s="116">
        <v>0.5567465595832698</v>
      </c>
      <c r="JN19" s="116">
        <v>0.36349290242634619</v>
      </c>
      <c r="JO19" s="116">
        <v>0.69415155881160628</v>
      </c>
      <c r="JP19" s="116">
        <v>0.25146911979669656</v>
      </c>
      <c r="JQ19" s="116">
        <v>0.85613710908518248</v>
      </c>
      <c r="JR19" s="116">
        <v>0.5231005546260401</v>
      </c>
      <c r="JS19" s="116">
        <v>0.24138579436577423</v>
      </c>
      <c r="JT19" s="116">
        <v>0.254056806668015</v>
      </c>
      <c r="JU19" s="116">
        <v>0.34692162253067155</v>
      </c>
      <c r="JV19" s="116">
        <v>0.25316512070342806</v>
      </c>
      <c r="JW19" s="116">
        <v>0.54659531700484487</v>
      </c>
      <c r="JX19" s="116">
        <v>0.58962775421539315</v>
      </c>
      <c r="JY19" s="116">
        <v>0.57664869161967247</v>
      </c>
      <c r="JZ19" s="116">
        <v>0.32019939918332868</v>
      </c>
      <c r="KA19" s="116">
        <v>0.68465182114864742</v>
      </c>
      <c r="KB19" s="116">
        <v>0.94671934594140739</v>
      </c>
      <c r="KC19" s="116">
        <v>0.37836813201037722</v>
      </c>
      <c r="KD19" s="116">
        <v>0.57928471577473117</v>
      </c>
      <c r="KE19" s="116">
        <v>0.67501751705131241</v>
      </c>
      <c r="KF19" s="116">
        <v>0.4119135347661399</v>
      </c>
      <c r="KG19" s="116">
        <v>0.3709022719530386</v>
      </c>
      <c r="KH19" s="116">
        <v>0.31170074733223313</v>
      </c>
      <c r="KI19" s="116">
        <v>0.33531606765428679</v>
      </c>
      <c r="KJ19" s="116">
        <v>0.87692653215198757</v>
      </c>
      <c r="KK19" s="116">
        <v>0.93275291964758367</v>
      </c>
      <c r="KL19" s="116">
        <v>0.4465006964527572</v>
      </c>
      <c r="KM19" s="116">
        <v>0.5663615155193058</v>
      </c>
      <c r="KN19" s="116">
        <v>0.34593533045479785</v>
      </c>
      <c r="KO19" s="116">
        <v>0.90417901345695373</v>
      </c>
      <c r="KP19" s="116">
        <v>0.89106608812965737</v>
      </c>
      <c r="KQ19" s="116">
        <v>0.37449348171197139</v>
      </c>
      <c r="KR19" s="116">
        <v>0.8605279185593856</v>
      </c>
      <c r="KS19" s="116">
        <v>0.5030400686602341</v>
      </c>
      <c r="KT19" s="116">
        <v>0.49839906027606312</v>
      </c>
      <c r="KU19" s="116">
        <v>0.38328598028153832</v>
      </c>
      <c r="KV19" s="116">
        <v>0.87957793831297515</v>
      </c>
      <c r="KW19" s="116">
        <v>0.82234439613674282</v>
      </c>
      <c r="KX19" s="116">
        <v>0.62106686112032716</v>
      </c>
      <c r="KY19" s="116">
        <v>0.67491770448992827</v>
      </c>
      <c r="KZ19" s="116">
        <v>0.77665200628421904</v>
      </c>
      <c r="LA19" s="116">
        <v>0.51134439698731482</v>
      </c>
      <c r="LB19" s="116">
        <v>0.28506120086387665</v>
      </c>
      <c r="LC19" s="116">
        <v>0.81256835672978156</v>
      </c>
      <c r="LD19" s="116">
        <v>0.31876944113739591</v>
      </c>
      <c r="LE19" s="116">
        <v>0.33556098722667216</v>
      </c>
      <c r="LF19" s="116">
        <v>0.28315859699221213</v>
      </c>
      <c r="LG19" s="116">
        <v>0.89101410131629755</v>
      </c>
      <c r="LH19" s="116">
        <v>0.51730556812568174</v>
      </c>
      <c r="LI19" s="116">
        <v>0.66287852256581103</v>
      </c>
      <c r="LJ19" s="116">
        <v>0.7807855536237398</v>
      </c>
      <c r="LK19" s="116">
        <v>0.42634803266706489</v>
      </c>
      <c r="LL19" s="116">
        <v>0.78597626476606919</v>
      </c>
      <c r="LM19" s="116">
        <v>0.51562379824518412</v>
      </c>
      <c r="LN19" s="116">
        <v>0.76451609885331029</v>
      </c>
      <c r="LO19" s="116">
        <v>0.33705262608792891</v>
      </c>
      <c r="LP19" s="116">
        <v>0.91067515660399989</v>
      </c>
      <c r="LQ19" s="116">
        <v>0.3037985313521851</v>
      </c>
      <c r="LR19" s="116">
        <v>0.85998512614393652</v>
      </c>
      <c r="LS19" s="116">
        <v>0.59309377512216899</v>
      </c>
      <c r="LT19" s="116">
        <v>0.31900002885940171</v>
      </c>
      <c r="LU19" s="116">
        <v>0.59758268328308684</v>
      </c>
      <c r="LV19" s="116">
        <v>0.78886429969699978</v>
      </c>
      <c r="LW19" s="116">
        <v>0.84084320641174082</v>
      </c>
      <c r="LX19" s="116">
        <v>0.29769529172995052</v>
      </c>
      <c r="LY19" s="116">
        <v>0.35252044662831911</v>
      </c>
      <c r="LZ19" s="116">
        <v>0.60103099410982441</v>
      </c>
      <c r="MA19" s="116">
        <v>0.60807950160563484</v>
      </c>
      <c r="MB19" s="116">
        <v>0.68586596076095974</v>
      </c>
      <c r="MC19" s="116">
        <v>0.88445030940553182</v>
      </c>
      <c r="MD19" s="116">
        <v>0.7347638361609784</v>
      </c>
      <c r="ME19" s="116">
        <v>0.43695887447125614</v>
      </c>
      <c r="MF19" s="116">
        <v>0.24199060937950301</v>
      </c>
      <c r="MG19" s="116">
        <v>0.62863584362867397</v>
      </c>
      <c r="MH19" s="116">
        <v>0.4079571537005241</v>
      </c>
      <c r="MI19" s="116">
        <v>0.72576608676847498</v>
      </c>
      <c r="MJ19" s="116">
        <v>0.54978152006011249</v>
      </c>
      <c r="MK19" s="116">
        <v>0.5441642669982083</v>
      </c>
      <c r="ML19" s="116">
        <v>0.86480008787351081</v>
      </c>
      <c r="MM19" s="116">
        <v>0.37167780956498908</v>
      </c>
      <c r="MN19" s="116">
        <v>0.74309348997976321</v>
      </c>
      <c r="MO19" s="116">
        <v>0.48968639920943413</v>
      </c>
      <c r="MP19" s="116">
        <v>0.3224907331494703</v>
      </c>
      <c r="MQ19" s="116">
        <v>0.5869384694012012</v>
      </c>
      <c r="MR19" s="116">
        <v>0.83898798559491772</v>
      </c>
      <c r="MS19" s="116">
        <v>0.47536552982227842</v>
      </c>
      <c r="MT19" s="116">
        <v>0.5628521567404855</v>
      </c>
      <c r="MU19" s="116">
        <v>0.7405700078366928</v>
      </c>
      <c r="MV19" s="116">
        <v>0.74810482606035289</v>
      </c>
      <c r="MW19" s="116">
        <v>0.94403553127304329</v>
      </c>
      <c r="MX19" s="116">
        <v>0.86332863567414553</v>
      </c>
      <c r="MY19" s="116">
        <v>0.69714589446177389</v>
      </c>
      <c r="MZ19" s="116">
        <v>0.5090019153614268</v>
      </c>
      <c r="NA19" s="116">
        <v>0.44423528853768601</v>
      </c>
      <c r="NB19" s="116">
        <v>0.55268711377997715</v>
      </c>
      <c r="NC19" s="116">
        <v>0.65771377992973545</v>
      </c>
      <c r="ND19" s="116">
        <v>0.46931237699552875</v>
      </c>
      <c r="NE19" s="116">
        <v>0.59820157834469967</v>
      </c>
      <c r="NF19" s="116">
        <v>0.85457970264882754</v>
      </c>
      <c r="NG19" s="116">
        <v>0.62722860713361162</v>
      </c>
      <c r="NH19" s="116">
        <v>0.4371819383422853</v>
      </c>
      <c r="NI19" s="116">
        <v>0.4511988478568425</v>
      </c>
      <c r="NJ19" s="116">
        <v>0.51626398496918557</v>
      </c>
      <c r="NK19" s="116">
        <v>0.9296223303504515</v>
      </c>
      <c r="NL19" s="116">
        <v>0.28235123846841553</v>
      </c>
      <c r="NM19" s="116">
        <v>0.31145425143462591</v>
      </c>
      <c r="NN19" s="116">
        <v>0.95253178054305909</v>
      </c>
      <c r="NO19" s="116">
        <v>0.36917273394660755</v>
      </c>
      <c r="NP19" s="116">
        <v>0.28545231158428874</v>
      </c>
      <c r="NQ19" s="116">
        <v>0.93273708560255741</v>
      </c>
      <c r="NR19" s="116">
        <v>0.64510052635979798</v>
      </c>
      <c r="NS19" s="116">
        <v>0.66634112094219944</v>
      </c>
      <c r="NT19" s="116">
        <v>0.44188344110357047</v>
      </c>
      <c r="NU19" s="116">
        <v>0.86370869369248726</v>
      </c>
      <c r="NV19" s="116">
        <v>0.90694457227137415</v>
      </c>
      <c r="NW19" s="116">
        <v>0.34439730001018809</v>
      </c>
      <c r="NX19" s="116">
        <v>0.36292575454685039</v>
      </c>
      <c r="NY19" s="116">
        <v>0.31570932269199803</v>
      </c>
      <c r="NZ19" s="116">
        <v>0.30946174240030155</v>
      </c>
      <c r="OA19" s="116">
        <v>0.92199529578913209</v>
      </c>
      <c r="OB19" s="116">
        <v>0.43516139096247375</v>
      </c>
      <c r="OC19" s="116">
        <v>0.6875414197991202</v>
      </c>
      <c r="OD19" s="116">
        <v>0.63198688141338133</v>
      </c>
      <c r="OE19" s="116">
        <v>0.77334859567371295</v>
      </c>
      <c r="OF19" s="116">
        <v>0.70996492977788095</v>
      </c>
      <c r="OG19" s="116">
        <v>0.8272269499977849</v>
      </c>
      <c r="OH19" s="116">
        <v>0.54384755105617044</v>
      </c>
      <c r="OI19" s="116">
        <v>0.57837407624842785</v>
      </c>
      <c r="OJ19" s="116">
        <v>0.33152395832251286</v>
      </c>
      <c r="OK19" s="116">
        <v>0.42297069366977014</v>
      </c>
      <c r="OL19" s="116">
        <v>0.40525486090937757</v>
      </c>
      <c r="OM19" s="116">
        <v>0.71993641650620321</v>
      </c>
      <c r="ON19" s="116">
        <v>0.29410039066233479</v>
      </c>
      <c r="OO19" s="116">
        <v>0.54186658817605238</v>
      </c>
      <c r="OP19" s="116">
        <v>0.33497733065202501</v>
      </c>
      <c r="OQ19" s="116">
        <v>0.37508949704208283</v>
      </c>
      <c r="OR19" s="116">
        <v>0.47628604496709753</v>
      </c>
      <c r="OS19" s="116">
        <v>0.82334957623794536</v>
      </c>
      <c r="OT19" s="116">
        <v>0.44327615412470184</v>
      </c>
      <c r="OU19" s="116">
        <v>0.39228811646712392</v>
      </c>
      <c r="OV19" s="116">
        <v>0.54766351517171852</v>
      </c>
      <c r="OW19" s="116">
        <v>0.38389003401752003</v>
      </c>
      <c r="OX19" s="116">
        <v>0.74768708452328869</v>
      </c>
      <c r="OY19" s="116">
        <v>0.49003305831040461</v>
      </c>
      <c r="OZ19" s="116">
        <v>0.75502041857217284</v>
      </c>
      <c r="PA19" s="116">
        <v>0.31238417931706575</v>
      </c>
      <c r="PB19" s="116">
        <v>0.51192520020640941</v>
      </c>
      <c r="PC19" s="116">
        <v>0.63214323259263971</v>
      </c>
      <c r="PD19" s="116">
        <v>0.66780173268376108</v>
      </c>
      <c r="PE19" s="116">
        <v>0.52069313483411483</v>
      </c>
      <c r="PF19" s="116">
        <v>0.51115842207217521</v>
      </c>
      <c r="PG19" s="116">
        <v>0.26341862415938322</v>
      </c>
      <c r="PH19" s="116">
        <v>0.76738122364858297</v>
      </c>
      <c r="PI19" s="116">
        <v>0.91883598702640601</v>
      </c>
      <c r="PJ19" s="116">
        <v>0.73004757781592122</v>
      </c>
      <c r="PK19" s="116">
        <v>0.73926099244171506</v>
      </c>
      <c r="PL19" s="116">
        <v>0.95408950813102567</v>
      </c>
      <c r="PM19" s="116">
        <v>0.83871805742363692</v>
      </c>
      <c r="PN19" s="116">
        <v>0.54012509985390955</v>
      </c>
      <c r="PO19" s="116">
        <v>0.74747173096598007</v>
      </c>
      <c r="PP19" s="116">
        <v>0.3332480520455714</v>
      </c>
      <c r="PQ19" s="116">
        <v>0.78860875249678697</v>
      </c>
      <c r="PR19" s="116">
        <v>0.55914091583611614</v>
      </c>
      <c r="PS19" s="116">
        <v>0.30655917808657579</v>
      </c>
      <c r="PT19" s="116">
        <v>0.60146985865372005</v>
      </c>
      <c r="PU19" s="116">
        <v>0.64390906242266321</v>
      </c>
      <c r="PV19" s="116">
        <v>0.39186478082056297</v>
      </c>
      <c r="PW19" s="116">
        <v>0.48953048846690406</v>
      </c>
      <c r="PX19" s="116">
        <v>0.61651026883477322</v>
      </c>
      <c r="PY19" s="116">
        <v>0.4760037600317627</v>
      </c>
      <c r="PZ19" s="116">
        <v>0.40492325334788626</v>
      </c>
      <c r="QA19" s="116">
        <v>0.55260691179248056</v>
      </c>
      <c r="QB19" s="116">
        <v>0.90298845323148391</v>
      </c>
      <c r="QC19" s="116">
        <v>0.66304084106379668</v>
      </c>
      <c r="QD19" s="116">
        <v>0.5156781642020356</v>
      </c>
      <c r="QE19" s="116">
        <v>0.65389089350462859</v>
      </c>
      <c r="QF19" s="116">
        <v>0.81618725391591596</v>
      </c>
      <c r="QG19" s="116">
        <v>0.43926438018725206</v>
      </c>
      <c r="QH19" s="116">
        <v>0.26714326904785596</v>
      </c>
      <c r="QI19" s="116">
        <v>0.81423215600199272</v>
      </c>
      <c r="QJ19" s="116">
        <v>0.57066709445166408</v>
      </c>
      <c r="QK19" s="116">
        <v>0.32200712020588496</v>
      </c>
      <c r="QL19" s="116">
        <v>0.59457181599229969</v>
      </c>
      <c r="QM19" s="116">
        <v>0.95481665860085252</v>
      </c>
      <c r="QN19" s="116">
        <v>0.37121779171394864</v>
      </c>
      <c r="QO19" s="116">
        <v>0.65312686679356335</v>
      </c>
      <c r="QP19" s="116">
        <v>0.76735299151651781</v>
      </c>
      <c r="QQ19" s="116">
        <v>0.47547360981509401</v>
      </c>
      <c r="QR19" s="116">
        <v>0.91114096489157237</v>
      </c>
      <c r="QS19" s="116">
        <v>0.77757067170000138</v>
      </c>
      <c r="QT19" s="116">
        <v>0.79361315364048712</v>
      </c>
      <c r="QU19" s="116">
        <v>0.47839672763878627</v>
      </c>
      <c r="QV19" s="116">
        <v>0.31242767983739128</v>
      </c>
      <c r="QW19" s="116">
        <v>0.65456888897407595</v>
      </c>
      <c r="QX19" s="116">
        <v>0.35503570874758872</v>
      </c>
      <c r="QY19" s="116">
        <v>0.57385938474172282</v>
      </c>
      <c r="QZ19" s="116">
        <v>0.55015917817368454</v>
      </c>
      <c r="RA19" s="116">
        <v>0.87520364927275718</v>
      </c>
      <c r="RB19" s="116">
        <v>0.24735622130990367</v>
      </c>
      <c r="RC19" s="116">
        <v>0.81591566404578597</v>
      </c>
      <c r="RD19" s="116">
        <v>0.65500239472622002</v>
      </c>
      <c r="RE19" s="116">
        <v>0.90315560728192934</v>
      </c>
      <c r="RF19" s="116">
        <v>0.92707611718489435</v>
      </c>
      <c r="RG19" s="116">
        <v>0.65805053970940297</v>
      </c>
      <c r="RH19" s="116">
        <v>0.4849657022159759</v>
      </c>
      <c r="RI19" s="116">
        <v>0.81515354933413731</v>
      </c>
      <c r="RJ19" s="116">
        <v>0.65020882587944373</v>
      </c>
      <c r="RK19" s="116">
        <v>0.54319974220780343</v>
      </c>
      <c r="RL19" s="116">
        <v>0.88687793641807544</v>
      </c>
      <c r="RM19" s="116">
        <v>0.86770848636761111</v>
      </c>
      <c r="RN19" s="116">
        <v>0.56821440403075862</v>
      </c>
      <c r="RO19" s="116">
        <v>0.28864698253784138</v>
      </c>
      <c r="RP19" s="116">
        <v>0.3406654902815654</v>
      </c>
      <c r="RQ19" s="116">
        <v>0.80016643907210594</v>
      </c>
      <c r="RR19" s="116">
        <v>0.85835605122542413</v>
      </c>
      <c r="RS19" s="116">
        <v>0.56891164159610441</v>
      </c>
      <c r="RT19" s="116">
        <v>0.49268144905481281</v>
      </c>
      <c r="RU19" s="116">
        <v>0.6834522618807426</v>
      </c>
      <c r="RV19" s="116">
        <v>0.70854469579384172</v>
      </c>
      <c r="RW19" s="116">
        <v>0.55151193686361055</v>
      </c>
      <c r="RX19" s="116">
        <v>0.38056435459330296</v>
      </c>
      <c r="RY19" s="116">
        <v>0.72161989127197845</v>
      </c>
      <c r="RZ19" s="116">
        <v>0.61476613884713061</v>
      </c>
      <c r="SA19" s="116">
        <v>0.56082413522189489</v>
      </c>
      <c r="SB19" s="116">
        <v>0.35711234380757584</v>
      </c>
      <c r="SC19" s="116">
        <v>0.31250574303038964</v>
      </c>
      <c r="SD19" s="116">
        <v>0.74560638600304319</v>
      </c>
      <c r="SE19" s="116">
        <v>0.81285620186711949</v>
      </c>
      <c r="SF19" s="116">
        <v>0.72849102506550589</v>
      </c>
      <c r="SG19" s="116">
        <v>0.72697438619866772</v>
      </c>
      <c r="SH19" s="116">
        <v>0.64187895779667747</v>
      </c>
      <c r="SI19" s="116">
        <v>0.92643498568391813</v>
      </c>
      <c r="SJ19" s="116">
        <v>0.86479849669677922</v>
      </c>
      <c r="SK19" s="116">
        <v>0.58213978587669102</v>
      </c>
      <c r="SL19" s="116">
        <v>0.66190252738983113</v>
      </c>
      <c r="SM19" s="116">
        <v>0.43077829858049577</v>
      </c>
      <c r="SN19" s="116">
        <v>0.89939766968882473</v>
      </c>
      <c r="SO19" s="116">
        <v>0.51385733550842705</v>
      </c>
      <c r="SP19" s="116">
        <v>0.85955761843374312</v>
      </c>
      <c r="SQ19" s="116">
        <v>0.26756176478791716</v>
      </c>
      <c r="SR19" s="116">
        <v>0.58956128115984374</v>
      </c>
      <c r="SS19" s="116">
        <v>0.55383634429729112</v>
      </c>
      <c r="ST19" s="116">
        <v>0.50106048730214159</v>
      </c>
      <c r="SU19" s="116">
        <v>0.25139624864454047</v>
      </c>
      <c r="SV19" s="116">
        <v>0.89826126292469988</v>
      </c>
      <c r="SW19" s="116">
        <v>0.50850970447697685</v>
      </c>
      <c r="SX19" s="116">
        <v>0.83866148891294967</v>
      </c>
      <c r="SY19" s="116">
        <v>0.28459304573581101</v>
      </c>
      <c r="SZ19" s="116">
        <v>0.3095723210014259</v>
      </c>
      <c r="TA19" s="116">
        <v>0.86073354288469317</v>
      </c>
      <c r="TB19" s="116">
        <v>0.6891782714761272</v>
      </c>
      <c r="TC19" s="116">
        <v>0.6196269412467692</v>
      </c>
      <c r="TD19" s="116">
        <v>0.76837814468626198</v>
      </c>
      <c r="TE19" s="116">
        <v>0.61856481527818619</v>
      </c>
      <c r="TF19" s="116">
        <v>0.75221274200117594</v>
      </c>
      <c r="TG19" s="116">
        <v>0.68083570253408199</v>
      </c>
      <c r="TH19" s="116">
        <v>0.67236349352575842</v>
      </c>
      <c r="TI19" s="116">
        <v>0.40004984707952662</v>
      </c>
      <c r="TJ19" s="116">
        <v>0.71436427531621594</v>
      </c>
      <c r="TK19" s="116">
        <v>0.62566040705215142</v>
      </c>
      <c r="TL19" s="116">
        <v>0.49173721511418128</v>
      </c>
      <c r="TM19" s="116">
        <v>0.42621018274916334</v>
      </c>
      <c r="TN19" s="116">
        <v>0.46995451525450171</v>
      </c>
      <c r="TO19" s="116">
        <v>0.88095668487965384</v>
      </c>
      <c r="TP19" s="116">
        <v>0.47508234558601103</v>
      </c>
      <c r="TQ19" s="116">
        <v>0.91625022661573841</v>
      </c>
      <c r="TR19" s="116">
        <v>0.38840923798955068</v>
      </c>
      <c r="TS19" s="116">
        <v>0.9102577409064786</v>
      </c>
      <c r="TT19" s="116">
        <v>0.79227274014495142</v>
      </c>
      <c r="TU19" s="116">
        <v>0.56164584523120631</v>
      </c>
      <c r="TV19" s="116">
        <v>0.47243524833334366</v>
      </c>
      <c r="TW19" s="116">
        <v>0.7867975878264919</v>
      </c>
      <c r="TX19" s="116">
        <v>0.30705638377977162</v>
      </c>
      <c r="TY19" s="116">
        <v>0.77558306983699909</v>
      </c>
      <c r="TZ19" s="116">
        <v>0.84608577070116475</v>
      </c>
      <c r="UA19" s="116">
        <v>0.61293379855750119</v>
      </c>
      <c r="UB19" s="116">
        <v>0.6195829352870792</v>
      </c>
      <c r="UC19" s="116">
        <v>0.92707688044647074</v>
      </c>
      <c r="UD19" s="116">
        <v>0.55668477345226353</v>
      </c>
      <c r="UE19" s="116">
        <v>0.89837634850097692</v>
      </c>
      <c r="UF19" s="116">
        <v>0.39607941826009274</v>
      </c>
      <c r="UG19" s="116">
        <v>0.24282049390461471</v>
      </c>
      <c r="UH19" s="116">
        <v>0.49585959427675413</v>
      </c>
      <c r="UI19" s="116">
        <v>0.84507609060063227</v>
      </c>
      <c r="UJ19" s="116">
        <v>0.54337718002548674</v>
      </c>
      <c r="UK19" s="116">
        <v>0.54561994230674404</v>
      </c>
      <c r="UL19" s="116">
        <v>0.95889572643886223</v>
      </c>
      <c r="UM19" s="116">
        <v>0.6047629153620766</v>
      </c>
      <c r="UN19" s="116">
        <v>0.60335284598819128</v>
      </c>
      <c r="UO19" s="116">
        <v>0.48984924016487402</v>
      </c>
      <c r="UP19" s="116">
        <v>0.39714927446362969</v>
      </c>
      <c r="UQ19" s="116">
        <v>0.40961559059852426</v>
      </c>
      <c r="UR19" s="116">
        <v>0.80720053224843957</v>
      </c>
      <c r="US19" s="116">
        <v>0.68413341404504202</v>
      </c>
      <c r="UT19" s="116">
        <v>0.61347584783294828</v>
      </c>
      <c r="UU19" s="116">
        <v>0.71533221092984367</v>
      </c>
      <c r="UV19" s="116">
        <v>0.33714832401549377</v>
      </c>
      <c r="UW19" s="116">
        <v>0.70750778857667607</v>
      </c>
      <c r="UX19" s="116">
        <v>0.52543163894174916</v>
      </c>
      <c r="UY19" s="116">
        <v>0.77820708571252906</v>
      </c>
      <c r="UZ19" s="116">
        <v>0.83502177718728809</v>
      </c>
      <c r="VA19" s="116">
        <v>0.43044532681981934</v>
      </c>
      <c r="VB19" s="116">
        <v>0.95538823787994165</v>
      </c>
      <c r="VC19" s="116">
        <v>0.66800911472505042</v>
      </c>
      <c r="VD19" s="116">
        <v>0.94024107313821004</v>
      </c>
      <c r="VE19" s="116">
        <v>0.87056244608082556</v>
      </c>
      <c r="VF19" s="116">
        <v>0.91418426830597754</v>
      </c>
      <c r="VG19" s="116">
        <v>0.80003239347315436</v>
      </c>
      <c r="VH19" s="116">
        <v>0.324356940395441</v>
      </c>
      <c r="VI19" s="116">
        <v>0.59005310839384417</v>
      </c>
      <c r="VJ19" s="116">
        <v>0.47724381645466496</v>
      </c>
      <c r="VK19" s="116">
        <v>0.51749777512821826</v>
      </c>
      <c r="VL19" s="116">
        <v>0.30931823502148126</v>
      </c>
      <c r="VM19" s="116">
        <v>0.44642318321275715</v>
      </c>
      <c r="VN19" s="116">
        <v>0.35555490925348998</v>
      </c>
      <c r="VO19" s="116">
        <v>0.39195828675149308</v>
      </c>
      <c r="VP19" s="116">
        <v>0.80570039319308995</v>
      </c>
      <c r="VQ19" s="116">
        <v>0.66979485784172454</v>
      </c>
      <c r="VR19" s="116">
        <v>0.40191660253662831</v>
      </c>
      <c r="VS19" s="116">
        <v>0.56923751542120993</v>
      </c>
      <c r="VT19" s="116">
        <v>0.55981011782505319</v>
      </c>
      <c r="VU19" s="116">
        <v>0.43760487050802538</v>
      </c>
      <c r="VV19" s="116">
        <v>0.86693598173168529</v>
      </c>
      <c r="VW19" s="116">
        <v>0.26186050144071954</v>
      </c>
      <c r="VX19" s="116">
        <v>0.84018826997741514</v>
      </c>
      <c r="VY19" s="116">
        <v>0.62534109713471353</v>
      </c>
      <c r="VZ19" s="116">
        <v>0.29706615850061979</v>
      </c>
      <c r="WA19" s="116">
        <v>0.76886526360371399</v>
      </c>
      <c r="WB19" s="116">
        <v>0.5204027830090141</v>
      </c>
      <c r="WC19" s="116">
        <v>0.69668734168873103</v>
      </c>
      <c r="WD19" s="116">
        <v>0.35971464639153145</v>
      </c>
      <c r="WE19" s="116">
        <v>0.28712281942180712</v>
      </c>
      <c r="WF19" s="116">
        <v>0.80286200465497559</v>
      </c>
      <c r="WG19" s="116">
        <v>0.50230296351638315</v>
      </c>
      <c r="WH19" s="116">
        <v>0.60793506319080859</v>
      </c>
      <c r="WI19" s="116">
        <v>0.57904135786505573</v>
      </c>
      <c r="WJ19" s="116">
        <v>0.61129272462098094</v>
      </c>
      <c r="WK19" s="116">
        <v>0.70240583747989893</v>
      </c>
      <c r="WL19" s="116">
        <v>0.68859507151940802</v>
      </c>
      <c r="WM19" s="116">
        <v>0.58634992850103651</v>
      </c>
      <c r="WN19" s="116">
        <v>0.49448651984414471</v>
      </c>
      <c r="WO19" s="116">
        <v>0.54789125532035299</v>
      </c>
      <c r="WP19" s="116">
        <v>0.80017107516160113</v>
      </c>
      <c r="WQ19" s="116">
        <v>0.35932930362263604</v>
      </c>
      <c r="WR19" s="116">
        <v>0.79556185309343697</v>
      </c>
      <c r="WS19" s="116">
        <v>0.89373768950676702</v>
      </c>
      <c r="WT19" s="116">
        <v>0.80094709008952092</v>
      </c>
      <c r="WU19" s="116">
        <v>0.3552581554553888</v>
      </c>
      <c r="WV19" s="116">
        <v>0.86036926457721219</v>
      </c>
      <c r="WW19" s="116">
        <v>0.26493010581218285</v>
      </c>
      <c r="WX19" s="116">
        <v>0.95897197632549114</v>
      </c>
      <c r="WY19" s="116">
        <v>0.33335948932410131</v>
      </c>
      <c r="WZ19" s="116">
        <v>0.68940392895998481</v>
      </c>
      <c r="XA19" s="116">
        <v>0.69396157801320124</v>
      </c>
      <c r="XB19" s="116">
        <v>0.34531151953431194</v>
      </c>
      <c r="XC19" s="116">
        <v>0.82127844303761433</v>
      </c>
      <c r="XD19" s="116">
        <v>0.46169547913505354</v>
      </c>
      <c r="XE19" s="116">
        <v>0.84113274671792981</v>
      </c>
      <c r="XF19" s="116">
        <v>0.70933203224271657</v>
      </c>
      <c r="XG19" s="116">
        <v>0.43299646539963121</v>
      </c>
      <c r="XH19" s="116">
        <v>0.31563772267948453</v>
      </c>
      <c r="XI19" s="116">
        <v>0.35397968673444602</v>
      </c>
      <c r="XJ19" s="116">
        <v>0.71497507895873347</v>
      </c>
      <c r="XK19" s="116">
        <v>0.56666323455936163</v>
      </c>
      <c r="XL19" s="116">
        <v>0.77414996317096707</v>
      </c>
      <c r="XM19" s="116">
        <v>0.73147784003033323</v>
      </c>
      <c r="XN19" s="116">
        <v>0.79315341992755184</v>
      </c>
      <c r="XO19" s="116">
        <v>0.76948359066740313</v>
      </c>
      <c r="XP19" s="116">
        <v>0.33938354837041396</v>
      </c>
      <c r="XQ19" s="116">
        <v>0.77501294285320155</v>
      </c>
      <c r="XR19" s="116">
        <v>0.56348798763909702</v>
      </c>
      <c r="XS19" s="116">
        <v>0.71961815197844436</v>
      </c>
      <c r="XT19" s="116">
        <v>0.83939211694743199</v>
      </c>
      <c r="XU19" s="116">
        <v>0.75720032257373227</v>
      </c>
      <c r="XV19" s="116">
        <v>0.41650904271789407</v>
      </c>
      <c r="XW19" s="116">
        <v>0.35457583521498715</v>
      </c>
      <c r="XX19" s="116">
        <v>0.52842316948819523</v>
      </c>
      <c r="XY19" s="116">
        <v>0.52302540724787927</v>
      </c>
      <c r="XZ19" s="116">
        <v>0.73166991693878336</v>
      </c>
      <c r="YA19" s="116">
        <v>0.89985857026160554</v>
      </c>
      <c r="YB19" s="116">
        <v>0.40770699724651555</v>
      </c>
      <c r="YC19" s="116">
        <v>0.91185483570770676</v>
      </c>
      <c r="YD19" s="116">
        <v>0.69074381718750311</v>
      </c>
      <c r="YE19" s="116">
        <v>0.63190020321749918</v>
      </c>
      <c r="YF19" s="116">
        <v>0.62132450665231576</v>
      </c>
      <c r="YG19" s="116">
        <v>0.27549536096172045</v>
      </c>
      <c r="YH19" s="116">
        <v>0.48256367549037105</v>
      </c>
      <c r="YI19" s="116">
        <v>0.56768432861893525</v>
      </c>
      <c r="YJ19" s="116">
        <v>0.46465870605159493</v>
      </c>
      <c r="YK19" s="116">
        <v>0.5471996938018413</v>
      </c>
      <c r="YL19" s="116">
        <v>0.53172189052502139</v>
      </c>
      <c r="YM19" s="116">
        <v>0.90456694135688964</v>
      </c>
      <c r="YN19" s="116">
        <v>0.63144910613320304</v>
      </c>
      <c r="YO19" s="116">
        <v>0.50958121354663066</v>
      </c>
      <c r="YP19" s="116">
        <v>0.45379973074638963</v>
      </c>
      <c r="YQ19" s="116">
        <v>0.44187301446663257</v>
      </c>
      <c r="YR19" s="116">
        <v>0.60810990573227297</v>
      </c>
      <c r="YS19" s="116">
        <v>0.74284644444742731</v>
      </c>
      <c r="YT19" s="116">
        <v>0.32857161904385007</v>
      </c>
      <c r="YU19" s="116">
        <v>0.57785734060813587</v>
      </c>
      <c r="YV19" s="116">
        <v>0.4212698370330128</v>
      </c>
      <c r="YW19" s="116">
        <v>0.61155515659923254</v>
      </c>
      <c r="YX19" s="116">
        <v>0.82072425817951078</v>
      </c>
      <c r="YY19" s="116">
        <v>0.89383672672407521</v>
      </c>
      <c r="YZ19" s="116">
        <v>0.5341956735368546</v>
      </c>
      <c r="ZA19" s="116">
        <v>0.65743616682602413</v>
      </c>
      <c r="ZB19" s="116">
        <v>0.59802697542116956</v>
      </c>
      <c r="ZC19" s="116">
        <v>0.92064973541411088</v>
      </c>
      <c r="ZD19" s="116">
        <v>0.39352553296763626</v>
      </c>
      <c r="ZE19" s="116">
        <v>0.52408939773024099</v>
      </c>
      <c r="ZF19" s="116">
        <v>0.58973524170954583</v>
      </c>
      <c r="ZG19" s="116">
        <v>0.30471564894660436</v>
      </c>
      <c r="ZH19" s="116">
        <v>0.71332419922483192</v>
      </c>
      <c r="ZI19" s="116">
        <v>0.73860355520696852</v>
      </c>
      <c r="ZJ19" s="116">
        <v>0.24460282237136013</v>
      </c>
      <c r="ZK19" s="116">
        <v>0.83836065880962307</v>
      </c>
      <c r="ZL19" s="116">
        <v>0.28618992054539061</v>
      </c>
      <c r="ZM19" s="116">
        <v>0.55851630164364752</v>
      </c>
      <c r="ZN19" s="116">
        <v>0.83704419500129079</v>
      </c>
      <c r="ZO19" s="116">
        <v>0.45484793653978528</v>
      </c>
      <c r="ZP19" s="116">
        <v>0.82908080902370174</v>
      </c>
      <c r="ZQ19" s="116">
        <v>0.5250056303087326</v>
      </c>
      <c r="ZR19" s="116">
        <v>0.30646290036173107</v>
      </c>
      <c r="ZS19" s="116">
        <v>0.8020530705503639</v>
      </c>
      <c r="ZT19" s="116">
        <v>0.56735015371737152</v>
      </c>
      <c r="ZU19" s="116">
        <v>0.37216439689053005</v>
      </c>
      <c r="ZV19" s="116">
        <v>0.86311380378178759</v>
      </c>
      <c r="ZW19" s="116">
        <v>0.65613363574263239</v>
      </c>
      <c r="ZX19" s="116">
        <v>0.763444306146977</v>
      </c>
      <c r="ZY19" s="116">
        <v>0.79566008978012392</v>
      </c>
      <c r="ZZ19" s="116">
        <v>0.3887196588324312</v>
      </c>
      <c r="AAA19" s="116">
        <v>0.39998809738867058</v>
      </c>
      <c r="AAB19" s="116">
        <v>0.68826362554460507</v>
      </c>
      <c r="AAC19" s="116">
        <v>0.61046399842760946</v>
      </c>
      <c r="AAD19" s="116">
        <v>0.91728831056551219</v>
      </c>
      <c r="AAE19" s="116">
        <v>0.3765211091491405</v>
      </c>
      <c r="AAF19" s="116">
        <v>0.54276393317809934</v>
      </c>
      <c r="AAG19" s="116">
        <v>0.79147792229330594</v>
      </c>
      <c r="AAH19" s="116">
        <v>0.37099533548178559</v>
      </c>
      <c r="AAI19" s="116">
        <v>0.50926317856030257</v>
      </c>
      <c r="AAJ19" s="116">
        <v>0.75101473544465924</v>
      </c>
      <c r="AAK19" s="116">
        <v>0.91493794877151358</v>
      </c>
      <c r="AAL19" s="116">
        <v>0.33499296279497198</v>
      </c>
      <c r="AAM19" s="116">
        <v>0.91107489470673153</v>
      </c>
      <c r="AAN19" s="116">
        <v>0.42974373172777458</v>
      </c>
      <c r="AAO19" s="116">
        <v>0.54554028262286525</v>
      </c>
      <c r="AAP19" s="116">
        <v>0.30824553515609304</v>
      </c>
      <c r="AAQ19" s="116">
        <v>0.79246125171668336</v>
      </c>
      <c r="AAR19" s="116">
        <v>0.70945611240955597</v>
      </c>
      <c r="AAS19" s="116">
        <v>0.88981596700162635</v>
      </c>
      <c r="AAT19" s="116">
        <v>0.58566225410102557</v>
      </c>
      <c r="AAU19" s="116">
        <v>0.39578130805384387</v>
      </c>
      <c r="AAV19" s="116">
        <v>0.27943638470245957</v>
      </c>
      <c r="AAW19" s="116">
        <v>0.43871526193699029</v>
      </c>
      <c r="AAX19" s="116">
        <v>0.55269012410048379</v>
      </c>
      <c r="AAY19" s="116">
        <v>0.3702616429890116</v>
      </c>
      <c r="AAZ19" s="116">
        <v>0.67025118309084042</v>
      </c>
      <c r="ABA19" s="116">
        <v>0.68353032230550648</v>
      </c>
      <c r="ABB19" s="116">
        <v>0.56548828113821892</v>
      </c>
      <c r="ABC19" s="116">
        <v>0.57031726367190583</v>
      </c>
      <c r="ABD19" s="116">
        <v>0.59058762485576644</v>
      </c>
      <c r="ABE19" s="116">
        <v>0.79880845948401336</v>
      </c>
      <c r="ABF19" s="116">
        <v>0.61862597151062837</v>
      </c>
      <c r="ABG19" s="116">
        <v>0.69382895373094278</v>
      </c>
      <c r="ABH19" s="116">
        <v>0.54615834861526213</v>
      </c>
      <c r="ABI19" s="116">
        <v>0.35082027601674365</v>
      </c>
      <c r="ABJ19" s="116">
        <v>0.64742856211520383</v>
      </c>
      <c r="ABK19" s="116">
        <v>0.68379446740054828</v>
      </c>
      <c r="ABL19" s="116">
        <v>0.64284725382355878</v>
      </c>
      <c r="ABM19" s="116">
        <v>0.36583472341609091</v>
      </c>
      <c r="ABN19" s="116">
        <v>0.53352128602365556</v>
      </c>
      <c r="ABO19" s="116">
        <v>0.61381165620966494</v>
      </c>
      <c r="ABP19" s="116">
        <v>0.29383084771422391</v>
      </c>
      <c r="ABQ19" s="116">
        <v>0.6105979708836542</v>
      </c>
      <c r="ABR19" s="116">
        <v>0.63085815821375202</v>
      </c>
      <c r="ABS19" s="116">
        <v>0.31387848415391989</v>
      </c>
      <c r="ABT19" s="116">
        <v>0.72756244997736552</v>
      </c>
      <c r="ABU19" s="116">
        <v>0.78658700629888934</v>
      </c>
      <c r="ABV19" s="116">
        <v>0.35386674620431879</v>
      </c>
      <c r="ABW19" s="116">
        <v>0.53465832476939934</v>
      </c>
      <c r="ABX19" s="116">
        <v>0.35440385565008181</v>
      </c>
      <c r="ABY19" s="116">
        <v>0.48575550739350526</v>
      </c>
      <c r="ABZ19" s="116">
        <v>0.38745730967895126</v>
      </c>
      <c r="ACA19" s="116">
        <v>0.60899915300627061</v>
      </c>
      <c r="ACB19" s="116">
        <v>0.62248736022046447</v>
      </c>
      <c r="ACC19" s="116">
        <v>0.74845837766195611</v>
      </c>
      <c r="ACD19" s="116">
        <v>0.52600423281853059</v>
      </c>
      <c r="ACE19" s="116">
        <v>0.59742432607342688</v>
      </c>
      <c r="ACF19" s="116">
        <v>0.41324647480030963</v>
      </c>
      <c r="ACG19" s="116">
        <v>0.83586074167710533</v>
      </c>
      <c r="ACH19" s="116">
        <v>0.31656020107701099</v>
      </c>
      <c r="ACI19" s="116">
        <v>0.49264853726723706</v>
      </c>
      <c r="ACJ19" s="116">
        <v>0.27774535705732117</v>
      </c>
      <c r="ACK19" s="116">
        <v>0.67282122952791479</v>
      </c>
      <c r="ACL19" s="116">
        <v>0.6838575825756793</v>
      </c>
      <c r="ACM19" s="116">
        <v>0.35549892891146051</v>
      </c>
      <c r="ACN19" s="116">
        <v>0.797724716257738</v>
      </c>
      <c r="ACO19" s="116">
        <v>0.49673392993810017</v>
      </c>
      <c r="ACP19" s="116">
        <v>0.89855988681107579</v>
      </c>
      <c r="ACQ19" s="116">
        <v>0.65643390696104409</v>
      </c>
      <c r="ACR19" s="116">
        <v>0.4264772495550998</v>
      </c>
      <c r="ACS19" s="116">
        <v>0.37719253998702995</v>
      </c>
      <c r="ACT19" s="116">
        <v>0.51731643986173181</v>
      </c>
      <c r="ACU19" s="116">
        <v>0.66956105984184888</v>
      </c>
      <c r="ACV19" s="116">
        <v>0.77418659144539215</v>
      </c>
      <c r="ACW19" s="116">
        <v>0.81683397582097561</v>
      </c>
      <c r="ACX19" s="116">
        <v>0.83289202921835481</v>
      </c>
      <c r="ACY19" s="116">
        <v>0.26443241804657691</v>
      </c>
      <c r="ACZ19" s="116">
        <v>0.56517502926273933</v>
      </c>
      <c r="ADA19" s="116">
        <v>0.44877992867677652</v>
      </c>
      <c r="ADB19" s="116">
        <v>0.52036677555612965</v>
      </c>
      <c r="ADC19" s="116">
        <v>0.45633478664628691</v>
      </c>
      <c r="ADD19" s="116">
        <v>0.83840298493027754</v>
      </c>
      <c r="ADE19" s="116">
        <v>0.42597892357327138</v>
      </c>
      <c r="ADF19" s="116">
        <v>0.55909753126046702</v>
      </c>
      <c r="ADG19" s="116">
        <v>0.68814036436447645</v>
      </c>
      <c r="ADH19" s="116">
        <v>0.30904328591510538</v>
      </c>
      <c r="ADI19" s="116">
        <v>0.26294762231936408</v>
      </c>
      <c r="ADJ19" s="116">
        <v>0.48868090403833964</v>
      </c>
      <c r="ADK19" s="116">
        <v>0.44767990643665667</v>
      </c>
      <c r="ADL19" s="116">
        <v>0.52822944511606984</v>
      </c>
      <c r="ADM19" s="116">
        <v>0.42504371112681705</v>
      </c>
      <c r="ADN19" s="116">
        <v>0.29397529951967843</v>
      </c>
      <c r="ADO19" s="116">
        <v>0.60998221312639678</v>
      </c>
      <c r="ADP19" s="116">
        <v>0.64722887763670589</v>
      </c>
      <c r="ADQ19" s="116">
        <v>0.58812730548450654</v>
      </c>
      <c r="ADR19" s="116">
        <v>0.7848445421740553</v>
      </c>
      <c r="ADS19" s="116">
        <v>0.9512773721091472</v>
      </c>
      <c r="ADT19" s="116">
        <v>0.6356108822221227</v>
      </c>
      <c r="ADU19" s="116">
        <v>0.75220839016039198</v>
      </c>
      <c r="ADV19" s="116">
        <v>0.88735636558998643</v>
      </c>
      <c r="ADW19" s="116">
        <v>0.71216145854571944</v>
      </c>
      <c r="ADX19" s="116">
        <v>0.53982123595271525</v>
      </c>
      <c r="ADY19" s="116">
        <v>0.58697855357107454</v>
      </c>
      <c r="ADZ19" s="116">
        <v>0.76931401956000245</v>
      </c>
      <c r="AEA19" s="116">
        <v>0.68002760530853212</v>
      </c>
      <c r="AEB19" s="116">
        <v>0.69202040449259661</v>
      </c>
      <c r="AEC19" s="116">
        <v>0.68164247216907803</v>
      </c>
      <c r="AED19" s="116">
        <v>0.60169127765294961</v>
      </c>
      <c r="AEE19" s="116">
        <v>0.87298135534228882</v>
      </c>
      <c r="AEF19" s="116">
        <v>0.69850468613586636</v>
      </c>
      <c r="AEG19" s="116">
        <v>0.62097247901080621</v>
      </c>
      <c r="AEH19" s="116">
        <v>0.85269391925233928</v>
      </c>
      <c r="AEI19" s="116">
        <v>0.54690688962899237</v>
      </c>
      <c r="AEJ19" s="116">
        <v>0.43294719348244726</v>
      </c>
      <c r="AEK19" s="116">
        <v>0.4236870111774419</v>
      </c>
      <c r="AEL19" s="116">
        <v>0.62253176325909898</v>
      </c>
      <c r="AEM19" s="116">
        <v>0.66150562472566876</v>
      </c>
      <c r="AEN19" s="116">
        <v>0.57785625309453059</v>
      </c>
      <c r="AEO19" s="116">
        <v>0.71923451432582708</v>
      </c>
      <c r="AEP19" s="116">
        <v>0.39023090166521512</v>
      </c>
      <c r="AEQ19" s="116">
        <v>0.65259338391976096</v>
      </c>
      <c r="AER19" s="116">
        <v>0.84462623001766823</v>
      </c>
      <c r="AES19" s="116">
        <v>0.89692428789889689</v>
      </c>
      <c r="AET19" s="116">
        <v>0.44854645470982335</v>
      </c>
      <c r="AEU19" s="116">
        <v>0.7968792588528032</v>
      </c>
      <c r="AEV19" s="116">
        <v>0.63905943723588554</v>
      </c>
      <c r="AEW19" s="116">
        <v>0.87079792853490934</v>
      </c>
      <c r="AEX19" s="116">
        <v>0.79774627878904469</v>
      </c>
      <c r="AEY19" s="116">
        <v>0.61911939838579821</v>
      </c>
      <c r="AEZ19" s="116">
        <v>0.56764337306809853</v>
      </c>
      <c r="AFA19" s="116">
        <v>0.31541807299971875</v>
      </c>
      <c r="AFB19" s="116">
        <v>0.45244435730962723</v>
      </c>
      <c r="AFC19" s="116">
        <v>0.78459706818300468</v>
      </c>
      <c r="AFD19" s="116">
        <v>0.74102005626651712</v>
      </c>
      <c r="AFE19" s="116">
        <v>0.74285835961108582</v>
      </c>
      <c r="AFF19" s="116">
        <v>0.37312725750855635</v>
      </c>
      <c r="AFG19" s="116">
        <v>0.53604579093610327</v>
      </c>
      <c r="AFH19" s="116">
        <v>0.75194100086889004</v>
      </c>
      <c r="AFI19" s="116">
        <v>0.6599488991428013</v>
      </c>
      <c r="AFJ19" s="116">
        <v>0.28323869560483811</v>
      </c>
      <c r="AFK19" s="116">
        <v>0.6521567414471261</v>
      </c>
      <c r="AFL19" s="116">
        <v>0.32516416574755502</v>
      </c>
      <c r="AFM19" s="116">
        <v>0.31664017174028936</v>
      </c>
      <c r="AFN19" s="116">
        <v>0.34194383157690589</v>
      </c>
      <c r="AFO19" s="116">
        <v>0.25858790178536462</v>
      </c>
      <c r="AFP19" s="116">
        <v>0.61123060895635761</v>
      </c>
      <c r="AFQ19" s="116">
        <v>0.3648661754383315</v>
      </c>
      <c r="AFR19" s="116">
        <v>0.6806329409523616</v>
      </c>
      <c r="AFS19" s="116">
        <v>0.31179144050480995</v>
      </c>
      <c r="AFT19" s="116">
        <v>0.92628020361733754</v>
      </c>
      <c r="AFU19" s="116">
        <v>0.49313489886186196</v>
      </c>
      <c r="AFV19" s="116">
        <v>0.44099517070142769</v>
      </c>
      <c r="AFW19" s="116">
        <v>0.79969956833249656</v>
      </c>
      <c r="AFX19" s="116">
        <v>0.6721725906656717</v>
      </c>
      <c r="AFY19" s="116">
        <v>0.46870324798148799</v>
      </c>
      <c r="AFZ19" s="116">
        <v>0.85359528167767906</v>
      </c>
      <c r="AGA19" s="116">
        <v>0.63210666587426523</v>
      </c>
      <c r="AGB19" s="116">
        <v>0.94351870054163822</v>
      </c>
      <c r="AGC19" s="116">
        <v>0.79302039206212038</v>
      </c>
      <c r="AGD19" s="116">
        <v>0.48151072388581484</v>
      </c>
      <c r="AGE19" s="116">
        <v>0.25638795193258673</v>
      </c>
      <c r="AGF19" s="116">
        <v>0.2676481953122658</v>
      </c>
      <c r="AGG19" s="116">
        <v>0.30622607560240189</v>
      </c>
      <c r="AGH19" s="116">
        <v>0.27266295020634351</v>
      </c>
      <c r="AGI19" s="116">
        <v>0.57964252291131035</v>
      </c>
      <c r="AGJ19" s="116">
        <v>0.28100472168037116</v>
      </c>
      <c r="AGK19" s="116">
        <v>0.34658900315532848</v>
      </c>
      <c r="AGL19" s="116">
        <v>0.34548177075255637</v>
      </c>
      <c r="AGM19" s="116">
        <v>0.43256802412408768</v>
      </c>
      <c r="AGN19" s="116">
        <v>0.91029082159570751</v>
      </c>
      <c r="AGO19" s="116">
        <v>0.56414363617036767</v>
      </c>
      <c r="AGP19" s="116">
        <v>0.7632464711708451</v>
      </c>
      <c r="AGQ19" s="116">
        <v>0.68736338392372998</v>
      </c>
      <c r="AGR19" s="116">
        <v>0.26070861440581733</v>
      </c>
      <c r="AGS19" s="116">
        <v>0.40275596045257722</v>
      </c>
      <c r="AGT19" s="116">
        <v>0.94417618775752721</v>
      </c>
      <c r="AGU19" s="116">
        <v>0.37762278073228628</v>
      </c>
      <c r="AGV19" s="116">
        <v>0.33989206301515684</v>
      </c>
      <c r="AGW19" s="116">
        <v>0.85458634529439403</v>
      </c>
      <c r="AGX19" s="116">
        <v>0.40219037978597227</v>
      </c>
      <c r="AGY19" s="116">
        <v>0.45503395063521079</v>
      </c>
      <c r="AGZ19" s="116">
        <v>0.2933302111717348</v>
      </c>
      <c r="AHA19" s="116">
        <v>0.91656970440427199</v>
      </c>
      <c r="AHB19" s="116">
        <v>0.67279774849364504</v>
      </c>
      <c r="AHC19" s="116">
        <v>0.5348883362835879</v>
      </c>
      <c r="AHD19" s="116">
        <v>0.80043171971038851</v>
      </c>
      <c r="AHE19" s="116">
        <v>0.43306931535056759</v>
      </c>
      <c r="AHF19" s="116">
        <v>0.42935979139077196</v>
      </c>
      <c r="AHG19" s="116">
        <v>0.94989267429737789</v>
      </c>
      <c r="AHH19" s="116">
        <v>0.88045912958195127</v>
      </c>
      <c r="AHI19" s="116">
        <v>0.46104447148444605</v>
      </c>
      <c r="AHJ19" s="116">
        <v>0.61558550045440918</v>
      </c>
      <c r="AHK19" s="116">
        <v>0.75510854423387042</v>
      </c>
      <c r="AHL19" s="116">
        <v>0.71676175273069698</v>
      </c>
      <c r="AHM19" s="116">
        <v>0.70679981815751647</v>
      </c>
      <c r="AHN19" s="116">
        <v>0.45908477006918968</v>
      </c>
      <c r="AHO19" s="116">
        <v>0.39741532913096439</v>
      </c>
      <c r="AHP19" s="116">
        <v>0.88036946688728335</v>
      </c>
      <c r="AHQ19" s="116">
        <v>0.55361732332416003</v>
      </c>
      <c r="AHR19" s="116">
        <v>0.85654388451904995</v>
      </c>
      <c r="AHS19" s="116">
        <v>0.35099885588647312</v>
      </c>
      <c r="AHT19" s="116">
        <v>0.55228710940846981</v>
      </c>
      <c r="AHU19" s="116">
        <v>0.45521861894614274</v>
      </c>
      <c r="AHV19" s="116">
        <v>0.93374591392071038</v>
      </c>
      <c r="AHW19" s="116">
        <v>0.42918049929265578</v>
      </c>
      <c r="AHX19" s="116">
        <v>0.31249932293326466</v>
      </c>
      <c r="AHY19" s="116">
        <v>0.48525450695190597</v>
      </c>
      <c r="AHZ19" s="116">
        <v>0.38003539284406296</v>
      </c>
      <c r="AIA19" s="116">
        <v>0.4897974348447387</v>
      </c>
      <c r="AIB19" s="116">
        <v>0.85364136990703321</v>
      </c>
      <c r="AIC19" s="116">
        <v>0.88637913701783322</v>
      </c>
      <c r="AID19" s="116">
        <v>0.36003439725139125</v>
      </c>
      <c r="AIE19" s="116">
        <v>0.48702618145278909</v>
      </c>
      <c r="AIF19" s="116">
        <v>0.88292756849590193</v>
      </c>
      <c r="AIG19" s="116">
        <v>0.61945404427385919</v>
      </c>
      <c r="AIH19" s="116">
        <v>0.47078347508641083</v>
      </c>
      <c r="AII19" s="116">
        <v>0.63354739945841587</v>
      </c>
      <c r="AIJ19" s="116">
        <v>0.72181368034529836</v>
      </c>
      <c r="AIK19" s="116">
        <v>0.45148242469758837</v>
      </c>
      <c r="AIL19" s="116">
        <v>0.27056426694309016</v>
      </c>
      <c r="AIM19" s="116">
        <v>0.56333877485686323</v>
      </c>
      <c r="AIN19" s="116">
        <v>0.26091166653928327</v>
      </c>
      <c r="AIO19" s="116">
        <v>0.75468837238439146</v>
      </c>
      <c r="AIP19" s="116">
        <v>0.87522686718371889</v>
      </c>
      <c r="AIQ19" s="116">
        <v>0.59222671975272023</v>
      </c>
      <c r="AIR19" s="116">
        <v>0.36113720298022772</v>
      </c>
      <c r="AIS19" s="116">
        <v>0.31848877140625681</v>
      </c>
      <c r="AIT19" s="116">
        <v>0.91129006490826181</v>
      </c>
      <c r="AIU19" s="116">
        <v>0.90539526460056674</v>
      </c>
      <c r="AIV19" s="116">
        <v>0.64490498738981805</v>
      </c>
      <c r="AIW19" s="116">
        <v>0.78024074819700895</v>
      </c>
      <c r="AIX19" s="116">
        <v>0.61899059567758319</v>
      </c>
      <c r="AIY19" s="116">
        <v>0.50041123020847511</v>
      </c>
      <c r="AIZ19" s="116">
        <v>0.65624405092064531</v>
      </c>
      <c r="AJA19" s="116">
        <v>0.4970541219277308</v>
      </c>
      <c r="AJB19" s="116">
        <v>0.51399078724874303</v>
      </c>
      <c r="AJC19" s="116">
        <v>0.74267134279341951</v>
      </c>
      <c r="AJD19" s="116">
        <v>0.26856733367431057</v>
      </c>
      <c r="AJE19" s="116">
        <v>0.3642062562631545</v>
      </c>
      <c r="AJF19" s="116">
        <v>0.88413744482557788</v>
      </c>
      <c r="AJG19" s="116">
        <v>0.77527321879450362</v>
      </c>
      <c r="AJH19" s="116">
        <v>0.26418836891194702</v>
      </c>
      <c r="AJI19" s="116">
        <v>0.28320256586235631</v>
      </c>
      <c r="AJJ19" s="116">
        <v>0.48889412734877868</v>
      </c>
      <c r="AJK19" s="116">
        <v>0.95959869517301588</v>
      </c>
      <c r="AJL19" s="116">
        <v>0.81659969944664257</v>
      </c>
      <c r="AJM19" s="116">
        <v>0.39336460385388888</v>
      </c>
      <c r="AJN19" s="116">
        <v>0.51123971855313255</v>
      </c>
      <c r="AJO19" s="116">
        <v>0.85407077741976878</v>
      </c>
      <c r="AJP19" s="116">
        <v>0.61423223146171868</v>
      </c>
      <c r="AJQ19" s="116">
        <v>0.83281212532108317</v>
      </c>
      <c r="AJR19" s="116">
        <v>0.35337236682306988</v>
      </c>
      <c r="AJS19" s="116">
        <v>0.87444999345478025</v>
      </c>
      <c r="AJT19" s="116">
        <v>0.60390754078178133</v>
      </c>
      <c r="AJU19" s="116">
        <v>0.70644723053437875</v>
      </c>
      <c r="AJV19" s="116">
        <v>0.92746806178745056</v>
      </c>
      <c r="AJW19" s="116">
        <v>0.89564058382399603</v>
      </c>
      <c r="AJX19" s="116">
        <v>0.24677703064275261</v>
      </c>
      <c r="AJY19" s="116">
        <v>0.94307578914629231</v>
      </c>
      <c r="AJZ19" s="116">
        <v>0.87936695565408551</v>
      </c>
      <c r="AKA19" s="116">
        <v>0.54079679327693153</v>
      </c>
      <c r="AKB19" s="116">
        <v>0.86356888661310094</v>
      </c>
      <c r="AKC19" s="116">
        <v>0.24576847111798547</v>
      </c>
      <c r="AKD19" s="116">
        <v>0.38492813668894121</v>
      </c>
      <c r="AKE19" s="116">
        <v>0.77665316765848158</v>
      </c>
      <c r="AKF19" s="116">
        <v>0.81095104758559056</v>
      </c>
      <c r="AKG19" s="116">
        <v>0.82116049634260357</v>
      </c>
      <c r="AKH19" s="116">
        <v>0.83320526005607576</v>
      </c>
      <c r="AKI19" s="116">
        <v>0.75024701128350435</v>
      </c>
      <c r="AKJ19" s="116">
        <v>0.77491523346537083</v>
      </c>
      <c r="AKK19" s="116">
        <v>0.8094151883168661</v>
      </c>
      <c r="AKL19" s="116">
        <v>0.68571897014276184</v>
      </c>
      <c r="AKM19" s="116">
        <v>0.93568266082307816</v>
      </c>
      <c r="AKN19" s="116">
        <v>0.61175054835375364</v>
      </c>
      <c r="AKO19" s="116">
        <v>0.82406516534869323</v>
      </c>
      <c r="AKP19" s="116">
        <v>0.89999583851789011</v>
      </c>
      <c r="AKQ19" s="116">
        <v>0.74197403506475923</v>
      </c>
      <c r="AKR19" s="116">
        <v>0.79276236182105009</v>
      </c>
      <c r="AKS19" s="116">
        <v>0.53596790425732455</v>
      </c>
      <c r="AKT19" s="116">
        <v>0.85382395562077229</v>
      </c>
      <c r="AKU19" s="116">
        <v>0.91386806236682705</v>
      </c>
      <c r="AKV19" s="116">
        <v>0.61727987150880748</v>
      </c>
      <c r="AKW19" s="116">
        <v>0.26146250471257493</v>
      </c>
      <c r="AKX19" s="116">
        <v>0.61848683026106865</v>
      </c>
      <c r="AKY19" s="116">
        <v>0.82168868725960031</v>
      </c>
      <c r="AKZ19" s="116">
        <v>0.87392418274148342</v>
      </c>
      <c r="ALA19" s="116">
        <v>0.42665716377160001</v>
      </c>
      <c r="ALB19" s="116">
        <v>0.53098829429350158</v>
      </c>
      <c r="ALC19" s="116">
        <v>0.90960439131160553</v>
      </c>
      <c r="ALD19" s="116">
        <v>0.71339107656658718</v>
      </c>
      <c r="ALE19" s="116">
        <v>0.27920946431833987</v>
      </c>
      <c r="ALF19" s="116">
        <v>0.61058705185333562</v>
      </c>
      <c r="ALG19" s="116">
        <v>0.88404539003192018</v>
      </c>
      <c r="ALH19" s="116">
        <v>0.82371017269573932</v>
      </c>
      <c r="ALI19" s="116">
        <v>0.76683266437296871</v>
      </c>
      <c r="ALJ19" s="116">
        <v>0.89422696637008947</v>
      </c>
      <c r="ALK19" s="116">
        <v>0.37811108312068592</v>
      </c>
      <c r="ALL19" s="116">
        <v>0.31971354897082366</v>
      </c>
      <c r="ALM19" s="116">
        <v>0.32064285980461116</v>
      </c>
      <c r="ALN19" s="116">
        <v>0.55757804051927651</v>
      </c>
      <c r="ALO19" s="116">
        <v>0.92810774325345924</v>
      </c>
      <c r="ALP19" s="116">
        <v>0.83118065977308331</v>
      </c>
      <c r="ALQ19" s="116">
        <v>0.71001943277672463</v>
      </c>
      <c r="ALR19" s="116">
        <v>0.95906178346155824</v>
      </c>
      <c r="ALS19" s="116">
        <v>0.93471925988505555</v>
      </c>
      <c r="ALT19" s="116">
        <v>0.56393710849723311</v>
      </c>
      <c r="ALU19" s="116">
        <v>0.76667070860974829</v>
      </c>
    </row>
    <row r="20" spans="1:1009">
      <c r="B20" s="117">
        <v>0.65</v>
      </c>
      <c r="C20" s="116">
        <f t="shared" ref="C20:C42" si="16">B20+($D$3/B20)</f>
        <v>2.1884615384615382</v>
      </c>
      <c r="D20" s="116">
        <f t="shared" ref="D20:D42" si="17">B20+LN((B20+$D$4)/(B20-$D$4))</f>
        <v>2.6868819272610396</v>
      </c>
      <c r="F20" s="116">
        <f t="shared" ref="F20:F42" si="18">AVERAGE(I20:ALU20)</f>
        <v>0.6423434685922893</v>
      </c>
      <c r="G20" s="116">
        <f t="shared" ref="G20:G42" si="19">AVERAGE(I46:ALU46)</f>
        <v>2.4042064749869017</v>
      </c>
      <c r="I20" s="116">
        <v>0.71186248022876453</v>
      </c>
      <c r="J20" s="116">
        <v>0.73611933242695793</v>
      </c>
      <c r="K20" s="116">
        <v>0.62106825144103694</v>
      </c>
      <c r="L20" s="116">
        <v>0.76482354711552003</v>
      </c>
      <c r="M20" s="116">
        <v>0.58980162952500126</v>
      </c>
      <c r="N20" s="116">
        <v>0.4972462669063154</v>
      </c>
      <c r="O20" s="116">
        <v>0.69666978331061391</v>
      </c>
      <c r="P20" s="116">
        <v>0.7130786646691063</v>
      </c>
      <c r="Q20" s="116">
        <v>0.73774097932980165</v>
      </c>
      <c r="R20" s="116">
        <v>0.41653184562961632</v>
      </c>
      <c r="S20" s="116">
        <v>0.82263644974600092</v>
      </c>
      <c r="T20" s="116">
        <v>0.6567272945927799</v>
      </c>
      <c r="U20" s="116">
        <v>0.55642663826402794</v>
      </c>
      <c r="V20" s="116">
        <v>0.49901202538324463</v>
      </c>
      <c r="W20" s="116">
        <v>0.41871292754939921</v>
      </c>
      <c r="X20" s="116">
        <v>0.84441849046989215</v>
      </c>
      <c r="Y20" s="116">
        <v>0.70037320792857094</v>
      </c>
      <c r="Z20" s="116">
        <v>0.35970504302429701</v>
      </c>
      <c r="AA20" s="116">
        <v>0.95363358803025688</v>
      </c>
      <c r="AB20" s="116">
        <v>0.7314918734537883</v>
      </c>
      <c r="AC20" s="116">
        <v>0.58289174808826905</v>
      </c>
      <c r="AD20" s="116">
        <v>0.99867635501527485</v>
      </c>
      <c r="AE20" s="116">
        <v>0.92082541482088509</v>
      </c>
      <c r="AF20" s="116">
        <v>0.6505771986347475</v>
      </c>
      <c r="AG20" s="116">
        <v>0.33547605932050528</v>
      </c>
      <c r="AH20" s="116">
        <v>0.63461223413405954</v>
      </c>
      <c r="AI20" s="116">
        <v>0.5552058962398827</v>
      </c>
      <c r="AJ20" s="116">
        <v>0.41179777656379696</v>
      </c>
      <c r="AK20" s="116">
        <v>0.59015132582581442</v>
      </c>
      <c r="AL20" s="116">
        <v>0.78095198128141763</v>
      </c>
      <c r="AM20" s="116">
        <v>0.88471533643316069</v>
      </c>
      <c r="AN20" s="116">
        <v>0.39620011574903935</v>
      </c>
      <c r="AO20" s="116">
        <v>0.73601898752723138</v>
      </c>
      <c r="AP20" s="116">
        <v>0.85688504088956241</v>
      </c>
      <c r="AQ20" s="116">
        <v>0.65627401390099127</v>
      </c>
      <c r="AR20" s="116">
        <v>0.89768333247335086</v>
      </c>
      <c r="AS20" s="116">
        <v>0.83479948784860214</v>
      </c>
      <c r="AT20" s="116">
        <v>0.48118816449863944</v>
      </c>
      <c r="AU20" s="116">
        <v>0.76212759229012117</v>
      </c>
      <c r="AV20" s="116">
        <v>0.95071337094263253</v>
      </c>
      <c r="AW20" s="116">
        <v>0.67590741887978201</v>
      </c>
      <c r="AX20" s="116">
        <v>0.53510822527340474</v>
      </c>
      <c r="AY20" s="116">
        <v>0.70873135956154543</v>
      </c>
      <c r="AZ20" s="116">
        <v>0.55468073802985096</v>
      </c>
      <c r="BA20" s="116">
        <v>1.0039686461289565</v>
      </c>
      <c r="BB20" s="116">
        <v>0.96085822068236049</v>
      </c>
      <c r="BC20" s="116">
        <v>0.73117772980139639</v>
      </c>
      <c r="BD20" s="116">
        <v>0.57808035608679398</v>
      </c>
      <c r="BE20" s="116">
        <v>0.39586968013043378</v>
      </c>
      <c r="BF20" s="116">
        <v>0.54803292015565486</v>
      </c>
      <c r="BG20" s="116">
        <v>0.80461824549147243</v>
      </c>
      <c r="BH20" s="116">
        <v>0.33780177071484385</v>
      </c>
      <c r="BI20" s="116">
        <v>0.31671913074642005</v>
      </c>
      <c r="BJ20" s="116">
        <v>0.57826857813079324</v>
      </c>
      <c r="BK20" s="116">
        <v>0.92559200810393638</v>
      </c>
      <c r="BL20" s="116">
        <v>0.89772938456510498</v>
      </c>
      <c r="BM20" s="116">
        <v>0.73702671939794751</v>
      </c>
      <c r="BN20" s="116">
        <v>0.3778384105643619</v>
      </c>
      <c r="BO20" s="116">
        <v>0.91175264735597561</v>
      </c>
      <c r="BP20" s="116">
        <v>0.97934249251804761</v>
      </c>
      <c r="BQ20" s="116">
        <v>0.78023087353984766</v>
      </c>
      <c r="BR20" s="116">
        <v>0.94076481470008544</v>
      </c>
      <c r="BS20" s="116">
        <v>0.4893836369193077</v>
      </c>
      <c r="BT20" s="116">
        <v>0.90805020730379449</v>
      </c>
      <c r="BU20" s="116">
        <v>0.40443901994512821</v>
      </c>
      <c r="BV20" s="116">
        <v>0.34043787562095845</v>
      </c>
      <c r="BW20" s="116">
        <v>0.89467168301119482</v>
      </c>
      <c r="BX20" s="116">
        <v>0.94010292928172745</v>
      </c>
      <c r="BY20" s="116">
        <v>0.29237456532604944</v>
      </c>
      <c r="BZ20" s="116">
        <v>0.67094164072931894</v>
      </c>
      <c r="CA20" s="116">
        <v>0.93280438968577628</v>
      </c>
      <c r="CB20" s="116">
        <v>0.46765002196877981</v>
      </c>
      <c r="CC20" s="116">
        <v>0.38703910676772302</v>
      </c>
      <c r="CD20" s="116">
        <v>0.7083745634495211</v>
      </c>
      <c r="CE20" s="116">
        <v>0.93950671881052927</v>
      </c>
      <c r="CF20" s="116">
        <v>0.89737145932395279</v>
      </c>
      <c r="CG20" s="116">
        <v>0.7133007550878121</v>
      </c>
      <c r="CH20" s="116">
        <v>0.83866687664777506</v>
      </c>
      <c r="CI20" s="116">
        <v>0.71731472044372646</v>
      </c>
      <c r="CJ20" s="116">
        <v>0.39421699014909672</v>
      </c>
      <c r="CK20" s="116">
        <v>0.46282383793414505</v>
      </c>
      <c r="CL20" s="116">
        <v>0.45140185012322359</v>
      </c>
      <c r="CM20" s="116">
        <v>0.77553232379177528</v>
      </c>
      <c r="CN20" s="116">
        <v>0.86540093184807165</v>
      </c>
      <c r="CO20" s="116">
        <v>0.7586226845779902</v>
      </c>
      <c r="CP20" s="116">
        <v>0.43261346447184035</v>
      </c>
      <c r="CQ20" s="116">
        <v>0.49247100938959365</v>
      </c>
      <c r="CR20" s="116">
        <v>0.64381735203634116</v>
      </c>
      <c r="CS20" s="116">
        <v>0.87789292880752334</v>
      </c>
      <c r="CT20" s="116">
        <v>0.67588975080598179</v>
      </c>
      <c r="CU20" s="116">
        <v>0.76520968941941248</v>
      </c>
      <c r="CV20" s="116">
        <v>0.67750408778789595</v>
      </c>
      <c r="CW20" s="116">
        <v>0.85478151957840043</v>
      </c>
      <c r="CX20" s="116">
        <v>0.57816268082876299</v>
      </c>
      <c r="CY20" s="116">
        <v>0.86256903515855499</v>
      </c>
      <c r="CZ20" s="116">
        <v>0.88556266675959217</v>
      </c>
      <c r="DA20" s="116">
        <v>1.008953832099527</v>
      </c>
      <c r="DB20" s="116">
        <v>0.60211381883116899</v>
      </c>
      <c r="DC20" s="116">
        <v>0.91792409726319957</v>
      </c>
      <c r="DD20" s="116">
        <v>0.43636395789447996</v>
      </c>
      <c r="DE20" s="116">
        <v>0.48504823008541187</v>
      </c>
      <c r="DF20" s="116">
        <v>0.55720886528440583</v>
      </c>
      <c r="DG20" s="116">
        <v>0.48365134768833828</v>
      </c>
      <c r="DH20" s="116">
        <v>0.57689508006764245</v>
      </c>
      <c r="DI20" s="116">
        <v>1.0042152275817013</v>
      </c>
      <c r="DJ20" s="116">
        <v>0.35125975259781334</v>
      </c>
      <c r="DK20" s="116">
        <v>0.93999638363579774</v>
      </c>
      <c r="DL20" s="116">
        <v>0.65594876946044867</v>
      </c>
      <c r="DM20" s="116">
        <v>0.89506420954946753</v>
      </c>
      <c r="DN20" s="116">
        <v>0.39211295156609027</v>
      </c>
      <c r="DO20" s="116">
        <v>0.39603494199714118</v>
      </c>
      <c r="DP20" s="116">
        <v>0.3068365156825868</v>
      </c>
      <c r="DQ20" s="116">
        <v>0.88435382523480821</v>
      </c>
      <c r="DR20" s="116">
        <v>0.51791395834304388</v>
      </c>
      <c r="DS20" s="116">
        <v>0.93726643074187832</v>
      </c>
      <c r="DT20" s="116">
        <v>0.89359727380443454</v>
      </c>
      <c r="DU20" s="116">
        <v>0.83599150517102483</v>
      </c>
      <c r="DV20" s="116">
        <v>0.38010223336029969</v>
      </c>
      <c r="DW20" s="116">
        <v>0.9308083795174934</v>
      </c>
      <c r="DX20" s="116">
        <v>0.35029849407078612</v>
      </c>
      <c r="DY20" s="116">
        <v>0.94678768088222021</v>
      </c>
      <c r="DZ20" s="116">
        <v>0.31373586189313685</v>
      </c>
      <c r="EA20" s="116">
        <v>0.68647119906956533</v>
      </c>
      <c r="EB20" s="116">
        <v>1.0049160201369478</v>
      </c>
      <c r="EC20" s="116">
        <v>0.65770063884483276</v>
      </c>
      <c r="ED20" s="116">
        <v>0.41433419788573894</v>
      </c>
      <c r="EE20" s="116">
        <v>0.64172733275284843</v>
      </c>
      <c r="EF20" s="116">
        <v>0.80705905321540006</v>
      </c>
      <c r="EG20" s="116">
        <v>0.5611905774141126</v>
      </c>
      <c r="EH20" s="116">
        <v>0.51952140347718911</v>
      </c>
      <c r="EI20" s="116">
        <v>0.46784082623893897</v>
      </c>
      <c r="EJ20" s="116">
        <v>0.38838344591099216</v>
      </c>
      <c r="EK20" s="116">
        <v>0.41395763642485789</v>
      </c>
      <c r="EL20" s="116">
        <v>0.55859019247326269</v>
      </c>
      <c r="EM20" s="116">
        <v>0.68894644898512902</v>
      </c>
      <c r="EN20" s="116">
        <v>0.7142727951319755</v>
      </c>
      <c r="EO20" s="116">
        <v>0.66718777915961613</v>
      </c>
      <c r="EP20" s="116">
        <v>0.82403756326087163</v>
      </c>
      <c r="EQ20" s="116">
        <v>0.89725123681982888</v>
      </c>
      <c r="ER20" s="116">
        <v>0.37445581485716162</v>
      </c>
      <c r="ES20" s="116">
        <v>0.89985987395139644</v>
      </c>
      <c r="ET20" s="116">
        <v>0.49068308872025013</v>
      </c>
      <c r="EU20" s="116">
        <v>0.53527900303146603</v>
      </c>
      <c r="EV20" s="116">
        <v>0.89576949565144248</v>
      </c>
      <c r="EW20" s="116">
        <v>0.3142833393369327</v>
      </c>
      <c r="EX20" s="116">
        <v>0.51987275984154335</v>
      </c>
      <c r="EY20" s="116">
        <v>0.40087019897632625</v>
      </c>
      <c r="EZ20" s="116">
        <v>0.57474064069589548</v>
      </c>
      <c r="FA20" s="116">
        <v>0.84288203187873489</v>
      </c>
      <c r="FB20" s="116">
        <v>0.77052374868066587</v>
      </c>
      <c r="FC20" s="116">
        <v>0.41140106027837814</v>
      </c>
      <c r="FD20" s="116">
        <v>0.30925303595173737</v>
      </c>
      <c r="FE20" s="116">
        <v>0.3051815146985834</v>
      </c>
      <c r="FF20" s="116">
        <v>0.4662094544421761</v>
      </c>
      <c r="FG20" s="116">
        <v>0.60080860372887401</v>
      </c>
      <c r="FH20" s="116">
        <v>0.96712791895120476</v>
      </c>
      <c r="FI20" s="116">
        <v>0.81572731922596708</v>
      </c>
      <c r="FJ20" s="116">
        <v>0.67584589884572166</v>
      </c>
      <c r="FK20" s="116">
        <v>0.35728849252839145</v>
      </c>
      <c r="FL20" s="116">
        <v>0.40170066273252675</v>
      </c>
      <c r="FM20" s="116">
        <v>0.58064529479470317</v>
      </c>
      <c r="FN20" s="116">
        <v>0.79978851051561728</v>
      </c>
      <c r="FO20" s="116">
        <v>0.41417408174615433</v>
      </c>
      <c r="FP20" s="116">
        <v>0.39267321162857938</v>
      </c>
      <c r="FQ20" s="116">
        <v>0.38842334450150323</v>
      </c>
      <c r="FR20" s="116">
        <v>0.46922988827898404</v>
      </c>
      <c r="FS20" s="116">
        <v>0.38621823100514102</v>
      </c>
      <c r="FT20" s="116">
        <v>0.5547132339216283</v>
      </c>
      <c r="FU20" s="116">
        <v>0.47805461001043714</v>
      </c>
      <c r="FV20" s="116">
        <v>0.80759515736498311</v>
      </c>
      <c r="FW20" s="116">
        <v>0.57046382526439099</v>
      </c>
      <c r="FX20" s="116">
        <v>0.87137575267051726</v>
      </c>
      <c r="FY20" s="116">
        <v>0.81226971915484958</v>
      </c>
      <c r="FZ20" s="116">
        <v>0.69763022327505153</v>
      </c>
      <c r="GA20" s="116">
        <v>0.55467671058718837</v>
      </c>
      <c r="GB20" s="116">
        <v>0.72922076577350503</v>
      </c>
      <c r="GC20" s="116">
        <v>0.94374800172139561</v>
      </c>
      <c r="GD20" s="116">
        <v>0.84235012648253638</v>
      </c>
      <c r="GE20" s="116">
        <v>0.6101518725728412</v>
      </c>
      <c r="GF20" s="116">
        <v>0.78555225440182608</v>
      </c>
      <c r="GG20" s="116">
        <v>0.62588920236811429</v>
      </c>
      <c r="GH20" s="116">
        <v>0.86784855183599741</v>
      </c>
      <c r="GI20" s="116">
        <v>0.32114809349527423</v>
      </c>
      <c r="GJ20" s="116">
        <v>0.46082796816774707</v>
      </c>
      <c r="GK20" s="116">
        <v>0.92766173499978055</v>
      </c>
      <c r="GL20" s="116">
        <v>0.31330377415389327</v>
      </c>
      <c r="GM20" s="116">
        <v>0.9284058144203805</v>
      </c>
      <c r="GN20" s="116">
        <v>0.58713760867710085</v>
      </c>
      <c r="GO20" s="116">
        <v>0.32138245278489874</v>
      </c>
      <c r="GP20" s="116">
        <v>0.88955862598224622</v>
      </c>
      <c r="GQ20" s="116">
        <v>0.4105868587733299</v>
      </c>
      <c r="GR20" s="116">
        <v>0.77741968116340454</v>
      </c>
      <c r="GS20" s="116">
        <v>0.48323432961579327</v>
      </c>
      <c r="GT20" s="116">
        <v>0.5720689201865693</v>
      </c>
      <c r="GU20" s="116">
        <v>0.36462393780887248</v>
      </c>
      <c r="GV20" s="116">
        <v>0.88697202487877136</v>
      </c>
      <c r="GW20" s="116">
        <v>0.32813646891895432</v>
      </c>
      <c r="GX20" s="116">
        <v>0.46175205462929259</v>
      </c>
      <c r="GY20" s="116">
        <v>0.63369601850816193</v>
      </c>
      <c r="GZ20" s="116">
        <v>0.29271073848783419</v>
      </c>
      <c r="HA20" s="116">
        <v>0.3760666999491481</v>
      </c>
      <c r="HB20" s="116">
        <v>0.79126645450007849</v>
      </c>
      <c r="HC20" s="116">
        <v>0.30285730451699489</v>
      </c>
      <c r="HD20" s="116">
        <v>0.70652022075656973</v>
      </c>
      <c r="HE20" s="116">
        <v>0.90026881644286905</v>
      </c>
      <c r="HF20" s="116">
        <v>0.77927350746966817</v>
      </c>
      <c r="HG20" s="116">
        <v>0.31993162503656464</v>
      </c>
      <c r="HH20" s="116">
        <v>0.68051295288173952</v>
      </c>
      <c r="HI20" s="116">
        <v>0.64453313871151185</v>
      </c>
      <c r="HJ20" s="116">
        <v>0.32876194472750336</v>
      </c>
      <c r="HK20" s="116">
        <v>0.3469824233346101</v>
      </c>
      <c r="HL20" s="116">
        <v>0.49977582276116095</v>
      </c>
      <c r="HM20" s="116">
        <v>0.78262667607023473</v>
      </c>
      <c r="HN20" s="116">
        <v>0.50692307362462563</v>
      </c>
      <c r="HO20" s="116">
        <v>0.42697335413507764</v>
      </c>
      <c r="HP20" s="116">
        <v>0.62298474278686189</v>
      </c>
      <c r="HQ20" s="116">
        <v>0.43125635481817925</v>
      </c>
      <c r="HR20" s="116">
        <v>0.61479260177483708</v>
      </c>
      <c r="HS20" s="116">
        <v>0.44212704460782576</v>
      </c>
      <c r="HT20" s="116">
        <v>0.97474890430814309</v>
      </c>
      <c r="HU20" s="116">
        <v>0.59763787386404532</v>
      </c>
      <c r="HV20" s="116">
        <v>0.69144756986481271</v>
      </c>
      <c r="HW20" s="116">
        <v>0.30335873980067762</v>
      </c>
      <c r="HX20" s="116">
        <v>0.47862786437401461</v>
      </c>
      <c r="HY20" s="116">
        <v>0.35978885256775517</v>
      </c>
      <c r="HZ20" s="116">
        <v>0.92470418039765212</v>
      </c>
      <c r="IA20" s="116">
        <v>0.74069592385064764</v>
      </c>
      <c r="IB20" s="116">
        <v>0.7723174749205779</v>
      </c>
      <c r="IC20" s="116">
        <v>0.69012551122749022</v>
      </c>
      <c r="ID20" s="116">
        <v>0.49600682690199732</v>
      </c>
      <c r="IE20" s="116">
        <v>0.54901122350125231</v>
      </c>
      <c r="IF20" s="116">
        <v>0.43522165201548557</v>
      </c>
      <c r="IG20" s="116">
        <v>0.49953141960836678</v>
      </c>
      <c r="IH20" s="116">
        <v>0.86122300409071006</v>
      </c>
      <c r="II20" s="116">
        <v>0.33821396895094713</v>
      </c>
      <c r="IJ20" s="116">
        <v>0.32531421198976901</v>
      </c>
      <c r="IK20" s="116">
        <v>0.87934060259207181</v>
      </c>
      <c r="IL20" s="116">
        <v>0.59637173182547742</v>
      </c>
      <c r="IM20" s="116">
        <v>0.62863435774744136</v>
      </c>
      <c r="IN20" s="116">
        <v>0.319273743407468</v>
      </c>
      <c r="IO20" s="116">
        <v>0.8564816748419436</v>
      </c>
      <c r="IP20" s="116">
        <v>0.84217638250947957</v>
      </c>
      <c r="IQ20" s="116">
        <v>0.52033877244175053</v>
      </c>
      <c r="IR20" s="116">
        <v>0.92063180346267426</v>
      </c>
      <c r="IS20" s="116">
        <v>0.4074849405594389</v>
      </c>
      <c r="IT20" s="116">
        <v>0.41307697820593897</v>
      </c>
      <c r="IU20" s="116">
        <v>0.31523019345486014</v>
      </c>
      <c r="IV20" s="116">
        <v>0.78297679597413827</v>
      </c>
      <c r="IW20" s="116">
        <v>0.83729253772135226</v>
      </c>
      <c r="IX20" s="116">
        <v>0.89729922805369833</v>
      </c>
      <c r="IY20" s="116">
        <v>0.73787365374366876</v>
      </c>
      <c r="IZ20" s="116">
        <v>0.48367236409499254</v>
      </c>
      <c r="JA20" s="116">
        <v>0.586919819411861</v>
      </c>
      <c r="JB20" s="116">
        <v>0.41358292596505414</v>
      </c>
      <c r="JC20" s="116">
        <v>0.4572013830661209</v>
      </c>
      <c r="JD20" s="116">
        <v>0.97485005334713148</v>
      </c>
      <c r="JE20" s="116">
        <v>0.73804243970217298</v>
      </c>
      <c r="JF20" s="116">
        <v>0.57282316448320647</v>
      </c>
      <c r="JG20" s="116">
        <v>0.41560410700269879</v>
      </c>
      <c r="JH20" s="116">
        <v>0.37722643262211036</v>
      </c>
      <c r="JI20" s="116">
        <v>0.76904647930751391</v>
      </c>
      <c r="JJ20" s="116">
        <v>0.75674837820553265</v>
      </c>
      <c r="JK20" s="116">
        <v>0.45357268625394997</v>
      </c>
      <c r="JL20" s="116">
        <v>0.63874351792370632</v>
      </c>
      <c r="JM20" s="116">
        <v>0.69315778199669098</v>
      </c>
      <c r="JN20" s="116">
        <v>0.85449716309889689</v>
      </c>
      <c r="JO20" s="116">
        <v>0.48577858768973858</v>
      </c>
      <c r="JP20" s="116">
        <v>0.9558065070901649</v>
      </c>
      <c r="JQ20" s="116">
        <v>0.52602022813325222</v>
      </c>
      <c r="JR20" s="116">
        <v>0.74275599313910612</v>
      </c>
      <c r="JS20" s="116">
        <v>0.73415781677472947</v>
      </c>
      <c r="JT20" s="116">
        <v>0.77696102612813123</v>
      </c>
      <c r="JU20" s="116">
        <v>0.43212067161947681</v>
      </c>
      <c r="JV20" s="116">
        <v>0.98998448990403942</v>
      </c>
      <c r="JW20" s="116">
        <v>0.60249822683524057</v>
      </c>
      <c r="JX20" s="116">
        <v>0.30760716718304654</v>
      </c>
      <c r="JY20" s="116">
        <v>0.94148437227433635</v>
      </c>
      <c r="JZ20" s="116">
        <v>0.98160093819807026</v>
      </c>
      <c r="KA20" s="116">
        <v>0.41795871981015076</v>
      </c>
      <c r="KB20" s="116">
        <v>0.72495510106536631</v>
      </c>
      <c r="KC20" s="116">
        <v>0.65381311821005428</v>
      </c>
      <c r="KD20" s="116">
        <v>0.50552077521385663</v>
      </c>
      <c r="KE20" s="116">
        <v>0.66364668581992903</v>
      </c>
      <c r="KF20" s="116">
        <v>0.31817217908094592</v>
      </c>
      <c r="KG20" s="116">
        <v>0.70488971324366312</v>
      </c>
      <c r="KH20" s="116">
        <v>0.45429795486635571</v>
      </c>
      <c r="KI20" s="116">
        <v>0.43528098588843123</v>
      </c>
      <c r="KJ20" s="116">
        <v>0.30196608872322805</v>
      </c>
      <c r="KK20" s="116">
        <v>0.77933661879290717</v>
      </c>
      <c r="KL20" s="116">
        <v>0.29614914891430227</v>
      </c>
      <c r="KM20" s="116">
        <v>0.74249012570777662</v>
      </c>
      <c r="KN20" s="116">
        <v>0.77670057405505244</v>
      </c>
      <c r="KO20" s="116">
        <v>0.38235205243546921</v>
      </c>
      <c r="KP20" s="116">
        <v>1.0023125701707509</v>
      </c>
      <c r="KQ20" s="116">
        <v>0.77552282400256334</v>
      </c>
      <c r="KR20" s="116">
        <v>0.74198946033925006</v>
      </c>
      <c r="KS20" s="116">
        <v>0.33843034529311511</v>
      </c>
      <c r="KT20" s="116">
        <v>0.70690346861773212</v>
      </c>
      <c r="KU20" s="116">
        <v>0.86733033703879892</v>
      </c>
      <c r="KV20" s="116">
        <v>0.33801407810337103</v>
      </c>
      <c r="KW20" s="116">
        <v>0.82533196537497833</v>
      </c>
      <c r="KX20" s="116">
        <v>0.30963037955735501</v>
      </c>
      <c r="KY20" s="116">
        <v>0.92869076018435226</v>
      </c>
      <c r="KZ20" s="116">
        <v>0.8081277587086888</v>
      </c>
      <c r="LA20" s="116">
        <v>0.36621002158896759</v>
      </c>
      <c r="LB20" s="116">
        <v>0.53049419830833122</v>
      </c>
      <c r="LC20" s="116">
        <v>0.71671445856330074</v>
      </c>
      <c r="LD20" s="116">
        <v>0.86086789980603229</v>
      </c>
      <c r="LE20" s="116">
        <v>0.5472425722472114</v>
      </c>
      <c r="LF20" s="116">
        <v>0.34421121596902671</v>
      </c>
      <c r="LG20" s="116">
        <v>0.93390373146766348</v>
      </c>
      <c r="LH20" s="116">
        <v>0.87499973886947857</v>
      </c>
      <c r="LI20" s="116">
        <v>0.93669844091273857</v>
      </c>
      <c r="LJ20" s="116">
        <v>0.62020815776741145</v>
      </c>
      <c r="LK20" s="116">
        <v>0.9338134384623169</v>
      </c>
      <c r="LL20" s="116">
        <v>0.74460740765186273</v>
      </c>
      <c r="LM20" s="116">
        <v>1.0048168875160421</v>
      </c>
      <c r="LN20" s="116">
        <v>0.43899861208477975</v>
      </c>
      <c r="LO20" s="116">
        <v>0.50702457555657776</v>
      </c>
      <c r="LP20" s="116">
        <v>0.4695090348514569</v>
      </c>
      <c r="LQ20" s="116">
        <v>0.53873619117694338</v>
      </c>
      <c r="LR20" s="116">
        <v>0.34695781237189632</v>
      </c>
      <c r="LS20" s="116">
        <v>0.84129400842472291</v>
      </c>
      <c r="LT20" s="116">
        <v>0.73344154887488577</v>
      </c>
      <c r="LU20" s="116">
        <v>0.75737738103435426</v>
      </c>
      <c r="LV20" s="116">
        <v>0.35809825806487589</v>
      </c>
      <c r="LW20" s="116">
        <v>0.9555802608362971</v>
      </c>
      <c r="LX20" s="116">
        <v>0.97511444330221153</v>
      </c>
      <c r="LY20" s="116">
        <v>0.80988011189272024</v>
      </c>
      <c r="LZ20" s="116">
        <v>0.97741222370397662</v>
      </c>
      <c r="MA20" s="116">
        <v>0.58953508273360899</v>
      </c>
      <c r="MB20" s="116">
        <v>0.61617516941266981</v>
      </c>
      <c r="MC20" s="116">
        <v>0.77283170754626496</v>
      </c>
      <c r="MD20" s="116">
        <v>0.46417943587454835</v>
      </c>
      <c r="ME20" s="116">
        <v>0.31386401788871798</v>
      </c>
      <c r="MF20" s="116">
        <v>0.76203583704076783</v>
      </c>
      <c r="MG20" s="116">
        <v>0.73612011944087186</v>
      </c>
      <c r="MH20" s="116">
        <v>0.34929958703357139</v>
      </c>
      <c r="MI20" s="116">
        <v>0.51311092418491155</v>
      </c>
      <c r="MJ20" s="116">
        <v>0.52583821316228085</v>
      </c>
      <c r="MK20" s="116">
        <v>0.68076960604262626</v>
      </c>
      <c r="ML20" s="116">
        <v>0.40670261893347914</v>
      </c>
      <c r="MM20" s="116">
        <v>0.93910323798161277</v>
      </c>
      <c r="MN20" s="116">
        <v>0.33663316061164683</v>
      </c>
      <c r="MO20" s="116">
        <v>0.49019675766073539</v>
      </c>
      <c r="MP20" s="116">
        <v>0.31560104149485929</v>
      </c>
      <c r="MQ20" s="116">
        <v>0.54006609315566712</v>
      </c>
      <c r="MR20" s="116">
        <v>0.8802842349243295</v>
      </c>
      <c r="MS20" s="116">
        <v>0.93250783133583881</v>
      </c>
      <c r="MT20" s="116">
        <v>0.80767975460514208</v>
      </c>
      <c r="MU20" s="116">
        <v>0.31843212690010542</v>
      </c>
      <c r="MV20" s="116">
        <v>0.6248939985426456</v>
      </c>
      <c r="MW20" s="116">
        <v>0.81189717743071921</v>
      </c>
      <c r="MX20" s="116">
        <v>0.67092022811330754</v>
      </c>
      <c r="MY20" s="116">
        <v>0.93140251055662893</v>
      </c>
      <c r="MZ20" s="116">
        <v>0.56013938522760276</v>
      </c>
      <c r="NA20" s="116">
        <v>0.6635941151064586</v>
      </c>
      <c r="NB20" s="116">
        <v>0.90853457794565973</v>
      </c>
      <c r="NC20" s="116">
        <v>0.4884024834590347</v>
      </c>
      <c r="ND20" s="116">
        <v>0.32766800621607867</v>
      </c>
      <c r="NE20" s="116">
        <v>0.52964725943929469</v>
      </c>
      <c r="NF20" s="116">
        <v>0.41348822889754627</v>
      </c>
      <c r="NG20" s="116">
        <v>0.63553063105636232</v>
      </c>
      <c r="NH20" s="116">
        <v>0.52713638339096969</v>
      </c>
      <c r="NI20" s="116">
        <v>0.74306715128476974</v>
      </c>
      <c r="NJ20" s="116">
        <v>0.35850588411098083</v>
      </c>
      <c r="NK20" s="116">
        <v>0.4149397335067464</v>
      </c>
      <c r="NL20" s="116">
        <v>0.41264365809491832</v>
      </c>
      <c r="NM20" s="116">
        <v>0.3266510933031056</v>
      </c>
      <c r="NN20" s="116">
        <v>0.39006064490441028</v>
      </c>
      <c r="NO20" s="116">
        <v>0.98048052185539014</v>
      </c>
      <c r="NP20" s="116">
        <v>0.43369011647504296</v>
      </c>
      <c r="NQ20" s="116">
        <v>0.29702133798067631</v>
      </c>
      <c r="NR20" s="116">
        <v>0.63880044198782482</v>
      </c>
      <c r="NS20" s="116">
        <v>0.4025041222440483</v>
      </c>
      <c r="NT20" s="116">
        <v>0.61146017727047641</v>
      </c>
      <c r="NU20" s="116">
        <v>0.56953645394070851</v>
      </c>
      <c r="NV20" s="116">
        <v>0.97134617376869836</v>
      </c>
      <c r="NW20" s="116">
        <v>0.38105684384543376</v>
      </c>
      <c r="NX20" s="116">
        <v>0.36353754789903631</v>
      </c>
      <c r="NY20" s="116">
        <v>0.77098161281271405</v>
      </c>
      <c r="NZ20" s="116">
        <v>0.71509833246433319</v>
      </c>
      <c r="OA20" s="116">
        <v>0.35082500469635941</v>
      </c>
      <c r="OB20" s="116">
        <v>0.65568592245969781</v>
      </c>
      <c r="OC20" s="116">
        <v>0.97961201991194591</v>
      </c>
      <c r="OD20" s="116">
        <v>0.38423128911792442</v>
      </c>
      <c r="OE20" s="116">
        <v>0.42668247926157232</v>
      </c>
      <c r="OF20" s="116">
        <v>0.5531687495437807</v>
      </c>
      <c r="OG20" s="116">
        <v>0.59875699326987419</v>
      </c>
      <c r="OH20" s="116">
        <v>0.60988490448333355</v>
      </c>
      <c r="OI20" s="116">
        <v>0.73309201460482432</v>
      </c>
      <c r="OJ20" s="116">
        <v>0.99100867395047609</v>
      </c>
      <c r="OK20" s="116">
        <v>0.87783879979884116</v>
      </c>
      <c r="OL20" s="116">
        <v>0.85998562301416281</v>
      </c>
      <c r="OM20" s="116">
        <v>0.79707522639776951</v>
      </c>
      <c r="ON20" s="116">
        <v>0.7998267611406541</v>
      </c>
      <c r="OO20" s="116">
        <v>0.44807343712488068</v>
      </c>
      <c r="OP20" s="116">
        <v>0.81608499837740622</v>
      </c>
      <c r="OQ20" s="116">
        <v>0.87234448650434226</v>
      </c>
      <c r="OR20" s="116">
        <v>0.90105391540249891</v>
      </c>
      <c r="OS20" s="116">
        <v>0.84831156016200593</v>
      </c>
      <c r="OT20" s="116">
        <v>0.47483908731772434</v>
      </c>
      <c r="OU20" s="116">
        <v>0.94452801830766064</v>
      </c>
      <c r="OV20" s="116">
        <v>0.96080685796280529</v>
      </c>
      <c r="OW20" s="116">
        <v>0.84076190747508839</v>
      </c>
      <c r="OX20" s="116">
        <v>0.44239636679272093</v>
      </c>
      <c r="OY20" s="116">
        <v>0.78154901066268057</v>
      </c>
      <c r="OZ20" s="116">
        <v>0.87276214427708876</v>
      </c>
      <c r="PA20" s="116">
        <v>0.71295773651429117</v>
      </c>
      <c r="PB20" s="116">
        <v>0.75720925444741494</v>
      </c>
      <c r="PC20" s="116">
        <v>0.60248609666493358</v>
      </c>
      <c r="PD20" s="116">
        <v>0.61698757595508658</v>
      </c>
      <c r="PE20" s="116">
        <v>0.57062107944355489</v>
      </c>
      <c r="PF20" s="116">
        <v>0.48452563713397589</v>
      </c>
      <c r="PG20" s="116">
        <v>0.66670641691465105</v>
      </c>
      <c r="PH20" s="116">
        <v>0.37897974719112693</v>
      </c>
      <c r="PI20" s="116">
        <v>0.50890131473688938</v>
      </c>
      <c r="PJ20" s="116">
        <v>0.88948499391800506</v>
      </c>
      <c r="PK20" s="116">
        <v>0.38945703585147046</v>
      </c>
      <c r="PL20" s="116">
        <v>0.93404209883531431</v>
      </c>
      <c r="PM20" s="116">
        <v>0.70523765194250054</v>
      </c>
      <c r="PN20" s="116">
        <v>0.79169103354031911</v>
      </c>
      <c r="PO20" s="116">
        <v>0.6356518663104499</v>
      </c>
      <c r="PP20" s="116">
        <v>0.76202269951933377</v>
      </c>
      <c r="PQ20" s="116">
        <v>0.39042706302422697</v>
      </c>
      <c r="PR20" s="116">
        <v>0.97526097492022235</v>
      </c>
      <c r="PS20" s="116">
        <v>0.65122667461037365</v>
      </c>
      <c r="PT20" s="116">
        <v>0.31567797004723674</v>
      </c>
      <c r="PU20" s="116">
        <v>0.44802225632857717</v>
      </c>
      <c r="PV20" s="116">
        <v>0.54878847959272226</v>
      </c>
      <c r="PW20" s="116">
        <v>0.68474169132566787</v>
      </c>
      <c r="PX20" s="116">
        <v>0.77395992183574347</v>
      </c>
      <c r="PY20" s="116">
        <v>0.59679291001885004</v>
      </c>
      <c r="PZ20" s="116">
        <v>0.58567974714608939</v>
      </c>
      <c r="QA20" s="116">
        <v>0.45770878556564965</v>
      </c>
      <c r="QB20" s="116">
        <v>0.49135821073890862</v>
      </c>
      <c r="QC20" s="116">
        <v>0.37013771882498692</v>
      </c>
      <c r="QD20" s="116">
        <v>0.87542062614013272</v>
      </c>
      <c r="QE20" s="116">
        <v>0.42096970942474765</v>
      </c>
      <c r="QF20" s="116">
        <v>0.60508638207065624</v>
      </c>
      <c r="QG20" s="116">
        <v>0.60132861745741151</v>
      </c>
      <c r="QH20" s="116">
        <v>0.4804922973010996</v>
      </c>
      <c r="QI20" s="116">
        <v>0.79265180463654905</v>
      </c>
      <c r="QJ20" s="116">
        <v>0.97467455040705053</v>
      </c>
      <c r="QK20" s="116">
        <v>0.32699215948443255</v>
      </c>
      <c r="QL20" s="116">
        <v>0.7609988506856501</v>
      </c>
      <c r="QM20" s="116">
        <v>0.96322710436225134</v>
      </c>
      <c r="QN20" s="116">
        <v>0.68488850084832797</v>
      </c>
      <c r="QO20" s="116">
        <v>0.32791984049560696</v>
      </c>
      <c r="QP20" s="116">
        <v>0.89202364930630906</v>
      </c>
      <c r="QQ20" s="116">
        <v>0.85717089456292106</v>
      </c>
      <c r="QR20" s="116">
        <v>0.98177521466668893</v>
      </c>
      <c r="QS20" s="116">
        <v>0.63332741191962394</v>
      </c>
      <c r="QT20" s="116">
        <v>0.32876962189064135</v>
      </c>
      <c r="QU20" s="116">
        <v>0.90832871105129642</v>
      </c>
      <c r="QV20" s="116">
        <v>0.79017597498357606</v>
      </c>
      <c r="QW20" s="116">
        <v>0.90224038510727644</v>
      </c>
      <c r="QX20" s="116">
        <v>0.57369733814439039</v>
      </c>
      <c r="QY20" s="116">
        <v>0.39933457448107079</v>
      </c>
      <c r="QZ20" s="116">
        <v>0.69377753410810417</v>
      </c>
      <c r="RA20" s="116">
        <v>0.80368007968056787</v>
      </c>
      <c r="RB20" s="116">
        <v>0.81211021782118864</v>
      </c>
      <c r="RC20" s="116">
        <v>0.7581186083449496</v>
      </c>
      <c r="RD20" s="116">
        <v>0.3669958366337398</v>
      </c>
      <c r="RE20" s="116">
        <v>0.36993840249191201</v>
      </c>
      <c r="RF20" s="116">
        <v>0.34182227188621661</v>
      </c>
      <c r="RG20" s="116">
        <v>0.6898342267596993</v>
      </c>
      <c r="RH20" s="116">
        <v>0.36293176181082953</v>
      </c>
      <c r="RI20" s="116">
        <v>0.46316254368437104</v>
      </c>
      <c r="RJ20" s="116">
        <v>0.55805130091445343</v>
      </c>
      <c r="RK20" s="116">
        <v>0.51124915376071445</v>
      </c>
      <c r="RL20" s="116">
        <v>0.36159310735372879</v>
      </c>
      <c r="RM20" s="116">
        <v>0.32565298330297338</v>
      </c>
      <c r="RN20" s="116">
        <v>0.81045825609860289</v>
      </c>
      <c r="RO20" s="116">
        <v>0.31152793912184801</v>
      </c>
      <c r="RP20" s="116">
        <v>0.90573494714025315</v>
      </c>
      <c r="RQ20" s="116">
        <v>0.3667420899013526</v>
      </c>
      <c r="RR20" s="116">
        <v>0.43150208702261539</v>
      </c>
      <c r="RS20" s="116">
        <v>0.56511214388649122</v>
      </c>
      <c r="RT20" s="116">
        <v>0.48704099754588015</v>
      </c>
      <c r="RU20" s="116">
        <v>0.31801302672312182</v>
      </c>
      <c r="RV20" s="116">
        <v>0.67485856847811132</v>
      </c>
      <c r="RW20" s="116">
        <v>0.30485456249407544</v>
      </c>
      <c r="RX20" s="116">
        <v>0.41866718001869302</v>
      </c>
      <c r="RY20" s="116">
        <v>0.8609609432776244</v>
      </c>
      <c r="RZ20" s="116">
        <v>0.99470614487726283</v>
      </c>
      <c r="SA20" s="116">
        <v>0.64293827502253231</v>
      </c>
      <c r="SB20" s="116">
        <v>0.96687444070848727</v>
      </c>
      <c r="SC20" s="116">
        <v>0.57652974593849993</v>
      </c>
      <c r="SD20" s="116">
        <v>0.36335421410230528</v>
      </c>
      <c r="SE20" s="116">
        <v>0.77690896559391476</v>
      </c>
      <c r="SF20" s="116">
        <v>0.62966942217434707</v>
      </c>
      <c r="SG20" s="116">
        <v>0.84186260596469598</v>
      </c>
      <c r="SH20" s="116">
        <v>0.92428008740904999</v>
      </c>
      <c r="SI20" s="116">
        <v>0.39382394001058729</v>
      </c>
      <c r="SJ20" s="116">
        <v>0.75920680220223924</v>
      </c>
      <c r="SK20" s="116">
        <v>0.46750848750778079</v>
      </c>
      <c r="SL20" s="116">
        <v>0.35705815589217366</v>
      </c>
      <c r="SM20" s="116">
        <v>0.99851428864994252</v>
      </c>
      <c r="SN20" s="116">
        <v>0.99468106138865209</v>
      </c>
      <c r="SO20" s="116">
        <v>0.67078574541321168</v>
      </c>
      <c r="SP20" s="116">
        <v>0.70927034636977404</v>
      </c>
      <c r="SQ20" s="116">
        <v>0.76353044574166795</v>
      </c>
      <c r="SR20" s="116">
        <v>0.84913886673123185</v>
      </c>
      <c r="SS20" s="116">
        <v>0.70692100378155809</v>
      </c>
      <c r="ST20" s="116">
        <v>0.58529792794535829</v>
      </c>
      <c r="SU20" s="116">
        <v>0.44961394607420407</v>
      </c>
      <c r="SV20" s="116">
        <v>0.64032435241308672</v>
      </c>
      <c r="SW20" s="116">
        <v>0.97470999569093231</v>
      </c>
      <c r="SX20" s="116">
        <v>0.44821133113465478</v>
      </c>
      <c r="SY20" s="116">
        <v>0.85066958241503321</v>
      </c>
      <c r="SZ20" s="116">
        <v>0.87673233488901681</v>
      </c>
      <c r="TA20" s="116">
        <v>0.52504101586154039</v>
      </c>
      <c r="TB20" s="116">
        <v>0.80657101215233351</v>
      </c>
      <c r="TC20" s="116">
        <v>0.74062937578230992</v>
      </c>
      <c r="TD20" s="116">
        <v>0.49749612416544531</v>
      </c>
      <c r="TE20" s="116">
        <v>0.82084779390232965</v>
      </c>
      <c r="TF20" s="116">
        <v>0.76212572828427616</v>
      </c>
      <c r="TG20" s="116">
        <v>0.92381388921276075</v>
      </c>
      <c r="TH20" s="116">
        <v>0.51917483645164875</v>
      </c>
      <c r="TI20" s="116">
        <v>0.78113123732380707</v>
      </c>
      <c r="TJ20" s="116">
        <v>0.84994167017262356</v>
      </c>
      <c r="TK20" s="116">
        <v>0.82215815648502555</v>
      </c>
      <c r="TL20" s="116">
        <v>0.54632706643903162</v>
      </c>
      <c r="TM20" s="116">
        <v>0.96341955078190955</v>
      </c>
      <c r="TN20" s="116">
        <v>0.66826537678525333</v>
      </c>
      <c r="TO20" s="116">
        <v>0.82094006889811844</v>
      </c>
      <c r="TP20" s="116">
        <v>0.89141572055085627</v>
      </c>
      <c r="TQ20" s="116">
        <v>0.59204773310601067</v>
      </c>
      <c r="TR20" s="116">
        <v>0.32566895070167257</v>
      </c>
      <c r="TS20" s="116">
        <v>0.42386775538950067</v>
      </c>
      <c r="TT20" s="116">
        <v>0.84286453243483517</v>
      </c>
      <c r="TU20" s="116">
        <v>0.48594930020907079</v>
      </c>
      <c r="TV20" s="116">
        <v>0.99424650234455414</v>
      </c>
      <c r="TW20" s="116">
        <v>0.80625540115631777</v>
      </c>
      <c r="TX20" s="116">
        <v>0.31086711327698491</v>
      </c>
      <c r="TY20" s="116">
        <v>1.0052945790920942</v>
      </c>
      <c r="TZ20" s="116">
        <v>0.50750090092008393</v>
      </c>
      <c r="UA20" s="116">
        <v>0.8903619695784345</v>
      </c>
      <c r="UB20" s="116">
        <v>0.47413644689478146</v>
      </c>
      <c r="UC20" s="116">
        <v>0.66142923752707872</v>
      </c>
      <c r="UD20" s="116">
        <v>0.35182414250479876</v>
      </c>
      <c r="UE20" s="116">
        <v>0.61073919313094782</v>
      </c>
      <c r="UF20" s="116">
        <v>0.54574029314107131</v>
      </c>
      <c r="UG20" s="116">
        <v>0.34095181205654945</v>
      </c>
      <c r="UH20" s="116">
        <v>0.78155905716019092</v>
      </c>
      <c r="UI20" s="116">
        <v>0.48409127619135095</v>
      </c>
      <c r="UJ20" s="116">
        <v>0.96591988934346196</v>
      </c>
      <c r="UK20" s="116">
        <v>0.31177295950461215</v>
      </c>
      <c r="UL20" s="116">
        <v>0.44843279136638958</v>
      </c>
      <c r="UM20" s="116">
        <v>0.57293664818591683</v>
      </c>
      <c r="UN20" s="116">
        <v>0.3379267121919961</v>
      </c>
      <c r="UO20" s="116">
        <v>0.70837792435179925</v>
      </c>
      <c r="UP20" s="116">
        <v>0.41082864862752067</v>
      </c>
      <c r="UQ20" s="116">
        <v>0.68779861964677647</v>
      </c>
      <c r="UR20" s="116">
        <v>0.90228025668398026</v>
      </c>
      <c r="US20" s="116">
        <v>0.42945423819056949</v>
      </c>
      <c r="UT20" s="116">
        <v>0.97200461707349606</v>
      </c>
      <c r="UU20" s="116">
        <v>0.79473645019233874</v>
      </c>
      <c r="UV20" s="116">
        <v>0.49729354537785114</v>
      </c>
      <c r="UW20" s="116">
        <v>0.82105505908740239</v>
      </c>
      <c r="UX20" s="116">
        <v>0.96841718404698796</v>
      </c>
      <c r="UY20" s="116">
        <v>0.68512063224945741</v>
      </c>
      <c r="UZ20" s="116">
        <v>0.36992251893617728</v>
      </c>
      <c r="VA20" s="116">
        <v>0.90721092843984463</v>
      </c>
      <c r="VB20" s="116">
        <v>0.3221206162918655</v>
      </c>
      <c r="VC20" s="116">
        <v>0.97107267708486145</v>
      </c>
      <c r="VD20" s="116">
        <v>0.76239929003929363</v>
      </c>
      <c r="VE20" s="116">
        <v>0.36115705799102504</v>
      </c>
      <c r="VF20" s="116">
        <v>0.40973445336508535</v>
      </c>
      <c r="VG20" s="116">
        <v>0.65710996177690495</v>
      </c>
      <c r="VH20" s="116">
        <v>0.8407105984176676</v>
      </c>
      <c r="VI20" s="116">
        <v>0.7988865459522847</v>
      </c>
      <c r="VJ20" s="116">
        <v>0.51656122663812931</v>
      </c>
      <c r="VK20" s="116">
        <v>0.90185716648617109</v>
      </c>
      <c r="VL20" s="116">
        <v>0.77854485803392848</v>
      </c>
      <c r="VM20" s="116">
        <v>0.76990101323762761</v>
      </c>
      <c r="VN20" s="116">
        <v>0.81327655910941699</v>
      </c>
      <c r="VO20" s="116">
        <v>0.98707800200268303</v>
      </c>
      <c r="VP20" s="116">
        <v>0.7339280619929649</v>
      </c>
      <c r="VQ20" s="116">
        <v>0.39067100088733164</v>
      </c>
      <c r="VR20" s="116">
        <v>0.63137357117885329</v>
      </c>
      <c r="VS20" s="116">
        <v>0.82865620122224026</v>
      </c>
      <c r="VT20" s="116">
        <v>0.52916286653290801</v>
      </c>
      <c r="VU20" s="116">
        <v>0.44039286661526078</v>
      </c>
      <c r="VV20" s="116">
        <v>0.82371455583873188</v>
      </c>
      <c r="VW20" s="116">
        <v>0.50585281330802301</v>
      </c>
      <c r="VX20" s="116">
        <v>0.74944542944176995</v>
      </c>
      <c r="VY20" s="116">
        <v>0.73704820570207863</v>
      </c>
      <c r="VZ20" s="116">
        <v>0.62632960446689667</v>
      </c>
      <c r="WA20" s="116">
        <v>0.52882094061124096</v>
      </c>
      <c r="WB20" s="116">
        <v>0.88076392630797762</v>
      </c>
      <c r="WC20" s="116">
        <v>0.44035046238591236</v>
      </c>
      <c r="WD20" s="116">
        <v>0.7779485174855596</v>
      </c>
      <c r="WE20" s="116">
        <v>0.78145000424009636</v>
      </c>
      <c r="WF20" s="116">
        <v>0.47914184376967489</v>
      </c>
      <c r="WG20" s="116">
        <v>0.5376995060939459</v>
      </c>
      <c r="WH20" s="116">
        <v>0.85136117835844671</v>
      </c>
      <c r="WI20" s="116">
        <v>0.7095916569596733</v>
      </c>
      <c r="WJ20" s="116">
        <v>0.34103876572800157</v>
      </c>
      <c r="WK20" s="116">
        <v>0.62276824671188769</v>
      </c>
      <c r="WL20" s="116">
        <v>0.3652576195028967</v>
      </c>
      <c r="WM20" s="116">
        <v>0.33651103751715383</v>
      </c>
      <c r="WN20" s="116">
        <v>0.80963893933190778</v>
      </c>
      <c r="WO20" s="116">
        <v>0.64659936375357296</v>
      </c>
      <c r="WP20" s="116">
        <v>0.48769502569479944</v>
      </c>
      <c r="WQ20" s="116">
        <v>1.0070388180842818</v>
      </c>
      <c r="WR20" s="116">
        <v>0.67606392394564163</v>
      </c>
      <c r="WS20" s="116">
        <v>0.47650981939494719</v>
      </c>
      <c r="WT20" s="116">
        <v>0.44185232539048619</v>
      </c>
      <c r="WU20" s="116">
        <v>0.72241762823789868</v>
      </c>
      <c r="WV20" s="116">
        <v>0.6720625864535521</v>
      </c>
      <c r="WW20" s="116">
        <v>0.8813066101942707</v>
      </c>
      <c r="WX20" s="116">
        <v>0.60338220778371932</v>
      </c>
      <c r="WY20" s="116">
        <v>0.84537829507054563</v>
      </c>
      <c r="WZ20" s="116">
        <v>0.33050657459391125</v>
      </c>
      <c r="XA20" s="116">
        <v>0.56463344766072632</v>
      </c>
      <c r="XB20" s="116">
        <v>0.81441374822641877</v>
      </c>
      <c r="XC20" s="116">
        <v>0.42999602644620433</v>
      </c>
      <c r="XD20" s="116">
        <v>0.62939542086696132</v>
      </c>
      <c r="XE20" s="116">
        <v>0.71013776721462152</v>
      </c>
      <c r="XF20" s="116">
        <v>0.63082310967425659</v>
      </c>
      <c r="XG20" s="116">
        <v>0.69254860474017654</v>
      </c>
      <c r="XH20" s="116">
        <v>0.91439273982681724</v>
      </c>
      <c r="XI20" s="116">
        <v>0.95728400000360803</v>
      </c>
      <c r="XJ20" s="116">
        <v>0.75058395334016093</v>
      </c>
      <c r="XK20" s="116">
        <v>0.93474057779041342</v>
      </c>
      <c r="XL20" s="116">
        <v>0.46911213868738227</v>
      </c>
      <c r="XM20" s="116">
        <v>0.37420549181808471</v>
      </c>
      <c r="XN20" s="116">
        <v>0.43192500945462381</v>
      </c>
      <c r="XO20" s="116">
        <v>0.86881682965264651</v>
      </c>
      <c r="XP20" s="116">
        <v>0.69969863490710393</v>
      </c>
      <c r="XQ20" s="116">
        <v>0.91730395714031943</v>
      </c>
      <c r="XR20" s="116">
        <v>0.30104251853658548</v>
      </c>
      <c r="XS20" s="116">
        <v>0.81461870948941806</v>
      </c>
      <c r="XT20" s="116">
        <v>0.29032181820838182</v>
      </c>
      <c r="XU20" s="116">
        <v>1.0061254609205355</v>
      </c>
      <c r="XV20" s="116">
        <v>0.97387778645848355</v>
      </c>
      <c r="XW20" s="116">
        <v>0.76269926361424689</v>
      </c>
      <c r="XX20" s="116">
        <v>0.62579787910567286</v>
      </c>
      <c r="XY20" s="116">
        <v>0.95858969308173991</v>
      </c>
      <c r="XZ20" s="116">
        <v>0.78791572206066685</v>
      </c>
      <c r="YA20" s="116">
        <v>0.42895312000354013</v>
      </c>
      <c r="YB20" s="116">
        <v>0.85716063788159547</v>
      </c>
      <c r="YC20" s="116">
        <v>0.6909131323613158</v>
      </c>
      <c r="YD20" s="116">
        <v>0.6616504717747026</v>
      </c>
      <c r="YE20" s="116">
        <v>0.71455857858862437</v>
      </c>
      <c r="YF20" s="116">
        <v>0.7295877912806854</v>
      </c>
      <c r="YG20" s="116">
        <v>0.87537556990684151</v>
      </c>
      <c r="YH20" s="116">
        <v>0.29755336135071053</v>
      </c>
      <c r="YI20" s="116">
        <v>0.35585000340281303</v>
      </c>
      <c r="YJ20" s="116">
        <v>0.40648325949634501</v>
      </c>
      <c r="YK20" s="116">
        <v>0.83551505846919605</v>
      </c>
      <c r="YL20" s="116">
        <v>0.70856264144908532</v>
      </c>
      <c r="YM20" s="116">
        <v>0.66987545384907654</v>
      </c>
      <c r="YN20" s="116">
        <v>0.71680088970872968</v>
      </c>
      <c r="YO20" s="116">
        <v>0.86845276443418096</v>
      </c>
      <c r="YP20" s="116">
        <v>0.58046074654329705</v>
      </c>
      <c r="YQ20" s="116">
        <v>0.71306812550990051</v>
      </c>
      <c r="YR20" s="116">
        <v>0.90853604555400769</v>
      </c>
      <c r="YS20" s="116">
        <v>0.59731456710027653</v>
      </c>
      <c r="YT20" s="116">
        <v>0.36088668640511706</v>
      </c>
      <c r="YU20" s="116">
        <v>0.51067861167974626</v>
      </c>
      <c r="YV20" s="116">
        <v>0.89671068609394144</v>
      </c>
      <c r="YW20" s="116">
        <v>0.81895864674501728</v>
      </c>
      <c r="YX20" s="116">
        <v>0.72468730121191816</v>
      </c>
      <c r="YY20" s="116">
        <v>0.97170606515456959</v>
      </c>
      <c r="YZ20" s="116">
        <v>0.39466334305913087</v>
      </c>
      <c r="ZA20" s="116">
        <v>0.50141308960687336</v>
      </c>
      <c r="ZB20" s="116">
        <v>0.5171778432399986</v>
      </c>
      <c r="ZC20" s="116">
        <v>0.94850203339228245</v>
      </c>
      <c r="ZD20" s="116">
        <v>0.9220430231209048</v>
      </c>
      <c r="ZE20" s="116">
        <v>0.44055434369982621</v>
      </c>
      <c r="ZF20" s="116">
        <v>0.87595958407538299</v>
      </c>
      <c r="ZG20" s="116">
        <v>0.4021668646753972</v>
      </c>
      <c r="ZH20" s="116">
        <v>0.97910028021018791</v>
      </c>
      <c r="ZI20" s="116">
        <v>0.79645503780219018</v>
      </c>
      <c r="ZJ20" s="116">
        <v>0.93287096751899556</v>
      </c>
      <c r="ZK20" s="116">
        <v>0.69197012700893368</v>
      </c>
      <c r="ZL20" s="116">
        <v>0.9157595430796367</v>
      </c>
      <c r="ZM20" s="116">
        <v>0.50436849881296297</v>
      </c>
      <c r="ZN20" s="116">
        <v>0.731894396201064</v>
      </c>
      <c r="ZO20" s="116">
        <v>0.60870695489653559</v>
      </c>
      <c r="ZP20" s="116">
        <v>0.43000933136135688</v>
      </c>
      <c r="ZQ20" s="116">
        <v>0.77214235149572596</v>
      </c>
      <c r="ZR20" s="116">
        <v>0.84592228708874018</v>
      </c>
      <c r="ZS20" s="116">
        <v>0.70847800468716526</v>
      </c>
      <c r="ZT20" s="116">
        <v>0.68691382397410994</v>
      </c>
      <c r="ZU20" s="116">
        <v>0.32230471837685665</v>
      </c>
      <c r="ZV20" s="116">
        <v>0.31924069626690754</v>
      </c>
      <c r="ZW20" s="116">
        <v>0.92872425426928351</v>
      </c>
      <c r="ZX20" s="116">
        <v>0.36617670273305858</v>
      </c>
      <c r="ZY20" s="116">
        <v>0.48136623126496397</v>
      </c>
      <c r="ZZ20" s="116">
        <v>0.32654092376441135</v>
      </c>
      <c r="AAA20" s="116">
        <v>0.88665792671366683</v>
      </c>
      <c r="AAB20" s="116">
        <v>0.84372152979691828</v>
      </c>
      <c r="AAC20" s="116">
        <v>0.48488047382195643</v>
      </c>
      <c r="AAD20" s="116">
        <v>0.80692208281224143</v>
      </c>
      <c r="AAE20" s="116">
        <v>0.77972793948407815</v>
      </c>
      <c r="AAF20" s="116">
        <v>0.9391511289177038</v>
      </c>
      <c r="AAG20" s="116">
        <v>0.44995858480034867</v>
      </c>
      <c r="AAH20" s="116">
        <v>0.38352640042381536</v>
      </c>
      <c r="AAI20" s="116">
        <v>0.44639820922119622</v>
      </c>
      <c r="AAJ20" s="116">
        <v>0.87515337157971196</v>
      </c>
      <c r="AAK20" s="116">
        <v>0.95903241940884387</v>
      </c>
      <c r="AAL20" s="116">
        <v>0.45791122270445728</v>
      </c>
      <c r="AAM20" s="116">
        <v>0.53678054829926924</v>
      </c>
      <c r="AAN20" s="116">
        <v>0.54558224668149569</v>
      </c>
      <c r="AAO20" s="116">
        <v>0.56804140991054963</v>
      </c>
      <c r="AAP20" s="116">
        <v>0.34584988820684132</v>
      </c>
      <c r="AAQ20" s="116">
        <v>0.82633681005503901</v>
      </c>
      <c r="AAR20" s="116">
        <v>0.78043325945029662</v>
      </c>
      <c r="AAS20" s="116">
        <v>0.59590614142164533</v>
      </c>
      <c r="AAT20" s="116">
        <v>0.7830467046440559</v>
      </c>
      <c r="AAU20" s="116">
        <v>0.29846902375093054</v>
      </c>
      <c r="AAV20" s="116">
        <v>0.31832525486925561</v>
      </c>
      <c r="AAW20" s="116">
        <v>0.33328170971840632</v>
      </c>
      <c r="AAX20" s="116">
        <v>0.63159904165551639</v>
      </c>
      <c r="AAY20" s="116">
        <v>0.46275302550335778</v>
      </c>
      <c r="AAZ20" s="116">
        <v>0.30077993741483511</v>
      </c>
      <c r="ABA20" s="116">
        <v>0.40869537298551606</v>
      </c>
      <c r="ABB20" s="116">
        <v>0.66887463645060441</v>
      </c>
      <c r="ABC20" s="116">
        <v>0.32861525896690702</v>
      </c>
      <c r="ABD20" s="116">
        <v>0.73592529039022936</v>
      </c>
      <c r="ABE20" s="116">
        <v>0.86207629594048008</v>
      </c>
      <c r="ABF20" s="116">
        <v>0.93145908605507743</v>
      </c>
      <c r="ABG20" s="116">
        <v>0.97326376243673818</v>
      </c>
      <c r="ABH20" s="116">
        <v>0.77711603917770655</v>
      </c>
      <c r="ABI20" s="116">
        <v>0.55977238545750396</v>
      </c>
      <c r="ABJ20" s="116">
        <v>0.64877622697873027</v>
      </c>
      <c r="ABK20" s="116">
        <v>0.51124286176777023</v>
      </c>
      <c r="ABL20" s="116">
        <v>0.96602486598704973</v>
      </c>
      <c r="ABM20" s="116">
        <v>0.86020652573465983</v>
      </c>
      <c r="ABN20" s="116">
        <v>0.97200440312476344</v>
      </c>
      <c r="ABO20" s="116">
        <v>0.60450796293959486</v>
      </c>
      <c r="ABP20" s="116">
        <v>0.42310507547587906</v>
      </c>
      <c r="ABQ20" s="116">
        <v>0.59706993862321434</v>
      </c>
      <c r="ABR20" s="116">
        <v>1.0000868327143975</v>
      </c>
      <c r="ABS20" s="116">
        <v>0.74962166289500831</v>
      </c>
      <c r="ABT20" s="116">
        <v>0.82595096387181477</v>
      </c>
      <c r="ABU20" s="116">
        <v>0.51356031112321643</v>
      </c>
      <c r="ABV20" s="116">
        <v>0.87422233832724294</v>
      </c>
      <c r="ABW20" s="116">
        <v>0.67220280098610996</v>
      </c>
      <c r="ABX20" s="116">
        <v>0.30152307272589962</v>
      </c>
      <c r="ABY20" s="116">
        <v>0.99462719939463828</v>
      </c>
      <c r="ABZ20" s="116">
        <v>0.63182921782777179</v>
      </c>
      <c r="ACA20" s="116">
        <v>0.48146491544978376</v>
      </c>
      <c r="ACB20" s="116">
        <v>0.62049411114461805</v>
      </c>
      <c r="ACC20" s="116">
        <v>0.88339315936134744</v>
      </c>
      <c r="ACD20" s="116">
        <v>0.39406384997448457</v>
      </c>
      <c r="ACE20" s="116">
        <v>0.91304293263273573</v>
      </c>
      <c r="ACF20" s="116">
        <v>0.58425815158502759</v>
      </c>
      <c r="ACG20" s="116">
        <v>0.46742553666466269</v>
      </c>
      <c r="ACH20" s="116">
        <v>0.51915576196535507</v>
      </c>
      <c r="ACI20" s="116">
        <v>0.63227934802425223</v>
      </c>
      <c r="ACJ20" s="116">
        <v>0.8439342434805096</v>
      </c>
      <c r="ACK20" s="116">
        <v>0.73045052437471636</v>
      </c>
      <c r="ACL20" s="116">
        <v>0.97119688475556532</v>
      </c>
      <c r="ACM20" s="116">
        <v>0.37370265637966726</v>
      </c>
      <c r="ACN20" s="116">
        <v>0.40061279799367056</v>
      </c>
      <c r="ACO20" s="116">
        <v>0.34276341692951234</v>
      </c>
      <c r="ACP20" s="116">
        <v>0.80914222742550834</v>
      </c>
      <c r="ACQ20" s="116">
        <v>0.50799128859163989</v>
      </c>
      <c r="ACR20" s="116">
        <v>0.32518161475241897</v>
      </c>
      <c r="ACS20" s="116">
        <v>0.86615993617170128</v>
      </c>
      <c r="ACT20" s="116">
        <v>0.48310599764441953</v>
      </c>
      <c r="ACU20" s="116">
        <v>0.50205900151278127</v>
      </c>
      <c r="ACV20" s="116">
        <v>0.75012685677360735</v>
      </c>
      <c r="ACW20" s="116">
        <v>0.71740874704838298</v>
      </c>
      <c r="ACX20" s="116">
        <v>0.4792058584622596</v>
      </c>
      <c r="ACY20" s="116">
        <v>0.59394958341344706</v>
      </c>
      <c r="ACZ20" s="116">
        <v>0.29901290885987242</v>
      </c>
      <c r="ADA20" s="116">
        <v>0.977541657620564</v>
      </c>
      <c r="ADB20" s="116">
        <v>0.92492355109114743</v>
      </c>
      <c r="ADC20" s="116">
        <v>0.55628038778228384</v>
      </c>
      <c r="ADD20" s="116">
        <v>0.9423544265852809</v>
      </c>
      <c r="ADE20" s="116">
        <v>0.45784106507547806</v>
      </c>
      <c r="ADF20" s="116">
        <v>0.79069390594822564</v>
      </c>
      <c r="ADG20" s="116">
        <v>0.74487906646702506</v>
      </c>
      <c r="ADH20" s="116">
        <v>0.88444966522473523</v>
      </c>
      <c r="ADI20" s="116">
        <v>0.54729188280914209</v>
      </c>
      <c r="ADJ20" s="116">
        <v>0.35028640839658787</v>
      </c>
      <c r="ADK20" s="116">
        <v>0.51297144717290211</v>
      </c>
      <c r="ADL20" s="116">
        <v>0.47294283607042975</v>
      </c>
      <c r="ADM20" s="116">
        <v>0.79644817935083145</v>
      </c>
      <c r="ADN20" s="116">
        <v>0.9513145643265466</v>
      </c>
      <c r="ADO20" s="116">
        <v>0.36760186844156706</v>
      </c>
      <c r="ADP20" s="116">
        <v>0.7236878838758265</v>
      </c>
      <c r="ADQ20" s="116">
        <v>0.44855321715173785</v>
      </c>
      <c r="ADR20" s="116">
        <v>0.59054815309418363</v>
      </c>
      <c r="ADS20" s="116">
        <v>0.52237034714191521</v>
      </c>
      <c r="ADT20" s="116">
        <v>0.85962193597991399</v>
      </c>
      <c r="ADU20" s="116">
        <v>0.32192910693756588</v>
      </c>
      <c r="ADV20" s="116">
        <v>0.81449841384663813</v>
      </c>
      <c r="ADW20" s="116">
        <v>0.398070220784353</v>
      </c>
      <c r="ADX20" s="116">
        <v>0.65292307421201801</v>
      </c>
      <c r="ADY20" s="116">
        <v>0.89176376316560368</v>
      </c>
      <c r="ADZ20" s="116">
        <v>0.36802890122601695</v>
      </c>
      <c r="AEA20" s="116">
        <v>0.7392711549296801</v>
      </c>
      <c r="AEB20" s="116">
        <v>0.30790243129352124</v>
      </c>
      <c r="AEC20" s="116">
        <v>0.75314847103803428</v>
      </c>
      <c r="AED20" s="116">
        <v>0.44940012181030653</v>
      </c>
      <c r="AEE20" s="116">
        <v>0.66498017717814495</v>
      </c>
      <c r="AEF20" s="116">
        <v>0.99049509527872825</v>
      </c>
      <c r="AEG20" s="116">
        <v>0.69670542688684045</v>
      </c>
      <c r="AEH20" s="116">
        <v>0.99570750090350091</v>
      </c>
      <c r="AEI20" s="116">
        <v>0.7925793385250397</v>
      </c>
      <c r="AEJ20" s="116">
        <v>0.70345272532962722</v>
      </c>
      <c r="AEK20" s="116">
        <v>0.48265069989422416</v>
      </c>
      <c r="AEL20" s="116">
        <v>0.48237919402632123</v>
      </c>
      <c r="AEM20" s="116">
        <v>0.51643199230381864</v>
      </c>
      <c r="AEN20" s="116">
        <v>0.92635597861357133</v>
      </c>
      <c r="AEO20" s="116">
        <v>0.43900321101637363</v>
      </c>
      <c r="AEP20" s="116">
        <v>0.91614715121602264</v>
      </c>
      <c r="AEQ20" s="116">
        <v>0.37548772189577967</v>
      </c>
      <c r="AER20" s="116">
        <v>0.8655081111614138</v>
      </c>
      <c r="AES20" s="116">
        <v>0.32945575164515661</v>
      </c>
      <c r="AET20" s="116">
        <v>0.92912461194915996</v>
      </c>
      <c r="AEU20" s="116">
        <v>0.75528518813401668</v>
      </c>
      <c r="AEV20" s="116">
        <v>0.71541141786949392</v>
      </c>
      <c r="AEW20" s="116">
        <v>0.42313217677787029</v>
      </c>
      <c r="AEX20" s="116">
        <v>0.78123540099156374</v>
      </c>
      <c r="AEY20" s="116">
        <v>0.97858922723368302</v>
      </c>
      <c r="AEZ20" s="116">
        <v>0.59732407403340071</v>
      </c>
      <c r="AFA20" s="116">
        <v>0.55942089169361386</v>
      </c>
      <c r="AFB20" s="116">
        <v>0.97090015678610908</v>
      </c>
      <c r="AFC20" s="116">
        <v>0.75025427630685615</v>
      </c>
      <c r="AFD20" s="116">
        <v>0.65163153688481357</v>
      </c>
      <c r="AFE20" s="116">
        <v>0.55874697556440389</v>
      </c>
      <c r="AFF20" s="116">
        <v>0.88094919819205952</v>
      </c>
      <c r="AFG20" s="116">
        <v>0.91642170365446374</v>
      </c>
      <c r="AFH20" s="116">
        <v>0.40491293952278368</v>
      </c>
      <c r="AFI20" s="116">
        <v>0.34553197767692184</v>
      </c>
      <c r="AFJ20" s="116">
        <v>0.97464482361117666</v>
      </c>
      <c r="AFK20" s="116">
        <v>0.78194697452958783</v>
      </c>
      <c r="AFL20" s="116">
        <v>0.87508955662182009</v>
      </c>
      <c r="AFM20" s="116">
        <v>0.64961686946692443</v>
      </c>
      <c r="AFN20" s="116">
        <v>0.92453841714936114</v>
      </c>
      <c r="AFO20" s="116">
        <v>0.59910281403906329</v>
      </c>
      <c r="AFP20" s="116">
        <v>0.4428017240834432</v>
      </c>
      <c r="AFQ20" s="116">
        <v>0.66236387680379272</v>
      </c>
      <c r="AFR20" s="116">
        <v>0.31475026063129163</v>
      </c>
      <c r="AFS20" s="116">
        <v>0.57544007149697918</v>
      </c>
      <c r="AFT20" s="116">
        <v>0.29187420917229767</v>
      </c>
      <c r="AFU20" s="116">
        <v>0.69819929387163704</v>
      </c>
      <c r="AFV20" s="116">
        <v>0.4354373979711062</v>
      </c>
      <c r="AFW20" s="116">
        <v>0.51360937787002348</v>
      </c>
      <c r="AFX20" s="116">
        <v>0.81540417340056282</v>
      </c>
      <c r="AFY20" s="116">
        <v>0.38454381769290691</v>
      </c>
      <c r="AFZ20" s="116">
        <v>0.46003622670851835</v>
      </c>
      <c r="AGA20" s="116">
        <v>0.47809156359802413</v>
      </c>
      <c r="AGB20" s="116">
        <v>0.88222092773190797</v>
      </c>
      <c r="AGC20" s="116">
        <v>0.60029102430966397</v>
      </c>
      <c r="AGD20" s="116">
        <v>0.69836689818287989</v>
      </c>
      <c r="AGE20" s="116">
        <v>0.39612562214999575</v>
      </c>
      <c r="AGF20" s="116">
        <v>0.68894842535172551</v>
      </c>
      <c r="AGG20" s="116">
        <v>0.88866350275078509</v>
      </c>
      <c r="AGH20" s="116">
        <v>0.70919037917212835</v>
      </c>
      <c r="AGI20" s="116">
        <v>0.30519548012145753</v>
      </c>
      <c r="AGJ20" s="116">
        <v>0.84930889841088097</v>
      </c>
      <c r="AGK20" s="116">
        <v>0.50917523683157351</v>
      </c>
      <c r="AGL20" s="116">
        <v>0.49181916101330264</v>
      </c>
      <c r="AGM20" s="116">
        <v>0.68028374370214206</v>
      </c>
      <c r="AGN20" s="116">
        <v>0.34214011349483942</v>
      </c>
      <c r="AGO20" s="116">
        <v>0.42956302163982379</v>
      </c>
      <c r="AGP20" s="116">
        <v>0.42737391314643047</v>
      </c>
      <c r="AGQ20" s="116">
        <v>0.66418024670225373</v>
      </c>
      <c r="AGR20" s="116">
        <v>0.54062940083167943</v>
      </c>
      <c r="AGS20" s="116">
        <v>0.56975879719646838</v>
      </c>
      <c r="AGT20" s="116">
        <v>0.46862161280291764</v>
      </c>
      <c r="AGU20" s="116">
        <v>0.42915662460225668</v>
      </c>
      <c r="AGV20" s="116">
        <v>0.35543870680452133</v>
      </c>
      <c r="AGW20" s="116">
        <v>0.87339561785402109</v>
      </c>
      <c r="AGX20" s="116">
        <v>0.61465333104261477</v>
      </c>
      <c r="AGY20" s="116">
        <v>0.46411625422307201</v>
      </c>
      <c r="AGZ20" s="116">
        <v>0.58427053029034381</v>
      </c>
      <c r="AHA20" s="116">
        <v>0.48938997820836272</v>
      </c>
      <c r="AHB20" s="116">
        <v>0.98103078395475252</v>
      </c>
      <c r="AHC20" s="116">
        <v>0.88120082955427526</v>
      </c>
      <c r="AHD20" s="116">
        <v>0.78195493926652615</v>
      </c>
      <c r="AHE20" s="116">
        <v>0.72138452957522858</v>
      </c>
      <c r="AHF20" s="116">
        <v>0.65510471848399277</v>
      </c>
      <c r="AHG20" s="116">
        <v>0.33578435890504077</v>
      </c>
      <c r="AHH20" s="116">
        <v>0.43171542071933611</v>
      </c>
      <c r="AHI20" s="116">
        <v>0.71610436394048138</v>
      </c>
      <c r="AHJ20" s="116">
        <v>0.34344634236174909</v>
      </c>
      <c r="AHK20" s="116">
        <v>0.7563963165711447</v>
      </c>
      <c r="AHL20" s="116">
        <v>0.78257550515683361</v>
      </c>
      <c r="AHM20" s="116">
        <v>0.4942133362065656</v>
      </c>
      <c r="AHN20" s="116">
        <v>0.42253358872437191</v>
      </c>
      <c r="AHO20" s="116">
        <v>0.70285478040454896</v>
      </c>
      <c r="AHP20" s="116">
        <v>0.46012732910359527</v>
      </c>
      <c r="AHQ20" s="116">
        <v>0.48755208196444222</v>
      </c>
      <c r="AHR20" s="116">
        <v>0.78472973959195802</v>
      </c>
      <c r="AHS20" s="116">
        <v>0.6934973662800934</v>
      </c>
      <c r="AHT20" s="116">
        <v>0.52664142872444597</v>
      </c>
      <c r="AHU20" s="116">
        <v>0.91559467574565445</v>
      </c>
      <c r="AHV20" s="116">
        <v>0.85990527948864648</v>
      </c>
      <c r="AHW20" s="116">
        <v>0.49345059186026652</v>
      </c>
      <c r="AHX20" s="116">
        <v>0.3249578409154002</v>
      </c>
      <c r="AHY20" s="116">
        <v>0.82532280032646577</v>
      </c>
      <c r="AHZ20" s="116">
        <v>0.44631657734768249</v>
      </c>
      <c r="AIA20" s="116">
        <v>0.93310213342368542</v>
      </c>
      <c r="AIB20" s="116">
        <v>0.59892045985831999</v>
      </c>
      <c r="AIC20" s="116">
        <v>0.55956775581220497</v>
      </c>
      <c r="AID20" s="116">
        <v>0.33001672137057486</v>
      </c>
      <c r="AIE20" s="116">
        <v>0.53513444393725496</v>
      </c>
      <c r="AIF20" s="116">
        <v>0.76723432759260657</v>
      </c>
      <c r="AIG20" s="116">
        <v>0.83028360438128312</v>
      </c>
      <c r="AIH20" s="116">
        <v>0.45446087042379035</v>
      </c>
      <c r="AII20" s="116">
        <v>0.30917328359450336</v>
      </c>
      <c r="AIJ20" s="116">
        <v>0.84086357172797577</v>
      </c>
      <c r="AIK20" s="116">
        <v>0.37899107457443787</v>
      </c>
      <c r="AIL20" s="116">
        <v>0.76516991396599798</v>
      </c>
      <c r="AIM20" s="116">
        <v>0.90956739161450795</v>
      </c>
      <c r="AIN20" s="116">
        <v>0.78256087043590439</v>
      </c>
      <c r="AIO20" s="116">
        <v>0.35913331463077891</v>
      </c>
      <c r="AIP20" s="116">
        <v>0.61903028819681427</v>
      </c>
      <c r="AIQ20" s="116">
        <v>0.50524966403876137</v>
      </c>
      <c r="AIR20" s="116">
        <v>0.42525590792102719</v>
      </c>
      <c r="AIS20" s="116">
        <v>0.91629605432574512</v>
      </c>
      <c r="AIT20" s="116">
        <v>0.41189688061620855</v>
      </c>
      <c r="AIU20" s="116">
        <v>0.41435099908293505</v>
      </c>
      <c r="AIV20" s="116">
        <v>0.41307998300110493</v>
      </c>
      <c r="AIW20" s="116">
        <v>0.31623145166929423</v>
      </c>
      <c r="AIX20" s="116">
        <v>0.80219527380338751</v>
      </c>
      <c r="AIY20" s="116">
        <v>0.60187535386502833</v>
      </c>
      <c r="AIZ20" s="116">
        <v>0.96808299965802835</v>
      </c>
      <c r="AJA20" s="116">
        <v>0.30936227060456201</v>
      </c>
      <c r="AJB20" s="116">
        <v>0.89893309051110615</v>
      </c>
      <c r="AJC20" s="116">
        <v>0.5700284296116287</v>
      </c>
      <c r="AJD20" s="116">
        <v>0.49470004026281161</v>
      </c>
      <c r="AJE20" s="116">
        <v>0.93503184126614725</v>
      </c>
      <c r="AJF20" s="116">
        <v>0.59887298152480839</v>
      </c>
      <c r="AJG20" s="116">
        <v>0.54265520013700941</v>
      </c>
      <c r="AJH20" s="116">
        <v>0.55663366663789171</v>
      </c>
      <c r="AJI20" s="116">
        <v>0.62388848808507558</v>
      </c>
      <c r="AJJ20" s="116">
        <v>0.6606125070719322</v>
      </c>
      <c r="AJK20" s="116">
        <v>0.96989860678342377</v>
      </c>
      <c r="AJL20" s="116">
        <v>0.40212304549296402</v>
      </c>
      <c r="AJM20" s="116">
        <v>0.84922239422261259</v>
      </c>
      <c r="AJN20" s="116">
        <v>0.38786148473413018</v>
      </c>
      <c r="AJO20" s="116">
        <v>0.7489874232649536</v>
      </c>
      <c r="AJP20" s="116">
        <v>0.50873452481017456</v>
      </c>
      <c r="AJQ20" s="116">
        <v>0.50816487210456451</v>
      </c>
      <c r="AJR20" s="116">
        <v>0.86748583110991806</v>
      </c>
      <c r="AJS20" s="116">
        <v>0.92955389423959289</v>
      </c>
      <c r="AJT20" s="116">
        <v>0.9910374746255729</v>
      </c>
      <c r="AJU20" s="116">
        <v>0.29996263677940566</v>
      </c>
      <c r="AJV20" s="116">
        <v>0.34029765516650923</v>
      </c>
      <c r="AJW20" s="116">
        <v>1.0020450463540398</v>
      </c>
      <c r="AJX20" s="116">
        <v>0.31766994351018013</v>
      </c>
      <c r="AJY20" s="116">
        <v>0.42891216851245162</v>
      </c>
      <c r="AJZ20" s="116">
        <v>0.73648814123278616</v>
      </c>
      <c r="AKA20" s="116">
        <v>0.71541765386042044</v>
      </c>
      <c r="AKB20" s="116">
        <v>0.70186656789772295</v>
      </c>
      <c r="AKC20" s="116">
        <v>0.58612659846028725</v>
      </c>
      <c r="AKD20" s="116">
        <v>0.78970903682643478</v>
      </c>
      <c r="AKE20" s="116">
        <v>0.94585648507056774</v>
      </c>
      <c r="AKF20" s="116">
        <v>0.63001479712941066</v>
      </c>
      <c r="AKG20" s="116">
        <v>0.32742702102553167</v>
      </c>
      <c r="AKH20" s="116">
        <v>0.91089102269720579</v>
      </c>
      <c r="AKI20" s="116">
        <v>0.68142402791776868</v>
      </c>
      <c r="AKJ20" s="116">
        <v>0.91623075036071067</v>
      </c>
      <c r="AKK20" s="116">
        <v>0.5844049992002458</v>
      </c>
      <c r="AKL20" s="116">
        <v>0.34544122850435138</v>
      </c>
      <c r="AKM20" s="116">
        <v>0.85485968150598102</v>
      </c>
      <c r="AKN20" s="116">
        <v>1.0018215331833731</v>
      </c>
      <c r="AKO20" s="116">
        <v>0.74143251909686114</v>
      </c>
      <c r="AKP20" s="116">
        <v>0.56757162542858386</v>
      </c>
      <c r="AKQ20" s="116">
        <v>0.99414757264028153</v>
      </c>
      <c r="AKR20" s="116">
        <v>0.74508124915302698</v>
      </c>
      <c r="AKS20" s="116">
        <v>0.73944229789119853</v>
      </c>
      <c r="AKT20" s="116">
        <v>0.47743379499700572</v>
      </c>
      <c r="AKU20" s="116">
        <v>0.5865576517795994</v>
      </c>
      <c r="AKV20" s="116">
        <v>0.92501944322323693</v>
      </c>
      <c r="AKW20" s="116">
        <v>0.29211234877959558</v>
      </c>
      <c r="AKX20" s="116">
        <v>0.55523286434548735</v>
      </c>
      <c r="AKY20" s="116">
        <v>0.41763148127878957</v>
      </c>
      <c r="AKZ20" s="116">
        <v>0.76182778498783654</v>
      </c>
      <c r="ALA20" s="116">
        <v>0.55882268830113868</v>
      </c>
      <c r="ALB20" s="116">
        <v>0.4998360691707156</v>
      </c>
      <c r="ALC20" s="116">
        <v>0.79100731811911384</v>
      </c>
      <c r="ALD20" s="116">
        <v>0.73594833155783079</v>
      </c>
      <c r="ALE20" s="116">
        <v>0.33467952995046918</v>
      </c>
      <c r="ALF20" s="116">
        <v>0.48354778256340014</v>
      </c>
      <c r="ALG20" s="116">
        <v>0.73918085384925725</v>
      </c>
      <c r="ALH20" s="116">
        <v>0.57336204253231882</v>
      </c>
      <c r="ALI20" s="116">
        <v>0.88216493337686275</v>
      </c>
      <c r="ALJ20" s="116">
        <v>0.84063466923914809</v>
      </c>
      <c r="ALK20" s="116">
        <v>0.82494784725600345</v>
      </c>
      <c r="ALL20" s="116">
        <v>0.62967196339184572</v>
      </c>
      <c r="ALM20" s="116">
        <v>0.74599657498097982</v>
      </c>
      <c r="ALN20" s="116">
        <v>0.90492090325174623</v>
      </c>
      <c r="ALO20" s="116">
        <v>0.92641693567434324</v>
      </c>
      <c r="ALP20" s="116">
        <v>0.9744861557615605</v>
      </c>
      <c r="ALQ20" s="116">
        <v>0.37901098578365255</v>
      </c>
      <c r="ALR20" s="116">
        <v>0.301807036435361</v>
      </c>
      <c r="ALS20" s="116">
        <v>0.74774890070322009</v>
      </c>
      <c r="ALT20" s="116">
        <v>0.75385933539483008</v>
      </c>
      <c r="ALU20" s="116">
        <v>0.62701932007884098</v>
      </c>
    </row>
    <row r="21" spans="1:1009">
      <c r="B21" s="117">
        <v>0.7</v>
      </c>
      <c r="C21" s="116">
        <f t="shared" si="16"/>
        <v>2.1285714285714286</v>
      </c>
      <c r="D21" s="116">
        <f t="shared" si="17"/>
        <v>2.4917594692280551</v>
      </c>
      <c r="F21" s="116">
        <f t="shared" si="18"/>
        <v>0.6946707499898529</v>
      </c>
      <c r="G21" s="116">
        <f t="shared" si="19"/>
        <v>2.2856966091156057</v>
      </c>
      <c r="I21" s="116">
        <v>0.98231645364164388</v>
      </c>
      <c r="J21" s="116">
        <v>0.43292430536585724</v>
      </c>
      <c r="K21" s="116">
        <v>0.68932221310105746</v>
      </c>
      <c r="L21" s="116">
        <v>0.96384299062118317</v>
      </c>
      <c r="M21" s="116">
        <v>0.48190302068805713</v>
      </c>
      <c r="N21" s="116">
        <v>0.35038822225398902</v>
      </c>
      <c r="O21" s="116">
        <v>0.73540265759665457</v>
      </c>
      <c r="P21" s="116">
        <v>0.37036529610266927</v>
      </c>
      <c r="Q21" s="116">
        <v>0.60820580196637386</v>
      </c>
      <c r="R21" s="116">
        <v>0.89144792682607588</v>
      </c>
      <c r="S21" s="116">
        <v>1.0302949665988801</v>
      </c>
      <c r="T21" s="116">
        <v>0.64058447581133238</v>
      </c>
      <c r="U21" s="116">
        <v>1.0402130503232505</v>
      </c>
      <c r="V21" s="116">
        <v>0.59613630804018469</v>
      </c>
      <c r="W21" s="116">
        <v>0.66959995207526246</v>
      </c>
      <c r="X21" s="116">
        <v>0.99968397555822264</v>
      </c>
      <c r="Y21" s="116">
        <v>0.89271233400163841</v>
      </c>
      <c r="Z21" s="116">
        <v>1.0234783560149809</v>
      </c>
      <c r="AA21" s="116">
        <v>0.92400517002643456</v>
      </c>
      <c r="AB21" s="116">
        <v>0.80618872814391773</v>
      </c>
      <c r="AC21" s="116">
        <v>0.45694950766939435</v>
      </c>
      <c r="AD21" s="116">
        <v>0.50764486864424097</v>
      </c>
      <c r="AE21" s="116">
        <v>0.74926430959620116</v>
      </c>
      <c r="AF21" s="116">
        <v>0.60086082319130363</v>
      </c>
      <c r="AG21" s="116">
        <v>0.45721564093122807</v>
      </c>
      <c r="AH21" s="116">
        <v>0.48134175398355528</v>
      </c>
      <c r="AI21" s="116">
        <v>0.45102497233211741</v>
      </c>
      <c r="AJ21" s="116">
        <v>0.9187722802241145</v>
      </c>
      <c r="AK21" s="116">
        <v>0.35840333432314542</v>
      </c>
      <c r="AL21" s="116">
        <v>0.98834437823654442</v>
      </c>
      <c r="AM21" s="116">
        <v>0.91057960842534169</v>
      </c>
      <c r="AN21" s="116">
        <v>0.77247555696735093</v>
      </c>
      <c r="AO21" s="116">
        <v>0.50545117732487421</v>
      </c>
      <c r="AP21" s="116">
        <v>0.43412282649722966</v>
      </c>
      <c r="AQ21" s="116">
        <v>0.99915572415234644</v>
      </c>
      <c r="AR21" s="116">
        <v>1.0216539738794594</v>
      </c>
      <c r="AS21" s="116">
        <v>0.92963521238641034</v>
      </c>
      <c r="AT21" s="116">
        <v>0.77574885861137299</v>
      </c>
      <c r="AU21" s="116">
        <v>1.0484764216259703</v>
      </c>
      <c r="AV21" s="116">
        <v>0.47443894617001309</v>
      </c>
      <c r="AW21" s="116">
        <v>0.98996039642399103</v>
      </c>
      <c r="AX21" s="116">
        <v>0.87511957737599622</v>
      </c>
      <c r="AY21" s="116">
        <v>0.80185306286507385</v>
      </c>
      <c r="AZ21" s="116">
        <v>0.50656837203916849</v>
      </c>
      <c r="BA21" s="116">
        <v>0.86581326360146793</v>
      </c>
      <c r="BB21" s="116">
        <v>0.47769989475728136</v>
      </c>
      <c r="BC21" s="116">
        <v>0.49680237643701408</v>
      </c>
      <c r="BD21" s="116">
        <v>0.41796584943955295</v>
      </c>
      <c r="BE21" s="116">
        <v>0.70690562511924215</v>
      </c>
      <c r="BF21" s="116">
        <v>0.73920187783525715</v>
      </c>
      <c r="BG21" s="116">
        <v>0.37741910099463077</v>
      </c>
      <c r="BH21" s="116">
        <v>1.0528518295879856</v>
      </c>
      <c r="BI21" s="116">
        <v>0.39879021633205219</v>
      </c>
      <c r="BJ21" s="116">
        <v>0.52602791512304159</v>
      </c>
      <c r="BK21" s="116">
        <v>0.99460120336153346</v>
      </c>
      <c r="BL21" s="116">
        <v>0.64110341351832179</v>
      </c>
      <c r="BM21" s="116">
        <v>0.94850046608283334</v>
      </c>
      <c r="BN21" s="116">
        <v>1.0459657918028122</v>
      </c>
      <c r="BO21" s="116">
        <v>1.0410594154183941</v>
      </c>
      <c r="BP21" s="116">
        <v>0.89049911219907008</v>
      </c>
      <c r="BQ21" s="116">
        <v>0.886357767604258</v>
      </c>
      <c r="BR21" s="116">
        <v>0.41347498276531186</v>
      </c>
      <c r="BS21" s="116">
        <v>0.34401806034326254</v>
      </c>
      <c r="BT21" s="116">
        <v>0.9840151635258807</v>
      </c>
      <c r="BU21" s="116">
        <v>0.65874150353004124</v>
      </c>
      <c r="BV21" s="116">
        <v>0.97522809415713307</v>
      </c>
      <c r="BW21" s="116">
        <v>0.36678769108553266</v>
      </c>
      <c r="BX21" s="116">
        <v>0.6694760395109548</v>
      </c>
      <c r="BY21" s="116">
        <v>0.82421370950300532</v>
      </c>
      <c r="BZ21" s="116">
        <v>0.79602756660990215</v>
      </c>
      <c r="CA21" s="116">
        <v>0.77955090383380155</v>
      </c>
      <c r="CB21" s="116">
        <v>0.7757334550534527</v>
      </c>
      <c r="CC21" s="116">
        <v>0.46493946622555915</v>
      </c>
      <c r="CD21" s="116">
        <v>0.66224403477290483</v>
      </c>
      <c r="CE21" s="116">
        <v>0.37210870889731351</v>
      </c>
      <c r="CF21" s="116">
        <v>0.96771386180469499</v>
      </c>
      <c r="CG21" s="116">
        <v>0.46504848740844079</v>
      </c>
      <c r="CH21" s="116">
        <v>0.77402218154150992</v>
      </c>
      <c r="CI21" s="116">
        <v>0.96771356927859564</v>
      </c>
      <c r="CJ21" s="116">
        <v>0.74824038702406437</v>
      </c>
      <c r="CK21" s="116">
        <v>0.59167702457942439</v>
      </c>
      <c r="CL21" s="116">
        <v>0.50210546936981093</v>
      </c>
      <c r="CM21" s="116">
        <v>0.57465315411529549</v>
      </c>
      <c r="CN21" s="116">
        <v>0.44193813638103269</v>
      </c>
      <c r="CO21" s="116">
        <v>0.40318148561937828</v>
      </c>
      <c r="CP21" s="116">
        <v>0.39729919638173639</v>
      </c>
      <c r="CQ21" s="116">
        <v>0.67922525566344105</v>
      </c>
      <c r="CR21" s="116">
        <v>0.40242518785653814</v>
      </c>
      <c r="CS21" s="116">
        <v>0.75286656743516378</v>
      </c>
      <c r="CT21" s="116">
        <v>0.37260864520222603</v>
      </c>
      <c r="CU21" s="116">
        <v>0.51756244478479752</v>
      </c>
      <c r="CV21" s="116">
        <v>0.50009483783073172</v>
      </c>
      <c r="CW21" s="116">
        <v>0.40564745754308529</v>
      </c>
      <c r="CX21" s="116">
        <v>0.5912529549414739</v>
      </c>
      <c r="CY21" s="116">
        <v>0.44051466740935274</v>
      </c>
      <c r="CZ21" s="116">
        <v>0.56809366327407784</v>
      </c>
      <c r="DA21" s="116">
        <v>0.60259394399647337</v>
      </c>
      <c r="DB21" s="116">
        <v>0.67231791778417382</v>
      </c>
      <c r="DC21" s="116">
        <v>0.70141439932184946</v>
      </c>
      <c r="DD21" s="116">
        <v>0.67721457842623889</v>
      </c>
      <c r="DE21" s="116">
        <v>0.586257144529861</v>
      </c>
      <c r="DF21" s="116">
        <v>0.69428676748188256</v>
      </c>
      <c r="DG21" s="116">
        <v>0.75443015790248813</v>
      </c>
      <c r="DH21" s="116">
        <v>0.48920235159996328</v>
      </c>
      <c r="DI21" s="116">
        <v>0.58681213493719131</v>
      </c>
      <c r="DJ21" s="116">
        <v>1.0111513210462131</v>
      </c>
      <c r="DK21" s="116">
        <v>0.58294953513561687</v>
      </c>
      <c r="DL21" s="116">
        <v>0.44695940692664471</v>
      </c>
      <c r="DM21" s="116">
        <v>0.78382545242626944</v>
      </c>
      <c r="DN21" s="116">
        <v>0.96630063358488494</v>
      </c>
      <c r="DO21" s="116">
        <v>0.69453707533748077</v>
      </c>
      <c r="DP21" s="116">
        <v>0.96940552556478921</v>
      </c>
      <c r="DQ21" s="116">
        <v>0.46979353919888928</v>
      </c>
      <c r="DR21" s="116">
        <v>0.97827910848663457</v>
      </c>
      <c r="DS21" s="116">
        <v>0.94370273285871986</v>
      </c>
      <c r="DT21" s="116">
        <v>0.56456398238769911</v>
      </c>
      <c r="DU21" s="116">
        <v>0.69393684997326255</v>
      </c>
      <c r="DV21" s="116">
        <v>0.39757629624822022</v>
      </c>
      <c r="DW21" s="116">
        <v>0.4500204363673746</v>
      </c>
      <c r="DX21" s="116">
        <v>0.52766802745604646</v>
      </c>
      <c r="DY21" s="116">
        <v>0.57733911756694978</v>
      </c>
      <c r="DZ21" s="116">
        <v>0.6454636299704124</v>
      </c>
      <c r="EA21" s="116">
        <v>0.37588579167731734</v>
      </c>
      <c r="EB21" s="116">
        <v>0.80676684470288884</v>
      </c>
      <c r="EC21" s="116">
        <v>0.76223398614239291</v>
      </c>
      <c r="ED21" s="116">
        <v>0.65461341462233746</v>
      </c>
      <c r="EE21" s="116">
        <v>0.98505324455108634</v>
      </c>
      <c r="EF21" s="116">
        <v>0.95816423654445504</v>
      </c>
      <c r="EG21" s="116">
        <v>0.80255201011107247</v>
      </c>
      <c r="EH21" s="116">
        <v>0.43801324446931283</v>
      </c>
      <c r="EI21" s="116">
        <v>1.0476104634428391</v>
      </c>
      <c r="EJ21" s="116">
        <v>0.47449819213130084</v>
      </c>
      <c r="EK21" s="116">
        <v>0.62777451796998884</v>
      </c>
      <c r="EL21" s="116">
        <v>1.0207216113348641</v>
      </c>
      <c r="EM21" s="116">
        <v>0.74605561768102602</v>
      </c>
      <c r="EN21" s="116">
        <v>0.34835422582017256</v>
      </c>
      <c r="EO21" s="116">
        <v>1.0023049918871183</v>
      </c>
      <c r="EP21" s="116">
        <v>0.92547066068094008</v>
      </c>
      <c r="EQ21" s="116">
        <v>0.97278516059644315</v>
      </c>
      <c r="ER21" s="116">
        <v>0.96277342317936143</v>
      </c>
      <c r="ES21" s="116">
        <v>0.69707896425682137</v>
      </c>
      <c r="ET21" s="116">
        <v>0.4741129933823367</v>
      </c>
      <c r="EU21" s="116">
        <v>0.74572032463466054</v>
      </c>
      <c r="EV21" s="116">
        <v>0.36403267270711037</v>
      </c>
      <c r="EW21" s="116">
        <v>0.4290358657039145</v>
      </c>
      <c r="EX21" s="116">
        <v>0.59932594319108778</v>
      </c>
      <c r="EY21" s="116">
        <v>0.956409196913377</v>
      </c>
      <c r="EZ21" s="116">
        <v>0.60169749890520585</v>
      </c>
      <c r="FA21" s="116">
        <v>0.37883324927650519</v>
      </c>
      <c r="FB21" s="116">
        <v>0.43438352182079565</v>
      </c>
      <c r="FC21" s="116">
        <v>0.58345182416612484</v>
      </c>
      <c r="FD21" s="116">
        <v>0.48603700219688262</v>
      </c>
      <c r="FE21" s="116">
        <v>0.61739183518689833</v>
      </c>
      <c r="FF21" s="116">
        <v>0.50811935841908884</v>
      </c>
      <c r="FG21" s="116">
        <v>0.51524528273400394</v>
      </c>
      <c r="FH21" s="116">
        <v>0.82284170160308634</v>
      </c>
      <c r="FI21" s="116">
        <v>1.0028693028366813</v>
      </c>
      <c r="FJ21" s="116">
        <v>0.51875383514140716</v>
      </c>
      <c r="FK21" s="116">
        <v>0.61541166780120204</v>
      </c>
      <c r="FL21" s="116">
        <v>0.53807250508787918</v>
      </c>
      <c r="FM21" s="116">
        <v>0.60365910499966824</v>
      </c>
      <c r="FN21" s="116">
        <v>1.0173791524036129</v>
      </c>
      <c r="FO21" s="116">
        <v>0.58189725281227689</v>
      </c>
      <c r="FP21" s="116">
        <v>0.99665543637847065</v>
      </c>
      <c r="FQ21" s="116">
        <v>0.48388818377355358</v>
      </c>
      <c r="FR21" s="116">
        <v>0.58758393903012052</v>
      </c>
      <c r="FS21" s="116">
        <v>0.69317571343372208</v>
      </c>
      <c r="FT21" s="116">
        <v>0.87041470332925719</v>
      </c>
      <c r="FU21" s="116">
        <v>0.77106611302361394</v>
      </c>
      <c r="FV21" s="116">
        <v>0.87281744979603215</v>
      </c>
      <c r="FW21" s="116">
        <v>1.0356243148815363</v>
      </c>
      <c r="FX21" s="116">
        <v>0.95390225401159812</v>
      </c>
      <c r="FY21" s="116">
        <v>0.56263130880346623</v>
      </c>
      <c r="FZ21" s="116">
        <v>0.59343343900655299</v>
      </c>
      <c r="GA21" s="116">
        <v>0.92742823529786522</v>
      </c>
      <c r="GB21" s="116">
        <v>0.43742520457986522</v>
      </c>
      <c r="GC21" s="116">
        <v>0.54624616929658321</v>
      </c>
      <c r="GD21" s="116">
        <v>0.84593480385628606</v>
      </c>
      <c r="GE21" s="116">
        <v>0.89123199885463422</v>
      </c>
      <c r="GF21" s="116">
        <v>0.804746189662502</v>
      </c>
      <c r="GG21" s="116">
        <v>0.88016559035514697</v>
      </c>
      <c r="GH21" s="116">
        <v>0.37962150656973309</v>
      </c>
      <c r="GI21" s="116">
        <v>1.0185463077409247</v>
      </c>
      <c r="GJ21" s="116">
        <v>0.44095584937570492</v>
      </c>
      <c r="GK21" s="116">
        <v>0.86799290367899107</v>
      </c>
      <c r="GL21" s="116">
        <v>0.38075996447642607</v>
      </c>
      <c r="GM21" s="116">
        <v>0.60205655887016407</v>
      </c>
      <c r="GN21" s="116">
        <v>0.76501761694155923</v>
      </c>
      <c r="GO21" s="116">
        <v>0.72324377476206747</v>
      </c>
      <c r="GP21" s="116">
        <v>0.76573718689745829</v>
      </c>
      <c r="GQ21" s="116">
        <v>0.59616907063484414</v>
      </c>
      <c r="GR21" s="116">
        <v>0.85664347402780427</v>
      </c>
      <c r="GS21" s="116">
        <v>0.8173478539274972</v>
      </c>
      <c r="GT21" s="116">
        <v>0.72601598073603857</v>
      </c>
      <c r="GU21" s="116">
        <v>0.98297956553326682</v>
      </c>
      <c r="GV21" s="116">
        <v>0.48800899146411647</v>
      </c>
      <c r="GW21" s="116">
        <v>0.36023094818279688</v>
      </c>
      <c r="GX21" s="116">
        <v>0.39825955096734894</v>
      </c>
      <c r="GY21" s="116">
        <v>0.91944514975451264</v>
      </c>
      <c r="GZ21" s="116">
        <v>0.88009294264921489</v>
      </c>
      <c r="HA21" s="116">
        <v>0.55067928259619414</v>
      </c>
      <c r="HB21" s="116">
        <v>0.8277272499175663</v>
      </c>
      <c r="HC21" s="116">
        <v>0.58781317121425869</v>
      </c>
      <c r="HD21" s="116">
        <v>0.76818520242395372</v>
      </c>
      <c r="HE21" s="116">
        <v>0.47401263108199382</v>
      </c>
      <c r="HF21" s="116">
        <v>0.63758855301050521</v>
      </c>
      <c r="HG21" s="116">
        <v>0.72925326668937873</v>
      </c>
      <c r="HH21" s="116">
        <v>0.68041622182587269</v>
      </c>
      <c r="HI21" s="116">
        <v>0.75421043767092222</v>
      </c>
      <c r="HJ21" s="116">
        <v>0.34713344803317936</v>
      </c>
      <c r="HK21" s="116">
        <v>0.50225079484950252</v>
      </c>
      <c r="HL21" s="116">
        <v>1.0258077618315009</v>
      </c>
      <c r="HM21" s="116">
        <v>0.49979484994319812</v>
      </c>
      <c r="HN21" s="116">
        <v>0.38418636834053854</v>
      </c>
      <c r="HO21" s="116">
        <v>0.80474863431120125</v>
      </c>
      <c r="HP21" s="116">
        <v>0.34100772654286365</v>
      </c>
      <c r="HQ21" s="116">
        <v>0.89204636936514647</v>
      </c>
      <c r="HR21" s="116">
        <v>0.34026224666930499</v>
      </c>
      <c r="HS21" s="116">
        <v>0.37139316183639359</v>
      </c>
      <c r="HT21" s="116">
        <v>0.76475535450763599</v>
      </c>
      <c r="HU21" s="116">
        <v>0.4705197809177743</v>
      </c>
      <c r="HV21" s="116">
        <v>0.81665301346221231</v>
      </c>
      <c r="HW21" s="116">
        <v>0.97859850069776466</v>
      </c>
      <c r="HX21" s="116">
        <v>1.0060230840420465</v>
      </c>
      <c r="HY21" s="116">
        <v>1.0394073118517713</v>
      </c>
      <c r="HZ21" s="116">
        <v>0.59181024784601188</v>
      </c>
      <c r="IA21" s="116">
        <v>0.86413348060467221</v>
      </c>
      <c r="IB21" s="116">
        <v>0.57679262079135363</v>
      </c>
      <c r="IC21" s="116">
        <v>0.90169645589135106</v>
      </c>
      <c r="ID21" s="116">
        <v>0.81080777280755023</v>
      </c>
      <c r="IE21" s="116">
        <v>0.53205536405508069</v>
      </c>
      <c r="IF21" s="116">
        <v>0.41737745064013398</v>
      </c>
      <c r="IG21" s="116">
        <v>0.77228084403407971</v>
      </c>
      <c r="IH21" s="116">
        <v>0.62101670150166477</v>
      </c>
      <c r="II21" s="116">
        <v>1.0149998245689078</v>
      </c>
      <c r="IJ21" s="116">
        <v>0.86310763189891448</v>
      </c>
      <c r="IK21" s="116">
        <v>0.44749115568009168</v>
      </c>
      <c r="IL21" s="116">
        <v>0.82214501597798806</v>
      </c>
      <c r="IM21" s="116">
        <v>0.98835994238924574</v>
      </c>
      <c r="IN21" s="116">
        <v>0.79696529817987738</v>
      </c>
      <c r="IO21" s="116">
        <v>0.60906325454735644</v>
      </c>
      <c r="IP21" s="116">
        <v>0.97511557231126589</v>
      </c>
      <c r="IQ21" s="116">
        <v>0.69106723788977953</v>
      </c>
      <c r="IR21" s="116">
        <v>1.0434438225803642</v>
      </c>
      <c r="IS21" s="116">
        <v>0.4543993167343327</v>
      </c>
      <c r="IT21" s="116">
        <v>0.96554493589829271</v>
      </c>
      <c r="IU21" s="116">
        <v>0.64785460847994902</v>
      </c>
      <c r="IV21" s="116">
        <v>0.55295506647467207</v>
      </c>
      <c r="IW21" s="116">
        <v>0.84615720610067557</v>
      </c>
      <c r="IX21" s="116">
        <v>0.4837955387376639</v>
      </c>
      <c r="IY21" s="116">
        <v>0.53820935514224177</v>
      </c>
      <c r="IZ21" s="116">
        <v>0.75745478516878428</v>
      </c>
      <c r="JA21" s="116">
        <v>0.93027166659053773</v>
      </c>
      <c r="JB21" s="116">
        <v>0.44574294320647473</v>
      </c>
      <c r="JC21" s="116">
        <v>0.54936667959162266</v>
      </c>
      <c r="JD21" s="116">
        <v>0.43173704394290741</v>
      </c>
      <c r="JE21" s="116">
        <v>0.45371042194714706</v>
      </c>
      <c r="JF21" s="116">
        <v>0.53227549046771427</v>
      </c>
      <c r="JG21" s="116">
        <v>0.6334911057525463</v>
      </c>
      <c r="JH21" s="116">
        <v>0.92656828274620562</v>
      </c>
      <c r="JI21" s="116">
        <v>0.65662241049966186</v>
      </c>
      <c r="JJ21" s="116">
        <v>0.86439157070577555</v>
      </c>
      <c r="JK21" s="116">
        <v>1.0272505817206061</v>
      </c>
      <c r="JL21" s="116">
        <v>0.49048661728235865</v>
      </c>
      <c r="JM21" s="116">
        <v>0.84804930421659042</v>
      </c>
      <c r="JN21" s="116">
        <v>0.5655211559939558</v>
      </c>
      <c r="JO21" s="116">
        <v>0.90512268859009204</v>
      </c>
      <c r="JP21" s="116">
        <v>0.5095234704285998</v>
      </c>
      <c r="JQ21" s="116">
        <v>0.66662970522982179</v>
      </c>
      <c r="JR21" s="116">
        <v>0.7865907634794379</v>
      </c>
      <c r="JS21" s="116">
        <v>0.46490110995562617</v>
      </c>
      <c r="JT21" s="116">
        <v>0.67601931511852098</v>
      </c>
      <c r="JU21" s="116">
        <v>0.71337741655417108</v>
      </c>
      <c r="JV21" s="116">
        <v>0.86982879776798705</v>
      </c>
      <c r="JW21" s="116">
        <v>0.59701378615235856</v>
      </c>
      <c r="JX21" s="116">
        <v>0.88222081911558725</v>
      </c>
      <c r="JY21" s="116">
        <v>0.53093543304833368</v>
      </c>
      <c r="JZ21" s="116">
        <v>1.0544609095014095</v>
      </c>
      <c r="KA21" s="116">
        <v>0.87064540645916089</v>
      </c>
      <c r="KB21" s="116">
        <v>0.44129175109385305</v>
      </c>
      <c r="KC21" s="116">
        <v>0.60704108425027548</v>
      </c>
      <c r="KD21" s="116">
        <v>0.48706369525913473</v>
      </c>
      <c r="KE21" s="116">
        <v>0.62092247524237898</v>
      </c>
      <c r="KF21" s="116">
        <v>0.63871294023521408</v>
      </c>
      <c r="KG21" s="116">
        <v>0.39652930075968817</v>
      </c>
      <c r="KH21" s="116">
        <v>0.63922119392360177</v>
      </c>
      <c r="KI21" s="116">
        <v>0.88831205566154425</v>
      </c>
      <c r="KJ21" s="116">
        <v>0.58221007740431729</v>
      </c>
      <c r="KK21" s="116">
        <v>0.64664188153105839</v>
      </c>
      <c r="KL21" s="116">
        <v>0.49451808053681201</v>
      </c>
      <c r="KM21" s="116">
        <v>1.0242513822935462</v>
      </c>
      <c r="KN21" s="116">
        <v>0.59508993324810722</v>
      </c>
      <c r="KO21" s="116">
        <v>0.55026734406827638</v>
      </c>
      <c r="KP21" s="116">
        <v>0.6665004806318322</v>
      </c>
      <c r="KQ21" s="116">
        <v>1.02735125359641</v>
      </c>
      <c r="KR21" s="116">
        <v>0.80019535443278722</v>
      </c>
      <c r="KS21" s="116">
        <v>0.57247218373444253</v>
      </c>
      <c r="KT21" s="116">
        <v>0.54360417852497966</v>
      </c>
      <c r="KU21" s="116">
        <v>0.37831608466879346</v>
      </c>
      <c r="KV21" s="116">
        <v>0.68004177416487521</v>
      </c>
      <c r="KW21" s="116">
        <v>1.0160501592613098</v>
      </c>
      <c r="KX21" s="116">
        <v>0.74054048036185649</v>
      </c>
      <c r="KY21" s="116">
        <v>0.72735116461997118</v>
      </c>
      <c r="KZ21" s="116">
        <v>1.025121010573647</v>
      </c>
      <c r="LA21" s="116">
        <v>0.71912985700229626</v>
      </c>
      <c r="LB21" s="116">
        <v>0.6655549749184082</v>
      </c>
      <c r="LC21" s="116">
        <v>0.49227000608021482</v>
      </c>
      <c r="LD21" s="116">
        <v>0.90175510672261117</v>
      </c>
      <c r="LE21" s="116">
        <v>0.40874832219296287</v>
      </c>
      <c r="LF21" s="116">
        <v>0.98329057433839129</v>
      </c>
      <c r="LG21" s="116">
        <v>0.40847354422570492</v>
      </c>
      <c r="LH21" s="116">
        <v>0.84367343762049063</v>
      </c>
      <c r="LI21" s="116">
        <v>0.80772898043078845</v>
      </c>
      <c r="LJ21" s="116">
        <v>0.52734698535293356</v>
      </c>
      <c r="LK21" s="116">
        <v>0.57861294982411282</v>
      </c>
      <c r="LL21" s="116">
        <v>0.68724559608307412</v>
      </c>
      <c r="LM21" s="116">
        <v>0.74799862845087073</v>
      </c>
      <c r="LN21" s="116">
        <v>1.056624201039619</v>
      </c>
      <c r="LO21" s="116">
        <v>0.49065117754115051</v>
      </c>
      <c r="LP21" s="116">
        <v>0.35249785692414021</v>
      </c>
      <c r="LQ21" s="116">
        <v>0.58917411993692814</v>
      </c>
      <c r="LR21" s="116">
        <v>0.63506606863729065</v>
      </c>
      <c r="LS21" s="116">
        <v>0.37566030850755422</v>
      </c>
      <c r="LT21" s="116">
        <v>0.61643022341152298</v>
      </c>
      <c r="LU21" s="116">
        <v>0.67487053037221911</v>
      </c>
      <c r="LV21" s="116">
        <v>0.6801037316631815</v>
      </c>
      <c r="LW21" s="116">
        <v>0.37084409489075176</v>
      </c>
      <c r="LX21" s="116">
        <v>0.77726840852846057</v>
      </c>
      <c r="LY21" s="116">
        <v>0.81912608742543525</v>
      </c>
      <c r="LZ21" s="116">
        <v>0.86200304845845066</v>
      </c>
      <c r="MA21" s="116">
        <v>0.78064100500387879</v>
      </c>
      <c r="MB21" s="116">
        <v>0.75847114123875636</v>
      </c>
      <c r="MC21" s="116">
        <v>0.7137826141856296</v>
      </c>
      <c r="MD21" s="116">
        <v>0.85230508205623934</v>
      </c>
      <c r="ME21" s="116">
        <v>0.5346004397685481</v>
      </c>
      <c r="MF21" s="116">
        <v>0.71390957984750791</v>
      </c>
      <c r="MG21" s="116">
        <v>0.83867789717821672</v>
      </c>
      <c r="MH21" s="116">
        <v>1.029653354129989</v>
      </c>
      <c r="MI21" s="116">
        <v>0.76667598739132492</v>
      </c>
      <c r="MJ21" s="116">
        <v>0.74370996121365351</v>
      </c>
      <c r="MK21" s="116">
        <v>0.61193724213582024</v>
      </c>
      <c r="ML21" s="116">
        <v>1.0252721505387572</v>
      </c>
      <c r="MM21" s="116">
        <v>0.98229749044593673</v>
      </c>
      <c r="MN21" s="116">
        <v>0.56058239751613015</v>
      </c>
      <c r="MO21" s="116">
        <v>1.037452646939901</v>
      </c>
      <c r="MP21" s="116">
        <v>0.60275260687355958</v>
      </c>
      <c r="MQ21" s="116">
        <v>0.34879258971169252</v>
      </c>
      <c r="MR21" s="116">
        <v>0.53810077737383566</v>
      </c>
      <c r="MS21" s="116">
        <v>0.85573634423725708</v>
      </c>
      <c r="MT21" s="116">
        <v>0.39906048588027254</v>
      </c>
      <c r="MU21" s="116">
        <v>0.89452988544986467</v>
      </c>
      <c r="MV21" s="116">
        <v>0.92324712639979833</v>
      </c>
      <c r="MW21" s="116">
        <v>0.63604761185047654</v>
      </c>
      <c r="MX21" s="116">
        <v>0.38237518369048984</v>
      </c>
      <c r="MY21" s="116">
        <v>0.70228464573225247</v>
      </c>
      <c r="MZ21" s="116">
        <v>0.93902458465724048</v>
      </c>
      <c r="NA21" s="116">
        <v>0.37105716807098826</v>
      </c>
      <c r="NB21" s="116">
        <v>0.70177917666681278</v>
      </c>
      <c r="NC21" s="116">
        <v>0.42651888075603417</v>
      </c>
      <c r="ND21" s="116">
        <v>1.0541803161040471</v>
      </c>
      <c r="NE21" s="116">
        <v>0.87874302984906905</v>
      </c>
      <c r="NF21" s="116">
        <v>0.97791499136012516</v>
      </c>
      <c r="NG21" s="116">
        <v>0.48177858405839591</v>
      </c>
      <c r="NH21" s="116">
        <v>0.36139271117506666</v>
      </c>
      <c r="NI21" s="116">
        <v>0.69504866463723403</v>
      </c>
      <c r="NJ21" s="116">
        <v>0.70355944507333734</v>
      </c>
      <c r="NK21" s="116">
        <v>0.4091010792266494</v>
      </c>
      <c r="NL21" s="116">
        <v>0.90890940732399295</v>
      </c>
      <c r="NM21" s="116">
        <v>0.40961742977262461</v>
      </c>
      <c r="NN21" s="116">
        <v>0.36647565300875717</v>
      </c>
      <c r="NO21" s="116">
        <v>0.6929677307022708</v>
      </c>
      <c r="NP21" s="116">
        <v>0.96829778825105173</v>
      </c>
      <c r="NQ21" s="116">
        <v>0.9620869083723349</v>
      </c>
      <c r="NR21" s="116">
        <v>0.46042379718397836</v>
      </c>
      <c r="NS21" s="116">
        <v>0.75766681184321016</v>
      </c>
      <c r="NT21" s="116">
        <v>0.88983854948955621</v>
      </c>
      <c r="NU21" s="116">
        <v>0.3532142262084994</v>
      </c>
      <c r="NV21" s="116">
        <v>0.59706299968780541</v>
      </c>
      <c r="NW21" s="116">
        <v>0.44851647591397031</v>
      </c>
      <c r="NX21" s="116">
        <v>0.94339887208250872</v>
      </c>
      <c r="NY21" s="116">
        <v>0.76963852447548242</v>
      </c>
      <c r="NZ21" s="116">
        <v>0.62150494660428857</v>
      </c>
      <c r="OA21" s="116">
        <v>0.60864558757908049</v>
      </c>
      <c r="OB21" s="116">
        <v>0.44137382238617506</v>
      </c>
      <c r="OC21" s="116">
        <v>0.62207665704195714</v>
      </c>
      <c r="OD21" s="116">
        <v>0.77651535293592655</v>
      </c>
      <c r="OE21" s="116">
        <v>0.67070564236029262</v>
      </c>
      <c r="OF21" s="116">
        <v>0.63881679251969081</v>
      </c>
      <c r="OG21" s="116">
        <v>0.68934766432362893</v>
      </c>
      <c r="OH21" s="116">
        <v>1.0160533624038441</v>
      </c>
      <c r="OI21" s="116">
        <v>1.0091510449858438</v>
      </c>
      <c r="OJ21" s="116">
        <v>0.82464548324194253</v>
      </c>
      <c r="OK21" s="116">
        <v>0.53319202016039069</v>
      </c>
      <c r="OL21" s="116">
        <v>0.34252991958615148</v>
      </c>
      <c r="OM21" s="116">
        <v>0.84041426021619003</v>
      </c>
      <c r="ON21" s="116">
        <v>0.68690103048844131</v>
      </c>
      <c r="OO21" s="116">
        <v>0.67893592080696974</v>
      </c>
      <c r="OP21" s="116">
        <v>0.65207338873873733</v>
      </c>
      <c r="OQ21" s="116">
        <v>0.62770262830100987</v>
      </c>
      <c r="OR21" s="116">
        <v>0.89107123796403642</v>
      </c>
      <c r="OS21" s="116">
        <v>0.93602442952444442</v>
      </c>
      <c r="OT21" s="116">
        <v>1.0455056436975982</v>
      </c>
      <c r="OU21" s="116">
        <v>0.90246741689555177</v>
      </c>
      <c r="OV21" s="116">
        <v>0.63225729530164987</v>
      </c>
      <c r="OW21" s="116">
        <v>0.61026009030291828</v>
      </c>
      <c r="OX21" s="116">
        <v>0.5094121299942288</v>
      </c>
      <c r="OY21" s="116">
        <v>0.64046072003559562</v>
      </c>
      <c r="OZ21" s="116">
        <v>0.41560933911451353</v>
      </c>
      <c r="PA21" s="116">
        <v>0.75896392244019972</v>
      </c>
      <c r="PB21" s="116">
        <v>1.0021817108271196</v>
      </c>
      <c r="PC21" s="116">
        <v>0.7164857151552142</v>
      </c>
      <c r="PD21" s="116">
        <v>1.001526194913581</v>
      </c>
      <c r="PE21" s="116">
        <v>0.91684941107875428</v>
      </c>
      <c r="PF21" s="116">
        <v>0.77199732019366851</v>
      </c>
      <c r="PG21" s="116">
        <v>0.89687693749250252</v>
      </c>
      <c r="PH21" s="116">
        <v>0.84279259050223254</v>
      </c>
      <c r="PI21" s="116">
        <v>0.77687600032965154</v>
      </c>
      <c r="PJ21" s="116">
        <v>0.54826583031948639</v>
      </c>
      <c r="PK21" s="116">
        <v>0.74458275763260517</v>
      </c>
      <c r="PL21" s="116">
        <v>0.7975613886849704</v>
      </c>
      <c r="PM21" s="116">
        <v>0.43947973876881757</v>
      </c>
      <c r="PN21" s="116">
        <v>0.74689134498163967</v>
      </c>
      <c r="PO21" s="116">
        <v>0.87630558392908164</v>
      </c>
      <c r="PP21" s="116">
        <v>0.41465583768430353</v>
      </c>
      <c r="PQ21" s="116">
        <v>0.7660220080775586</v>
      </c>
      <c r="PR21" s="116">
        <v>0.74075717586736767</v>
      </c>
      <c r="PS21" s="116">
        <v>1.0047554582731371</v>
      </c>
      <c r="PT21" s="116">
        <v>0.72816106602485042</v>
      </c>
      <c r="PU21" s="116">
        <v>0.75110856606428555</v>
      </c>
      <c r="PV21" s="116">
        <v>0.86567719255608533</v>
      </c>
      <c r="PW21" s="116">
        <v>0.5595617184814301</v>
      </c>
      <c r="PX21" s="116">
        <v>0.75036137862743923</v>
      </c>
      <c r="PY21" s="116">
        <v>1.0089092247913016</v>
      </c>
      <c r="PZ21" s="116">
        <v>0.49548725697863633</v>
      </c>
      <c r="QA21" s="116">
        <v>0.86634483340608859</v>
      </c>
      <c r="QB21" s="116">
        <v>0.48326287197021411</v>
      </c>
      <c r="QC21" s="116">
        <v>0.35654237675268458</v>
      </c>
      <c r="QD21" s="116">
        <v>0.58968771599992742</v>
      </c>
      <c r="QE21" s="116">
        <v>0.89938894653034274</v>
      </c>
      <c r="QF21" s="116">
        <v>0.71271850497724831</v>
      </c>
      <c r="QG21" s="116">
        <v>0.48901494374086041</v>
      </c>
      <c r="QH21" s="116">
        <v>0.57721336281540947</v>
      </c>
      <c r="QI21" s="116">
        <v>0.41479198876176293</v>
      </c>
      <c r="QJ21" s="116">
        <v>0.35988983394878649</v>
      </c>
      <c r="QK21" s="116">
        <v>0.54966024321903562</v>
      </c>
      <c r="QL21" s="116">
        <v>0.88190771223599651</v>
      </c>
      <c r="QM21" s="116">
        <v>0.53489500110330646</v>
      </c>
      <c r="QN21" s="116">
        <v>0.65718467241526246</v>
      </c>
      <c r="QO21" s="116">
        <v>0.97804249614070149</v>
      </c>
      <c r="QP21" s="116">
        <v>0.70885597049847138</v>
      </c>
      <c r="QQ21" s="116">
        <v>0.90006098840861526</v>
      </c>
      <c r="QR21" s="116">
        <v>0.55725001641854188</v>
      </c>
      <c r="QS21" s="116">
        <v>0.67302010016612646</v>
      </c>
      <c r="QT21" s="116">
        <v>1.0280016542220654</v>
      </c>
      <c r="QU21" s="116">
        <v>0.66424898575836044</v>
      </c>
      <c r="QV21" s="116">
        <v>0.76178020005383051</v>
      </c>
      <c r="QW21" s="116">
        <v>1.0001955751243607</v>
      </c>
      <c r="QX21" s="116">
        <v>0.80102375271399318</v>
      </c>
      <c r="QY21" s="116">
        <v>0.67068365897864046</v>
      </c>
      <c r="QZ21" s="116">
        <v>0.35646563289293853</v>
      </c>
      <c r="RA21" s="116">
        <v>0.82568424428256426</v>
      </c>
      <c r="RB21" s="116">
        <v>0.76249087881039013</v>
      </c>
      <c r="RC21" s="116">
        <v>1.0444106485618061</v>
      </c>
      <c r="RD21" s="116">
        <v>0.96611228391633608</v>
      </c>
      <c r="RE21" s="116">
        <v>0.6914672142184064</v>
      </c>
      <c r="RF21" s="116">
        <v>0.81479061471759739</v>
      </c>
      <c r="RG21" s="116">
        <v>0.78382690496595364</v>
      </c>
      <c r="RH21" s="116">
        <v>0.53066075861122941</v>
      </c>
      <c r="RI21" s="116">
        <v>0.91338074608492781</v>
      </c>
      <c r="RJ21" s="116">
        <v>0.39773943037225939</v>
      </c>
      <c r="RK21" s="116">
        <v>0.85672053409622695</v>
      </c>
      <c r="RL21" s="116">
        <v>0.56027563360227473</v>
      </c>
      <c r="RM21" s="116">
        <v>0.43185774614317657</v>
      </c>
      <c r="RN21" s="116">
        <v>0.6842501072963918</v>
      </c>
      <c r="RO21" s="116">
        <v>0.52963222088930872</v>
      </c>
      <c r="RP21" s="116">
        <v>1.0328496567312104</v>
      </c>
      <c r="RQ21" s="116">
        <v>0.84617469937927736</v>
      </c>
      <c r="RR21" s="116">
        <v>0.70908762313385332</v>
      </c>
      <c r="RS21" s="116">
        <v>0.65114565490687393</v>
      </c>
      <c r="RT21" s="116">
        <v>0.83643175625358257</v>
      </c>
      <c r="RU21" s="116">
        <v>0.88208608312744319</v>
      </c>
      <c r="RV21" s="116">
        <v>0.48392494140124542</v>
      </c>
      <c r="RW21" s="116">
        <v>1.0349717608863145</v>
      </c>
      <c r="RX21" s="116">
        <v>0.650053444988417</v>
      </c>
      <c r="RY21" s="116">
        <v>0.46152709915832024</v>
      </c>
      <c r="RZ21" s="116">
        <v>0.63360085498752605</v>
      </c>
      <c r="SA21" s="116">
        <v>0.8949925410758317</v>
      </c>
      <c r="SB21" s="116">
        <v>0.5590827489605652</v>
      </c>
      <c r="SC21" s="116">
        <v>0.67496671867044444</v>
      </c>
      <c r="SD21" s="116">
        <v>0.45769488067589148</v>
      </c>
      <c r="SE21" s="116">
        <v>0.54717662231267428</v>
      </c>
      <c r="SF21" s="116">
        <v>1.0069255725831909</v>
      </c>
      <c r="SG21" s="116">
        <v>0.52880481500748133</v>
      </c>
      <c r="SH21" s="116">
        <v>0.69418475736524676</v>
      </c>
      <c r="SI21" s="116">
        <v>0.34328894321172931</v>
      </c>
      <c r="SJ21" s="116">
        <v>0.44996946807425886</v>
      </c>
      <c r="SK21" s="116">
        <v>1.0470765541246756</v>
      </c>
      <c r="SL21" s="116">
        <v>0.76782932520566227</v>
      </c>
      <c r="SM21" s="116">
        <v>1.0201915967572823</v>
      </c>
      <c r="SN21" s="116">
        <v>0.7168115139690443</v>
      </c>
      <c r="SO21" s="116">
        <v>0.83206165482927541</v>
      </c>
      <c r="SP21" s="116">
        <v>0.85479227590185969</v>
      </c>
      <c r="SQ21" s="116">
        <v>0.81700387231561344</v>
      </c>
      <c r="SR21" s="116">
        <v>0.90652147611250777</v>
      </c>
      <c r="SS21" s="116">
        <v>0.62444904159098735</v>
      </c>
      <c r="ST21" s="116">
        <v>0.6021772661917445</v>
      </c>
      <c r="SU21" s="116">
        <v>0.61542344245633962</v>
      </c>
      <c r="SV21" s="116">
        <v>0.83222932597630739</v>
      </c>
      <c r="SW21" s="116">
        <v>0.62257300539216209</v>
      </c>
      <c r="SX21" s="116">
        <v>0.76682818909292205</v>
      </c>
      <c r="SY21" s="116">
        <v>0.88721808777653055</v>
      </c>
      <c r="SZ21" s="116">
        <v>0.59726567309519307</v>
      </c>
      <c r="TA21" s="116">
        <v>1.007042056828229</v>
      </c>
      <c r="TB21" s="116">
        <v>0.45374405514504945</v>
      </c>
      <c r="TC21" s="116">
        <v>0.44537063700661272</v>
      </c>
      <c r="TD21" s="116">
        <v>0.66779415285759658</v>
      </c>
      <c r="TE21" s="116">
        <v>0.75260265699072193</v>
      </c>
      <c r="TF21" s="116">
        <v>0.60466110444205345</v>
      </c>
      <c r="TG21" s="116">
        <v>0.39828088746931117</v>
      </c>
      <c r="TH21" s="116">
        <v>0.8601632446256281</v>
      </c>
      <c r="TI21" s="116">
        <v>0.80972118389691294</v>
      </c>
      <c r="TJ21" s="116">
        <v>0.74066787924075728</v>
      </c>
      <c r="TK21" s="116">
        <v>0.78118223894542527</v>
      </c>
      <c r="TL21" s="116">
        <v>0.71999110522311915</v>
      </c>
      <c r="TM21" s="116">
        <v>0.39746778282540973</v>
      </c>
      <c r="TN21" s="116">
        <v>0.90477992228415982</v>
      </c>
      <c r="TO21" s="116">
        <v>0.85197703740340902</v>
      </c>
      <c r="TP21" s="116">
        <v>0.40436446998081504</v>
      </c>
      <c r="TQ21" s="116">
        <v>0.57689990053862306</v>
      </c>
      <c r="TR21" s="116">
        <v>0.93614563683118579</v>
      </c>
      <c r="TS21" s="116">
        <v>0.85160912824650126</v>
      </c>
      <c r="TT21" s="116">
        <v>0.38229599127847036</v>
      </c>
      <c r="TU21" s="116">
        <v>0.3914833043506179</v>
      </c>
      <c r="TV21" s="116">
        <v>0.84788298920127347</v>
      </c>
      <c r="TW21" s="116">
        <v>0.81559868248672496</v>
      </c>
      <c r="TX21" s="116">
        <v>0.37028072895050368</v>
      </c>
      <c r="TY21" s="116">
        <v>0.66479906365853714</v>
      </c>
      <c r="TZ21" s="116">
        <v>0.39479659100098186</v>
      </c>
      <c r="UA21" s="116">
        <v>0.84506551792764628</v>
      </c>
      <c r="UB21" s="116">
        <v>0.98945077698320716</v>
      </c>
      <c r="UC21" s="116">
        <v>0.97033181672214486</v>
      </c>
      <c r="UD21" s="116">
        <v>0.6709614517263236</v>
      </c>
      <c r="UE21" s="116">
        <v>0.83723819438063396</v>
      </c>
      <c r="UF21" s="116">
        <v>0.47625981209642959</v>
      </c>
      <c r="UG21" s="116">
        <v>1.0530462768185791</v>
      </c>
      <c r="UH21" s="116">
        <v>0.897238420622684</v>
      </c>
      <c r="UI21" s="116">
        <v>0.49298711050602789</v>
      </c>
      <c r="UJ21" s="116">
        <v>0.36097680868142323</v>
      </c>
      <c r="UK21" s="116">
        <v>1.0056550856590958</v>
      </c>
      <c r="UL21" s="116">
        <v>0.7153113690266657</v>
      </c>
      <c r="UM21" s="116">
        <v>0.43794608719142736</v>
      </c>
      <c r="UN21" s="116">
        <v>1.0512638745040621</v>
      </c>
      <c r="UO21" s="116">
        <v>0.37976740784090046</v>
      </c>
      <c r="UP21" s="116">
        <v>0.71990639702815296</v>
      </c>
      <c r="UQ21" s="116">
        <v>0.86490002594195059</v>
      </c>
      <c r="UR21" s="116">
        <v>0.4654719472337554</v>
      </c>
      <c r="US21" s="116">
        <v>0.6563267088774638</v>
      </c>
      <c r="UT21" s="116">
        <v>0.8283131911240591</v>
      </c>
      <c r="UU21" s="116">
        <v>0.8306094619860398</v>
      </c>
      <c r="UV21" s="116">
        <v>0.41951969069548373</v>
      </c>
      <c r="UW21" s="116">
        <v>0.43616359090490148</v>
      </c>
      <c r="UX21" s="116">
        <v>0.55009259972896574</v>
      </c>
      <c r="UY21" s="116">
        <v>0.98071570122142115</v>
      </c>
      <c r="UZ21" s="116">
        <v>0.77292947833324488</v>
      </c>
      <c r="VA21" s="116">
        <v>0.85045054015016219</v>
      </c>
      <c r="VB21" s="116">
        <v>1.0472616187698225</v>
      </c>
      <c r="VC21" s="116">
        <v>0.34756115179719921</v>
      </c>
      <c r="VD21" s="116">
        <v>0.58146621168422929</v>
      </c>
      <c r="VE21" s="116">
        <v>0.51577228107519257</v>
      </c>
      <c r="VF21" s="116">
        <v>0.3963178875722429</v>
      </c>
      <c r="VG21" s="116">
        <v>0.66829304477142126</v>
      </c>
      <c r="VH21" s="116">
        <v>0.72466701561600955</v>
      </c>
      <c r="VI21" s="116">
        <v>0.72918082422862995</v>
      </c>
      <c r="VJ21" s="116">
        <v>0.53575229190336637</v>
      </c>
      <c r="VK21" s="116">
        <v>0.55723822746119012</v>
      </c>
      <c r="VL21" s="116">
        <v>1.0185910263603266</v>
      </c>
      <c r="VM21" s="116">
        <v>0.46019878915677986</v>
      </c>
      <c r="VN21" s="116">
        <v>0.62636465562666532</v>
      </c>
      <c r="VO21" s="116">
        <v>0.6840218441679089</v>
      </c>
      <c r="VP21" s="116">
        <v>0.5005094776782788</v>
      </c>
      <c r="VQ21" s="116">
        <v>0.99285499125016696</v>
      </c>
      <c r="VR21" s="116">
        <v>0.71131639152694837</v>
      </c>
      <c r="VS21" s="116">
        <v>0.9328886984358582</v>
      </c>
      <c r="VT21" s="116">
        <v>0.57174499731675199</v>
      </c>
      <c r="VU21" s="116">
        <v>0.61778521456293067</v>
      </c>
      <c r="VV21" s="116">
        <v>0.70216144370297773</v>
      </c>
      <c r="VW21" s="116">
        <v>0.78858197098540872</v>
      </c>
      <c r="VX21" s="116">
        <v>0.46180233323898762</v>
      </c>
      <c r="VY21" s="116">
        <v>0.70855215384776726</v>
      </c>
      <c r="VZ21" s="116">
        <v>0.80198789917975333</v>
      </c>
      <c r="WA21" s="116">
        <v>0.61568712191304897</v>
      </c>
      <c r="WB21" s="116">
        <v>1.0100276019160606</v>
      </c>
      <c r="WC21" s="116">
        <v>0.44899604796860504</v>
      </c>
      <c r="WD21" s="116">
        <v>0.92221546079717143</v>
      </c>
      <c r="WE21" s="116">
        <v>0.45446176935371868</v>
      </c>
      <c r="WF21" s="116">
        <v>0.3643328438881267</v>
      </c>
      <c r="WG21" s="116">
        <v>0.5041483218934919</v>
      </c>
      <c r="WH21" s="116">
        <v>0.71047137394880089</v>
      </c>
      <c r="WI21" s="116">
        <v>0.774201644958874</v>
      </c>
      <c r="WJ21" s="116">
        <v>0.95772850808676979</v>
      </c>
      <c r="WK21" s="116">
        <v>0.3414773202238649</v>
      </c>
      <c r="WL21" s="116">
        <v>0.61851697681803497</v>
      </c>
      <c r="WM21" s="116">
        <v>0.50415986493524412</v>
      </c>
      <c r="WN21" s="116">
        <v>0.85659545910750134</v>
      </c>
      <c r="WO21" s="116">
        <v>0.78234613798418617</v>
      </c>
      <c r="WP21" s="116">
        <v>1.033435620577928</v>
      </c>
      <c r="WQ21" s="116">
        <v>0.35004610752879728</v>
      </c>
      <c r="WR21" s="116">
        <v>0.74911435137413251</v>
      </c>
      <c r="WS21" s="116">
        <v>0.75076400283118394</v>
      </c>
      <c r="WT21" s="116">
        <v>0.69183564123910057</v>
      </c>
      <c r="WU21" s="116">
        <v>0.58483331125252291</v>
      </c>
      <c r="WV21" s="116">
        <v>0.65863344019856074</v>
      </c>
      <c r="WW21" s="116">
        <v>0.61984189158682179</v>
      </c>
      <c r="WX21" s="116">
        <v>1.0289925327911429</v>
      </c>
      <c r="WY21" s="116">
        <v>0.95212727493219484</v>
      </c>
      <c r="WZ21" s="116">
        <v>0.60711092559489588</v>
      </c>
      <c r="XA21" s="116">
        <v>0.88263764474506823</v>
      </c>
      <c r="XB21" s="116">
        <v>1.0402722632930725</v>
      </c>
      <c r="XC21" s="116">
        <v>0.66960925243413949</v>
      </c>
      <c r="XD21" s="116">
        <v>0.90391888627748473</v>
      </c>
      <c r="XE21" s="116">
        <v>0.85743133455467679</v>
      </c>
      <c r="XF21" s="116">
        <v>0.96370827420550575</v>
      </c>
      <c r="XG21" s="116">
        <v>0.73202114120180983</v>
      </c>
      <c r="XH21" s="116">
        <v>0.69220445407533582</v>
      </c>
      <c r="XI21" s="116">
        <v>0.40585948468929778</v>
      </c>
      <c r="XJ21" s="116">
        <v>0.74842397046507647</v>
      </c>
      <c r="XK21" s="116">
        <v>0.50767963094386748</v>
      </c>
      <c r="XL21" s="116">
        <v>0.35066495858148722</v>
      </c>
      <c r="XM21" s="116">
        <v>0.98196711934020486</v>
      </c>
      <c r="XN21" s="116">
        <v>0.87668077010971657</v>
      </c>
      <c r="XO21" s="116">
        <v>0.82608816032351107</v>
      </c>
      <c r="XP21" s="116">
        <v>0.34613494557156166</v>
      </c>
      <c r="XQ21" s="116">
        <v>0.92872519468900494</v>
      </c>
      <c r="XR21" s="116">
        <v>0.75072674470733236</v>
      </c>
      <c r="XS21" s="116">
        <v>0.41676079930563914</v>
      </c>
      <c r="XT21" s="116">
        <v>0.50613339948087188</v>
      </c>
      <c r="XU21" s="116">
        <v>0.36591510468070287</v>
      </c>
      <c r="XV21" s="116">
        <v>0.83413141739978403</v>
      </c>
      <c r="XW21" s="116">
        <v>0.48117221025327506</v>
      </c>
      <c r="XX21" s="116">
        <v>1.0530364416972684</v>
      </c>
      <c r="XY21" s="116">
        <v>0.4791124790269099</v>
      </c>
      <c r="XZ21" s="116">
        <v>0.65414566189206291</v>
      </c>
      <c r="YA21" s="116">
        <v>0.34703932582295016</v>
      </c>
      <c r="YB21" s="116">
        <v>0.91474418315923789</v>
      </c>
      <c r="YC21" s="116">
        <v>0.64179838274192436</v>
      </c>
      <c r="YD21" s="116">
        <v>0.50462356843688994</v>
      </c>
      <c r="YE21" s="116">
        <v>0.58173567571324158</v>
      </c>
      <c r="YF21" s="116">
        <v>1.0138137970328152</v>
      </c>
      <c r="YG21" s="116">
        <v>0.84634019595979404</v>
      </c>
      <c r="YH21" s="116">
        <v>0.69653497671499465</v>
      </c>
      <c r="YI21" s="116">
        <v>0.90512159180432483</v>
      </c>
      <c r="YJ21" s="116">
        <v>0.95855090398023512</v>
      </c>
      <c r="YK21" s="116">
        <v>0.75717987512547835</v>
      </c>
      <c r="YL21" s="116">
        <v>0.78515019754092363</v>
      </c>
      <c r="YM21" s="116">
        <v>0.52696393481068338</v>
      </c>
      <c r="YN21" s="116">
        <v>0.38289822064282308</v>
      </c>
      <c r="YO21" s="116">
        <v>0.9917430758700212</v>
      </c>
      <c r="YP21" s="116">
        <v>0.37446353109401259</v>
      </c>
      <c r="YQ21" s="116">
        <v>0.73970285863213669</v>
      </c>
      <c r="YR21" s="116">
        <v>0.64950485359734111</v>
      </c>
      <c r="YS21" s="116">
        <v>0.68360375380859884</v>
      </c>
      <c r="YT21" s="116">
        <v>1.006687750612735</v>
      </c>
      <c r="YU21" s="116">
        <v>0.85325701000456911</v>
      </c>
      <c r="YV21" s="116">
        <v>0.6590908940900877</v>
      </c>
      <c r="YW21" s="116">
        <v>0.57907531068491469</v>
      </c>
      <c r="YX21" s="116">
        <v>0.42733908163305601</v>
      </c>
      <c r="YY21" s="116">
        <v>0.74037033155915966</v>
      </c>
      <c r="YZ21" s="116">
        <v>0.60737652140274989</v>
      </c>
      <c r="ZA21" s="116">
        <v>0.41744951487646875</v>
      </c>
      <c r="ZB21" s="116">
        <v>0.65110908387335331</v>
      </c>
      <c r="ZC21" s="116">
        <v>0.44562609598214448</v>
      </c>
      <c r="ZD21" s="116">
        <v>0.61777452128216381</v>
      </c>
      <c r="ZE21" s="116">
        <v>0.34686855728414984</v>
      </c>
      <c r="ZF21" s="116">
        <v>0.78927501473297745</v>
      </c>
      <c r="ZG21" s="116">
        <v>0.8554164274357352</v>
      </c>
      <c r="ZH21" s="116">
        <v>0.74105037316292321</v>
      </c>
      <c r="ZI21" s="116">
        <v>0.76047087378414391</v>
      </c>
      <c r="ZJ21" s="116">
        <v>0.54167189108644243</v>
      </c>
      <c r="ZK21" s="116">
        <v>0.8700817485420147</v>
      </c>
      <c r="ZL21" s="116">
        <v>0.41078980098291878</v>
      </c>
      <c r="ZM21" s="116">
        <v>0.53803923742197279</v>
      </c>
      <c r="ZN21" s="116">
        <v>0.98262115558620611</v>
      </c>
      <c r="ZO21" s="116">
        <v>0.88914922679268749</v>
      </c>
      <c r="ZP21" s="116">
        <v>0.47264753144907018</v>
      </c>
      <c r="ZQ21" s="116">
        <v>1.0128438853662449</v>
      </c>
      <c r="ZR21" s="116">
        <v>0.44838417850027823</v>
      </c>
      <c r="ZS21" s="116">
        <v>0.97368928374932562</v>
      </c>
      <c r="ZT21" s="116">
        <v>0.70182121155978661</v>
      </c>
      <c r="ZU21" s="116">
        <v>0.34765814673048395</v>
      </c>
      <c r="ZV21" s="116">
        <v>1.0579283410330769</v>
      </c>
      <c r="ZW21" s="116">
        <v>0.80639316278115558</v>
      </c>
      <c r="ZX21" s="116">
        <v>0.72485616169811817</v>
      </c>
      <c r="ZY21" s="116">
        <v>0.87926480418601194</v>
      </c>
      <c r="ZZ21" s="116">
        <v>0.96320384718489149</v>
      </c>
      <c r="AAA21" s="116">
        <v>0.48154654600200281</v>
      </c>
      <c r="AAB21" s="116">
        <v>0.76352280849246479</v>
      </c>
      <c r="AAC21" s="116">
        <v>0.51317671301484147</v>
      </c>
      <c r="AAD21" s="116">
        <v>0.40455127341514036</v>
      </c>
      <c r="AAE21" s="116">
        <v>1.0357295093977119</v>
      </c>
      <c r="AAF21" s="116">
        <v>1.042397334138123</v>
      </c>
      <c r="AAG21" s="116">
        <v>0.3788832939627651</v>
      </c>
      <c r="AAH21" s="116">
        <v>0.52032199934136891</v>
      </c>
      <c r="AAI21" s="116">
        <v>0.72911741622050297</v>
      </c>
      <c r="AAJ21" s="116">
        <v>0.71321217007433924</v>
      </c>
      <c r="AAK21" s="116">
        <v>0.60339715085246026</v>
      </c>
      <c r="AAL21" s="116">
        <v>0.39965818977872547</v>
      </c>
      <c r="AAM21" s="116">
        <v>0.88274998430195772</v>
      </c>
      <c r="AAN21" s="116">
        <v>0.39629889753627606</v>
      </c>
      <c r="AAO21" s="116">
        <v>0.80801211209994972</v>
      </c>
      <c r="AAP21" s="116">
        <v>0.44491697250395512</v>
      </c>
      <c r="AAQ21" s="116">
        <v>0.84074530926603375</v>
      </c>
      <c r="AAR21" s="116">
        <v>0.9889791298510604</v>
      </c>
      <c r="AAS21" s="116">
        <v>0.78516977410925493</v>
      </c>
      <c r="AAT21" s="116">
        <v>0.92080634105112813</v>
      </c>
      <c r="AAU21" s="116">
        <v>0.44034202018571567</v>
      </c>
      <c r="AAV21" s="116">
        <v>0.87389893303858646</v>
      </c>
      <c r="AAW21" s="116">
        <v>0.95830909427382649</v>
      </c>
      <c r="AAX21" s="116">
        <v>0.74140448913392509</v>
      </c>
      <c r="AAY21" s="116">
        <v>0.41240756053499777</v>
      </c>
      <c r="AAZ21" s="116">
        <v>0.93516417669303475</v>
      </c>
      <c r="ABA21" s="116">
        <v>0.90871759595802937</v>
      </c>
      <c r="ABB21" s="116">
        <v>0.78172622991570506</v>
      </c>
      <c r="ABC21" s="116">
        <v>0.98249648038310811</v>
      </c>
      <c r="ABD21" s="116">
        <v>0.83178107427073977</v>
      </c>
      <c r="ABE21" s="116">
        <v>0.36060727292323935</v>
      </c>
      <c r="ABF21" s="116">
        <v>0.70687633240825154</v>
      </c>
      <c r="ABG21" s="116">
        <v>0.54504282123998238</v>
      </c>
      <c r="ABH21" s="116">
        <v>0.46549293589621743</v>
      </c>
      <c r="ABI21" s="116">
        <v>0.91417728998334702</v>
      </c>
      <c r="ABJ21" s="116">
        <v>0.999580419002707</v>
      </c>
      <c r="ABK21" s="116">
        <v>0.5501965732635522</v>
      </c>
      <c r="ABL21" s="116">
        <v>0.84918472540929002</v>
      </c>
      <c r="ABM21" s="116">
        <v>0.59376606438349533</v>
      </c>
      <c r="ABN21" s="116">
        <v>0.64313516043492625</v>
      </c>
      <c r="ABO21" s="116">
        <v>0.91154982303202858</v>
      </c>
      <c r="ABP21" s="116">
        <v>1.0096245300229714</v>
      </c>
      <c r="ABQ21" s="116">
        <v>0.44465624033926909</v>
      </c>
      <c r="ABR21" s="116">
        <v>0.66559672743681175</v>
      </c>
      <c r="ABS21" s="116">
        <v>0.59468849534838075</v>
      </c>
      <c r="ABT21" s="116">
        <v>0.99876379580331687</v>
      </c>
      <c r="ABU21" s="116">
        <v>0.40179717061170317</v>
      </c>
      <c r="ABV21" s="116">
        <v>0.49253568917068041</v>
      </c>
      <c r="ABW21" s="116">
        <v>1.0207981501076784</v>
      </c>
      <c r="ABX21" s="116">
        <v>0.64953856416525602</v>
      </c>
      <c r="ABY21" s="116">
        <v>0.97452047139266273</v>
      </c>
      <c r="ABZ21" s="116">
        <v>0.79446822405464512</v>
      </c>
      <c r="ACA21" s="116">
        <v>0.54838434128066327</v>
      </c>
      <c r="ACB21" s="116">
        <v>1.0105404975989951</v>
      </c>
      <c r="ACC21" s="116">
        <v>0.37615248920981792</v>
      </c>
      <c r="ACD21" s="116">
        <v>0.53754831788452828</v>
      </c>
      <c r="ACE21" s="116">
        <v>0.46318565988436783</v>
      </c>
      <c r="ACF21" s="116">
        <v>0.70205381148580903</v>
      </c>
      <c r="ACG21" s="116">
        <v>0.73125463172217753</v>
      </c>
      <c r="ACH21" s="116">
        <v>0.55819434373666132</v>
      </c>
      <c r="ACI21" s="116">
        <v>0.87000149349860623</v>
      </c>
      <c r="ACJ21" s="116">
        <v>0.49031344021990619</v>
      </c>
      <c r="ACK21" s="116">
        <v>0.68125068996750016</v>
      </c>
      <c r="ACL21" s="116">
        <v>0.46584219566453738</v>
      </c>
      <c r="ACM21" s="116">
        <v>0.78986677680732753</v>
      </c>
      <c r="ACN21" s="116">
        <v>0.39575888101128393</v>
      </c>
      <c r="ACO21" s="116">
        <v>0.96550703358057088</v>
      </c>
      <c r="ACP21" s="116">
        <v>0.96472115895245969</v>
      </c>
      <c r="ACQ21" s="116">
        <v>0.83197826064767666</v>
      </c>
      <c r="ACR21" s="116">
        <v>0.99574654662495943</v>
      </c>
      <c r="ACS21" s="116">
        <v>0.57426285901790219</v>
      </c>
      <c r="ACT21" s="116">
        <v>0.9558867555701992</v>
      </c>
      <c r="ACU21" s="116">
        <v>1.0380775142267074</v>
      </c>
      <c r="ACV21" s="116">
        <v>0.61725329493101777</v>
      </c>
      <c r="ACW21" s="116">
        <v>0.81370059291385766</v>
      </c>
      <c r="ACX21" s="116">
        <v>0.70362879572449399</v>
      </c>
      <c r="ACY21" s="116">
        <v>0.35697555603858111</v>
      </c>
      <c r="ACZ21" s="116">
        <v>0.9107507711176841</v>
      </c>
      <c r="ADA21" s="116">
        <v>0.40766771605593899</v>
      </c>
      <c r="ADB21" s="116">
        <v>0.84651340200824154</v>
      </c>
      <c r="ADC21" s="116">
        <v>0.84062419456465254</v>
      </c>
      <c r="ADD21" s="116">
        <v>0.76467821483159248</v>
      </c>
      <c r="ADE21" s="116">
        <v>0.54512320082408805</v>
      </c>
      <c r="ADF21" s="116">
        <v>0.70563812098846457</v>
      </c>
      <c r="ADG21" s="116">
        <v>0.50495974290025913</v>
      </c>
      <c r="ADH21" s="116">
        <v>0.84967670789022354</v>
      </c>
      <c r="ADI21" s="116">
        <v>0.58832773839733243</v>
      </c>
      <c r="ADJ21" s="116">
        <v>0.58520241439432896</v>
      </c>
      <c r="ADK21" s="116">
        <v>0.85256825004959025</v>
      </c>
      <c r="ADL21" s="116">
        <v>0.99040024694414441</v>
      </c>
      <c r="ADM21" s="116">
        <v>0.62693125915443404</v>
      </c>
      <c r="ADN21" s="116">
        <v>0.84789194302937654</v>
      </c>
      <c r="ADO21" s="116">
        <v>0.71917722809960705</v>
      </c>
      <c r="ADP21" s="116">
        <v>0.84532602776376264</v>
      </c>
      <c r="ADQ21" s="116">
        <v>0.8629534156481441</v>
      </c>
      <c r="ADR21" s="116">
        <v>1.0166336344005797</v>
      </c>
      <c r="ADS21" s="116">
        <v>1.0154839831194864</v>
      </c>
      <c r="ADT21" s="116">
        <v>0.51803489183765317</v>
      </c>
      <c r="ADU21" s="116">
        <v>0.62505190572005864</v>
      </c>
      <c r="ADV21" s="116">
        <v>0.56711567591744128</v>
      </c>
      <c r="ADW21" s="116">
        <v>1.0324995435392523</v>
      </c>
      <c r="ADX21" s="116">
        <v>0.88224333879293459</v>
      </c>
      <c r="ADY21" s="116">
        <v>0.60999307161434424</v>
      </c>
      <c r="ADZ21" s="116">
        <v>0.63587632865557309</v>
      </c>
      <c r="AEA21" s="116">
        <v>0.64003082624701757</v>
      </c>
      <c r="AEB21" s="116">
        <v>0.75178668781200142</v>
      </c>
      <c r="AEC21" s="116">
        <v>0.37571890032683813</v>
      </c>
      <c r="AED21" s="116">
        <v>0.39151148469957031</v>
      </c>
      <c r="AEE21" s="116">
        <v>0.82798203147116001</v>
      </c>
      <c r="AEF21" s="116">
        <v>0.79579880275912351</v>
      </c>
      <c r="AEG21" s="116">
        <v>0.53034121989856553</v>
      </c>
      <c r="AEH21" s="116">
        <v>0.36965323236732128</v>
      </c>
      <c r="AEI21" s="116">
        <v>0.69366303315927924</v>
      </c>
      <c r="AEJ21" s="116">
        <v>1.0403398445201708</v>
      </c>
      <c r="AEK21" s="116">
        <v>0.81893439345984331</v>
      </c>
      <c r="AEL21" s="116">
        <v>0.38228981864668105</v>
      </c>
      <c r="AEM21" s="116">
        <v>0.72282144123610914</v>
      </c>
      <c r="AEN21" s="116">
        <v>0.39477439962149091</v>
      </c>
      <c r="AEO21" s="116">
        <v>0.82573189198645069</v>
      </c>
      <c r="AEP21" s="116">
        <v>0.92540539320965742</v>
      </c>
      <c r="AEQ21" s="116">
        <v>0.84079754904561288</v>
      </c>
      <c r="AER21" s="116">
        <v>0.52563792711085466</v>
      </c>
      <c r="AES21" s="116">
        <v>0.76204912073496078</v>
      </c>
      <c r="AET21" s="116">
        <v>0.78261455893839904</v>
      </c>
      <c r="AEU21" s="116">
        <v>0.71120918212048201</v>
      </c>
      <c r="AEV21" s="116">
        <v>0.83088280315140928</v>
      </c>
      <c r="AEW21" s="116">
        <v>0.5337834422244867</v>
      </c>
      <c r="AEX21" s="116">
        <v>0.566054899792656</v>
      </c>
      <c r="AEY21" s="116">
        <v>0.88312132503510521</v>
      </c>
      <c r="AEZ21" s="116">
        <v>0.34675035613897531</v>
      </c>
      <c r="AFA21" s="116">
        <v>0.39920801061577116</v>
      </c>
      <c r="AFB21" s="116">
        <v>0.85312577063162776</v>
      </c>
      <c r="AFC21" s="116">
        <v>0.8598991783398745</v>
      </c>
      <c r="AFD21" s="116">
        <v>1.0186041248265232</v>
      </c>
      <c r="AFE21" s="116">
        <v>0.88278993583044651</v>
      </c>
      <c r="AFF21" s="116">
        <v>1.0164569175733016</v>
      </c>
      <c r="AFG21" s="116">
        <v>0.35058572350873191</v>
      </c>
      <c r="AFH21" s="116">
        <v>0.80712026472085785</v>
      </c>
      <c r="AFI21" s="116">
        <v>0.3921099001874141</v>
      </c>
      <c r="AFJ21" s="116">
        <v>0.58208989921248688</v>
      </c>
      <c r="AFK21" s="116">
        <v>0.94634569371129207</v>
      </c>
      <c r="AFL21" s="116">
        <v>0.5015585264417487</v>
      </c>
      <c r="AFM21" s="116">
        <v>0.93724779851764739</v>
      </c>
      <c r="AFN21" s="116">
        <v>0.58997461004839435</v>
      </c>
      <c r="AFO21" s="116">
        <v>0.58949105584738049</v>
      </c>
      <c r="AFP21" s="116">
        <v>0.70273200888998488</v>
      </c>
      <c r="AFQ21" s="116">
        <v>0.82666670300174749</v>
      </c>
      <c r="AFR21" s="116">
        <v>0.40377103378790979</v>
      </c>
      <c r="AFS21" s="116">
        <v>0.53760858145014234</v>
      </c>
      <c r="AFT21" s="116">
        <v>0.44687290440103872</v>
      </c>
      <c r="AFU21" s="116">
        <v>0.78531204085160555</v>
      </c>
      <c r="AFV21" s="116">
        <v>1.0223652543174353</v>
      </c>
      <c r="AFW21" s="116">
        <v>0.35666325711635977</v>
      </c>
      <c r="AFX21" s="116">
        <v>0.37754111098191845</v>
      </c>
      <c r="AFY21" s="116">
        <v>0.44558516859427427</v>
      </c>
      <c r="AFZ21" s="116">
        <v>0.87044563158378196</v>
      </c>
      <c r="AGA21" s="116">
        <v>0.81960841585171351</v>
      </c>
      <c r="AGB21" s="116">
        <v>0.86650288628248395</v>
      </c>
      <c r="AGC21" s="116">
        <v>1.0105145253979373</v>
      </c>
      <c r="AGD21" s="116">
        <v>0.38011573090190676</v>
      </c>
      <c r="AGE21" s="116">
        <v>0.41718453856949556</v>
      </c>
      <c r="AGF21" s="116">
        <v>0.52333556263295966</v>
      </c>
      <c r="AGG21" s="116">
        <v>0.4774631721354422</v>
      </c>
      <c r="AGH21" s="116">
        <v>0.5163503526784704</v>
      </c>
      <c r="AGI21" s="116">
        <v>0.43575560878324726</v>
      </c>
      <c r="AGJ21" s="116">
        <v>0.81647288696182319</v>
      </c>
      <c r="AGK21" s="116">
        <v>0.92482746279900285</v>
      </c>
      <c r="AGL21" s="116">
        <v>0.95241470794098837</v>
      </c>
      <c r="AGM21" s="116">
        <v>0.81470525400918903</v>
      </c>
      <c r="AGN21" s="116">
        <v>0.96748728631076419</v>
      </c>
      <c r="AGO21" s="116">
        <v>1.0217336047580581</v>
      </c>
      <c r="AGP21" s="116">
        <v>0.73332338892701587</v>
      </c>
      <c r="AGQ21" s="116">
        <v>0.57672353368801343</v>
      </c>
      <c r="AGR21" s="116">
        <v>0.95359216008502301</v>
      </c>
      <c r="AGS21" s="116">
        <v>0.41952654519210181</v>
      </c>
      <c r="AGT21" s="116">
        <v>0.62693384800634711</v>
      </c>
      <c r="AGU21" s="116">
        <v>0.82636390932270531</v>
      </c>
      <c r="AGV21" s="116">
        <v>0.59961216079830881</v>
      </c>
      <c r="AGW21" s="116">
        <v>0.78496042253141018</v>
      </c>
      <c r="AGX21" s="116">
        <v>0.63753550351064314</v>
      </c>
      <c r="AGY21" s="116">
        <v>1.0116552572417339</v>
      </c>
      <c r="AGZ21" s="116">
        <v>0.66734700398029756</v>
      </c>
      <c r="AHA21" s="116">
        <v>0.35376156292538075</v>
      </c>
      <c r="AHB21" s="116">
        <v>0.50695276889857499</v>
      </c>
      <c r="AHC21" s="116">
        <v>0.46808647711774909</v>
      </c>
      <c r="AHD21" s="116">
        <v>0.82086838707201415</v>
      </c>
      <c r="AHE21" s="116">
        <v>0.6075456548227911</v>
      </c>
      <c r="AHF21" s="116">
        <v>0.58490262526102854</v>
      </c>
      <c r="AHG21" s="116">
        <v>0.62794386155780879</v>
      </c>
      <c r="AHH21" s="116">
        <v>0.67175164954592026</v>
      </c>
      <c r="AHI21" s="116">
        <v>0.43033980228673641</v>
      </c>
      <c r="AHJ21" s="116">
        <v>0.9431136004381393</v>
      </c>
      <c r="AHK21" s="116">
        <v>0.46001668172848997</v>
      </c>
      <c r="AHL21" s="116">
        <v>0.38987905473235951</v>
      </c>
      <c r="AHM21" s="116">
        <v>0.42556589144018153</v>
      </c>
      <c r="AHN21" s="116">
        <v>0.99106880916064377</v>
      </c>
      <c r="AHO21" s="116">
        <v>0.42702828846331264</v>
      </c>
      <c r="AHP21" s="116">
        <v>0.83263594036598421</v>
      </c>
      <c r="AHQ21" s="116">
        <v>0.49396237937110243</v>
      </c>
      <c r="AHR21" s="116">
        <v>0.59761599140101263</v>
      </c>
      <c r="AHS21" s="116">
        <v>0.9717034482642779</v>
      </c>
      <c r="AHT21" s="116">
        <v>0.82379619175288721</v>
      </c>
      <c r="AHU21" s="116">
        <v>0.73138602363090777</v>
      </c>
      <c r="AHV21" s="116">
        <v>0.83146086191471003</v>
      </c>
      <c r="AHW21" s="116">
        <v>0.77099565182728114</v>
      </c>
      <c r="AHX21" s="116">
        <v>0.68127262111115727</v>
      </c>
      <c r="AHY21" s="116">
        <v>0.57531535335633399</v>
      </c>
      <c r="AHZ21" s="116">
        <v>0.93973513178781709</v>
      </c>
      <c r="AIA21" s="116">
        <v>0.74170511915790271</v>
      </c>
      <c r="AIB21" s="116">
        <v>0.39242632799464172</v>
      </c>
      <c r="AIC21" s="116">
        <v>1.0562810760555101</v>
      </c>
      <c r="AID21" s="116">
        <v>0.79194048892141866</v>
      </c>
      <c r="AIE21" s="116">
        <v>0.57285494724514485</v>
      </c>
      <c r="AIF21" s="116">
        <v>0.89391408421480223</v>
      </c>
      <c r="AIG21" s="116">
        <v>0.81612401283157487</v>
      </c>
      <c r="AIH21" s="116">
        <v>0.40275341547434051</v>
      </c>
      <c r="AII21" s="116">
        <v>0.42256503872705159</v>
      </c>
      <c r="AIJ21" s="116">
        <v>0.97787948983595741</v>
      </c>
      <c r="AIK21" s="116">
        <v>0.92798752177389687</v>
      </c>
      <c r="AIL21" s="116">
        <v>0.98277608080288481</v>
      </c>
      <c r="AIM21" s="116">
        <v>0.59534046778848826</v>
      </c>
      <c r="AIN21" s="116">
        <v>0.38942579048769477</v>
      </c>
      <c r="AIO21" s="116">
        <v>0.82882090893555982</v>
      </c>
      <c r="AIP21" s="116">
        <v>0.76770426573906536</v>
      </c>
      <c r="AIQ21" s="116">
        <v>0.65225738518015086</v>
      </c>
      <c r="AIR21" s="116">
        <v>0.40046485613910215</v>
      </c>
      <c r="AIS21" s="116">
        <v>0.95683307978250787</v>
      </c>
      <c r="AIT21" s="116">
        <v>0.55225610112633405</v>
      </c>
      <c r="AIU21" s="116">
        <v>0.95837887533603372</v>
      </c>
      <c r="AIV21" s="116">
        <v>0.46316171300589043</v>
      </c>
      <c r="AIW21" s="116">
        <v>0.62904719970177392</v>
      </c>
      <c r="AIX21" s="116">
        <v>0.41435754808263942</v>
      </c>
      <c r="AIY21" s="116">
        <v>0.67028906796167298</v>
      </c>
      <c r="AIZ21" s="116">
        <v>0.34067229894896223</v>
      </c>
      <c r="AJA21" s="116">
        <v>1.0101877765075167</v>
      </c>
      <c r="AJB21" s="116">
        <v>0.95628714470080645</v>
      </c>
      <c r="AJC21" s="116">
        <v>1.0253185489462286</v>
      </c>
      <c r="AJD21" s="116">
        <v>0.99992570630069266</v>
      </c>
      <c r="AJE21" s="116">
        <v>0.62129598509077666</v>
      </c>
      <c r="AJF21" s="116">
        <v>0.47851955348724406</v>
      </c>
      <c r="AJG21" s="116">
        <v>0.88211655158979951</v>
      </c>
      <c r="AJH21" s="116">
        <v>0.51329862215233812</v>
      </c>
      <c r="AJI21" s="116">
        <v>0.72146194302497446</v>
      </c>
      <c r="AJJ21" s="116">
        <v>1.0232372863741479</v>
      </c>
      <c r="AJK21" s="116">
        <v>0.85822036643366628</v>
      </c>
      <c r="AJL21" s="116">
        <v>0.88775346591929016</v>
      </c>
      <c r="AJM21" s="116">
        <v>0.53029374506243476</v>
      </c>
      <c r="AJN21" s="116">
        <v>0.40487673241323491</v>
      </c>
      <c r="AJO21" s="116">
        <v>0.50089186392191576</v>
      </c>
      <c r="AJP21" s="116">
        <v>0.79943682358773804</v>
      </c>
      <c r="AJQ21" s="116">
        <v>0.60692835809705181</v>
      </c>
      <c r="AJR21" s="116">
        <v>0.71342214634291157</v>
      </c>
      <c r="AJS21" s="116">
        <v>0.47560895201918096</v>
      </c>
      <c r="AJT21" s="116">
        <v>0.75913570209647929</v>
      </c>
      <c r="AJU21" s="116">
        <v>0.75424517860539053</v>
      </c>
      <c r="AJV21" s="116">
        <v>0.46124920462084512</v>
      </c>
      <c r="AJW21" s="116">
        <v>0.73217905562748031</v>
      </c>
      <c r="AJX21" s="116">
        <v>1.0119505180021706</v>
      </c>
      <c r="AJY21" s="116">
        <v>0.45950914972006929</v>
      </c>
      <c r="AJZ21" s="116">
        <v>0.48166930040000988</v>
      </c>
      <c r="AKA21" s="116">
        <v>0.49360564784163685</v>
      </c>
      <c r="AKB21" s="116">
        <v>0.4622783405674542</v>
      </c>
      <c r="AKC21" s="116">
        <v>0.97424399309460763</v>
      </c>
      <c r="AKD21" s="116">
        <v>0.88207669226877727</v>
      </c>
      <c r="AKE21" s="116">
        <v>0.92420504035524631</v>
      </c>
      <c r="AKF21" s="116">
        <v>0.44663691859998467</v>
      </c>
      <c r="AKG21" s="116">
        <v>0.57436161258007545</v>
      </c>
      <c r="AKH21" s="116">
        <v>0.81502171563178061</v>
      </c>
      <c r="AKI21" s="116">
        <v>0.54029304067136841</v>
      </c>
      <c r="AKJ21" s="116">
        <v>0.88629401033928012</v>
      </c>
      <c r="AKK21" s="116">
        <v>0.999017326075201</v>
      </c>
      <c r="AKL21" s="116">
        <v>0.89935757887468193</v>
      </c>
      <c r="AKM21" s="116">
        <v>0.48652297631990715</v>
      </c>
      <c r="AKN21" s="116">
        <v>0.87314745278209593</v>
      </c>
      <c r="AKO21" s="116">
        <v>0.71907465429604223</v>
      </c>
      <c r="AKP21" s="116">
        <v>0.45800348876597413</v>
      </c>
      <c r="AKQ21" s="116">
        <v>0.82696949420526589</v>
      </c>
      <c r="AKR21" s="116">
        <v>0.78657240795390737</v>
      </c>
      <c r="AKS21" s="116">
        <v>0.5833676463745201</v>
      </c>
      <c r="AKT21" s="116">
        <v>0.681478931909279</v>
      </c>
      <c r="AKU21" s="116">
        <v>0.93049248057911371</v>
      </c>
      <c r="AKV21" s="116">
        <v>0.46579505922295839</v>
      </c>
      <c r="AKW21" s="116">
        <v>0.44246131356853646</v>
      </c>
      <c r="AKX21" s="116">
        <v>0.64297997577799371</v>
      </c>
      <c r="AKY21" s="116">
        <v>0.72445315523723197</v>
      </c>
      <c r="AKZ21" s="116">
        <v>0.64278599187920094</v>
      </c>
      <c r="ALA21" s="116">
        <v>0.92753327022018706</v>
      </c>
      <c r="ALB21" s="116">
        <v>0.97573580337976662</v>
      </c>
      <c r="ALC21" s="116">
        <v>0.52248672315392131</v>
      </c>
      <c r="ALD21" s="116">
        <v>0.85263779817378016</v>
      </c>
      <c r="ALE21" s="116">
        <v>0.5591780263741698</v>
      </c>
      <c r="ALF21" s="116">
        <v>0.65969301986552575</v>
      </c>
      <c r="ALG21" s="116">
        <v>0.57647134379484566</v>
      </c>
      <c r="ALH21" s="116">
        <v>0.7763521105968233</v>
      </c>
      <c r="ALI21" s="116">
        <v>0.69850528923075417</v>
      </c>
      <c r="ALJ21" s="116">
        <v>0.46207621332262</v>
      </c>
      <c r="ALK21" s="116">
        <v>0.62051232854390204</v>
      </c>
      <c r="ALL21" s="116">
        <v>0.74384153376602213</v>
      </c>
      <c r="ALM21" s="116">
        <v>0.3738681093743062</v>
      </c>
      <c r="ALN21" s="116">
        <v>0.79961903479478824</v>
      </c>
      <c r="ALO21" s="116">
        <v>0.37299718325428621</v>
      </c>
      <c r="ALP21" s="116">
        <v>0.55546434499406594</v>
      </c>
      <c r="ALQ21" s="116">
        <v>0.45012611405474062</v>
      </c>
      <c r="ALR21" s="116">
        <v>0.44296207053125991</v>
      </c>
      <c r="ALS21" s="116">
        <v>0.50924463610391257</v>
      </c>
      <c r="ALT21" s="116">
        <v>0.67686171224383962</v>
      </c>
      <c r="ALU21" s="116">
        <v>0.66026076272427647</v>
      </c>
    </row>
    <row r="22" spans="1:1009">
      <c r="B22" s="117">
        <v>0.75</v>
      </c>
      <c r="C22" s="116">
        <f t="shared" si="16"/>
        <v>2.083333333333333</v>
      </c>
      <c r="D22" s="116">
        <f t="shared" si="17"/>
        <v>2.3594379124341005</v>
      </c>
      <c r="F22" s="116">
        <f t="shared" si="18"/>
        <v>0.74548780806938708</v>
      </c>
      <c r="G22" s="116">
        <f t="shared" si="19"/>
        <v>2.208937903183934</v>
      </c>
      <c r="I22" s="116">
        <v>1.0049266895098348</v>
      </c>
      <c r="J22" s="116">
        <v>0.95274180832869337</v>
      </c>
      <c r="K22" s="116">
        <v>0.43685103894195365</v>
      </c>
      <c r="L22" s="116">
        <v>0.96183628687169909</v>
      </c>
      <c r="M22" s="116">
        <v>0.39916302849263835</v>
      </c>
      <c r="N22" s="116">
        <v>0.5921445421290481</v>
      </c>
      <c r="O22" s="116">
        <v>1.0807452243085292</v>
      </c>
      <c r="P22" s="116">
        <v>0.48101802572077634</v>
      </c>
      <c r="Q22" s="116">
        <v>0.57521634884285722</v>
      </c>
      <c r="R22" s="116">
        <v>0.65705982304307575</v>
      </c>
      <c r="S22" s="116">
        <v>0.59568728859874631</v>
      </c>
      <c r="T22" s="116">
        <v>0.39088378393805689</v>
      </c>
      <c r="U22" s="116">
        <v>0.44287904669758876</v>
      </c>
      <c r="V22" s="116">
        <v>0.99334957127569268</v>
      </c>
      <c r="W22" s="116">
        <v>0.68421652644913067</v>
      </c>
      <c r="X22" s="116">
        <v>0.80849921485865528</v>
      </c>
      <c r="Y22" s="116">
        <v>0.80358408473094611</v>
      </c>
      <c r="Z22" s="116">
        <v>0.97909092266011066</v>
      </c>
      <c r="AA22" s="116">
        <v>0.61362393867896536</v>
      </c>
      <c r="AB22" s="116">
        <v>0.47610925439880286</v>
      </c>
      <c r="AC22" s="116">
        <v>0.61668834686997687</v>
      </c>
      <c r="AD22" s="116">
        <v>0.54801224439800045</v>
      </c>
      <c r="AE22" s="116">
        <v>0.55706203319007419</v>
      </c>
      <c r="AF22" s="116">
        <v>1.0951837478497055</v>
      </c>
      <c r="AG22" s="116">
        <v>0.53756837618743369</v>
      </c>
      <c r="AH22" s="116">
        <v>0.73611685688754158</v>
      </c>
      <c r="AI22" s="116">
        <v>0.7234510823181528</v>
      </c>
      <c r="AJ22" s="116">
        <v>0.78033431630063399</v>
      </c>
      <c r="AK22" s="116">
        <v>0.62802942735075784</v>
      </c>
      <c r="AL22" s="116">
        <v>1.0438800020946868</v>
      </c>
      <c r="AM22" s="116">
        <v>0.49632496635947454</v>
      </c>
      <c r="AN22" s="116">
        <v>0.72881212546657337</v>
      </c>
      <c r="AO22" s="116">
        <v>0.65238275468094942</v>
      </c>
      <c r="AP22" s="116">
        <v>0.68842574247666932</v>
      </c>
      <c r="AQ22" s="116">
        <v>0.6023021268524521</v>
      </c>
      <c r="AR22" s="116">
        <v>0.64261199386099421</v>
      </c>
      <c r="AS22" s="116">
        <v>1.0759744480589375</v>
      </c>
      <c r="AT22" s="116">
        <v>0.39649856429437225</v>
      </c>
      <c r="AU22" s="116">
        <v>0.82409412498027845</v>
      </c>
      <c r="AV22" s="116">
        <v>0.89126415919307911</v>
      </c>
      <c r="AW22" s="116">
        <v>0.57165404524028629</v>
      </c>
      <c r="AX22" s="116">
        <v>0.77278327311465733</v>
      </c>
      <c r="AY22" s="116">
        <v>0.88363513305342178</v>
      </c>
      <c r="AZ22" s="116">
        <v>0.50769407004822731</v>
      </c>
      <c r="BA22" s="116">
        <v>0.91144656024311643</v>
      </c>
      <c r="BB22" s="116">
        <v>0.49583489106362949</v>
      </c>
      <c r="BC22" s="116">
        <v>1.0282418121845467</v>
      </c>
      <c r="BD22" s="116">
        <v>0.95788839982836138</v>
      </c>
      <c r="BE22" s="116">
        <v>1.0007648480650011</v>
      </c>
      <c r="BF22" s="116">
        <v>0.4542743125484574</v>
      </c>
      <c r="BG22" s="116">
        <v>1.0992797147502102</v>
      </c>
      <c r="BH22" s="116">
        <v>1.0745812820404177</v>
      </c>
      <c r="BI22" s="116">
        <v>0.42092321225069196</v>
      </c>
      <c r="BJ22" s="116">
        <v>0.66923575188812179</v>
      </c>
      <c r="BK22" s="116">
        <v>0.93759257188893985</v>
      </c>
      <c r="BL22" s="116">
        <v>0.86389515147030105</v>
      </c>
      <c r="BM22" s="116">
        <v>1.0182299271415289</v>
      </c>
      <c r="BN22" s="116">
        <v>0.49252946669080122</v>
      </c>
      <c r="BO22" s="116">
        <v>0.68008075691405989</v>
      </c>
      <c r="BP22" s="116">
        <v>0.40886704780780814</v>
      </c>
      <c r="BQ22" s="116">
        <v>0.60080075081090167</v>
      </c>
      <c r="BR22" s="116">
        <v>0.74098818706475578</v>
      </c>
      <c r="BS22" s="116">
        <v>0.87923097079874502</v>
      </c>
      <c r="BT22" s="116">
        <v>0.9945210944992946</v>
      </c>
      <c r="BU22" s="116">
        <v>0.42971161444199252</v>
      </c>
      <c r="BV22" s="116">
        <v>0.49885481410955962</v>
      </c>
      <c r="BW22" s="116">
        <v>0.60417823208198973</v>
      </c>
      <c r="BX22" s="116">
        <v>1.0998836401991667</v>
      </c>
      <c r="BY22" s="116">
        <v>0.4198945190194352</v>
      </c>
      <c r="BZ22" s="116">
        <v>0.87794314926551165</v>
      </c>
      <c r="CA22" s="116">
        <v>0.63348907585932124</v>
      </c>
      <c r="CB22" s="116">
        <v>0.98010403219280173</v>
      </c>
      <c r="CC22" s="116">
        <v>0.4845667519092704</v>
      </c>
      <c r="CD22" s="116">
        <v>0.64053162542469244</v>
      </c>
      <c r="CE22" s="116">
        <v>1.095502784268795</v>
      </c>
      <c r="CF22" s="116">
        <v>0.62745385436506562</v>
      </c>
      <c r="CG22" s="116">
        <v>0.59551020909670571</v>
      </c>
      <c r="CH22" s="116">
        <v>0.52686459882936854</v>
      </c>
      <c r="CI22" s="116">
        <v>0.54011162431159898</v>
      </c>
      <c r="CJ22" s="116">
        <v>0.54233335957641537</v>
      </c>
      <c r="CK22" s="116">
        <v>0.44088743135180841</v>
      </c>
      <c r="CL22" s="116">
        <v>1.0433337138296326</v>
      </c>
      <c r="CM22" s="116">
        <v>1.0499384964887577</v>
      </c>
      <c r="CN22" s="116">
        <v>0.87203499558347952</v>
      </c>
      <c r="CO22" s="116">
        <v>0.9630965081823486</v>
      </c>
      <c r="CP22" s="116">
        <v>1.0159675813287015</v>
      </c>
      <c r="CQ22" s="116">
        <v>1.084406569114484</v>
      </c>
      <c r="CR22" s="116">
        <v>0.62626911671207308</v>
      </c>
      <c r="CS22" s="116">
        <v>0.48618288895805212</v>
      </c>
      <c r="CT22" s="116">
        <v>0.83513492106550347</v>
      </c>
      <c r="CU22" s="116">
        <v>1.021497244258136</v>
      </c>
      <c r="CV22" s="116">
        <v>0.40352842829485736</v>
      </c>
      <c r="CW22" s="116">
        <v>0.81305052487464757</v>
      </c>
      <c r="CX22" s="116">
        <v>0.88472149319310733</v>
      </c>
      <c r="CY22" s="116">
        <v>0.47343958265799851</v>
      </c>
      <c r="CZ22" s="116">
        <v>0.54035566886973618</v>
      </c>
      <c r="DA22" s="116">
        <v>0.76087494118898236</v>
      </c>
      <c r="DB22" s="116">
        <v>1.0672662135029096</v>
      </c>
      <c r="DC22" s="116">
        <v>0.95013357816194466</v>
      </c>
      <c r="DD22" s="116">
        <v>0.81352533650696424</v>
      </c>
      <c r="DE22" s="116">
        <v>0.49361409556032726</v>
      </c>
      <c r="DF22" s="116">
        <v>0.89520144891760689</v>
      </c>
      <c r="DG22" s="116">
        <v>1.0588615854402952</v>
      </c>
      <c r="DH22" s="116">
        <v>1.0169708874207064</v>
      </c>
      <c r="DI22" s="116">
        <v>0.49303846803963136</v>
      </c>
      <c r="DJ22" s="116">
        <v>0.74601772017119705</v>
      </c>
      <c r="DK22" s="116">
        <v>0.85034171235323797</v>
      </c>
      <c r="DL22" s="116">
        <v>0.78887630634957384</v>
      </c>
      <c r="DM22" s="116">
        <v>0.42051090435653116</v>
      </c>
      <c r="DN22" s="116">
        <v>0.94204540859025476</v>
      </c>
      <c r="DO22" s="116">
        <v>0.93127471463706168</v>
      </c>
      <c r="DP22" s="116">
        <v>0.85879352863723357</v>
      </c>
      <c r="DQ22" s="116">
        <v>1.011674234516569</v>
      </c>
      <c r="DR22" s="116">
        <v>0.82951927845558238</v>
      </c>
      <c r="DS22" s="116">
        <v>0.47889073289985323</v>
      </c>
      <c r="DT22" s="116">
        <v>1.0591606396588875</v>
      </c>
      <c r="DU22" s="116">
        <v>0.74644092742064982</v>
      </c>
      <c r="DV22" s="116">
        <v>1.0528550190347734</v>
      </c>
      <c r="DW22" s="116">
        <v>0.58581971232913399</v>
      </c>
      <c r="DX22" s="116">
        <v>0.44753476879178999</v>
      </c>
      <c r="DY22" s="116">
        <v>0.74850579185155597</v>
      </c>
      <c r="DZ22" s="116">
        <v>0.48475857303174452</v>
      </c>
      <c r="EA22" s="116">
        <v>0.58686674957966511</v>
      </c>
      <c r="EB22" s="116">
        <v>0.77907539611935761</v>
      </c>
      <c r="EC22" s="116">
        <v>0.50017578646003058</v>
      </c>
      <c r="ED22" s="116">
        <v>0.50215000682949484</v>
      </c>
      <c r="EE22" s="116">
        <v>0.53954161827907288</v>
      </c>
      <c r="EF22" s="116">
        <v>0.98006361970856726</v>
      </c>
      <c r="EG22" s="116">
        <v>0.54316627285098029</v>
      </c>
      <c r="EH22" s="116">
        <v>0.77733234312218613</v>
      </c>
      <c r="EI22" s="116">
        <v>0.41174090272261171</v>
      </c>
      <c r="EJ22" s="116">
        <v>1.0181643657914934</v>
      </c>
      <c r="EK22" s="116">
        <v>0.96447562577759893</v>
      </c>
      <c r="EL22" s="116">
        <v>0.51047797925187399</v>
      </c>
      <c r="EM22" s="116">
        <v>1.106996606953444</v>
      </c>
      <c r="EN22" s="116">
        <v>1.0137025205667429</v>
      </c>
      <c r="EO22" s="116">
        <v>0.92507077754915956</v>
      </c>
      <c r="EP22" s="116">
        <v>0.79892985225605573</v>
      </c>
      <c r="EQ22" s="116">
        <v>0.4655617277287194</v>
      </c>
      <c r="ER22" s="116">
        <v>0.8702198674453181</v>
      </c>
      <c r="ES22" s="116">
        <v>0.92581255630052495</v>
      </c>
      <c r="ET22" s="116">
        <v>1.0038239379190828</v>
      </c>
      <c r="EU22" s="116">
        <v>0.54407641113473626</v>
      </c>
      <c r="EV22" s="116">
        <v>0.89003837805952302</v>
      </c>
      <c r="EW22" s="116">
        <v>0.58197680591067658</v>
      </c>
      <c r="EX22" s="116">
        <v>0.96142999739032398</v>
      </c>
      <c r="EY22" s="116">
        <v>0.89964431212673956</v>
      </c>
      <c r="EZ22" s="116">
        <v>0.47749837104675741</v>
      </c>
      <c r="FA22" s="116">
        <v>0.44216904115868788</v>
      </c>
      <c r="FB22" s="116">
        <v>0.60670797047597003</v>
      </c>
      <c r="FC22" s="116">
        <v>0.99874810152146321</v>
      </c>
      <c r="FD22" s="116">
        <v>1.0661241424727756</v>
      </c>
      <c r="FE22" s="116">
        <v>1.1018610429164351</v>
      </c>
      <c r="FF22" s="116">
        <v>1.0238753868535317</v>
      </c>
      <c r="FG22" s="116">
        <v>0.52221256387298864</v>
      </c>
      <c r="FH22" s="116">
        <v>0.46487528124552091</v>
      </c>
      <c r="FI22" s="116">
        <v>0.52043111162306221</v>
      </c>
      <c r="FJ22" s="116">
        <v>0.60907568016037472</v>
      </c>
      <c r="FK22" s="116">
        <v>0.41586290420880989</v>
      </c>
      <c r="FL22" s="116">
        <v>0.44454184892981252</v>
      </c>
      <c r="FM22" s="116">
        <v>0.79105663813483329</v>
      </c>
      <c r="FN22" s="116">
        <v>0.44573211097036358</v>
      </c>
      <c r="FO22" s="116">
        <v>0.39323551287983416</v>
      </c>
      <c r="FP22" s="116">
        <v>0.65810790623535476</v>
      </c>
      <c r="FQ22" s="116">
        <v>0.91263591275330558</v>
      </c>
      <c r="FR22" s="116">
        <v>0.59857749190413923</v>
      </c>
      <c r="FS22" s="116">
        <v>0.67941356214375193</v>
      </c>
      <c r="FT22" s="116">
        <v>0.89590289437397097</v>
      </c>
      <c r="FU22" s="116">
        <v>0.50122605073979765</v>
      </c>
      <c r="FV22" s="116">
        <v>0.43984607929508945</v>
      </c>
      <c r="FW22" s="116">
        <v>0.85413029983374089</v>
      </c>
      <c r="FX22" s="116">
        <v>0.55473606411101406</v>
      </c>
      <c r="FY22" s="116">
        <v>0.70453909317430219</v>
      </c>
      <c r="FZ22" s="116">
        <v>0.95859408736253304</v>
      </c>
      <c r="GA22" s="116">
        <v>0.65737756284104298</v>
      </c>
      <c r="GB22" s="116">
        <v>0.83001822984723206</v>
      </c>
      <c r="GC22" s="116">
        <v>0.62694682651864619</v>
      </c>
      <c r="GD22" s="116">
        <v>1.0067966005802034</v>
      </c>
      <c r="GE22" s="116">
        <v>0.52396264777166013</v>
      </c>
      <c r="GF22" s="116">
        <v>0.87991897936076779</v>
      </c>
      <c r="GG22" s="116">
        <v>0.70519482647246279</v>
      </c>
      <c r="GH22" s="116">
        <v>0.81125007480112465</v>
      </c>
      <c r="GI22" s="116">
        <v>0.97438661393042791</v>
      </c>
      <c r="GJ22" s="116">
        <v>1.0991463501629428</v>
      </c>
      <c r="GK22" s="116">
        <v>0.50847446630763204</v>
      </c>
      <c r="GL22" s="116">
        <v>0.97670976017672873</v>
      </c>
      <c r="GM22" s="116">
        <v>0.71570539541238476</v>
      </c>
      <c r="GN22" s="116">
        <v>0.40201490449770727</v>
      </c>
      <c r="GO22" s="116">
        <v>0.59828223133286973</v>
      </c>
      <c r="GP22" s="116">
        <v>0.46668649620369507</v>
      </c>
      <c r="GQ22" s="116">
        <v>0.82808862637581893</v>
      </c>
      <c r="GR22" s="116">
        <v>1.0402152598167027</v>
      </c>
      <c r="GS22" s="116">
        <v>0.72946193148374827</v>
      </c>
      <c r="GT22" s="116">
        <v>0.9701379251172193</v>
      </c>
      <c r="GU22" s="116">
        <v>0.9157690636935375</v>
      </c>
      <c r="GV22" s="116">
        <v>0.92108236611051331</v>
      </c>
      <c r="GW22" s="116">
        <v>1.0210205292070238</v>
      </c>
      <c r="GX22" s="116">
        <v>0.83136593807459636</v>
      </c>
      <c r="GY22" s="116">
        <v>0.39378305843800676</v>
      </c>
      <c r="GZ22" s="116">
        <v>0.6214618552543506</v>
      </c>
      <c r="HA22" s="116">
        <v>0.40007505640614777</v>
      </c>
      <c r="HB22" s="116">
        <v>1.0735488023907087</v>
      </c>
      <c r="HC22" s="116">
        <v>0.671074949218603</v>
      </c>
      <c r="HD22" s="116">
        <v>0.98536789291683902</v>
      </c>
      <c r="HE22" s="116">
        <v>0.55352853739408092</v>
      </c>
      <c r="HF22" s="116">
        <v>0.56107220178140571</v>
      </c>
      <c r="HG22" s="116">
        <v>0.57008771682015402</v>
      </c>
      <c r="HH22" s="116">
        <v>0.60960288710278243</v>
      </c>
      <c r="HI22" s="116">
        <v>0.42443002170451521</v>
      </c>
      <c r="HJ22" s="116">
        <v>0.93011574448465928</v>
      </c>
      <c r="HK22" s="116">
        <v>1.0350642396575007</v>
      </c>
      <c r="HL22" s="116">
        <v>1.0593039595039833</v>
      </c>
      <c r="HM22" s="116">
        <v>0.49053428326501997</v>
      </c>
      <c r="HN22" s="116">
        <v>0.41046375231803445</v>
      </c>
      <c r="HO22" s="116">
        <v>0.87395616574143387</v>
      </c>
      <c r="HP22" s="116">
        <v>1.0370032845736343</v>
      </c>
      <c r="HQ22" s="116">
        <v>0.97716179416206761</v>
      </c>
      <c r="HR22" s="116">
        <v>0.48536739655659678</v>
      </c>
      <c r="HS22" s="116">
        <v>1.0270002017055293</v>
      </c>
      <c r="HT22" s="116">
        <v>0.77071796730474107</v>
      </c>
      <c r="HU22" s="116">
        <v>0.98030361577983849</v>
      </c>
      <c r="HV22" s="116">
        <v>0.50982232015880169</v>
      </c>
      <c r="HW22" s="116">
        <v>0.5217537578372764</v>
      </c>
      <c r="HX22" s="116">
        <v>1.0360801303547809</v>
      </c>
      <c r="HY22" s="116">
        <v>0.49541307169354881</v>
      </c>
      <c r="HZ22" s="116">
        <v>0.40269551968389583</v>
      </c>
      <c r="IA22" s="116">
        <v>0.57455192160696011</v>
      </c>
      <c r="IB22" s="116">
        <v>0.42104309375079713</v>
      </c>
      <c r="IC22" s="116">
        <v>0.69304929512141134</v>
      </c>
      <c r="ID22" s="116">
        <v>0.82197160165628702</v>
      </c>
      <c r="IE22" s="116">
        <v>0.53526747239222838</v>
      </c>
      <c r="IF22" s="116">
        <v>0.91748611771608446</v>
      </c>
      <c r="IG22" s="116">
        <v>0.47440847105241835</v>
      </c>
      <c r="IH22" s="116">
        <v>0.69057460803402337</v>
      </c>
      <c r="II22" s="116">
        <v>0.8922067225076542</v>
      </c>
      <c r="IJ22" s="116">
        <v>0.67509843514748091</v>
      </c>
      <c r="IK22" s="116">
        <v>0.88333872890627596</v>
      </c>
      <c r="IL22" s="116">
        <v>0.49359647773813498</v>
      </c>
      <c r="IM22" s="116">
        <v>0.99377657677074727</v>
      </c>
      <c r="IN22" s="116">
        <v>0.52497251872163586</v>
      </c>
      <c r="IO22" s="116">
        <v>0.39228286165214749</v>
      </c>
      <c r="IP22" s="116">
        <v>0.91984731121232011</v>
      </c>
      <c r="IQ22" s="116">
        <v>0.74772085314338732</v>
      </c>
      <c r="IR22" s="116">
        <v>1.0720467341368782</v>
      </c>
      <c r="IS22" s="116">
        <v>0.50867603399085992</v>
      </c>
      <c r="IT22" s="116">
        <v>0.62853526345146571</v>
      </c>
      <c r="IU22" s="116">
        <v>0.69857777089309558</v>
      </c>
      <c r="IV22" s="116">
        <v>0.7614753554867485</v>
      </c>
      <c r="IW22" s="116">
        <v>1.0635117022030225</v>
      </c>
      <c r="IX22" s="116">
        <v>0.86862058757984029</v>
      </c>
      <c r="IY22" s="116">
        <v>0.65629140089514415</v>
      </c>
      <c r="IZ22" s="116">
        <v>1.0974654786834632</v>
      </c>
      <c r="JA22" s="116">
        <v>0.96071106530584027</v>
      </c>
      <c r="JB22" s="116">
        <v>0.50650948109419114</v>
      </c>
      <c r="JC22" s="116">
        <v>0.81395460400633268</v>
      </c>
      <c r="JD22" s="116">
        <v>1.0153067625152103</v>
      </c>
      <c r="JE22" s="116">
        <v>0.81996432871113534</v>
      </c>
      <c r="JF22" s="116">
        <v>0.84650312157381258</v>
      </c>
      <c r="JG22" s="116">
        <v>0.41148365761453265</v>
      </c>
      <c r="JH22" s="116">
        <v>0.6001764195728766</v>
      </c>
      <c r="JI22" s="116">
        <v>0.46820491261513142</v>
      </c>
      <c r="JJ22" s="116">
        <v>0.61979250059138935</v>
      </c>
      <c r="JK22" s="116">
        <v>0.46100670086289935</v>
      </c>
      <c r="JL22" s="116">
        <v>0.41901026350670761</v>
      </c>
      <c r="JM22" s="116">
        <v>0.55337298428992909</v>
      </c>
      <c r="JN22" s="116">
        <v>0.92293160244451233</v>
      </c>
      <c r="JO22" s="116">
        <v>0.86803090757810075</v>
      </c>
      <c r="JP22" s="116">
        <v>0.42480442756028952</v>
      </c>
      <c r="JQ22" s="116">
        <v>0.55581334307565378</v>
      </c>
      <c r="JR22" s="116">
        <v>0.78354396649455005</v>
      </c>
      <c r="JS22" s="116">
        <v>0.90292296187499799</v>
      </c>
      <c r="JT22" s="116">
        <v>0.56175448347258472</v>
      </c>
      <c r="JU22" s="116">
        <v>0.66838145066389987</v>
      </c>
      <c r="JV22" s="116">
        <v>0.53097202126481524</v>
      </c>
      <c r="JW22" s="116">
        <v>0.61589732193042579</v>
      </c>
      <c r="JX22" s="116">
        <v>0.45713559608485699</v>
      </c>
      <c r="JY22" s="116">
        <v>0.79980881832372686</v>
      </c>
      <c r="JZ22" s="116">
        <v>0.62276305231629525</v>
      </c>
      <c r="KA22" s="116">
        <v>0.95393445549173539</v>
      </c>
      <c r="KB22" s="116">
        <v>1.0496299319041067</v>
      </c>
      <c r="KC22" s="116">
        <v>1.0873396244209406</v>
      </c>
      <c r="KD22" s="116">
        <v>0.65528664520628532</v>
      </c>
      <c r="KE22" s="116">
        <v>0.4132523636186522</v>
      </c>
      <c r="KF22" s="116">
        <v>0.53053817526196834</v>
      </c>
      <c r="KG22" s="116">
        <v>0.49435625988581317</v>
      </c>
      <c r="KH22" s="116">
        <v>0.68958907842599615</v>
      </c>
      <c r="KI22" s="116">
        <v>1.0151693971163822</v>
      </c>
      <c r="KJ22" s="116">
        <v>0.87012089381269375</v>
      </c>
      <c r="KK22" s="116">
        <v>1.0062522469197783</v>
      </c>
      <c r="KL22" s="116">
        <v>0.66588038860470578</v>
      </c>
      <c r="KM22" s="116">
        <v>0.92664669879292272</v>
      </c>
      <c r="KN22" s="116">
        <v>0.91562917636413443</v>
      </c>
      <c r="KO22" s="116">
        <v>0.77118152745186985</v>
      </c>
      <c r="KP22" s="116">
        <v>0.46090705809394994</v>
      </c>
      <c r="KQ22" s="116">
        <v>0.72934882210138152</v>
      </c>
      <c r="KR22" s="116">
        <v>0.83067231442256095</v>
      </c>
      <c r="KS22" s="116">
        <v>0.6435864961938409</v>
      </c>
      <c r="KT22" s="116">
        <v>1.0173166521281776</v>
      </c>
      <c r="KU22" s="116">
        <v>0.95554218308614358</v>
      </c>
      <c r="KV22" s="116">
        <v>0.4766517490069393</v>
      </c>
      <c r="KW22" s="116">
        <v>0.73051688588945629</v>
      </c>
      <c r="KX22" s="116">
        <v>0.5096020618477648</v>
      </c>
      <c r="KY22" s="116">
        <v>0.56025976363522201</v>
      </c>
      <c r="KZ22" s="116">
        <v>0.48387336642978174</v>
      </c>
      <c r="LA22" s="116">
        <v>0.49253634411495395</v>
      </c>
      <c r="LB22" s="116">
        <v>0.67958039917174118</v>
      </c>
      <c r="LC22" s="116">
        <v>1.0572768451241956</v>
      </c>
      <c r="LD22" s="116">
        <v>0.67162194931181896</v>
      </c>
      <c r="LE22" s="116">
        <v>0.46606265331345925</v>
      </c>
      <c r="LF22" s="116">
        <v>0.50527413167140867</v>
      </c>
      <c r="LG22" s="116">
        <v>0.58543590952767077</v>
      </c>
      <c r="LH22" s="116">
        <v>0.78661972856927653</v>
      </c>
      <c r="LI22" s="116">
        <v>0.70053678018155841</v>
      </c>
      <c r="LJ22" s="116">
        <v>0.76042796167127369</v>
      </c>
      <c r="LK22" s="116">
        <v>0.89827958031093935</v>
      </c>
      <c r="LL22" s="116">
        <v>0.76216884177923017</v>
      </c>
      <c r="LM22" s="116">
        <v>0.6380781851703039</v>
      </c>
      <c r="LN22" s="116">
        <v>0.7062760159245256</v>
      </c>
      <c r="LO22" s="116">
        <v>0.8180528334914785</v>
      </c>
      <c r="LP22" s="116">
        <v>0.92542889350330204</v>
      </c>
      <c r="LQ22" s="116">
        <v>0.91667858590853091</v>
      </c>
      <c r="LR22" s="116">
        <v>0.95079979871998666</v>
      </c>
      <c r="LS22" s="116">
        <v>1.1087337537950075</v>
      </c>
      <c r="LT22" s="116">
        <v>0.76185271265177534</v>
      </c>
      <c r="LU22" s="116">
        <v>1.0136996809998591</v>
      </c>
      <c r="LV22" s="116">
        <v>0.48802452742182012</v>
      </c>
      <c r="LW22" s="116">
        <v>0.68086519239786059</v>
      </c>
      <c r="LX22" s="116">
        <v>0.78347004303257495</v>
      </c>
      <c r="LY22" s="116">
        <v>0.69495929076307417</v>
      </c>
      <c r="LZ22" s="116">
        <v>1.0159267456737318</v>
      </c>
      <c r="MA22" s="116">
        <v>1.0725354729364573</v>
      </c>
      <c r="MB22" s="116">
        <v>1.06611598878141</v>
      </c>
      <c r="MC22" s="116">
        <v>0.74711998457295392</v>
      </c>
      <c r="MD22" s="116">
        <v>0.54892769285123222</v>
      </c>
      <c r="ME22" s="116">
        <v>0.70671368278261815</v>
      </c>
      <c r="MF22" s="116">
        <v>0.97949609814365057</v>
      </c>
      <c r="MG22" s="116">
        <v>0.68087261849062197</v>
      </c>
      <c r="MH22" s="116">
        <v>0.4545530464407469</v>
      </c>
      <c r="MI22" s="116">
        <v>0.48333389303587015</v>
      </c>
      <c r="MJ22" s="116">
        <v>0.64233745268382436</v>
      </c>
      <c r="MK22" s="116">
        <v>0.85878427461497775</v>
      </c>
      <c r="ML22" s="116">
        <v>0.83111197034090756</v>
      </c>
      <c r="MM22" s="116">
        <v>0.39795822046367629</v>
      </c>
      <c r="MN22" s="116">
        <v>1.0988063365464882</v>
      </c>
      <c r="MO22" s="116">
        <v>0.87855914405643865</v>
      </c>
      <c r="MP22" s="116">
        <v>0.90557231723029774</v>
      </c>
      <c r="MQ22" s="116">
        <v>1.0720663698718056</v>
      </c>
      <c r="MR22" s="116">
        <v>0.56494308509617253</v>
      </c>
      <c r="MS22" s="116">
        <v>0.93769804433827852</v>
      </c>
      <c r="MT22" s="116">
        <v>0.58720101970066563</v>
      </c>
      <c r="MU22" s="116">
        <v>0.52481546172839466</v>
      </c>
      <c r="MV22" s="116">
        <v>0.50333624191321547</v>
      </c>
      <c r="MW22" s="116">
        <v>0.80514072214822197</v>
      </c>
      <c r="MX22" s="116">
        <v>0.56416765882714437</v>
      </c>
      <c r="MY22" s="116">
        <v>0.54801706901059277</v>
      </c>
      <c r="MZ22" s="116">
        <v>0.99822692784050826</v>
      </c>
      <c r="NA22" s="116">
        <v>0.59528272669990856</v>
      </c>
      <c r="NB22" s="116">
        <v>0.86588406262887951</v>
      </c>
      <c r="NC22" s="116">
        <v>0.73765371460367191</v>
      </c>
      <c r="ND22" s="116">
        <v>0.75222693139953667</v>
      </c>
      <c r="NE22" s="116">
        <v>0.88929707383797729</v>
      </c>
      <c r="NF22" s="116">
        <v>0.66524111741998715</v>
      </c>
      <c r="NG22" s="116">
        <v>0.59386341489018901</v>
      </c>
      <c r="NH22" s="116">
        <v>0.86858336865966601</v>
      </c>
      <c r="NI22" s="116">
        <v>1.0704411150410911</v>
      </c>
      <c r="NJ22" s="116">
        <v>0.85811780090274348</v>
      </c>
      <c r="NK22" s="116">
        <v>0.96313973152505983</v>
      </c>
      <c r="NL22" s="116">
        <v>0.53645080029303105</v>
      </c>
      <c r="NM22" s="116">
        <v>1.0384511695599306</v>
      </c>
      <c r="NN22" s="116">
        <v>0.42329410560782976</v>
      </c>
      <c r="NO22" s="116">
        <v>0.92510206369114412</v>
      </c>
      <c r="NP22" s="116">
        <v>0.69878141804451377</v>
      </c>
      <c r="NQ22" s="116">
        <v>0.79369025465477538</v>
      </c>
      <c r="NR22" s="116">
        <v>0.96370846419098732</v>
      </c>
      <c r="NS22" s="116">
        <v>0.72105971633687238</v>
      </c>
      <c r="NT22" s="116">
        <v>0.68467175795523383</v>
      </c>
      <c r="NU22" s="116">
        <v>0.67827617996176537</v>
      </c>
      <c r="NV22" s="116">
        <v>0.85404857677860513</v>
      </c>
      <c r="NW22" s="116">
        <v>1.0751404621590932</v>
      </c>
      <c r="NX22" s="116">
        <v>0.54091010892383773</v>
      </c>
      <c r="NY22" s="116">
        <v>0.45165335300223675</v>
      </c>
      <c r="NZ22" s="116">
        <v>0.73959032760127186</v>
      </c>
      <c r="OA22" s="116">
        <v>0.98766176461915711</v>
      </c>
      <c r="OB22" s="116">
        <v>0.9587437474692786</v>
      </c>
      <c r="OC22" s="116">
        <v>1.0287770021943041</v>
      </c>
      <c r="OD22" s="116">
        <v>1.0898063672680043</v>
      </c>
      <c r="OE22" s="116">
        <v>0.95476954214913579</v>
      </c>
      <c r="OF22" s="116">
        <v>0.56007438750908445</v>
      </c>
      <c r="OG22" s="116">
        <v>0.9319705487780886</v>
      </c>
      <c r="OH22" s="116">
        <v>0.72634927146848272</v>
      </c>
      <c r="OI22" s="116">
        <v>0.72740788971871773</v>
      </c>
      <c r="OJ22" s="116">
        <v>0.42484402654302422</v>
      </c>
      <c r="OK22" s="116">
        <v>0.59022214476647183</v>
      </c>
      <c r="OL22" s="116">
        <v>0.53387565700789053</v>
      </c>
      <c r="OM22" s="116">
        <v>0.58001584377332815</v>
      </c>
      <c r="ON22" s="116">
        <v>0.76675454096736639</v>
      </c>
      <c r="OO22" s="116">
        <v>1.0655857233397343</v>
      </c>
      <c r="OP22" s="116">
        <v>0.48320335890051225</v>
      </c>
      <c r="OQ22" s="116">
        <v>0.50166317680375261</v>
      </c>
      <c r="OR22" s="116">
        <v>0.72230691597493479</v>
      </c>
      <c r="OS22" s="116">
        <v>0.60886221626592629</v>
      </c>
      <c r="OT22" s="116">
        <v>0.47459672048193835</v>
      </c>
      <c r="OU22" s="116">
        <v>1.0963420898402909</v>
      </c>
      <c r="OV22" s="116">
        <v>0.94606586438211859</v>
      </c>
      <c r="OW22" s="116">
        <v>0.71873176758673107</v>
      </c>
      <c r="OX22" s="116">
        <v>1.0851935202809828</v>
      </c>
      <c r="OY22" s="116">
        <v>0.93677151688222782</v>
      </c>
      <c r="OZ22" s="116">
        <v>0.84700972565696642</v>
      </c>
      <c r="PA22" s="116">
        <v>0.52478497728953633</v>
      </c>
      <c r="PB22" s="116">
        <v>0.42376212889672132</v>
      </c>
      <c r="PC22" s="116">
        <v>0.43801248064689147</v>
      </c>
      <c r="PD22" s="116">
        <v>0.39746179851603086</v>
      </c>
      <c r="PE22" s="116">
        <v>0.5137067934874302</v>
      </c>
      <c r="PF22" s="116">
        <v>0.63131549674977705</v>
      </c>
      <c r="PG22" s="116">
        <v>0.51819414242112005</v>
      </c>
      <c r="PH22" s="116">
        <v>0.65408159343449568</v>
      </c>
      <c r="PI22" s="116">
        <v>0.91425733053898717</v>
      </c>
      <c r="PJ22" s="116">
        <v>0.83527387842991407</v>
      </c>
      <c r="PK22" s="116">
        <v>0.56389552825513245</v>
      </c>
      <c r="PL22" s="116">
        <v>0.717108809522778</v>
      </c>
      <c r="PM22" s="116">
        <v>0.9472079608963021</v>
      </c>
      <c r="PN22" s="116">
        <v>1.0565555434713414</v>
      </c>
      <c r="PO22" s="116">
        <v>0.92419337829978654</v>
      </c>
      <c r="PP22" s="116">
        <v>0.81950592719217807</v>
      </c>
      <c r="PQ22" s="116">
        <v>0.96590012858367935</v>
      </c>
      <c r="PR22" s="116">
        <v>0.71976001967091841</v>
      </c>
      <c r="PS22" s="116">
        <v>0.39856159594129831</v>
      </c>
      <c r="PT22" s="116">
        <v>0.93007350368051445</v>
      </c>
      <c r="PU22" s="116">
        <v>0.47532103098383954</v>
      </c>
      <c r="PV22" s="116">
        <v>0.73856974417450627</v>
      </c>
      <c r="PW22" s="116">
        <v>0.52159395564488809</v>
      </c>
      <c r="PX22" s="116">
        <v>1.0315866375333775</v>
      </c>
      <c r="PY22" s="116">
        <v>0.92337956972601454</v>
      </c>
      <c r="PZ22" s="116">
        <v>0.79538033671950314</v>
      </c>
      <c r="QA22" s="116">
        <v>0.97464625537251404</v>
      </c>
      <c r="QB22" s="116">
        <v>1.0375641102773523</v>
      </c>
      <c r="QC22" s="116">
        <v>0.88179737352012022</v>
      </c>
      <c r="QD22" s="116">
        <v>0.85719997944314263</v>
      </c>
      <c r="QE22" s="116">
        <v>1.0411811292448077</v>
      </c>
      <c r="QF22" s="116">
        <v>0.87078186531288759</v>
      </c>
      <c r="QG22" s="116">
        <v>0.58464455562510687</v>
      </c>
      <c r="QH22" s="116">
        <v>1.0348283152389923</v>
      </c>
      <c r="QI22" s="116">
        <v>0.89468610206898769</v>
      </c>
      <c r="QJ22" s="116">
        <v>0.5592579334166814</v>
      </c>
      <c r="QK22" s="116">
        <v>0.39447673289517404</v>
      </c>
      <c r="QL22" s="116">
        <v>0.93866239851941335</v>
      </c>
      <c r="QM22" s="116">
        <v>0.72811516600209258</v>
      </c>
      <c r="QN22" s="116">
        <v>0.41133094970015782</v>
      </c>
      <c r="QO22" s="116">
        <v>0.88740860140729205</v>
      </c>
      <c r="QP22" s="116">
        <v>0.97305724989568509</v>
      </c>
      <c r="QQ22" s="116">
        <v>0.90116070428427719</v>
      </c>
      <c r="QR22" s="116">
        <v>0.60866635954484494</v>
      </c>
      <c r="QS22" s="116">
        <v>0.92039720402143976</v>
      </c>
      <c r="QT22" s="116">
        <v>0.60122197508381459</v>
      </c>
      <c r="QU22" s="116">
        <v>0.67767564837223837</v>
      </c>
      <c r="QV22" s="116">
        <v>0.41403210444607519</v>
      </c>
      <c r="QW22" s="116">
        <v>0.50491901521987614</v>
      </c>
      <c r="QX22" s="116">
        <v>0.96729524050822946</v>
      </c>
      <c r="QY22" s="116">
        <v>0.75789856866796323</v>
      </c>
      <c r="QZ22" s="116">
        <v>0.90889657537031865</v>
      </c>
      <c r="RA22" s="116">
        <v>0.59877255658031525</v>
      </c>
      <c r="RB22" s="116">
        <v>0.75998812203284372</v>
      </c>
      <c r="RC22" s="116">
        <v>0.88411576507561107</v>
      </c>
      <c r="RD22" s="116">
        <v>0.51018682454112374</v>
      </c>
      <c r="RE22" s="116">
        <v>0.85520967136984605</v>
      </c>
      <c r="RF22" s="116">
        <v>1.0992772708780421</v>
      </c>
      <c r="RG22" s="116">
        <v>0.75395178042792277</v>
      </c>
      <c r="RH22" s="116">
        <v>0.56396102802450054</v>
      </c>
      <c r="RI22" s="116">
        <v>0.39662580775078748</v>
      </c>
      <c r="RJ22" s="116">
        <v>0.59737676366475612</v>
      </c>
      <c r="RK22" s="116">
        <v>0.62686111850161097</v>
      </c>
      <c r="RL22" s="116">
        <v>0.82422114907717803</v>
      </c>
      <c r="RM22" s="116">
        <v>0.91392057421596506</v>
      </c>
      <c r="RN22" s="116">
        <v>0.77656743892380908</v>
      </c>
      <c r="RO22" s="116">
        <v>0.67116155011633083</v>
      </c>
      <c r="RP22" s="116">
        <v>0.56411812447720866</v>
      </c>
      <c r="RQ22" s="116">
        <v>1.0436779568467194</v>
      </c>
      <c r="RR22" s="116">
        <v>0.39618369035002626</v>
      </c>
      <c r="RS22" s="116">
        <v>0.96963983040010893</v>
      </c>
      <c r="RT22" s="116">
        <v>0.74287042955727189</v>
      </c>
      <c r="RU22" s="116">
        <v>0.48885536279997888</v>
      </c>
      <c r="RV22" s="116">
        <v>0.41475108389874271</v>
      </c>
      <c r="RW22" s="116">
        <v>0.62826074179755054</v>
      </c>
      <c r="RX22" s="116">
        <v>0.79175492880408294</v>
      </c>
      <c r="RY22" s="116">
        <v>0.97582181427979331</v>
      </c>
      <c r="RZ22" s="116">
        <v>1.1003425927887589</v>
      </c>
      <c r="SA22" s="116">
        <v>0.64188798609631215</v>
      </c>
      <c r="SB22" s="116">
        <v>0.67457276124386767</v>
      </c>
      <c r="SC22" s="116">
        <v>0.84763276355909478</v>
      </c>
      <c r="SD22" s="116">
        <v>0.93285764077751909</v>
      </c>
      <c r="SE22" s="116">
        <v>0.7860827274343285</v>
      </c>
      <c r="SF22" s="116">
        <v>0.88754179349295059</v>
      </c>
      <c r="SG22" s="116">
        <v>0.77780528897902224</v>
      </c>
      <c r="SH22" s="116">
        <v>0.6358107163183111</v>
      </c>
      <c r="SI22" s="116">
        <v>0.93444386753161846</v>
      </c>
      <c r="SJ22" s="116">
        <v>0.55919968179734969</v>
      </c>
      <c r="SK22" s="116">
        <v>0.45621665268641254</v>
      </c>
      <c r="SL22" s="116">
        <v>1.0267772602547312</v>
      </c>
      <c r="SM22" s="116">
        <v>1.0220175373560545</v>
      </c>
      <c r="SN22" s="116">
        <v>0.71417355694854101</v>
      </c>
      <c r="SO22" s="116">
        <v>0.77673048162528779</v>
      </c>
      <c r="SP22" s="116">
        <v>0.57250832214166913</v>
      </c>
      <c r="SQ22" s="116">
        <v>0.48227257194292067</v>
      </c>
      <c r="SR22" s="116">
        <v>0.69704753116353735</v>
      </c>
      <c r="SS22" s="116">
        <v>0.4439109882381882</v>
      </c>
      <c r="ST22" s="116">
        <v>0.64121572814264549</v>
      </c>
      <c r="SU22" s="116">
        <v>0.95980626406896374</v>
      </c>
      <c r="SV22" s="116">
        <v>0.42430393238806474</v>
      </c>
      <c r="SW22" s="116">
        <v>0.89086090892435488</v>
      </c>
      <c r="SX22" s="116">
        <v>0.69236075255340823</v>
      </c>
      <c r="SY22" s="116">
        <v>0.42206861706159554</v>
      </c>
      <c r="SZ22" s="116">
        <v>0.76751968536898851</v>
      </c>
      <c r="TA22" s="116">
        <v>0.97289608809872574</v>
      </c>
      <c r="TB22" s="116">
        <v>0.48029877124132203</v>
      </c>
      <c r="TC22" s="116">
        <v>0.42864536266608455</v>
      </c>
      <c r="TD22" s="116">
        <v>1.103324033725118</v>
      </c>
      <c r="TE22" s="116">
        <v>0.66958882608311909</v>
      </c>
      <c r="TF22" s="116">
        <v>0.87583294948777501</v>
      </c>
      <c r="TG22" s="116">
        <v>0.74402738238268051</v>
      </c>
      <c r="TH22" s="116">
        <v>0.7956843858959004</v>
      </c>
      <c r="TI22" s="116">
        <v>1.0861910324676647</v>
      </c>
      <c r="TJ22" s="116">
        <v>0.45025166664808647</v>
      </c>
      <c r="TK22" s="116">
        <v>1.0456533334236913</v>
      </c>
      <c r="TL22" s="116">
        <v>0.89611002824250285</v>
      </c>
      <c r="TM22" s="116">
        <v>0.67220840981056318</v>
      </c>
      <c r="TN22" s="116">
        <v>0.90167124214247762</v>
      </c>
      <c r="TO22" s="116">
        <v>0.58210808081546639</v>
      </c>
      <c r="TP22" s="116">
        <v>1.0939179025426278</v>
      </c>
      <c r="TQ22" s="116">
        <v>0.84830636345750077</v>
      </c>
      <c r="TR22" s="116">
        <v>0.49010891119995448</v>
      </c>
      <c r="TS22" s="116">
        <v>0.76468791263729075</v>
      </c>
      <c r="TT22" s="116">
        <v>1.0655308913749648</v>
      </c>
      <c r="TU22" s="116">
        <v>0.49666419800102357</v>
      </c>
      <c r="TV22" s="116">
        <v>0.3961492534152033</v>
      </c>
      <c r="TW22" s="116">
        <v>0.43617821251198169</v>
      </c>
      <c r="TX22" s="116">
        <v>0.59789874765543005</v>
      </c>
      <c r="TY22" s="116">
        <v>0.75460515130654993</v>
      </c>
      <c r="TZ22" s="116">
        <v>0.70205964390263864</v>
      </c>
      <c r="UA22" s="116">
        <v>1.0442189159793043</v>
      </c>
      <c r="UB22" s="116">
        <v>0.75154715458817112</v>
      </c>
      <c r="UC22" s="116">
        <v>0.41879666701393808</v>
      </c>
      <c r="UD22" s="116">
        <v>1.0111566616476613</v>
      </c>
      <c r="UE22" s="116">
        <v>0.78377431616586835</v>
      </c>
      <c r="UF22" s="116">
        <v>0.60797675422062669</v>
      </c>
      <c r="UG22" s="116">
        <v>0.43292643488500893</v>
      </c>
      <c r="UH22" s="116">
        <v>0.57939861882752386</v>
      </c>
      <c r="UI22" s="116">
        <v>0.53593307651946476</v>
      </c>
      <c r="UJ22" s="116">
        <v>0.5575385109647617</v>
      </c>
      <c r="UK22" s="116">
        <v>0.59187623293305203</v>
      </c>
      <c r="UL22" s="116">
        <v>0.42281516854616602</v>
      </c>
      <c r="UM22" s="116">
        <v>1.1032843430450432</v>
      </c>
      <c r="UN22" s="116">
        <v>0.64697854731018922</v>
      </c>
      <c r="UO22" s="116">
        <v>0.63808117423544752</v>
      </c>
      <c r="UP22" s="116">
        <v>1.0234307956491202</v>
      </c>
      <c r="UQ22" s="116">
        <v>0.55533311557212117</v>
      </c>
      <c r="UR22" s="116">
        <v>0.90007530502827215</v>
      </c>
      <c r="US22" s="116">
        <v>0.98111366380613685</v>
      </c>
      <c r="UT22" s="116">
        <v>0.46004247240358814</v>
      </c>
      <c r="UU22" s="116">
        <v>0.92138132169311782</v>
      </c>
      <c r="UV22" s="116">
        <v>0.39301753366941716</v>
      </c>
      <c r="UW22" s="116">
        <v>0.72773546196089334</v>
      </c>
      <c r="UX22" s="116">
        <v>0.74974930349060198</v>
      </c>
      <c r="UY22" s="116">
        <v>0.95171284981294224</v>
      </c>
      <c r="UZ22" s="116">
        <v>0.54362950664155407</v>
      </c>
      <c r="VA22" s="116">
        <v>0.8680934475079608</v>
      </c>
      <c r="VB22" s="116">
        <v>0.83518141591494421</v>
      </c>
      <c r="VC22" s="116">
        <v>0.72402902400953284</v>
      </c>
      <c r="VD22" s="116">
        <v>0.56734010900562171</v>
      </c>
      <c r="VE22" s="116">
        <v>0.81821898058177855</v>
      </c>
      <c r="VF22" s="116">
        <v>0.60282279058346555</v>
      </c>
      <c r="VG22" s="116">
        <v>0.57062847624174495</v>
      </c>
      <c r="VH22" s="116">
        <v>0.49549884417265094</v>
      </c>
      <c r="VI22" s="116">
        <v>1.0774951058114799</v>
      </c>
      <c r="VJ22" s="116">
        <v>1.0060355330005155</v>
      </c>
      <c r="VK22" s="116">
        <v>1.0146143457398162</v>
      </c>
      <c r="VL22" s="116">
        <v>0.48172431883332328</v>
      </c>
      <c r="VM22" s="116">
        <v>0.54904336653243113</v>
      </c>
      <c r="VN22" s="116">
        <v>0.53706205064850243</v>
      </c>
      <c r="VO22" s="116">
        <v>0.57717008186682284</v>
      </c>
      <c r="VP22" s="116">
        <v>0.54083558751957272</v>
      </c>
      <c r="VQ22" s="116">
        <v>1.0888834810654457</v>
      </c>
      <c r="VR22" s="116">
        <v>0.51162441558977334</v>
      </c>
      <c r="VS22" s="116">
        <v>1.0527738441964007</v>
      </c>
      <c r="VT22" s="116">
        <v>0.80793745671147477</v>
      </c>
      <c r="VU22" s="116">
        <v>0.83452789721118004</v>
      </c>
      <c r="VV22" s="116">
        <v>0.75299908915970115</v>
      </c>
      <c r="VW22" s="116">
        <v>0.83455633388966488</v>
      </c>
      <c r="VX22" s="116">
        <v>0.75543444660865022</v>
      </c>
      <c r="VY22" s="116">
        <v>0.44626307660286207</v>
      </c>
      <c r="VZ22" s="116">
        <v>0.69393241655984617</v>
      </c>
      <c r="WA22" s="116">
        <v>0.72227104502759487</v>
      </c>
      <c r="WB22" s="116">
        <v>0.68309530032316768</v>
      </c>
      <c r="WC22" s="116">
        <v>0.75441890735509354</v>
      </c>
      <c r="WD22" s="116">
        <v>0.91269895956184155</v>
      </c>
      <c r="WE22" s="116">
        <v>0.82044383702963097</v>
      </c>
      <c r="WF22" s="116">
        <v>0.80525579219059107</v>
      </c>
      <c r="WG22" s="116">
        <v>0.97447163169208217</v>
      </c>
      <c r="WH22" s="116">
        <v>0.89043568899636982</v>
      </c>
      <c r="WI22" s="116">
        <v>0.9110256454598592</v>
      </c>
      <c r="WJ22" s="116">
        <v>0.938080403286916</v>
      </c>
      <c r="WK22" s="116">
        <v>0.49249339846885098</v>
      </c>
      <c r="WL22" s="116">
        <v>0.4460913176371713</v>
      </c>
      <c r="WM22" s="116">
        <v>0.6049225298453681</v>
      </c>
      <c r="WN22" s="116">
        <v>0.45114664256859155</v>
      </c>
      <c r="WO22" s="116">
        <v>0.96940666423166044</v>
      </c>
      <c r="WP22" s="116">
        <v>0.65514288808979482</v>
      </c>
      <c r="WQ22" s="116">
        <v>0.75271423956902717</v>
      </c>
      <c r="WR22" s="116">
        <v>1.0285882585252697</v>
      </c>
      <c r="WS22" s="116">
        <v>0.57191630247334224</v>
      </c>
      <c r="WT22" s="116">
        <v>0.90903965598908909</v>
      </c>
      <c r="WU22" s="116">
        <v>0.84058899813832999</v>
      </c>
      <c r="WV22" s="116">
        <v>0.45267136320505807</v>
      </c>
      <c r="WW22" s="116">
        <v>0.42406261345614826</v>
      </c>
      <c r="WX22" s="116">
        <v>0.86125428547464578</v>
      </c>
      <c r="WY22" s="116">
        <v>0.90301954229475845</v>
      </c>
      <c r="WZ22" s="116">
        <v>1.0021925742627491</v>
      </c>
      <c r="XA22" s="116">
        <v>0.92706752454170405</v>
      </c>
      <c r="XB22" s="116">
        <v>0.90522959196138864</v>
      </c>
      <c r="XC22" s="116">
        <v>0.75865558514833786</v>
      </c>
      <c r="XD22" s="116">
        <v>0.76689884434189759</v>
      </c>
      <c r="XE22" s="116">
        <v>0.62285004629687823</v>
      </c>
      <c r="XF22" s="116">
        <v>0.59820219350825732</v>
      </c>
      <c r="XG22" s="116">
        <v>0.4687472651076921</v>
      </c>
      <c r="XH22" s="116">
        <v>1.1017962106952672</v>
      </c>
      <c r="XI22" s="116">
        <v>0.76806395559711116</v>
      </c>
      <c r="XJ22" s="116">
        <v>0.74548905884506589</v>
      </c>
      <c r="XK22" s="116">
        <v>0.64967895047858004</v>
      </c>
      <c r="XL22" s="116">
        <v>0.97491541430724549</v>
      </c>
      <c r="XM22" s="116">
        <v>0.84249556456245944</v>
      </c>
      <c r="XN22" s="116">
        <v>0.84467407714939002</v>
      </c>
      <c r="XO22" s="116">
        <v>0.4554918198017448</v>
      </c>
      <c r="XP22" s="116">
        <v>0.95395710460078509</v>
      </c>
      <c r="XQ22" s="116">
        <v>0.42858436635818509</v>
      </c>
      <c r="XR22" s="116">
        <v>0.72468666445369156</v>
      </c>
      <c r="XS22" s="116">
        <v>1.0734665275930644</v>
      </c>
      <c r="XT22" s="116">
        <v>0.45146960331803576</v>
      </c>
      <c r="XU22" s="116">
        <v>0.47161932734043832</v>
      </c>
      <c r="XV22" s="116">
        <v>0.56258693698257345</v>
      </c>
      <c r="XW22" s="116">
        <v>1.0360020724533898</v>
      </c>
      <c r="XX22" s="116">
        <v>0.54484491742645458</v>
      </c>
      <c r="XY22" s="116">
        <v>0.80925195975105191</v>
      </c>
      <c r="XZ22" s="116">
        <v>0.96482515628490673</v>
      </c>
      <c r="YA22" s="116">
        <v>1.0292146799968482</v>
      </c>
      <c r="YB22" s="116">
        <v>0.6870199562636965</v>
      </c>
      <c r="YC22" s="116">
        <v>0.68097640814762705</v>
      </c>
      <c r="YD22" s="116">
        <v>0.91571112685329759</v>
      </c>
      <c r="YE22" s="116">
        <v>0.67447182458161459</v>
      </c>
      <c r="YF22" s="116">
        <v>0.87440236534462701</v>
      </c>
      <c r="YG22" s="116">
        <v>0.98785421226064274</v>
      </c>
      <c r="YH22" s="116">
        <v>1.0460413696919684</v>
      </c>
      <c r="YI22" s="116">
        <v>0.90045740633066162</v>
      </c>
      <c r="YJ22" s="116">
        <v>0.67628826949443677</v>
      </c>
      <c r="YK22" s="116">
        <v>0.91714163234192925</v>
      </c>
      <c r="YL22" s="116">
        <v>0.48777517067485066</v>
      </c>
      <c r="YM22" s="116">
        <v>0.7807824814115204</v>
      </c>
      <c r="YN22" s="116">
        <v>1.0373511544399561</v>
      </c>
      <c r="YO22" s="116">
        <v>0.67840835153153756</v>
      </c>
      <c r="YP22" s="116">
        <v>0.94246445207849205</v>
      </c>
      <c r="YQ22" s="116">
        <v>0.94667490681456101</v>
      </c>
      <c r="YR22" s="116">
        <v>0.86242184780935194</v>
      </c>
      <c r="YS22" s="116">
        <v>0.91768289510796619</v>
      </c>
      <c r="YT22" s="116">
        <v>0.6920442716568469</v>
      </c>
      <c r="YU22" s="116">
        <v>1.0124267611866409</v>
      </c>
      <c r="YV22" s="116">
        <v>0.48234884175884185</v>
      </c>
      <c r="YW22" s="116">
        <v>1.0836444784364838</v>
      </c>
      <c r="YX22" s="116">
        <v>0.88673644538422214</v>
      </c>
      <c r="YY22" s="116">
        <v>1.076139935955605</v>
      </c>
      <c r="YZ22" s="116">
        <v>0.94854697721113179</v>
      </c>
      <c r="ZA22" s="116">
        <v>0.9368632586990755</v>
      </c>
      <c r="ZB22" s="116">
        <v>0.8466640265491735</v>
      </c>
      <c r="ZC22" s="116">
        <v>0.84556322893683622</v>
      </c>
      <c r="ZD22" s="116">
        <v>0.61405779759957024</v>
      </c>
      <c r="ZE22" s="116">
        <v>0.84495965349411328</v>
      </c>
      <c r="ZF22" s="116">
        <v>0.55308457322255422</v>
      </c>
      <c r="ZG22" s="116">
        <v>0.51796200410533988</v>
      </c>
      <c r="ZH22" s="116">
        <v>0.50597715675801469</v>
      </c>
      <c r="ZI22" s="116">
        <v>0.9451520050176152</v>
      </c>
      <c r="ZJ22" s="116">
        <v>0.699723877769861</v>
      </c>
      <c r="ZK22" s="116">
        <v>0.96347260998830209</v>
      </c>
      <c r="ZL22" s="116">
        <v>0.83789864128061309</v>
      </c>
      <c r="ZM22" s="116">
        <v>0.70101424538212664</v>
      </c>
      <c r="ZN22" s="116">
        <v>1.0107914871337622</v>
      </c>
      <c r="ZO22" s="116">
        <v>0.74691681325717729</v>
      </c>
      <c r="ZP22" s="116">
        <v>1.0646903583746317</v>
      </c>
      <c r="ZQ22" s="116">
        <v>0.60794582807101283</v>
      </c>
      <c r="ZR22" s="116">
        <v>0.59664662627700071</v>
      </c>
      <c r="ZS22" s="116">
        <v>0.74907824088499453</v>
      </c>
      <c r="ZT22" s="116">
        <v>0.41019072487895819</v>
      </c>
      <c r="ZU22" s="116">
        <v>0.56723159692680147</v>
      </c>
      <c r="ZV22" s="116">
        <v>0.69276344683317737</v>
      </c>
      <c r="ZW22" s="116">
        <v>0.52904897662615102</v>
      </c>
      <c r="ZX22" s="116">
        <v>0.94329448632172808</v>
      </c>
      <c r="ZY22" s="116">
        <v>0.82131419385999682</v>
      </c>
      <c r="ZZ22" s="116">
        <v>1.1012967315414373</v>
      </c>
      <c r="AAA22" s="116">
        <v>0.90311921532234807</v>
      </c>
      <c r="AAB22" s="116">
        <v>1.0091129143194095</v>
      </c>
      <c r="AAC22" s="116">
        <v>0.78084990289276601</v>
      </c>
      <c r="AAD22" s="116">
        <v>0.75945353950533345</v>
      </c>
      <c r="AAE22" s="116">
        <v>0.42254547525937819</v>
      </c>
      <c r="AAF22" s="116">
        <v>1.0798100332800844</v>
      </c>
      <c r="AAG22" s="116">
        <v>0.95804744121316721</v>
      </c>
      <c r="AAH22" s="116">
        <v>0.41049076365191028</v>
      </c>
      <c r="AAI22" s="116">
        <v>0.69000643886186741</v>
      </c>
      <c r="AAJ22" s="116">
        <v>1.0622789018835421</v>
      </c>
      <c r="AAK22" s="116">
        <v>1.0395362918273041</v>
      </c>
      <c r="AAL22" s="116">
        <v>0.73402252567457138</v>
      </c>
      <c r="AAM22" s="116">
        <v>0.42036675666997131</v>
      </c>
      <c r="AAN22" s="116">
        <v>0.84921643175592776</v>
      </c>
      <c r="AAO22" s="116">
        <v>0.58945335849361025</v>
      </c>
      <c r="AAP22" s="116">
        <v>0.7454899704624669</v>
      </c>
      <c r="AAQ22" s="116">
        <v>0.68498919345205511</v>
      </c>
      <c r="AAR22" s="116">
        <v>1.0810637962819947</v>
      </c>
      <c r="AAS22" s="116">
        <v>0.83357197565425456</v>
      </c>
      <c r="AAT22" s="116">
        <v>0.71521670981152885</v>
      </c>
      <c r="AAU22" s="116">
        <v>0.8796351661332138</v>
      </c>
      <c r="AAV22" s="116">
        <v>0.75152628371973706</v>
      </c>
      <c r="AAW22" s="116">
        <v>0.66742911285226314</v>
      </c>
      <c r="AAX22" s="116">
        <v>0.46069930630014344</v>
      </c>
      <c r="AAY22" s="116">
        <v>0.5524428676694233</v>
      </c>
      <c r="AAZ22" s="116">
        <v>1.0206531190026926</v>
      </c>
      <c r="ABA22" s="116">
        <v>0.68674775629195284</v>
      </c>
      <c r="ABB22" s="116">
        <v>0.40550086647180444</v>
      </c>
      <c r="ABC22" s="116">
        <v>0.82319354675429102</v>
      </c>
      <c r="ABD22" s="116">
        <v>0.90089360483459979</v>
      </c>
      <c r="ABE22" s="116">
        <v>0.42610599992776987</v>
      </c>
      <c r="ABF22" s="116">
        <v>0.8606255302208945</v>
      </c>
      <c r="ABG22" s="116">
        <v>0.71435964163352583</v>
      </c>
      <c r="ABH22" s="116">
        <v>0.71275903556494402</v>
      </c>
      <c r="ABI22" s="116">
        <v>0.88584228790133634</v>
      </c>
      <c r="ABJ22" s="116">
        <v>0.78900148888109878</v>
      </c>
      <c r="ABK22" s="116">
        <v>0.53303656130145038</v>
      </c>
      <c r="ABL22" s="116">
        <v>0.44713275261772778</v>
      </c>
      <c r="ABM22" s="116">
        <v>1.0508297291019564</v>
      </c>
      <c r="ABN22" s="116">
        <v>0.73552477471235322</v>
      </c>
      <c r="ABO22" s="116">
        <v>0.89493800870784324</v>
      </c>
      <c r="ABP22" s="116">
        <v>0.6086717808418779</v>
      </c>
      <c r="ABQ22" s="116">
        <v>0.75086535587139469</v>
      </c>
      <c r="ABR22" s="116">
        <v>0.68830770916774275</v>
      </c>
      <c r="ABS22" s="116">
        <v>0.41461200049314673</v>
      </c>
      <c r="ABT22" s="116">
        <v>0.88412675254836837</v>
      </c>
      <c r="ABU22" s="116">
        <v>0.40011656241694438</v>
      </c>
      <c r="ABV22" s="116">
        <v>1.0594177654348749</v>
      </c>
      <c r="ABW22" s="116">
        <v>0.75534685537773472</v>
      </c>
      <c r="ABX22" s="116">
        <v>0.91475623238747883</v>
      </c>
      <c r="ABY22" s="116">
        <v>0.43451918142106455</v>
      </c>
      <c r="ABZ22" s="116">
        <v>0.58257916859274061</v>
      </c>
      <c r="ACA22" s="116">
        <v>0.50538739935817456</v>
      </c>
      <c r="ACB22" s="116">
        <v>0.4415173056548356</v>
      </c>
      <c r="ACC22" s="116">
        <v>0.90626966212811155</v>
      </c>
      <c r="ACD22" s="116">
        <v>0.4410181427573458</v>
      </c>
      <c r="ACE22" s="116">
        <v>0.40229092032279234</v>
      </c>
      <c r="ACF22" s="116">
        <v>0.92680984369859154</v>
      </c>
      <c r="ACG22" s="116">
        <v>0.52597814636036788</v>
      </c>
      <c r="ACH22" s="116">
        <v>0.52071978987789147</v>
      </c>
      <c r="ACI22" s="116">
        <v>0.88930784791444961</v>
      </c>
      <c r="ACJ22" s="116">
        <v>1.0190666046029528</v>
      </c>
      <c r="ACK22" s="116">
        <v>0.92009990045926593</v>
      </c>
      <c r="ACL22" s="116">
        <v>0.84386281938109109</v>
      </c>
      <c r="ACM22" s="116">
        <v>0.44494734545089343</v>
      </c>
      <c r="ACN22" s="116">
        <v>0.3969238581363182</v>
      </c>
      <c r="ACO22" s="116">
        <v>0.88536359651000995</v>
      </c>
      <c r="ACP22" s="116">
        <v>0.5279103913341936</v>
      </c>
      <c r="ACQ22" s="116">
        <v>0.89641817380514677</v>
      </c>
      <c r="ACR22" s="116">
        <v>0.77392700030761308</v>
      </c>
      <c r="ACS22" s="116">
        <v>0.83659189083580676</v>
      </c>
      <c r="ACT22" s="116">
        <v>0.9640079851351202</v>
      </c>
      <c r="ACU22" s="116">
        <v>0.56590487599887285</v>
      </c>
      <c r="ACV22" s="116">
        <v>0.39974300895284126</v>
      </c>
      <c r="ACW22" s="116">
        <v>0.75797541941916924</v>
      </c>
      <c r="ACX22" s="116">
        <v>0.81626783007551995</v>
      </c>
      <c r="ACY22" s="116">
        <v>0.60424461060745882</v>
      </c>
      <c r="ACZ22" s="116">
        <v>1.068536918126292</v>
      </c>
      <c r="ADA22" s="116">
        <v>0.54356866382617963</v>
      </c>
      <c r="ADB22" s="116">
        <v>0.4653369658038734</v>
      </c>
      <c r="ADC22" s="116">
        <v>1.0091316991039281</v>
      </c>
      <c r="ADD22" s="116">
        <v>0.59765905433804467</v>
      </c>
      <c r="ADE22" s="116">
        <v>0.89541682859465876</v>
      </c>
      <c r="ADF22" s="116">
        <v>0.56448863015244821</v>
      </c>
      <c r="ADG22" s="116">
        <v>0.67598279989571874</v>
      </c>
      <c r="ADH22" s="116">
        <v>0.92565893028720514</v>
      </c>
      <c r="ADI22" s="116">
        <v>0.80351067866768489</v>
      </c>
      <c r="ADJ22" s="116">
        <v>0.46056107221780951</v>
      </c>
      <c r="ADK22" s="116">
        <v>0.43787039924205784</v>
      </c>
      <c r="ADL22" s="116">
        <v>0.56645138705210596</v>
      </c>
      <c r="ADM22" s="116">
        <v>0.94773698845218035</v>
      </c>
      <c r="ADN22" s="116">
        <v>0.88430885878345844</v>
      </c>
      <c r="ADO22" s="116">
        <v>0.69590027624235229</v>
      </c>
      <c r="ADP22" s="116">
        <v>0.8443514118883001</v>
      </c>
      <c r="ADQ22" s="116">
        <v>0.9617310420116657</v>
      </c>
      <c r="ADR22" s="116">
        <v>0.79323597713001748</v>
      </c>
      <c r="ADS22" s="116">
        <v>0.98699128517017654</v>
      </c>
      <c r="ADT22" s="116">
        <v>0.93112411749106139</v>
      </c>
      <c r="ADU22" s="116">
        <v>0.82515623841799957</v>
      </c>
      <c r="ADV22" s="116">
        <v>1.0190010339683453</v>
      </c>
      <c r="ADW22" s="116">
        <v>0.45600552580850406</v>
      </c>
      <c r="ADX22" s="116">
        <v>0.44637211475396404</v>
      </c>
      <c r="ADY22" s="116">
        <v>0.91255604394453815</v>
      </c>
      <c r="ADZ22" s="116">
        <v>0.93084583833379198</v>
      </c>
      <c r="AEA22" s="116">
        <v>0.58461342998345245</v>
      </c>
      <c r="AEB22" s="116">
        <v>0.41412436528162855</v>
      </c>
      <c r="AEC22" s="116">
        <v>0.8663430827508507</v>
      </c>
      <c r="AED22" s="116">
        <v>0.71258391108541752</v>
      </c>
      <c r="AEE22" s="116">
        <v>0.7713789792490009</v>
      </c>
      <c r="AEF22" s="116">
        <v>0.99242711271896555</v>
      </c>
      <c r="AEG22" s="116">
        <v>1.0954149740821437</v>
      </c>
      <c r="AEH22" s="116">
        <v>0.70374994359179954</v>
      </c>
      <c r="AEI22" s="116">
        <v>0.57001448598433924</v>
      </c>
      <c r="AEJ22" s="116">
        <v>0.57760367910488775</v>
      </c>
      <c r="AEK22" s="116">
        <v>0.56276462052104026</v>
      </c>
      <c r="AEL22" s="116">
        <v>0.73680840818004745</v>
      </c>
      <c r="AEM22" s="116">
        <v>1.0929708355795562</v>
      </c>
      <c r="AEN22" s="116">
        <v>0.83164578676016709</v>
      </c>
      <c r="AEO22" s="116">
        <v>0.81772862252695844</v>
      </c>
      <c r="AEP22" s="116">
        <v>0.83953622187633203</v>
      </c>
      <c r="AEQ22" s="116">
        <v>0.69867726276039288</v>
      </c>
      <c r="AER22" s="116">
        <v>0.74752986214374539</v>
      </c>
      <c r="AES22" s="116">
        <v>0.72736018097324218</v>
      </c>
      <c r="AET22" s="116">
        <v>0.59122980143469783</v>
      </c>
      <c r="AEU22" s="116">
        <v>0.9680352118658816</v>
      </c>
      <c r="AEV22" s="116">
        <v>0.71410160141415502</v>
      </c>
      <c r="AEW22" s="116">
        <v>0.6388700363819132</v>
      </c>
      <c r="AEX22" s="116">
        <v>1.056042736411277</v>
      </c>
      <c r="AEY22" s="116">
        <v>0.83274188645875646</v>
      </c>
      <c r="AEZ22" s="116">
        <v>0.41112689195984736</v>
      </c>
      <c r="AFA22" s="116">
        <v>1.0955458753469722</v>
      </c>
      <c r="AFB22" s="116">
        <v>0.5311462258798143</v>
      </c>
      <c r="AFC22" s="116">
        <v>0.76635908505218553</v>
      </c>
      <c r="AFD22" s="116">
        <v>0.54522267649629252</v>
      </c>
      <c r="AFE22" s="116">
        <v>0.66179987332742651</v>
      </c>
      <c r="AFF22" s="116">
        <v>0.75184173119641173</v>
      </c>
      <c r="AFG22" s="116">
        <v>0.72529841068326473</v>
      </c>
      <c r="AFH22" s="116">
        <v>0.5202990466022831</v>
      </c>
      <c r="AFI22" s="116">
        <v>0.46467577770907781</v>
      </c>
      <c r="AFJ22" s="116">
        <v>0.63301975953577883</v>
      </c>
      <c r="AFK22" s="116">
        <v>0.55596971456416666</v>
      </c>
      <c r="AFL22" s="116">
        <v>0.59494592770152166</v>
      </c>
      <c r="AFM22" s="116">
        <v>0.62249056746933285</v>
      </c>
      <c r="AFN22" s="116">
        <v>0.57896394801811613</v>
      </c>
      <c r="AFO22" s="116">
        <v>0.61892824434154703</v>
      </c>
      <c r="AFP22" s="116">
        <v>0.57954952165335993</v>
      </c>
      <c r="AFQ22" s="116">
        <v>1.076807204693369</v>
      </c>
      <c r="AFR22" s="116">
        <v>0.63879213224631326</v>
      </c>
      <c r="AFS22" s="116">
        <v>0.93330650909572588</v>
      </c>
      <c r="AFT22" s="116">
        <v>1.0130798690677609</v>
      </c>
      <c r="AFU22" s="116">
        <v>0.87967347026954634</v>
      </c>
      <c r="AFV22" s="116">
        <v>0.68983874260144984</v>
      </c>
      <c r="AFW22" s="116">
        <v>0.80153200252407397</v>
      </c>
      <c r="AFX22" s="116">
        <v>0.71778512288706242</v>
      </c>
      <c r="AFY22" s="116">
        <v>0.97779211394307586</v>
      </c>
      <c r="AFZ22" s="116">
        <v>0.5484286824104001</v>
      </c>
      <c r="AGA22" s="116">
        <v>0.56907582983100125</v>
      </c>
      <c r="AGB22" s="116">
        <v>0.52755349625791137</v>
      </c>
      <c r="AGC22" s="116">
        <v>1.0060314837723399</v>
      </c>
      <c r="AGD22" s="116">
        <v>0.90124768774511921</v>
      </c>
      <c r="AGE22" s="116">
        <v>0.71616820585676821</v>
      </c>
      <c r="AGF22" s="116">
        <v>0.48551070666366691</v>
      </c>
      <c r="AGG22" s="116">
        <v>0.65144179376455158</v>
      </c>
      <c r="AGH22" s="116">
        <v>0.43738934425974052</v>
      </c>
      <c r="AGI22" s="116">
        <v>0.76029277022209008</v>
      </c>
      <c r="AGJ22" s="116">
        <v>1.0192224076571494</v>
      </c>
      <c r="AGK22" s="116">
        <v>0.77514952076852039</v>
      </c>
      <c r="AGL22" s="116">
        <v>0.81696498800096584</v>
      </c>
      <c r="AGM22" s="116">
        <v>0.57910644509230891</v>
      </c>
      <c r="AGN22" s="116">
        <v>0.62700668274148541</v>
      </c>
      <c r="AGO22" s="116">
        <v>0.43640325430637278</v>
      </c>
      <c r="AGP22" s="116">
        <v>0.55239320927563496</v>
      </c>
      <c r="AGQ22" s="116">
        <v>0.54248977559741085</v>
      </c>
      <c r="AGR22" s="116">
        <v>1.0746302408087103</v>
      </c>
      <c r="AGS22" s="116">
        <v>0.68264739785250028</v>
      </c>
      <c r="AGT22" s="116">
        <v>0.71428783505630478</v>
      </c>
      <c r="AGU22" s="116">
        <v>0.90581152208603066</v>
      </c>
      <c r="AGV22" s="116">
        <v>0.78359532177873437</v>
      </c>
      <c r="AGW22" s="116">
        <v>1.0154774998988509</v>
      </c>
      <c r="AGX22" s="116">
        <v>0.58443073795742784</v>
      </c>
      <c r="AGY22" s="116">
        <v>0.88264731603917568</v>
      </c>
      <c r="AGZ22" s="116">
        <v>0.62456983251710985</v>
      </c>
      <c r="AHA22" s="116">
        <v>1.0020001436854482</v>
      </c>
      <c r="AHB22" s="116">
        <v>0.89222757000524822</v>
      </c>
      <c r="AHC22" s="116">
        <v>0.50191549979118233</v>
      </c>
      <c r="AHD22" s="116">
        <v>0.85232438460497884</v>
      </c>
      <c r="AHE22" s="116">
        <v>0.85062379238861396</v>
      </c>
      <c r="AHF22" s="116">
        <v>0.52521567221949883</v>
      </c>
      <c r="AHG22" s="116">
        <v>1.0388349907623828</v>
      </c>
      <c r="AHH22" s="116">
        <v>0.78360558772162592</v>
      </c>
      <c r="AHI22" s="116">
        <v>0.88386639229817376</v>
      </c>
      <c r="AHJ22" s="116">
        <v>0.40919705822097241</v>
      </c>
      <c r="AHK22" s="116">
        <v>0.5275552017624987</v>
      </c>
      <c r="AHL22" s="116">
        <v>1.0004182873784284</v>
      </c>
      <c r="AHM22" s="116">
        <v>0.78506673130005233</v>
      </c>
      <c r="AHN22" s="116">
        <v>0.81385452630247368</v>
      </c>
      <c r="AHO22" s="116">
        <v>0.70615378792629946</v>
      </c>
      <c r="AHP22" s="116">
        <v>1.0611071633620681</v>
      </c>
      <c r="AHQ22" s="116">
        <v>0.79179729087857287</v>
      </c>
      <c r="AHR22" s="116">
        <v>0.61031335492113081</v>
      </c>
      <c r="AHS22" s="116">
        <v>0.5726513531846098</v>
      </c>
      <c r="AHT22" s="116">
        <v>0.7610518637881587</v>
      </c>
      <c r="AHU22" s="116">
        <v>0.9696429601502351</v>
      </c>
      <c r="AHV22" s="116">
        <v>0.92585070379633783</v>
      </c>
      <c r="AHW22" s="116">
        <v>0.67463967972766725</v>
      </c>
      <c r="AHX22" s="116">
        <v>0.88032916025403929</v>
      </c>
      <c r="AHY22" s="116">
        <v>1.0431423514644942</v>
      </c>
      <c r="AHZ22" s="116">
        <v>0.6362960996202689</v>
      </c>
      <c r="AIA22" s="116">
        <v>0.58636668306354012</v>
      </c>
      <c r="AIB22" s="116">
        <v>0.98136510244480368</v>
      </c>
      <c r="AIC22" s="116">
        <v>0.44350532195895342</v>
      </c>
      <c r="AID22" s="116">
        <v>0.6313209267626253</v>
      </c>
      <c r="AIE22" s="116">
        <v>0.77901894487077172</v>
      </c>
      <c r="AIF22" s="116">
        <v>0.92169427035824514</v>
      </c>
      <c r="AIG22" s="116">
        <v>1.0645724674321562</v>
      </c>
      <c r="AIH22" s="116">
        <v>0.9480890662231034</v>
      </c>
      <c r="AII22" s="116">
        <v>0.75424222015103282</v>
      </c>
      <c r="AIJ22" s="116">
        <v>0.79727276287835824</v>
      </c>
      <c r="AIK22" s="116">
        <v>0.69448208937297951</v>
      </c>
      <c r="AIL22" s="116">
        <v>0.83572458631599855</v>
      </c>
      <c r="AIM22" s="116">
        <v>0.57770658015706577</v>
      </c>
      <c r="AIN22" s="116">
        <v>0.53460699215684315</v>
      </c>
      <c r="AIO22" s="116">
        <v>0.39453590912497905</v>
      </c>
      <c r="AIP22" s="116">
        <v>0.86605592573987056</v>
      </c>
      <c r="AIQ22" s="116">
        <v>0.91348338851666555</v>
      </c>
      <c r="AIR22" s="116">
        <v>0.64135157677442645</v>
      </c>
      <c r="AIS22" s="116">
        <v>0.58278392151302238</v>
      </c>
      <c r="AIT22" s="116">
        <v>0.92770660241657754</v>
      </c>
      <c r="AIU22" s="116">
        <v>0.95290220372065204</v>
      </c>
      <c r="AIV22" s="116">
        <v>0.90507281896818725</v>
      </c>
      <c r="AIW22" s="116">
        <v>0.5219640565016832</v>
      </c>
      <c r="AIX22" s="116">
        <v>1.1081046446322926</v>
      </c>
      <c r="AIY22" s="116">
        <v>0.52715422760637798</v>
      </c>
      <c r="AIZ22" s="116">
        <v>0.67399935194032523</v>
      </c>
      <c r="AJA22" s="116">
        <v>0.86593299095484055</v>
      </c>
      <c r="AJB22" s="116">
        <v>1.0289134185757123</v>
      </c>
      <c r="AJC22" s="116">
        <v>0.46367506869455299</v>
      </c>
      <c r="AJD22" s="116">
        <v>1.0648312722656117</v>
      </c>
      <c r="AJE22" s="116">
        <v>0.6410389983350715</v>
      </c>
      <c r="AJF22" s="116">
        <v>0.98536524488111132</v>
      </c>
      <c r="AJG22" s="116">
        <v>1.0426117983600247</v>
      </c>
      <c r="AJH22" s="116">
        <v>0.82332939898166224</v>
      </c>
      <c r="AJI22" s="116">
        <v>0.9652685128715045</v>
      </c>
      <c r="AJJ22" s="116">
        <v>0.61978719269780025</v>
      </c>
      <c r="AJK22" s="116">
        <v>0.72293245576933884</v>
      </c>
      <c r="AJL22" s="116">
        <v>1.0282759872943039</v>
      </c>
      <c r="AJM22" s="116">
        <v>0.76140054789717815</v>
      </c>
      <c r="AJN22" s="116">
        <v>0.54413314934256707</v>
      </c>
      <c r="AJO22" s="116">
        <v>0.92043803205835673</v>
      </c>
      <c r="AJP22" s="116">
        <v>0.45674876487173655</v>
      </c>
      <c r="AJQ22" s="116">
        <v>1.0483944381699375</v>
      </c>
      <c r="AJR22" s="116">
        <v>0.95365413159571899</v>
      </c>
      <c r="AJS22" s="116">
        <v>0.81774098587849631</v>
      </c>
      <c r="AJT22" s="116">
        <v>0.59475722882074011</v>
      </c>
      <c r="AJU22" s="116">
        <v>0.79840203349849215</v>
      </c>
      <c r="AJV22" s="116">
        <v>0.97579043069148386</v>
      </c>
      <c r="AJW22" s="116">
        <v>0.8200363644490507</v>
      </c>
      <c r="AJX22" s="116">
        <v>0.70314389756084461</v>
      </c>
      <c r="AJY22" s="116">
        <v>1.0208329965994736</v>
      </c>
      <c r="AJZ22" s="116">
        <v>1.0950074486325758</v>
      </c>
      <c r="AKA22" s="116">
        <v>1.0623874383147456</v>
      </c>
      <c r="AKB22" s="116">
        <v>0.797978881654134</v>
      </c>
      <c r="AKC22" s="116">
        <v>0.40836010507282539</v>
      </c>
      <c r="AKD22" s="116">
        <v>0.43164697636300925</v>
      </c>
      <c r="AKE22" s="116">
        <v>0.63468822096372091</v>
      </c>
      <c r="AKF22" s="116">
        <v>0.75364129290793769</v>
      </c>
      <c r="AKG22" s="116">
        <v>0.85302114702399989</v>
      </c>
      <c r="AKH22" s="116">
        <v>0.86989790264886402</v>
      </c>
      <c r="AKI22" s="116">
        <v>0.57899717551179741</v>
      </c>
      <c r="AKJ22" s="116">
        <v>0.85521421763183492</v>
      </c>
      <c r="AKK22" s="116">
        <v>0.99779945472041898</v>
      </c>
      <c r="AKL22" s="116">
        <v>1.0208338642107959</v>
      </c>
      <c r="AKM22" s="116">
        <v>0.95105377358292842</v>
      </c>
      <c r="AKN22" s="116">
        <v>0.46493986184835545</v>
      </c>
      <c r="AKO22" s="116">
        <v>0.56248060605462924</v>
      </c>
      <c r="AKP22" s="116">
        <v>0.50224178272128461</v>
      </c>
      <c r="AKQ22" s="116">
        <v>0.96768312356296271</v>
      </c>
      <c r="AKR22" s="116">
        <v>0.92918631940549778</v>
      </c>
      <c r="AKS22" s="116">
        <v>0.3976937040019809</v>
      </c>
      <c r="AKT22" s="116">
        <v>0.4084565269825941</v>
      </c>
      <c r="AKU22" s="116">
        <v>0.963914516458382</v>
      </c>
      <c r="AKV22" s="116">
        <v>0.51789320555991714</v>
      </c>
      <c r="AKW22" s="116">
        <v>0.58118591043885093</v>
      </c>
      <c r="AKX22" s="116">
        <v>0.54143041095012434</v>
      </c>
      <c r="AKY22" s="116">
        <v>0.81246495987408263</v>
      </c>
      <c r="AKZ22" s="116">
        <v>0.93390746575019934</v>
      </c>
      <c r="ALA22" s="116">
        <v>0.97807146251358368</v>
      </c>
      <c r="ALB22" s="116">
        <v>0.96200778144697452</v>
      </c>
      <c r="ALC22" s="116">
        <v>0.4394766885938115</v>
      </c>
      <c r="ALD22" s="116">
        <v>0.94801462409082193</v>
      </c>
      <c r="ALE22" s="116">
        <v>0.96501789068011368</v>
      </c>
      <c r="ALF22" s="116">
        <v>0.58053930166817092</v>
      </c>
      <c r="ALG22" s="116">
        <v>1.0420968493989651</v>
      </c>
      <c r="ALH22" s="116">
        <v>0.88483832434067033</v>
      </c>
      <c r="ALI22" s="116">
        <v>0.8365240955991734</v>
      </c>
      <c r="ALJ22" s="116">
        <v>0.9829489694388962</v>
      </c>
      <c r="ALK22" s="116">
        <v>0.78398281667500569</v>
      </c>
      <c r="ALL22" s="116">
        <v>0.48863160176553777</v>
      </c>
      <c r="ALM22" s="116">
        <v>0.71676968496760574</v>
      </c>
      <c r="ALN22" s="116">
        <v>0.76256758430616878</v>
      </c>
      <c r="ALO22" s="116">
        <v>0.47555198694129008</v>
      </c>
      <c r="ALP22" s="116">
        <v>0.95146758822513378</v>
      </c>
      <c r="ALQ22" s="116">
        <v>0.73367891502667604</v>
      </c>
      <c r="ALR22" s="116">
        <v>0.42767081353332642</v>
      </c>
      <c r="ALS22" s="116">
        <v>0.82757041642960616</v>
      </c>
      <c r="ALT22" s="116">
        <v>0.87236062864229813</v>
      </c>
      <c r="ALU22" s="116">
        <v>0.91911610111475606</v>
      </c>
    </row>
    <row r="23" spans="1:1009">
      <c r="B23" s="117">
        <v>0.8</v>
      </c>
      <c r="C23" s="116">
        <f t="shared" si="16"/>
        <v>2.0499999999999998</v>
      </c>
      <c r="D23" s="116">
        <f t="shared" si="17"/>
        <v>2.266337068793427</v>
      </c>
      <c r="F23" s="116">
        <f t="shared" si="18"/>
        <v>0.80340193047610997</v>
      </c>
      <c r="G23" s="116">
        <f t="shared" si="19"/>
        <v>2.1433441607094204</v>
      </c>
      <c r="I23" s="116">
        <v>0.59527676621385761</v>
      </c>
      <c r="J23" s="116">
        <v>0.72391887707432789</v>
      </c>
      <c r="K23" s="116">
        <v>1.0059013485733521</v>
      </c>
      <c r="L23" s="116">
        <v>0.56405101350138653</v>
      </c>
      <c r="M23" s="116">
        <v>1.1060908830546912</v>
      </c>
      <c r="N23" s="116">
        <v>1.0936319851810419</v>
      </c>
      <c r="O23" s="116">
        <v>0.74653748320243674</v>
      </c>
      <c r="P23" s="116">
        <v>0.59284489116291184</v>
      </c>
      <c r="Q23" s="116">
        <v>0.6512800059746009</v>
      </c>
      <c r="R23" s="116">
        <v>1.1325349082286804</v>
      </c>
      <c r="S23" s="116">
        <v>0.69165277524780233</v>
      </c>
      <c r="T23" s="116">
        <v>1.0552045571502027</v>
      </c>
      <c r="U23" s="116">
        <v>0.66584248315743877</v>
      </c>
      <c r="V23" s="116">
        <v>0.8785614441844849</v>
      </c>
      <c r="W23" s="116">
        <v>0.62556635742752342</v>
      </c>
      <c r="X23" s="116">
        <v>0.8734861452399042</v>
      </c>
      <c r="Y23" s="116">
        <v>0.66685548244345738</v>
      </c>
      <c r="Z23" s="116">
        <v>0.60111323891276713</v>
      </c>
      <c r="AA23" s="116">
        <v>0.969443702813645</v>
      </c>
      <c r="AB23" s="116">
        <v>0.88303593918747025</v>
      </c>
      <c r="AC23" s="116">
        <v>1.0612961756270272</v>
      </c>
      <c r="AD23" s="116">
        <v>0.82428562201500366</v>
      </c>
      <c r="AE23" s="116">
        <v>0.67242570658827361</v>
      </c>
      <c r="AF23" s="116">
        <v>0.94638758193998729</v>
      </c>
      <c r="AG23" s="116">
        <v>0.95566466706109776</v>
      </c>
      <c r="AH23" s="116">
        <v>1.1035289488831732</v>
      </c>
      <c r="AI23" s="116">
        <v>0.53678123191479798</v>
      </c>
      <c r="AJ23" s="116">
        <v>0.82711542394034832</v>
      </c>
      <c r="AK23" s="116">
        <v>0.65532999170206874</v>
      </c>
      <c r="AL23" s="116">
        <v>0.70279952373866306</v>
      </c>
      <c r="AM23" s="116">
        <v>0.47813222344503253</v>
      </c>
      <c r="AN23" s="116">
        <v>1.1124957450452375</v>
      </c>
      <c r="AO23" s="116">
        <v>0.93124297663791533</v>
      </c>
      <c r="AP23" s="116">
        <v>1.034904543252648</v>
      </c>
      <c r="AQ23" s="116">
        <v>0.8548946917520156</v>
      </c>
      <c r="AR23" s="116">
        <v>0.7758248343722729</v>
      </c>
      <c r="AS23" s="116">
        <v>0.82511193139022354</v>
      </c>
      <c r="AT23" s="116">
        <v>1.0493352652920858</v>
      </c>
      <c r="AU23" s="116">
        <v>0.94582041874770562</v>
      </c>
      <c r="AV23" s="116">
        <v>0.58176334626485082</v>
      </c>
      <c r="AW23" s="116">
        <v>0.75974543330955036</v>
      </c>
      <c r="AX23" s="116">
        <v>0.94512713651458979</v>
      </c>
      <c r="AY23" s="116">
        <v>0.57969091923843741</v>
      </c>
      <c r="AZ23" s="116">
        <v>0.65542232817530421</v>
      </c>
      <c r="BA23" s="116">
        <v>1.0486895354099226</v>
      </c>
      <c r="BB23" s="116">
        <v>0.94379204212312617</v>
      </c>
      <c r="BC23" s="116">
        <v>0.47625163277622834</v>
      </c>
      <c r="BD23" s="116">
        <v>1.0615214889834683</v>
      </c>
      <c r="BE23" s="116">
        <v>0.75772720479493905</v>
      </c>
      <c r="BF23" s="116">
        <v>0.50763953753683533</v>
      </c>
      <c r="BG23" s="116">
        <v>0.57996700344427099</v>
      </c>
      <c r="BH23" s="116">
        <v>0.90365497645021142</v>
      </c>
      <c r="BI23" s="116">
        <v>0.69884082595033725</v>
      </c>
      <c r="BJ23" s="116">
        <v>0.57765594104356244</v>
      </c>
      <c r="BK23" s="116">
        <v>1.1042286733594269</v>
      </c>
      <c r="BL23" s="116">
        <v>1.1345002725101616</v>
      </c>
      <c r="BM23" s="116">
        <v>0.83864691019230209</v>
      </c>
      <c r="BN23" s="116">
        <v>0.80767508330690341</v>
      </c>
      <c r="BO23" s="116">
        <v>0.82414891331458473</v>
      </c>
      <c r="BP23" s="116">
        <v>0.85569303372882666</v>
      </c>
      <c r="BQ23" s="116">
        <v>0.67450449055393624</v>
      </c>
      <c r="BR23" s="116">
        <v>0.9105938190996572</v>
      </c>
      <c r="BS23" s="116">
        <v>0.80489319772438217</v>
      </c>
      <c r="BT23" s="116">
        <v>0.8668322205296155</v>
      </c>
      <c r="BU23" s="116">
        <v>0.9652593757974014</v>
      </c>
      <c r="BV23" s="116">
        <v>0.74507643247251965</v>
      </c>
      <c r="BW23" s="116">
        <v>0.50121678603358399</v>
      </c>
      <c r="BX23" s="116">
        <v>0.4759403619905957</v>
      </c>
      <c r="BY23" s="116">
        <v>0.78748130501999913</v>
      </c>
      <c r="BZ23" s="116">
        <v>0.44830428791184013</v>
      </c>
      <c r="CA23" s="116">
        <v>1.0706259863290057</v>
      </c>
      <c r="CB23" s="116">
        <v>0.56297079383931981</v>
      </c>
      <c r="CC23" s="116">
        <v>0.57907806469777445</v>
      </c>
      <c r="CD23" s="116">
        <v>0.48961520297673372</v>
      </c>
      <c r="CE23" s="116">
        <v>1.1434928548371222</v>
      </c>
      <c r="CF23" s="116">
        <v>1.1533171821477226</v>
      </c>
      <c r="CG23" s="116">
        <v>0.56460980771656022</v>
      </c>
      <c r="CH23" s="116">
        <v>0.55368944781871432</v>
      </c>
      <c r="CI23" s="116">
        <v>1.0715505885124128</v>
      </c>
      <c r="CJ23" s="116">
        <v>0.51014515803506832</v>
      </c>
      <c r="CK23" s="116">
        <v>0.85228580107796048</v>
      </c>
      <c r="CL23" s="116">
        <v>0.47443398161390588</v>
      </c>
      <c r="CM23" s="116">
        <v>1.1390572669034746</v>
      </c>
      <c r="CN23" s="116">
        <v>0.95168439424692497</v>
      </c>
      <c r="CO23" s="116">
        <v>0.70753658722472212</v>
      </c>
      <c r="CP23" s="116">
        <v>1.0417683696402475</v>
      </c>
      <c r="CQ23" s="116">
        <v>0.68329622213588748</v>
      </c>
      <c r="CR23" s="116">
        <v>1.0624244201627919</v>
      </c>
      <c r="CS23" s="116">
        <v>0.56616886610536876</v>
      </c>
      <c r="CT23" s="116">
        <v>1.0115961331110053</v>
      </c>
      <c r="CU23" s="116">
        <v>0.4782132755470998</v>
      </c>
      <c r="CV23" s="116">
        <v>0.45897688623348748</v>
      </c>
      <c r="CW23" s="116">
        <v>0.96838346788013974</v>
      </c>
      <c r="CX23" s="116">
        <v>1.1498321551506359</v>
      </c>
      <c r="CY23" s="116">
        <v>0.82444670149658084</v>
      </c>
      <c r="CZ23" s="116">
        <v>1.1329073216385281</v>
      </c>
      <c r="DA23" s="116">
        <v>0.83044461326801899</v>
      </c>
      <c r="DB23" s="116">
        <v>0.51589409885427762</v>
      </c>
      <c r="DC23" s="116">
        <v>0.508201090542442</v>
      </c>
      <c r="DD23" s="116">
        <v>0.8025555446860575</v>
      </c>
      <c r="DE23" s="116">
        <v>0.75665885080451223</v>
      </c>
      <c r="DF23" s="116">
        <v>0.79236044076762369</v>
      </c>
      <c r="DG23" s="116">
        <v>0.80485410647151845</v>
      </c>
      <c r="DH23" s="116">
        <v>1.0984377015250537</v>
      </c>
      <c r="DI23" s="116">
        <v>1.1447727401316312</v>
      </c>
      <c r="DJ23" s="116">
        <v>1.1459241399242643</v>
      </c>
      <c r="DK23" s="116">
        <v>1.0562369556035383</v>
      </c>
      <c r="DL23" s="116">
        <v>0.45468325655749819</v>
      </c>
      <c r="DM23" s="116">
        <v>0.4804486474740593</v>
      </c>
      <c r="DN23" s="116">
        <v>1.0971903585816345</v>
      </c>
      <c r="DO23" s="116">
        <v>0.92281659716873032</v>
      </c>
      <c r="DP23" s="116">
        <v>0.84773883753839452</v>
      </c>
      <c r="DQ23" s="116">
        <v>0.78587963452727649</v>
      </c>
      <c r="DR23" s="116">
        <v>0.45012227354789525</v>
      </c>
      <c r="DS23" s="116">
        <v>1.1586965570638181</v>
      </c>
      <c r="DT23" s="116">
        <v>0.48905396798268275</v>
      </c>
      <c r="DU23" s="116">
        <v>1.1129835108304376</v>
      </c>
      <c r="DV23" s="116">
        <v>0.89889405313421533</v>
      </c>
      <c r="DW23" s="116">
        <v>0.60229810891032698</v>
      </c>
      <c r="DX23" s="116">
        <v>0.82642785758027837</v>
      </c>
      <c r="DY23" s="116">
        <v>0.62056300554915977</v>
      </c>
      <c r="DZ23" s="116">
        <v>0.53671968464880881</v>
      </c>
      <c r="EA23" s="116">
        <v>0.81714635773173872</v>
      </c>
      <c r="EB23" s="116">
        <v>0.49269891748128802</v>
      </c>
      <c r="EC23" s="116">
        <v>0.46096979828588136</v>
      </c>
      <c r="ED23" s="116">
        <v>0.96685042225791418</v>
      </c>
      <c r="EE23" s="116">
        <v>0.62523308718065607</v>
      </c>
      <c r="EF23" s="116">
        <v>1.1168761900544633</v>
      </c>
      <c r="EG23" s="116">
        <v>0.75746076664458095</v>
      </c>
      <c r="EH23" s="116">
        <v>0.7555175461921293</v>
      </c>
      <c r="EI23" s="116">
        <v>0.92018403259175419</v>
      </c>
      <c r="EJ23" s="116">
        <v>0.97402050147982022</v>
      </c>
      <c r="EK23" s="116">
        <v>1.0589069879287241</v>
      </c>
      <c r="EL23" s="116">
        <v>0.53869556921194239</v>
      </c>
      <c r="EM23" s="116">
        <v>0.45462190948562375</v>
      </c>
      <c r="EN23" s="116">
        <v>1.0039573353724578</v>
      </c>
      <c r="EO23" s="116">
        <v>0.63361817565777767</v>
      </c>
      <c r="EP23" s="116">
        <v>0.82010410055690186</v>
      </c>
      <c r="EQ23" s="116">
        <v>0.52061311140816924</v>
      </c>
      <c r="ER23" s="116">
        <v>0.93930140488352509</v>
      </c>
      <c r="ES23" s="116">
        <v>0.49406304723493455</v>
      </c>
      <c r="ET23" s="116">
        <v>0.99737452437485508</v>
      </c>
      <c r="EU23" s="116">
        <v>0.79616512975249276</v>
      </c>
      <c r="EV23" s="116">
        <v>0.95448369247095144</v>
      </c>
      <c r="EW23" s="116">
        <v>0.63511861285346061</v>
      </c>
      <c r="EX23" s="116">
        <v>0.57178566436530986</v>
      </c>
      <c r="EY23" s="116">
        <v>1.0841956168945064</v>
      </c>
      <c r="EZ23" s="116">
        <v>0.94688751704324814</v>
      </c>
      <c r="FA23" s="116">
        <v>0.92691459721092395</v>
      </c>
      <c r="FB23" s="116">
        <v>0.88154808621006353</v>
      </c>
      <c r="FC23" s="116">
        <v>0.52343119861157728</v>
      </c>
      <c r="FD23" s="116">
        <v>0.75643278835170991</v>
      </c>
      <c r="FE23" s="116">
        <v>0.92703714019235539</v>
      </c>
      <c r="FF23" s="116">
        <v>0.60389513756018498</v>
      </c>
      <c r="FG23" s="116">
        <v>1.1156321926405357</v>
      </c>
      <c r="FH23" s="116">
        <v>0.97659574637890401</v>
      </c>
      <c r="FI23" s="116">
        <v>1.109012291530286</v>
      </c>
      <c r="FJ23" s="116">
        <v>0.99984149123461352</v>
      </c>
      <c r="FK23" s="116">
        <v>0.56809964169822602</v>
      </c>
      <c r="FL23" s="116">
        <v>0.98464475234566085</v>
      </c>
      <c r="FM23" s="116">
        <v>0.71775012321525211</v>
      </c>
      <c r="FN23" s="116">
        <v>0.81418104138368574</v>
      </c>
      <c r="FO23" s="116">
        <v>0.76504017619861986</v>
      </c>
      <c r="FP23" s="116">
        <v>0.64666592906665077</v>
      </c>
      <c r="FQ23" s="116">
        <v>0.92112126155952789</v>
      </c>
      <c r="FR23" s="116">
        <v>0.80883004174153106</v>
      </c>
      <c r="FS23" s="116">
        <v>0.80222017222538589</v>
      </c>
      <c r="FT23" s="116">
        <v>0.56581122136459105</v>
      </c>
      <c r="FU23" s="116">
        <v>0.74246517933945444</v>
      </c>
      <c r="FV23" s="116">
        <v>0.71636081617120373</v>
      </c>
      <c r="FW23" s="116">
        <v>0.95482659325305164</v>
      </c>
      <c r="FX23" s="116">
        <v>0.60627720688568421</v>
      </c>
      <c r="FY23" s="116">
        <v>0.45232453464905575</v>
      </c>
      <c r="FZ23" s="116">
        <v>1.0998964643342177</v>
      </c>
      <c r="GA23" s="116">
        <v>0.78022277608136092</v>
      </c>
      <c r="GB23" s="116">
        <v>0.95085506251270246</v>
      </c>
      <c r="GC23" s="116">
        <v>0.44358820496576579</v>
      </c>
      <c r="GD23" s="116">
        <v>0.47525179406970691</v>
      </c>
      <c r="GE23" s="116">
        <v>0.8704065983507987</v>
      </c>
      <c r="GF23" s="116">
        <v>0.86593301039680892</v>
      </c>
      <c r="GG23" s="116">
        <v>1.0914164700100819</v>
      </c>
      <c r="GH23" s="116">
        <v>0.64015281826671511</v>
      </c>
      <c r="GI23" s="116">
        <v>1.1123098787569579</v>
      </c>
      <c r="GJ23" s="116">
        <v>0.73361027031458992</v>
      </c>
      <c r="GK23" s="116">
        <v>0.63919165845759873</v>
      </c>
      <c r="GL23" s="116">
        <v>0.9270087892805029</v>
      </c>
      <c r="GM23" s="116">
        <v>0.48790279887991178</v>
      </c>
      <c r="GN23" s="116">
        <v>0.70930766540751011</v>
      </c>
      <c r="GO23" s="116">
        <v>0.45005856584022219</v>
      </c>
      <c r="GP23" s="116">
        <v>0.70400790283883674</v>
      </c>
      <c r="GQ23" s="116">
        <v>0.73102224354363843</v>
      </c>
      <c r="GR23" s="116">
        <v>0.53820570873797369</v>
      </c>
      <c r="GS23" s="116">
        <v>0.47015879977810227</v>
      </c>
      <c r="GT23" s="116">
        <v>0.90946332254858797</v>
      </c>
      <c r="GU23" s="116">
        <v>0.45024572219036346</v>
      </c>
      <c r="GV23" s="116">
        <v>0.908478036684222</v>
      </c>
      <c r="GW23" s="116">
        <v>0.7426607394894289</v>
      </c>
      <c r="GX23" s="116">
        <v>1.0750881706177196</v>
      </c>
      <c r="GY23" s="116">
        <v>1.0583376069499311</v>
      </c>
      <c r="GZ23" s="116">
        <v>0.7639736466784508</v>
      </c>
      <c r="HA23" s="116">
        <v>0.87643982637210271</v>
      </c>
      <c r="HB23" s="116">
        <v>0.84357994679392201</v>
      </c>
      <c r="HC23" s="116">
        <v>0.92122864828690032</v>
      </c>
      <c r="HD23" s="116">
        <v>0.61091026033045159</v>
      </c>
      <c r="HE23" s="116">
        <v>1.1146792509165064</v>
      </c>
      <c r="HF23" s="116">
        <v>1.1305526155633197</v>
      </c>
      <c r="HG23" s="116">
        <v>0.56181295056270619</v>
      </c>
      <c r="HH23" s="116">
        <v>1.0362172183837859</v>
      </c>
      <c r="HI23" s="116">
        <v>1.0821775855687374</v>
      </c>
      <c r="HJ23" s="116">
        <v>1.0442622871216152</v>
      </c>
      <c r="HK23" s="116">
        <v>0.52907269771007348</v>
      </c>
      <c r="HL23" s="116">
        <v>1.120433371573758</v>
      </c>
      <c r="HM23" s="116">
        <v>0.54856729726114162</v>
      </c>
      <c r="HN23" s="116">
        <v>1.0495312665154908</v>
      </c>
      <c r="HO23" s="116">
        <v>0.57538195971953709</v>
      </c>
      <c r="HP23" s="116">
        <v>0.75317095901098319</v>
      </c>
      <c r="HQ23" s="116">
        <v>0.98212024386436236</v>
      </c>
      <c r="HR23" s="116">
        <v>0.74085571447482512</v>
      </c>
      <c r="HS23" s="116">
        <v>0.77795172742554164</v>
      </c>
      <c r="HT23" s="116">
        <v>0.9764480216785556</v>
      </c>
      <c r="HU23" s="116">
        <v>0.83349785694079048</v>
      </c>
      <c r="HV23" s="116">
        <v>0.52738701738104721</v>
      </c>
      <c r="HW23" s="116">
        <v>1.1565904828960667</v>
      </c>
      <c r="HX23" s="116">
        <v>1.1244389685504408</v>
      </c>
      <c r="HY23" s="116">
        <v>0.74352628969844603</v>
      </c>
      <c r="HZ23" s="116">
        <v>0.97290436736542973</v>
      </c>
      <c r="IA23" s="116">
        <v>0.81895857367289349</v>
      </c>
      <c r="IB23" s="116">
        <v>0.55845061695159959</v>
      </c>
      <c r="IC23" s="116">
        <v>0.67612851964123655</v>
      </c>
      <c r="ID23" s="116">
        <v>0.6989607599199531</v>
      </c>
      <c r="IE23" s="116">
        <v>0.88965629963876625</v>
      </c>
      <c r="IF23" s="116">
        <v>0.69432130635285672</v>
      </c>
      <c r="IG23" s="116">
        <v>0.79328720884093062</v>
      </c>
      <c r="IH23" s="116">
        <v>0.73915602393964663</v>
      </c>
      <c r="II23" s="116">
        <v>0.74033007639417403</v>
      </c>
      <c r="IJ23" s="116">
        <v>0.83746395567362786</v>
      </c>
      <c r="IK23" s="116">
        <v>0.51281930773114515</v>
      </c>
      <c r="IL23" s="116">
        <v>0.67199986815819202</v>
      </c>
      <c r="IM23" s="116">
        <v>0.7444384451596</v>
      </c>
      <c r="IN23" s="116">
        <v>1.1264961931871764</v>
      </c>
      <c r="IO23" s="116">
        <v>0.80947084349003229</v>
      </c>
      <c r="IP23" s="116">
        <v>0.81302939589725221</v>
      </c>
      <c r="IQ23" s="116">
        <v>1.0916967970897815</v>
      </c>
      <c r="IR23" s="116">
        <v>0.71582115750643538</v>
      </c>
      <c r="IS23" s="116">
        <v>1.0444378265184662</v>
      </c>
      <c r="IT23" s="116">
        <v>0.7340482865386555</v>
      </c>
      <c r="IU23" s="116">
        <v>0.6022844119591102</v>
      </c>
      <c r="IV23" s="116">
        <v>0.98217613775371415</v>
      </c>
      <c r="IW23" s="116">
        <v>1.0502479608863644</v>
      </c>
      <c r="IX23" s="116">
        <v>0.99450389137429329</v>
      </c>
      <c r="IY23" s="116">
        <v>1.0694859566262216</v>
      </c>
      <c r="IZ23" s="116">
        <v>0.56337662367439134</v>
      </c>
      <c r="JA23" s="116">
        <v>0.59701484824178019</v>
      </c>
      <c r="JB23" s="116">
        <v>0.93371698963356708</v>
      </c>
      <c r="JC23" s="116">
        <v>0.67975232559035226</v>
      </c>
      <c r="JD23" s="116">
        <v>0.48799209990506853</v>
      </c>
      <c r="JE23" s="116">
        <v>0.86610772550494353</v>
      </c>
      <c r="JF23" s="116">
        <v>1.1079530772668216</v>
      </c>
      <c r="JG23" s="116">
        <v>1.110391166583486</v>
      </c>
      <c r="JH23" s="116">
        <v>1.0260633294795851</v>
      </c>
      <c r="JI23" s="116">
        <v>0.60975382908424602</v>
      </c>
      <c r="JJ23" s="116">
        <v>0.61060629492411556</v>
      </c>
      <c r="JK23" s="116">
        <v>0.64347278443385392</v>
      </c>
      <c r="JL23" s="116">
        <v>0.59845242173393187</v>
      </c>
      <c r="JM23" s="116">
        <v>1.0662978737799276</v>
      </c>
      <c r="JN23" s="116">
        <v>0.8332420622463943</v>
      </c>
      <c r="JO23" s="116">
        <v>0.5513292265928027</v>
      </c>
      <c r="JP23" s="116">
        <v>0.99420827191949479</v>
      </c>
      <c r="JQ23" s="116">
        <v>1.0296409674329985</v>
      </c>
      <c r="JR23" s="116">
        <v>1.1012922407015497</v>
      </c>
      <c r="JS23" s="116">
        <v>0.90286517686735257</v>
      </c>
      <c r="JT23" s="116">
        <v>0.44248315827577489</v>
      </c>
      <c r="JU23" s="116">
        <v>0.94402943878628387</v>
      </c>
      <c r="JV23" s="116">
        <v>1.1381684906357017</v>
      </c>
      <c r="JW23" s="116">
        <v>1.1265274661899158</v>
      </c>
      <c r="JX23" s="116">
        <v>0.56181641592503251</v>
      </c>
      <c r="JY23" s="116">
        <v>0.61781028166969953</v>
      </c>
      <c r="JZ23" s="116">
        <v>0.48190751500575102</v>
      </c>
      <c r="KA23" s="116">
        <v>0.47325118669487659</v>
      </c>
      <c r="KB23" s="116">
        <v>0.46271537258412876</v>
      </c>
      <c r="KC23" s="116">
        <v>0.57220625286602966</v>
      </c>
      <c r="KD23" s="116">
        <v>0.62713781191033136</v>
      </c>
      <c r="KE23" s="116">
        <v>0.75538168762201541</v>
      </c>
      <c r="KF23" s="116">
        <v>0.55355965753438785</v>
      </c>
      <c r="KG23" s="116">
        <v>0.79195553139528929</v>
      </c>
      <c r="KH23" s="116">
        <v>0.5879559513894852</v>
      </c>
      <c r="KI23" s="116">
        <v>0.97969199052821299</v>
      </c>
      <c r="KJ23" s="116">
        <v>1.0754438652878568</v>
      </c>
      <c r="KK23" s="116">
        <v>0.78401144933345779</v>
      </c>
      <c r="KL23" s="116">
        <v>0.97156005622507835</v>
      </c>
      <c r="KM23" s="116">
        <v>0.47344626897338843</v>
      </c>
      <c r="KN23" s="116">
        <v>0.68192622209858889</v>
      </c>
      <c r="KO23" s="116">
        <v>0.50031819101061892</v>
      </c>
      <c r="KP23" s="116">
        <v>0.71695634287135335</v>
      </c>
      <c r="KQ23" s="116">
        <v>0.54127143132994093</v>
      </c>
      <c r="KR23" s="116">
        <v>0.7754937690364927</v>
      </c>
      <c r="KS23" s="116">
        <v>0.71168175987840654</v>
      </c>
      <c r="KT23" s="116">
        <v>0.53597894980109817</v>
      </c>
      <c r="KU23" s="116">
        <v>0.90296904689366952</v>
      </c>
      <c r="KV23" s="116">
        <v>0.84334141356512393</v>
      </c>
      <c r="KW23" s="116">
        <v>1.1311664358014268</v>
      </c>
      <c r="KX23" s="116">
        <v>0.90060945742029108</v>
      </c>
      <c r="KY23" s="116">
        <v>0.86286936224041533</v>
      </c>
      <c r="KZ23" s="116">
        <v>0.91032888681647584</v>
      </c>
      <c r="LA23" s="116">
        <v>0.4891789303305491</v>
      </c>
      <c r="LB23" s="116">
        <v>0.82001780912236266</v>
      </c>
      <c r="LC23" s="116">
        <v>1.155811834747714</v>
      </c>
      <c r="LD23" s="116">
        <v>0.83119766360643854</v>
      </c>
      <c r="LE23" s="116">
        <v>0.91170933467905435</v>
      </c>
      <c r="LF23" s="116">
        <v>0.75503277530343293</v>
      </c>
      <c r="LG23" s="116">
        <v>1.1337635474215706</v>
      </c>
      <c r="LH23" s="116">
        <v>0.70926297251417858</v>
      </c>
      <c r="LI23" s="116">
        <v>0.95661538306896532</v>
      </c>
      <c r="LJ23" s="116">
        <v>0.95177404269344146</v>
      </c>
      <c r="LK23" s="116">
        <v>0.63902710843188748</v>
      </c>
      <c r="LL23" s="116">
        <v>0.68353519951542019</v>
      </c>
      <c r="LM23" s="116">
        <v>0.90526971886975893</v>
      </c>
      <c r="LN23" s="116">
        <v>0.82713545948146527</v>
      </c>
      <c r="LO23" s="116">
        <v>0.46840958552144163</v>
      </c>
      <c r="LP23" s="116">
        <v>0.99755664381081655</v>
      </c>
      <c r="LQ23" s="116">
        <v>0.48570579353062099</v>
      </c>
      <c r="LR23" s="116">
        <v>0.72326263518514622</v>
      </c>
      <c r="LS23" s="116">
        <v>0.81243903064307443</v>
      </c>
      <c r="LT23" s="116">
        <v>1.0811796418548851</v>
      </c>
      <c r="LU23" s="116">
        <v>1.0102638751214097</v>
      </c>
      <c r="LV23" s="116">
        <v>0.9244903491365708</v>
      </c>
      <c r="LW23" s="116">
        <v>0.77669418527997225</v>
      </c>
      <c r="LX23" s="116">
        <v>0.73201534102433508</v>
      </c>
      <c r="LY23" s="116">
        <v>0.9455403077760649</v>
      </c>
      <c r="LZ23" s="116">
        <v>1.0528746245436078</v>
      </c>
      <c r="MA23" s="116">
        <v>0.97326332713667341</v>
      </c>
      <c r="MB23" s="116">
        <v>1.0570127919543655</v>
      </c>
      <c r="MC23" s="116">
        <v>0.59570158241537619</v>
      </c>
      <c r="MD23" s="116">
        <v>0.96595172882416203</v>
      </c>
      <c r="ME23" s="116">
        <v>0.58712319875201069</v>
      </c>
      <c r="MF23" s="116">
        <v>0.91843317440237182</v>
      </c>
      <c r="MG23" s="116">
        <v>0.51275661260767236</v>
      </c>
      <c r="MH23" s="116">
        <v>1.1548549209914039</v>
      </c>
      <c r="MI23" s="116">
        <v>0.69969115108330704</v>
      </c>
      <c r="MJ23" s="116">
        <v>0.91061126135432313</v>
      </c>
      <c r="MK23" s="116">
        <v>0.7563975108819434</v>
      </c>
      <c r="ML23" s="116">
        <v>0.59620370396254518</v>
      </c>
      <c r="MM23" s="116">
        <v>0.44484371031261988</v>
      </c>
      <c r="MN23" s="116">
        <v>0.70159846450417063</v>
      </c>
      <c r="MO23" s="116">
        <v>0.48770347280531795</v>
      </c>
      <c r="MP23" s="116">
        <v>0.86879310027047207</v>
      </c>
      <c r="MQ23" s="116">
        <v>0.92598334132341975</v>
      </c>
      <c r="MR23" s="116">
        <v>0.79315167254875929</v>
      </c>
      <c r="MS23" s="116">
        <v>0.83196374406799944</v>
      </c>
      <c r="MT23" s="116">
        <v>1.0594349813867212</v>
      </c>
      <c r="MU23" s="116">
        <v>0.9630871667477906</v>
      </c>
      <c r="MV23" s="116">
        <v>0.55526810243104141</v>
      </c>
      <c r="MW23" s="116">
        <v>0.55307779627786358</v>
      </c>
      <c r="MX23" s="116">
        <v>0.45276626489605132</v>
      </c>
      <c r="MY23" s="116">
        <v>1.0207608778591326</v>
      </c>
      <c r="MZ23" s="116">
        <v>0.92858999231669903</v>
      </c>
      <c r="NA23" s="116">
        <v>0.82637470712604011</v>
      </c>
      <c r="NB23" s="116">
        <v>0.68451341999414428</v>
      </c>
      <c r="NC23" s="116">
        <v>1.0610019193028211</v>
      </c>
      <c r="ND23" s="116">
        <v>1.131529783147041</v>
      </c>
      <c r="NE23" s="116">
        <v>1.0422416902516494</v>
      </c>
      <c r="NF23" s="116">
        <v>1.1156604522649847</v>
      </c>
      <c r="NG23" s="116">
        <v>1.0849904693351231</v>
      </c>
      <c r="NH23" s="116">
        <v>0.94331570880671378</v>
      </c>
      <c r="NI23" s="116">
        <v>0.46095192538791291</v>
      </c>
      <c r="NJ23" s="116">
        <v>0.54350592905522754</v>
      </c>
      <c r="NK23" s="116">
        <v>1.0668990568426509</v>
      </c>
      <c r="NL23" s="116">
        <v>1.0008974038456913</v>
      </c>
      <c r="NM23" s="116">
        <v>0.87392165147869572</v>
      </c>
      <c r="NN23" s="116">
        <v>1.0903708604144433</v>
      </c>
      <c r="NO23" s="116">
        <v>1.1169536560844171</v>
      </c>
      <c r="NP23" s="116">
        <v>0.82634366052556074</v>
      </c>
      <c r="NQ23" s="116">
        <v>0.81657535082358379</v>
      </c>
      <c r="NR23" s="116">
        <v>0.67168230714530774</v>
      </c>
      <c r="NS23" s="116">
        <v>0.96138780645035282</v>
      </c>
      <c r="NT23" s="116">
        <v>0.84994692432232632</v>
      </c>
      <c r="NU23" s="116">
        <v>0.91739806047737904</v>
      </c>
      <c r="NV23" s="116">
        <v>0.90383012769521209</v>
      </c>
      <c r="NW23" s="116">
        <v>1.0072209439726127</v>
      </c>
      <c r="NX23" s="116">
        <v>0.94445027001124315</v>
      </c>
      <c r="NY23" s="116">
        <v>0.66800339333236647</v>
      </c>
      <c r="NZ23" s="116">
        <v>0.71654125799780244</v>
      </c>
      <c r="OA23" s="116">
        <v>1.0115796845007492</v>
      </c>
      <c r="OB23" s="116">
        <v>0.74374538276566016</v>
      </c>
      <c r="OC23" s="116">
        <v>0.53503645033183755</v>
      </c>
      <c r="OD23" s="116">
        <v>0.70224977988729331</v>
      </c>
      <c r="OE23" s="116">
        <v>0.58550508283795266</v>
      </c>
      <c r="OF23" s="116">
        <v>0.88786369341236759</v>
      </c>
      <c r="OG23" s="116">
        <v>0.90797906493890734</v>
      </c>
      <c r="OH23" s="116">
        <v>0.6188099985374923</v>
      </c>
      <c r="OI23" s="116">
        <v>0.87806755830883731</v>
      </c>
      <c r="OJ23" s="116">
        <v>1.0170935039036899</v>
      </c>
      <c r="OK23" s="116">
        <v>0.51734094832237165</v>
      </c>
      <c r="OL23" s="116">
        <v>0.84084121490932207</v>
      </c>
      <c r="OM23" s="116">
        <v>0.59394705925243674</v>
      </c>
      <c r="ON23" s="116">
        <v>0.88638968105297244</v>
      </c>
      <c r="OO23" s="116">
        <v>0.65049066392272581</v>
      </c>
      <c r="OP23" s="116">
        <v>0.9137702517139511</v>
      </c>
      <c r="OQ23" s="116">
        <v>0.50761333115315188</v>
      </c>
      <c r="OR23" s="116">
        <v>0.8944165999603082</v>
      </c>
      <c r="OS23" s="116">
        <v>0.71236521780684259</v>
      </c>
      <c r="OT23" s="116">
        <v>0.71917593575365757</v>
      </c>
      <c r="OU23" s="116">
        <v>0.87594451260653194</v>
      </c>
      <c r="OV23" s="116">
        <v>0.89090025083046953</v>
      </c>
      <c r="OW23" s="116">
        <v>1.1124263460882018</v>
      </c>
      <c r="OX23" s="116">
        <v>0.99107372891840406</v>
      </c>
      <c r="OY23" s="116">
        <v>0.97008159534144567</v>
      </c>
      <c r="OZ23" s="116">
        <v>1.0729988908506727</v>
      </c>
      <c r="PA23" s="116">
        <v>0.44125608876367894</v>
      </c>
      <c r="PB23" s="116">
        <v>1.0692073199338805</v>
      </c>
      <c r="PC23" s="116">
        <v>0.91454605201293626</v>
      </c>
      <c r="PD23" s="116">
        <v>0.64215468247070917</v>
      </c>
      <c r="PE23" s="116">
        <v>0.50490286838577536</v>
      </c>
      <c r="PF23" s="116">
        <v>0.86870004352816732</v>
      </c>
      <c r="PG23" s="116">
        <v>0.84952360755481404</v>
      </c>
      <c r="PH23" s="116">
        <v>0.62805509698759898</v>
      </c>
      <c r="PI23" s="116">
        <v>1.0452427589985187</v>
      </c>
      <c r="PJ23" s="116">
        <v>0.88233169985355353</v>
      </c>
      <c r="PK23" s="116">
        <v>0.44826408415929986</v>
      </c>
      <c r="PL23" s="116">
        <v>0.5691056455117709</v>
      </c>
      <c r="PM23" s="116">
        <v>0.68270616775608961</v>
      </c>
      <c r="PN23" s="116">
        <v>0.46081072653148619</v>
      </c>
      <c r="PO23" s="116">
        <v>0.53177007858167968</v>
      </c>
      <c r="PP23" s="116">
        <v>0.74612045439258767</v>
      </c>
      <c r="PQ23" s="116">
        <v>0.62845292998884128</v>
      </c>
      <c r="PR23" s="116">
        <v>1.1067079348653865</v>
      </c>
      <c r="PS23" s="116">
        <v>1.1266655911425087</v>
      </c>
      <c r="PT23" s="116">
        <v>0.48564153056677511</v>
      </c>
      <c r="PU23" s="116">
        <v>0.8703434543964057</v>
      </c>
      <c r="PV23" s="116">
        <v>0.84320107777020814</v>
      </c>
      <c r="PW23" s="116">
        <v>0.57808255404538433</v>
      </c>
      <c r="PX23" s="116">
        <v>0.69040342051768233</v>
      </c>
      <c r="PY23" s="116">
        <v>0.55307330138141109</v>
      </c>
      <c r="PZ23" s="116">
        <v>0.8927059389000318</v>
      </c>
      <c r="QA23" s="116">
        <v>0.82462937344633724</v>
      </c>
      <c r="QB23" s="116">
        <v>0.8714077126936739</v>
      </c>
      <c r="QC23" s="116">
        <v>0.5348076969708111</v>
      </c>
      <c r="QD23" s="116">
        <v>0.4743206423134802</v>
      </c>
      <c r="QE23" s="116">
        <v>0.45247974511649924</v>
      </c>
      <c r="QF23" s="116">
        <v>0.90320551263908322</v>
      </c>
      <c r="QG23" s="116">
        <v>0.65129324371970421</v>
      </c>
      <c r="QH23" s="116">
        <v>0.89623190071688019</v>
      </c>
      <c r="QI23" s="116">
        <v>1.0323044187888366</v>
      </c>
      <c r="QJ23" s="116">
        <v>0.96871000947349484</v>
      </c>
      <c r="QK23" s="116">
        <v>0.80752189403395391</v>
      </c>
      <c r="QL23" s="116">
        <v>0.48990786242395779</v>
      </c>
      <c r="QM23" s="116">
        <v>0.86488638823867237</v>
      </c>
      <c r="QN23" s="116">
        <v>0.98773814878145116</v>
      </c>
      <c r="QO23" s="116">
        <v>0.46938755579654445</v>
      </c>
      <c r="QP23" s="116">
        <v>0.62669101584365716</v>
      </c>
      <c r="QQ23" s="116">
        <v>0.75186693380507785</v>
      </c>
      <c r="QR23" s="116">
        <v>0.88986195730973905</v>
      </c>
      <c r="QS23" s="116">
        <v>0.60762001680994993</v>
      </c>
      <c r="QT23" s="116">
        <v>0.62049900449287609</v>
      </c>
      <c r="QU23" s="116">
        <v>0.87892684266001919</v>
      </c>
      <c r="QV23" s="116">
        <v>1.0392123389777039</v>
      </c>
      <c r="QW23" s="116">
        <v>0.79989928465707694</v>
      </c>
      <c r="QX23" s="116">
        <v>0.58615421442090865</v>
      </c>
      <c r="QY23" s="116">
        <v>0.95684764471719008</v>
      </c>
      <c r="QZ23" s="116">
        <v>0.65014407337794278</v>
      </c>
      <c r="RA23" s="116">
        <v>0.59833104421379579</v>
      </c>
      <c r="RB23" s="116">
        <v>0.79317660265220935</v>
      </c>
      <c r="RC23" s="116">
        <v>1.0687866513706776</v>
      </c>
      <c r="RD23" s="116">
        <v>1.1467189880725572</v>
      </c>
      <c r="RE23" s="116">
        <v>0.88372240442849859</v>
      </c>
      <c r="RF23" s="116">
        <v>0.72605458814714741</v>
      </c>
      <c r="RG23" s="116">
        <v>0.97808461402828317</v>
      </c>
      <c r="RH23" s="116">
        <v>0.84197945110025096</v>
      </c>
      <c r="RI23" s="116">
        <v>1.14722055195733</v>
      </c>
      <c r="RJ23" s="116">
        <v>0.60343348920813744</v>
      </c>
      <c r="RK23" s="116">
        <v>0.8013478621019503</v>
      </c>
      <c r="RL23" s="116">
        <v>1.0455466927894006</v>
      </c>
      <c r="RM23" s="116">
        <v>0.96335224136297326</v>
      </c>
      <c r="RN23" s="116">
        <v>0.90673821317920544</v>
      </c>
      <c r="RO23" s="116">
        <v>0.91127746853987324</v>
      </c>
      <c r="RP23" s="116">
        <v>0.62803785908547416</v>
      </c>
      <c r="RQ23" s="116">
        <v>0.9955026960113712</v>
      </c>
      <c r="RR23" s="116">
        <v>0.54304609509265289</v>
      </c>
      <c r="RS23" s="116">
        <v>0.96900395492844316</v>
      </c>
      <c r="RT23" s="116">
        <v>0.70123367212910193</v>
      </c>
      <c r="RU23" s="116">
        <v>0.51244092546063091</v>
      </c>
      <c r="RV23" s="116">
        <v>0.79348758187129165</v>
      </c>
      <c r="RW23" s="116">
        <v>0.52085961878379206</v>
      </c>
      <c r="RX23" s="116">
        <v>0.50670945034264314</v>
      </c>
      <c r="RY23" s="116">
        <v>0.98511636155184434</v>
      </c>
      <c r="RZ23" s="116">
        <v>0.87755423282508094</v>
      </c>
      <c r="SA23" s="116">
        <v>1.1397084342511992</v>
      </c>
      <c r="SB23" s="116">
        <v>0.74778668435560225</v>
      </c>
      <c r="SC23" s="116">
        <v>0.73603028552411853</v>
      </c>
      <c r="SD23" s="116">
        <v>0.68707664802310875</v>
      </c>
      <c r="SE23" s="116">
        <v>0.66205151069513368</v>
      </c>
      <c r="SF23" s="116">
        <v>0.46531243266402827</v>
      </c>
      <c r="SG23" s="116">
        <v>0.80211190523660236</v>
      </c>
      <c r="SH23" s="116">
        <v>0.60054609923785829</v>
      </c>
      <c r="SI23" s="116">
        <v>0.92746171887105944</v>
      </c>
      <c r="SJ23" s="116">
        <v>1.0223958266141935</v>
      </c>
      <c r="SK23" s="116">
        <v>1.1589504601313605</v>
      </c>
      <c r="SL23" s="116">
        <v>0.51092302296568171</v>
      </c>
      <c r="SM23" s="116">
        <v>1.0709798153490171</v>
      </c>
      <c r="SN23" s="116">
        <v>0.60605793261389129</v>
      </c>
      <c r="SO23" s="116">
        <v>0.67513981860205674</v>
      </c>
      <c r="SP23" s="116">
        <v>0.5481704635493756</v>
      </c>
      <c r="SQ23" s="116">
        <v>0.74170501139464906</v>
      </c>
      <c r="SR23" s="116">
        <v>0.99310362362127902</v>
      </c>
      <c r="SS23" s="116">
        <v>1.0886439650289343</v>
      </c>
      <c r="ST23" s="116">
        <v>1.0784083335129067</v>
      </c>
      <c r="SU23" s="116">
        <v>0.45898061548600394</v>
      </c>
      <c r="SV23" s="116">
        <v>0.4594758624222719</v>
      </c>
      <c r="SW23" s="116">
        <v>0.49016038418514063</v>
      </c>
      <c r="SX23" s="116">
        <v>1.1417165827429181</v>
      </c>
      <c r="SY23" s="116">
        <v>0.75593942482244048</v>
      </c>
      <c r="SZ23" s="116">
        <v>0.47998701813588424</v>
      </c>
      <c r="TA23" s="116">
        <v>1.1200681653757176</v>
      </c>
      <c r="TB23" s="116">
        <v>1.0674067555569176</v>
      </c>
      <c r="TC23" s="116">
        <v>0.54479785699257577</v>
      </c>
      <c r="TD23" s="116">
        <v>1.090273895239219</v>
      </c>
      <c r="TE23" s="116">
        <v>0.60849930305327893</v>
      </c>
      <c r="TF23" s="116">
        <v>0.72125853776059823</v>
      </c>
      <c r="TG23" s="116">
        <v>0.97515486300116616</v>
      </c>
      <c r="TH23" s="116">
        <v>0.44110209194133015</v>
      </c>
      <c r="TI23" s="116">
        <v>0.99221288980728461</v>
      </c>
      <c r="TJ23" s="116">
        <v>0.83570623811622247</v>
      </c>
      <c r="TK23" s="116">
        <v>1.152975188824338</v>
      </c>
      <c r="TL23" s="116">
        <v>0.52398813943883937</v>
      </c>
      <c r="TM23" s="116">
        <v>0.60848670194316845</v>
      </c>
      <c r="TN23" s="116">
        <v>1.0544925526226456</v>
      </c>
      <c r="TO23" s="116">
        <v>0.64682436882310268</v>
      </c>
      <c r="TP23" s="116">
        <v>1.0446056410842672</v>
      </c>
      <c r="TQ23" s="116">
        <v>1.1354150637951967</v>
      </c>
      <c r="TR23" s="116">
        <v>0.51604295217626306</v>
      </c>
      <c r="TS23" s="116">
        <v>0.92178957430915309</v>
      </c>
      <c r="TT23" s="116">
        <v>0.72530792820153644</v>
      </c>
      <c r="TU23" s="116">
        <v>0.78847383754004896</v>
      </c>
      <c r="TV23" s="116">
        <v>0.77205086917193499</v>
      </c>
      <c r="TW23" s="116">
        <v>0.75413917874849812</v>
      </c>
      <c r="TX23" s="116">
        <v>0.62531709178249018</v>
      </c>
      <c r="TY23" s="116">
        <v>0.84248625313786207</v>
      </c>
      <c r="TZ23" s="116">
        <v>0.77484377811608018</v>
      </c>
      <c r="UA23" s="116">
        <v>0.60985155297091143</v>
      </c>
      <c r="UB23" s="116">
        <v>0.80583843239741215</v>
      </c>
      <c r="UC23" s="116">
        <v>1.0453044222268959</v>
      </c>
      <c r="UD23" s="116">
        <v>0.46532570198621503</v>
      </c>
      <c r="UE23" s="116">
        <v>0.58321421713476451</v>
      </c>
      <c r="UF23" s="116">
        <v>0.60384815035625694</v>
      </c>
      <c r="UG23" s="116">
        <v>1.0993985200423562</v>
      </c>
      <c r="UH23" s="116">
        <v>0.81899111689476434</v>
      </c>
      <c r="UI23" s="116">
        <v>0.87028353241180323</v>
      </c>
      <c r="UJ23" s="116">
        <v>0.49840074903404191</v>
      </c>
      <c r="UK23" s="116">
        <v>0.63477692562150645</v>
      </c>
      <c r="UL23" s="116">
        <v>1.1473764812163685</v>
      </c>
      <c r="UM23" s="116">
        <v>1.1349504509981805</v>
      </c>
      <c r="UN23" s="116">
        <v>0.57469638003715551</v>
      </c>
      <c r="UO23" s="116">
        <v>1.0733465810903224</v>
      </c>
      <c r="UP23" s="116">
        <v>0.95843462054001038</v>
      </c>
      <c r="UQ23" s="116">
        <v>0.76821732960763378</v>
      </c>
      <c r="UR23" s="116">
        <v>0.89952384815312803</v>
      </c>
      <c r="US23" s="116">
        <v>1.0796130724743689</v>
      </c>
      <c r="UT23" s="116">
        <v>0.76679908486234849</v>
      </c>
      <c r="UU23" s="116">
        <v>1.0703442476799285</v>
      </c>
      <c r="UV23" s="116">
        <v>1.0503955719637221</v>
      </c>
      <c r="UW23" s="116">
        <v>0.91316313688972905</v>
      </c>
      <c r="UX23" s="116">
        <v>0.94694102238500444</v>
      </c>
      <c r="UY23" s="116">
        <v>1.0439693759300419</v>
      </c>
      <c r="UZ23" s="116">
        <v>0.80265098423278747</v>
      </c>
      <c r="VA23" s="116">
        <v>1.0345635303494038</v>
      </c>
      <c r="VB23" s="116">
        <v>0.73790763333379716</v>
      </c>
      <c r="VC23" s="116">
        <v>0.86855533960353204</v>
      </c>
      <c r="VD23" s="116">
        <v>0.74486272219254368</v>
      </c>
      <c r="VE23" s="116">
        <v>1.1395222482200085</v>
      </c>
      <c r="VF23" s="116">
        <v>0.67734917313458842</v>
      </c>
      <c r="VG23" s="116">
        <v>0.53266337378200534</v>
      </c>
      <c r="VH23" s="116">
        <v>1.1346652554898413</v>
      </c>
      <c r="VI23" s="116">
        <v>0.64337026808103936</v>
      </c>
      <c r="VJ23" s="116">
        <v>1.0710388853352908</v>
      </c>
      <c r="VK23" s="116">
        <v>0.69583917321123501</v>
      </c>
      <c r="VL23" s="116">
        <v>1.0152252815649287</v>
      </c>
      <c r="VM23" s="116">
        <v>0.52509795628096545</v>
      </c>
      <c r="VN23" s="116">
        <v>0.54801441339607659</v>
      </c>
      <c r="VO23" s="116">
        <v>0.70934390669958713</v>
      </c>
      <c r="VP23" s="116">
        <v>1.1071234253061479</v>
      </c>
      <c r="VQ23" s="116">
        <v>0.83657159151298699</v>
      </c>
      <c r="VR23" s="116">
        <v>0.98635542082042016</v>
      </c>
      <c r="VS23" s="116">
        <v>0.48866404564249172</v>
      </c>
      <c r="VT23" s="116">
        <v>0.53267304694894924</v>
      </c>
      <c r="VU23" s="116">
        <v>1.0892704041139822</v>
      </c>
      <c r="VV23" s="116">
        <v>0.92796734197362007</v>
      </c>
      <c r="VW23" s="116">
        <v>0.723407228966646</v>
      </c>
      <c r="VX23" s="116">
        <v>0.89679611994640651</v>
      </c>
      <c r="VY23" s="116">
        <v>0.85344384780139082</v>
      </c>
      <c r="VZ23" s="116">
        <v>0.68977842537335943</v>
      </c>
      <c r="WA23" s="116">
        <v>0.81476590100875812</v>
      </c>
      <c r="WB23" s="116">
        <v>1.1529660154210628</v>
      </c>
      <c r="WC23" s="116">
        <v>0.9903036104058498</v>
      </c>
      <c r="WD23" s="116">
        <v>0.55856720518029412</v>
      </c>
      <c r="WE23" s="116">
        <v>0.98313518177691717</v>
      </c>
      <c r="WF23" s="116">
        <v>1.0527923415766764</v>
      </c>
      <c r="WG23" s="116">
        <v>0.66490091824290098</v>
      </c>
      <c r="WH23" s="116">
        <v>1.1484123840239215</v>
      </c>
      <c r="WI23" s="116">
        <v>0.99023958081447438</v>
      </c>
      <c r="WJ23" s="116">
        <v>0.58235224956381137</v>
      </c>
      <c r="WK23" s="116">
        <v>0.91816799017523787</v>
      </c>
      <c r="WL23" s="116">
        <v>0.99968266335632849</v>
      </c>
      <c r="WM23" s="116">
        <v>0.63192813019127203</v>
      </c>
      <c r="WN23" s="116">
        <v>0.78834272947400397</v>
      </c>
      <c r="WO23" s="116">
        <v>0.4630739317190754</v>
      </c>
      <c r="WP23" s="116">
        <v>0.90167812074353937</v>
      </c>
      <c r="WQ23" s="116">
        <v>0.99638561525653357</v>
      </c>
      <c r="WR23" s="116">
        <v>1.0756394943561762</v>
      </c>
      <c r="WS23" s="116">
        <v>0.59560167634270267</v>
      </c>
      <c r="WT23" s="116">
        <v>1.1201325962127064</v>
      </c>
      <c r="WU23" s="116">
        <v>0.69555372684608829</v>
      </c>
      <c r="WV23" s="116">
        <v>0.46822738615945808</v>
      </c>
      <c r="WW23" s="116">
        <v>1.1052714562303276</v>
      </c>
      <c r="WX23" s="116">
        <v>1.116343067279304</v>
      </c>
      <c r="WY23" s="116">
        <v>0.4869651724025994</v>
      </c>
      <c r="WZ23" s="116">
        <v>1.0076648155187509</v>
      </c>
      <c r="XA23" s="116">
        <v>1.1155041730711099</v>
      </c>
      <c r="XB23" s="116">
        <v>0.51357462169917878</v>
      </c>
      <c r="XC23" s="116">
        <v>0.84245929791612006</v>
      </c>
      <c r="XD23" s="116">
        <v>1.155072696784865</v>
      </c>
      <c r="XE23" s="116">
        <v>0.85303005977268365</v>
      </c>
      <c r="XF23" s="116">
        <v>0.97963346456697875</v>
      </c>
      <c r="XG23" s="116">
        <v>0.94370928317001479</v>
      </c>
      <c r="XH23" s="116">
        <v>0.56040970284461844</v>
      </c>
      <c r="XI23" s="116">
        <v>1.1337522988949411</v>
      </c>
      <c r="XJ23" s="116">
        <v>0.96967431701923323</v>
      </c>
      <c r="XK23" s="116">
        <v>0.58222102432893053</v>
      </c>
      <c r="XL23" s="116">
        <v>0.5720791839454592</v>
      </c>
      <c r="XM23" s="116">
        <v>1.0682355010597251</v>
      </c>
      <c r="XN23" s="116">
        <v>0.79779999285610015</v>
      </c>
      <c r="XO23" s="116">
        <v>0.58692986778934408</v>
      </c>
      <c r="XP23" s="116">
        <v>0.59701051673420125</v>
      </c>
      <c r="XQ23" s="116">
        <v>0.46322753209440776</v>
      </c>
      <c r="XR23" s="116">
        <v>0.77062804344262137</v>
      </c>
      <c r="XS23" s="116">
        <v>0.86202608425046379</v>
      </c>
      <c r="XT23" s="116">
        <v>1.1017257876875761</v>
      </c>
      <c r="XU23" s="116">
        <v>0.52752423021140415</v>
      </c>
      <c r="XV23" s="116">
        <v>0.4747509521394272</v>
      </c>
      <c r="XW23" s="116">
        <v>0.70050535508791245</v>
      </c>
      <c r="XX23" s="116">
        <v>1.1444975036023723</v>
      </c>
      <c r="XY23" s="116">
        <v>0.81160170277918553</v>
      </c>
      <c r="XZ23" s="116">
        <v>0.56080243438773569</v>
      </c>
      <c r="YA23" s="116">
        <v>0.68476370773194639</v>
      </c>
      <c r="YB23" s="116">
        <v>1.0973716645619522</v>
      </c>
      <c r="YC23" s="116">
        <v>0.75581303462934124</v>
      </c>
      <c r="YD23" s="116">
        <v>0.60221308720176348</v>
      </c>
      <c r="YE23" s="116">
        <v>1.1006967477577629</v>
      </c>
      <c r="YF23" s="116">
        <v>0.51005703946708125</v>
      </c>
      <c r="YG23" s="116">
        <v>0.92854949538026887</v>
      </c>
      <c r="YH23" s="116">
        <v>0.84877730213287872</v>
      </c>
      <c r="YI23" s="116">
        <v>1.0649125839223199</v>
      </c>
      <c r="YJ23" s="116">
        <v>0.47731264092637971</v>
      </c>
      <c r="YK23" s="116">
        <v>1.1334063642313719</v>
      </c>
      <c r="YL23" s="116">
        <v>0.99370087253616834</v>
      </c>
      <c r="YM23" s="116">
        <v>0.77473618543226452</v>
      </c>
      <c r="YN23" s="116">
        <v>0.70573322978470043</v>
      </c>
      <c r="YO23" s="116">
        <v>0.94206551665438543</v>
      </c>
      <c r="YP23" s="116">
        <v>0.79298229664145037</v>
      </c>
      <c r="YQ23" s="116">
        <v>1.13619575600614</v>
      </c>
      <c r="YR23" s="116">
        <v>1.0816571216729352</v>
      </c>
      <c r="YS23" s="116">
        <v>1.1367047936561807</v>
      </c>
      <c r="YT23" s="116">
        <v>0.68964005759464986</v>
      </c>
      <c r="YU23" s="116">
        <v>0.56803915290098361</v>
      </c>
      <c r="YV23" s="116">
        <v>0.97982256691916081</v>
      </c>
      <c r="YW23" s="116">
        <v>0.78334620371553565</v>
      </c>
      <c r="YX23" s="116">
        <v>1.108330736966068</v>
      </c>
      <c r="YY23" s="116">
        <v>0.72170440036119565</v>
      </c>
      <c r="YZ23" s="116">
        <v>0.47078508173199762</v>
      </c>
      <c r="ZA23" s="116">
        <v>0.54575859341436672</v>
      </c>
      <c r="ZB23" s="116">
        <v>0.6835767078425915</v>
      </c>
      <c r="ZC23" s="116">
        <v>0.89304263322748101</v>
      </c>
      <c r="ZD23" s="116">
        <v>0.44805705461548101</v>
      </c>
      <c r="ZE23" s="116">
        <v>0.685524547932304</v>
      </c>
      <c r="ZF23" s="116">
        <v>0.71216813884048025</v>
      </c>
      <c r="ZG23" s="116">
        <v>0.83274148606802212</v>
      </c>
      <c r="ZH23" s="116">
        <v>0.56245191266584216</v>
      </c>
      <c r="ZI23" s="116">
        <v>0.82794230559680126</v>
      </c>
      <c r="ZJ23" s="116">
        <v>1.0292817602502067</v>
      </c>
      <c r="ZK23" s="116">
        <v>0.74486904900612971</v>
      </c>
      <c r="ZL23" s="116">
        <v>0.9401515189624482</v>
      </c>
      <c r="ZM23" s="116">
        <v>0.45929560183164125</v>
      </c>
      <c r="ZN23" s="116">
        <v>0.82989468092127505</v>
      </c>
      <c r="ZO23" s="116">
        <v>0.68283482066647105</v>
      </c>
      <c r="ZP23" s="116">
        <v>0.8460312152764411</v>
      </c>
      <c r="ZQ23" s="116">
        <v>0.81708294350929189</v>
      </c>
      <c r="ZR23" s="116">
        <v>0.58652922915976002</v>
      </c>
      <c r="ZS23" s="116">
        <v>0.48387212748020314</v>
      </c>
      <c r="ZT23" s="116">
        <v>0.87098043060649466</v>
      </c>
      <c r="ZU23" s="116">
        <v>0.9138680744844343</v>
      </c>
      <c r="ZV23" s="116">
        <v>0.75320077123742035</v>
      </c>
      <c r="ZW23" s="116">
        <v>0.67249660306552173</v>
      </c>
      <c r="ZX23" s="116">
        <v>0.87409732069490043</v>
      </c>
      <c r="ZY23" s="116">
        <v>0.82289803972603481</v>
      </c>
      <c r="ZZ23" s="116">
        <v>1.1088387915887989</v>
      </c>
      <c r="AAA23" s="116">
        <v>0.76661596279721755</v>
      </c>
      <c r="AAB23" s="116">
        <v>0.75077539059547493</v>
      </c>
      <c r="AAC23" s="116">
        <v>0.95445046294439784</v>
      </c>
      <c r="AAD23" s="116">
        <v>0.76690180706626743</v>
      </c>
      <c r="AAE23" s="116">
        <v>0.66071359163581089</v>
      </c>
      <c r="AAF23" s="116">
        <v>0.6166830921379084</v>
      </c>
      <c r="AAG23" s="116">
        <v>0.99492454714294998</v>
      </c>
      <c r="AAH23" s="116">
        <v>0.99277267714997408</v>
      </c>
      <c r="AAI23" s="116">
        <v>0.88954588392096434</v>
      </c>
      <c r="AAJ23" s="116">
        <v>0.66098224158821206</v>
      </c>
      <c r="AAK23" s="116">
        <v>0.56365015234487992</v>
      </c>
      <c r="AAL23" s="116">
        <v>0.97685362861556635</v>
      </c>
      <c r="AAM23" s="116">
        <v>0.9473099881544258</v>
      </c>
      <c r="AAN23" s="116">
        <v>0.56176095899143252</v>
      </c>
      <c r="AAO23" s="116">
        <v>0.97700147201976528</v>
      </c>
      <c r="AAP23" s="116">
        <v>0.57305798157738286</v>
      </c>
      <c r="AAQ23" s="116">
        <v>0.87364611156105432</v>
      </c>
      <c r="AAR23" s="116">
        <v>0.61739799391161054</v>
      </c>
      <c r="AAS23" s="116">
        <v>0.5656843777076952</v>
      </c>
      <c r="AAT23" s="116">
        <v>0.59841840298306959</v>
      </c>
      <c r="AAU23" s="116">
        <v>0.70172242342644675</v>
      </c>
      <c r="AAV23" s="116">
        <v>0.9565688419766275</v>
      </c>
      <c r="AAW23" s="116">
        <v>0.91455052644932167</v>
      </c>
      <c r="AAX23" s="116">
        <v>0.79209728838442539</v>
      </c>
      <c r="AAY23" s="116">
        <v>0.62257268305021563</v>
      </c>
      <c r="AAZ23" s="116">
        <v>0.84632267066073696</v>
      </c>
      <c r="ABA23" s="116">
        <v>0.71058890264906216</v>
      </c>
      <c r="ABB23" s="116">
        <v>0.49243206601622136</v>
      </c>
      <c r="ABC23" s="116">
        <v>0.9859328858444093</v>
      </c>
      <c r="ABD23" s="116">
        <v>0.45149613785864323</v>
      </c>
      <c r="ABE23" s="116">
        <v>0.52187292666022356</v>
      </c>
      <c r="ABF23" s="116">
        <v>0.75688193428729367</v>
      </c>
      <c r="ABG23" s="116">
        <v>1.1420780485579525</v>
      </c>
      <c r="ABH23" s="116">
        <v>0.88420895301681934</v>
      </c>
      <c r="ABI23" s="116">
        <v>1.0802348178241334</v>
      </c>
      <c r="ABJ23" s="116">
        <v>0.69143766039290178</v>
      </c>
      <c r="ABK23" s="116">
        <v>0.92852753660710574</v>
      </c>
      <c r="ABL23" s="116">
        <v>1.1048172007479877</v>
      </c>
      <c r="ABM23" s="116">
        <v>0.84645635163980137</v>
      </c>
      <c r="ABN23" s="116">
        <v>0.87921187430600378</v>
      </c>
      <c r="ABO23" s="116">
        <v>0.63824054727883317</v>
      </c>
      <c r="ABP23" s="116">
        <v>0.97637693864341379</v>
      </c>
      <c r="ABQ23" s="116">
        <v>0.79955671062188727</v>
      </c>
      <c r="ABR23" s="116">
        <v>0.44216141462184827</v>
      </c>
      <c r="ABS23" s="116">
        <v>0.55866450869374429</v>
      </c>
      <c r="ABT23" s="116">
        <v>0.72448078277579597</v>
      </c>
      <c r="ABU23" s="116">
        <v>0.82750136837406763</v>
      </c>
      <c r="ABV23" s="116">
        <v>0.79229511196333657</v>
      </c>
      <c r="ABW23" s="116">
        <v>1.0950807299114129</v>
      </c>
      <c r="ABX23" s="116">
        <v>0.66537025526531801</v>
      </c>
      <c r="ABY23" s="116">
        <v>0.49974265696922165</v>
      </c>
      <c r="ABZ23" s="116">
        <v>0.65363098334483793</v>
      </c>
      <c r="ACA23" s="116">
        <v>0.72369079402088565</v>
      </c>
      <c r="ACB23" s="116">
        <v>1.0665531083836495</v>
      </c>
      <c r="ACC23" s="116">
        <v>1.0348944940115601</v>
      </c>
      <c r="ACD23" s="116">
        <v>0.72296141832048888</v>
      </c>
      <c r="ACE23" s="116">
        <v>0.87592540459051382</v>
      </c>
      <c r="ACF23" s="116">
        <v>0.79424777008174918</v>
      </c>
      <c r="ACG23" s="116">
        <v>0.85166944558391255</v>
      </c>
      <c r="ACH23" s="116">
        <v>0.9977880366229126</v>
      </c>
      <c r="ACI23" s="116">
        <v>0.7234921799191113</v>
      </c>
      <c r="ACJ23" s="116">
        <v>1.0640381051642256</v>
      </c>
      <c r="ACK23" s="116">
        <v>0.6259313933248245</v>
      </c>
      <c r="ACL23" s="116">
        <v>0.83113102683671447</v>
      </c>
      <c r="ACM23" s="116">
        <v>0.56940735513498641</v>
      </c>
      <c r="ACN23" s="116">
        <v>0.48334127388638481</v>
      </c>
      <c r="ACO23" s="116">
        <v>0.77796778153966784</v>
      </c>
      <c r="ACP23" s="116">
        <v>0.74275313923169817</v>
      </c>
      <c r="ACQ23" s="116">
        <v>0.72742521224855206</v>
      </c>
      <c r="ACR23" s="116">
        <v>1.0997670544727911</v>
      </c>
      <c r="ACS23" s="116">
        <v>0.5645201746278985</v>
      </c>
      <c r="ACT23" s="116">
        <v>0.96718704684395251</v>
      </c>
      <c r="ACU23" s="116">
        <v>0.82382017533676422</v>
      </c>
      <c r="ACV23" s="116">
        <v>0.66259630112237944</v>
      </c>
      <c r="ACW23" s="116">
        <v>1.0033993448637371</v>
      </c>
      <c r="ACX23" s="116">
        <v>0.45153160010826809</v>
      </c>
      <c r="ACY23" s="116">
        <v>0.84674458831910193</v>
      </c>
      <c r="ACZ23" s="116">
        <v>0.59761580730655273</v>
      </c>
      <c r="ADA23" s="116">
        <v>0.57554622278920586</v>
      </c>
      <c r="ADB23" s="116">
        <v>1.1011277325186342</v>
      </c>
      <c r="ADC23" s="116">
        <v>0.98938249746264684</v>
      </c>
      <c r="ADD23" s="116">
        <v>0.47468142618011466</v>
      </c>
      <c r="ADE23" s="116">
        <v>0.96580293724178357</v>
      </c>
      <c r="ADF23" s="116">
        <v>0.89032981050537452</v>
      </c>
      <c r="ADG23" s="116">
        <v>0.67755370131160142</v>
      </c>
      <c r="ADH23" s="116">
        <v>1.1257258972189783</v>
      </c>
      <c r="ADI23" s="116">
        <v>0.82969439442421866</v>
      </c>
      <c r="ADJ23" s="116">
        <v>0.73363509591794207</v>
      </c>
      <c r="ADK23" s="116">
        <v>0.65216224013305713</v>
      </c>
      <c r="ADL23" s="116">
        <v>0.81178956618223796</v>
      </c>
      <c r="ADM23" s="116">
        <v>0.79147180979381893</v>
      </c>
      <c r="ADN23" s="116">
        <v>0.64892220040977733</v>
      </c>
      <c r="ADO23" s="116">
        <v>0.56121837035048683</v>
      </c>
      <c r="ADP23" s="116">
        <v>0.66825384018718315</v>
      </c>
      <c r="ADQ23" s="116">
        <v>0.61544734019492164</v>
      </c>
      <c r="ADR23" s="116">
        <v>0.8533026331998268</v>
      </c>
      <c r="ADS23" s="116">
        <v>0.49423195090328004</v>
      </c>
      <c r="ADT23" s="116">
        <v>0.95374055153759252</v>
      </c>
      <c r="ADU23" s="116">
        <v>1.1116066331850045</v>
      </c>
      <c r="ADV23" s="116">
        <v>0.94047551606673085</v>
      </c>
      <c r="ADW23" s="116">
        <v>0.57249887719792869</v>
      </c>
      <c r="ADX23" s="116">
        <v>1.1387035994881949</v>
      </c>
      <c r="ADY23" s="116">
        <v>1.1518671863813625</v>
      </c>
      <c r="ADZ23" s="116">
        <v>0.90532888054591587</v>
      </c>
      <c r="AEA23" s="116">
        <v>1.1484142526767138</v>
      </c>
      <c r="AEB23" s="116">
        <v>0.62369636146282326</v>
      </c>
      <c r="AEC23" s="116">
        <v>0.78234441780516173</v>
      </c>
      <c r="AED23" s="116">
        <v>0.94290586433986145</v>
      </c>
      <c r="AEE23" s="116">
        <v>0.62546557417415893</v>
      </c>
      <c r="AEF23" s="116">
        <v>0.95982380487834273</v>
      </c>
      <c r="AEG23" s="116">
        <v>0.69138516985879472</v>
      </c>
      <c r="AEH23" s="116">
        <v>0.74837412371491785</v>
      </c>
      <c r="AEI23" s="116">
        <v>0.82274901195599637</v>
      </c>
      <c r="AEJ23" s="116">
        <v>0.86234298256047015</v>
      </c>
      <c r="AEK23" s="116">
        <v>0.74012284275923834</v>
      </c>
      <c r="AEL23" s="116">
        <v>0.64538750937448741</v>
      </c>
      <c r="AEM23" s="116">
        <v>0.74788198520811822</v>
      </c>
      <c r="AEN23" s="116">
        <v>1.0642856527016418</v>
      </c>
      <c r="AEO23" s="116">
        <v>0.54607977760213544</v>
      </c>
      <c r="AEP23" s="116">
        <v>0.92714710103767339</v>
      </c>
      <c r="AEQ23" s="116">
        <v>1.1091338406760545</v>
      </c>
      <c r="AER23" s="116">
        <v>0.59366333153793305</v>
      </c>
      <c r="AES23" s="116">
        <v>0.44254343670135782</v>
      </c>
      <c r="AET23" s="116">
        <v>0.85662804739019616</v>
      </c>
      <c r="AEU23" s="116">
        <v>0.51963368874481275</v>
      </c>
      <c r="AEV23" s="116">
        <v>0.61249384486811331</v>
      </c>
      <c r="AEW23" s="116">
        <v>0.59236334207382124</v>
      </c>
      <c r="AEX23" s="116">
        <v>0.75172869130024833</v>
      </c>
      <c r="AEY23" s="116">
        <v>1.0248441049296497</v>
      </c>
      <c r="AEZ23" s="116">
        <v>1.0744095039507242</v>
      </c>
      <c r="AFA23" s="116">
        <v>0.96725480082920146</v>
      </c>
      <c r="AFB23" s="116">
        <v>0.73729364007817799</v>
      </c>
      <c r="AFC23" s="116">
        <v>1.1317002378287375</v>
      </c>
      <c r="AFD23" s="116">
        <v>0.50956877772720377</v>
      </c>
      <c r="AFE23" s="116">
        <v>0.62334201107454257</v>
      </c>
      <c r="AFF23" s="116">
        <v>0.58352680338301877</v>
      </c>
      <c r="AFG23" s="116">
        <v>0.71063511119209388</v>
      </c>
      <c r="AFH23" s="116">
        <v>0.57468215821809598</v>
      </c>
      <c r="AFI23" s="116">
        <v>0.66985124275246921</v>
      </c>
      <c r="AFJ23" s="116">
        <v>1.0575157099546972</v>
      </c>
      <c r="AFK23" s="116">
        <v>0.94948550943960319</v>
      </c>
      <c r="AFL23" s="116">
        <v>0.65567558576759066</v>
      </c>
      <c r="AFM23" s="116">
        <v>0.7717801991311749</v>
      </c>
      <c r="AFN23" s="116">
        <v>0.72988001521504908</v>
      </c>
      <c r="AFO23" s="116">
        <v>1.1522106041543176</v>
      </c>
      <c r="AFP23" s="116">
        <v>0.75379438924447528</v>
      </c>
      <c r="AFQ23" s="116">
        <v>0.71707222184219455</v>
      </c>
      <c r="AFR23" s="116">
        <v>0.52839835611869534</v>
      </c>
      <c r="AFS23" s="116">
        <v>0.84080365485149056</v>
      </c>
      <c r="AFT23" s="116">
        <v>0.79652684633550552</v>
      </c>
      <c r="AFU23" s="116">
        <v>0.93520168844543106</v>
      </c>
      <c r="AFV23" s="116">
        <v>1.1263528117541832</v>
      </c>
      <c r="AFW23" s="116">
        <v>0.7461027718425679</v>
      </c>
      <c r="AFX23" s="116">
        <v>0.74526760566423311</v>
      </c>
      <c r="AFY23" s="116">
        <v>1.000421651010555</v>
      </c>
      <c r="AFZ23" s="116">
        <v>1.1294288459624786</v>
      </c>
      <c r="AGA23" s="116">
        <v>0.45938384930866816</v>
      </c>
      <c r="AGB23" s="116">
        <v>1.0495904265090721</v>
      </c>
      <c r="AGC23" s="116">
        <v>0.48476160399716917</v>
      </c>
      <c r="AGD23" s="116">
        <v>0.68969581346558861</v>
      </c>
      <c r="AGE23" s="116">
        <v>0.95472771253567812</v>
      </c>
      <c r="AGF23" s="116">
        <v>0.46725544485902182</v>
      </c>
      <c r="AGG23" s="116">
        <v>0.61130715133540092</v>
      </c>
      <c r="AGH23" s="116">
        <v>0.89362668009231461</v>
      </c>
      <c r="AGI23" s="116">
        <v>0.55929065489425456</v>
      </c>
      <c r="AGJ23" s="116">
        <v>0.87455908722129494</v>
      </c>
      <c r="AGK23" s="116">
        <v>0.6009394379515407</v>
      </c>
      <c r="AGL23" s="116">
        <v>1.0036444534401525</v>
      </c>
      <c r="AGM23" s="116">
        <v>0.88050959357489078</v>
      </c>
      <c r="AGN23" s="116">
        <v>0.97312934486276748</v>
      </c>
      <c r="AGO23" s="116">
        <v>1.1258510549060503</v>
      </c>
      <c r="AGP23" s="116">
        <v>0.96286882655914086</v>
      </c>
      <c r="AGQ23" s="116">
        <v>0.64048460225940929</v>
      </c>
      <c r="AGR23" s="116">
        <v>0.73803018799265918</v>
      </c>
      <c r="AGS23" s="116">
        <v>0.78125060974742588</v>
      </c>
      <c r="AGT23" s="116">
        <v>0.84157148176237007</v>
      </c>
      <c r="AGU23" s="116">
        <v>1.1401058670473803</v>
      </c>
      <c r="AGV23" s="116">
        <v>0.55191682289245858</v>
      </c>
      <c r="AGW23" s="116">
        <v>0.72150706499634865</v>
      </c>
      <c r="AGX23" s="116">
        <v>0.95764105890521722</v>
      </c>
      <c r="AGY23" s="116">
        <v>0.68686192953231329</v>
      </c>
      <c r="AGZ23" s="116">
        <v>0.82733375440587276</v>
      </c>
      <c r="AHA23" s="116">
        <v>0.94034721972367719</v>
      </c>
      <c r="AHB23" s="116">
        <v>0.76289935227646744</v>
      </c>
      <c r="AHC23" s="116">
        <v>0.5688161729222726</v>
      </c>
      <c r="AHD23" s="116">
        <v>1.0896638786196624</v>
      </c>
      <c r="AHE23" s="116">
        <v>0.99405539485968286</v>
      </c>
      <c r="AHF23" s="116">
        <v>0.75876034457506458</v>
      </c>
      <c r="AHG23" s="116">
        <v>0.80032904110499881</v>
      </c>
      <c r="AHH23" s="116">
        <v>0.68135283721688089</v>
      </c>
      <c r="AHI23" s="116">
        <v>0.5429768836158646</v>
      </c>
      <c r="AHJ23" s="116">
        <v>0.76673728117862794</v>
      </c>
      <c r="AHK23" s="116">
        <v>1.0919775743429683</v>
      </c>
      <c r="AHL23" s="116">
        <v>0.4821769300662625</v>
      </c>
      <c r="AHM23" s="116">
        <v>0.46460090177094204</v>
      </c>
      <c r="AHN23" s="116">
        <v>0.50128212328405963</v>
      </c>
      <c r="AHO23" s="116">
        <v>0.9859460801934109</v>
      </c>
      <c r="AHP23" s="116">
        <v>1.1586325204445984</v>
      </c>
      <c r="AHQ23" s="116">
        <v>1.027833168893924</v>
      </c>
      <c r="AHR23" s="116">
        <v>1.0177565392935177</v>
      </c>
      <c r="AHS23" s="116">
        <v>0.95135008144911926</v>
      </c>
      <c r="AHT23" s="116">
        <v>0.47735894573476678</v>
      </c>
      <c r="AHU23" s="116">
        <v>0.84735045233680306</v>
      </c>
      <c r="AHV23" s="116">
        <v>0.71308575016032205</v>
      </c>
      <c r="AHW23" s="116">
        <v>0.7637505740231465</v>
      </c>
      <c r="AHX23" s="116">
        <v>1.1412621025218272</v>
      </c>
      <c r="AHY23" s="116">
        <v>0.70549706662829437</v>
      </c>
      <c r="AHZ23" s="116">
        <v>0.93581423408625553</v>
      </c>
      <c r="AIA23" s="116">
        <v>0.61974979835430222</v>
      </c>
      <c r="AIB23" s="116">
        <v>0.76385136211056581</v>
      </c>
      <c r="AIC23" s="116">
        <v>0.88479212220355363</v>
      </c>
      <c r="AID23" s="116">
        <v>0.91183453618035193</v>
      </c>
      <c r="AIE23" s="116">
        <v>0.50709194311165329</v>
      </c>
      <c r="AIF23" s="116">
        <v>0.74014417832480239</v>
      </c>
      <c r="AIG23" s="116">
        <v>0.72478951321638974</v>
      </c>
      <c r="AIH23" s="116">
        <v>0.76653601430329832</v>
      </c>
      <c r="AII23" s="116">
        <v>0.67239307648892988</v>
      </c>
      <c r="AIJ23" s="116">
        <v>0.84242234481603018</v>
      </c>
      <c r="AIK23" s="116">
        <v>0.83872561179484317</v>
      </c>
      <c r="AIL23" s="116">
        <v>0.65074555700272352</v>
      </c>
      <c r="AIM23" s="116">
        <v>0.90379885723433362</v>
      </c>
      <c r="AIN23" s="116">
        <v>0.93208689277816714</v>
      </c>
      <c r="AIO23" s="116">
        <v>1.0147102009061899</v>
      </c>
      <c r="AIP23" s="116">
        <v>0.51165245347861632</v>
      </c>
      <c r="AIQ23" s="116">
        <v>0.589919742222479</v>
      </c>
      <c r="AIR23" s="116">
        <v>0.95935500100956139</v>
      </c>
      <c r="AIS23" s="116">
        <v>0.61600787330190587</v>
      </c>
      <c r="AIT23" s="116">
        <v>0.65608988362967602</v>
      </c>
      <c r="AIU23" s="116">
        <v>0.52820926806061386</v>
      </c>
      <c r="AIV23" s="116">
        <v>1.0960430648284252</v>
      </c>
      <c r="AIW23" s="116">
        <v>0.79844408286897339</v>
      </c>
      <c r="AIX23" s="116">
        <v>0.60244647374544491</v>
      </c>
      <c r="AIY23" s="116">
        <v>0.54395803508422758</v>
      </c>
      <c r="AIZ23" s="116">
        <v>0.5795737528118835</v>
      </c>
      <c r="AJA23" s="116">
        <v>0.95481568344356271</v>
      </c>
      <c r="AJB23" s="116">
        <v>0.56993854291619728</v>
      </c>
      <c r="AJC23" s="116">
        <v>0.80109184783691345</v>
      </c>
      <c r="AJD23" s="116">
        <v>0.5526743234209861</v>
      </c>
      <c r="AJE23" s="116">
        <v>1.0946000775665659</v>
      </c>
      <c r="AJF23" s="116">
        <v>1.0987761345338476</v>
      </c>
      <c r="AJG23" s="116">
        <v>0.83112921944780804</v>
      </c>
      <c r="AJH23" s="116">
        <v>0.8442432404551965</v>
      </c>
      <c r="AJI23" s="116">
        <v>0.97177190481310527</v>
      </c>
      <c r="AJJ23" s="116">
        <v>0.93682432919807856</v>
      </c>
      <c r="AJK23" s="116">
        <v>1.0349403451064108</v>
      </c>
      <c r="AJL23" s="116">
        <v>0.74025550906093518</v>
      </c>
      <c r="AJM23" s="116">
        <v>0.80489902665841861</v>
      </c>
      <c r="AJN23" s="116">
        <v>0.83852648986573142</v>
      </c>
      <c r="AJO23" s="116">
        <v>1.0723178527478749</v>
      </c>
      <c r="AJP23" s="116">
        <v>1.0057942083484912</v>
      </c>
      <c r="AJQ23" s="116">
        <v>1.0951746888007394</v>
      </c>
      <c r="AJR23" s="116">
        <v>0.51385253071017978</v>
      </c>
      <c r="AJS23" s="116">
        <v>0.83231021552612916</v>
      </c>
      <c r="AJT23" s="116">
        <v>0.57516673452580402</v>
      </c>
      <c r="AJU23" s="116">
        <v>1.1068812099612659</v>
      </c>
      <c r="AJV23" s="116">
        <v>0.4814071760310476</v>
      </c>
      <c r="AJW23" s="116">
        <v>0.92036910464593769</v>
      </c>
      <c r="AJX23" s="116">
        <v>0.65639895196981413</v>
      </c>
      <c r="AJY23" s="116">
        <v>0.58414292059906592</v>
      </c>
      <c r="AJZ23" s="116">
        <v>1.0270120879087647</v>
      </c>
      <c r="AKA23" s="116">
        <v>0.94428496914689486</v>
      </c>
      <c r="AKB23" s="116">
        <v>1.0856255944684521</v>
      </c>
      <c r="AKC23" s="116">
        <v>0.48016262570123142</v>
      </c>
      <c r="AKD23" s="116">
        <v>0.81640465059533995</v>
      </c>
      <c r="AKE23" s="116">
        <v>1.058313465924527</v>
      </c>
      <c r="AKF23" s="116">
        <v>0.8983296247429029</v>
      </c>
      <c r="AKG23" s="116">
        <v>0.75269669278715945</v>
      </c>
      <c r="AKH23" s="116">
        <v>0.52930579467207561</v>
      </c>
      <c r="AKI23" s="116">
        <v>0.48126217673478289</v>
      </c>
      <c r="AKJ23" s="116">
        <v>1.1564060237363414</v>
      </c>
      <c r="AKK23" s="116">
        <v>0.81503787342144873</v>
      </c>
      <c r="AKL23" s="116">
        <v>0.7258518930613419</v>
      </c>
      <c r="AKM23" s="116">
        <v>0.8994840812895718</v>
      </c>
      <c r="AKN23" s="116">
        <v>1.0226872554779594</v>
      </c>
      <c r="AKO23" s="116">
        <v>0.8800495627959164</v>
      </c>
      <c r="AKP23" s="116">
        <v>1.1070600353895443</v>
      </c>
      <c r="AKQ23" s="116">
        <v>0.58175873506194753</v>
      </c>
      <c r="AKR23" s="116">
        <v>0.9430223635510625</v>
      </c>
      <c r="AKS23" s="116">
        <v>0.47855571004813729</v>
      </c>
      <c r="AKT23" s="116">
        <v>1.1074432194830119</v>
      </c>
      <c r="AKU23" s="116">
        <v>1.0803720078818921</v>
      </c>
      <c r="AKV23" s="116">
        <v>1.1069927039684946</v>
      </c>
      <c r="AKW23" s="116">
        <v>0.5087417131955122</v>
      </c>
      <c r="AKX23" s="116">
        <v>0.8096233758864797</v>
      </c>
      <c r="AKY23" s="116">
        <v>1.0816289073946557</v>
      </c>
      <c r="AKZ23" s="116">
        <v>0.99643751946015824</v>
      </c>
      <c r="ALA23" s="116">
        <v>1.0971895641598319</v>
      </c>
      <c r="ALB23" s="116">
        <v>1.1047320864533579</v>
      </c>
      <c r="ALC23" s="116">
        <v>0.52710424561492286</v>
      </c>
      <c r="ALD23" s="116">
        <v>0.74560505605240501</v>
      </c>
      <c r="ALE23" s="116">
        <v>0.5291175293012732</v>
      </c>
      <c r="ALF23" s="116">
        <v>0.54297610195646917</v>
      </c>
      <c r="ALG23" s="116">
        <v>1.0700306801309278</v>
      </c>
      <c r="ALH23" s="116">
        <v>0.81312414060978511</v>
      </c>
      <c r="ALI23" s="116">
        <v>0.55279535293597215</v>
      </c>
      <c r="ALJ23" s="116">
        <v>0.67719037115706748</v>
      </c>
      <c r="ALK23" s="116">
        <v>0.70521550158337964</v>
      </c>
      <c r="ALL23" s="116">
        <v>0.99679317343556229</v>
      </c>
      <c r="ALM23" s="116">
        <v>0.55231724008247607</v>
      </c>
      <c r="ALN23" s="116">
        <v>0.69476938470820915</v>
      </c>
      <c r="ALO23" s="116">
        <v>0.77918904407269007</v>
      </c>
      <c r="ALP23" s="116">
        <v>0.82383699925597598</v>
      </c>
      <c r="ALQ23" s="116">
        <v>0.57621869572909601</v>
      </c>
      <c r="ALR23" s="116">
        <v>1.1434373493325847</v>
      </c>
      <c r="ALS23" s="116">
        <v>0.54983611207401573</v>
      </c>
      <c r="ALT23" s="116">
        <v>0.7715048483068695</v>
      </c>
      <c r="ALU23" s="116">
        <v>1.0439051661579246</v>
      </c>
    </row>
    <row r="24" spans="1:1009">
      <c r="B24" s="117">
        <v>0.85</v>
      </c>
      <c r="C24" s="116">
        <f t="shared" si="16"/>
        <v>2.026470588235294</v>
      </c>
      <c r="D24" s="116">
        <f t="shared" si="17"/>
        <v>2.1999267169490158</v>
      </c>
      <c r="F24" s="116">
        <f t="shared" si="18"/>
        <v>0.85282868827168479</v>
      </c>
      <c r="G24" s="116">
        <f t="shared" si="19"/>
        <v>2.10194372398175</v>
      </c>
      <c r="I24" s="116">
        <v>1.103299853787409</v>
      </c>
      <c r="J24" s="116">
        <v>1.1503378185337585</v>
      </c>
      <c r="K24" s="116">
        <v>1.1588581381817451</v>
      </c>
      <c r="L24" s="116">
        <v>0.80387008074639255</v>
      </c>
      <c r="M24" s="116">
        <v>0.86470261493077194</v>
      </c>
      <c r="N24" s="116">
        <v>1.073977520117924</v>
      </c>
      <c r="O24" s="116">
        <v>1.1222628803006551</v>
      </c>
      <c r="P24" s="116">
        <v>0.88178512842838797</v>
      </c>
      <c r="Q24" s="116">
        <v>0.84026941044840231</v>
      </c>
      <c r="R24" s="116">
        <v>0.60783968799292243</v>
      </c>
      <c r="S24" s="116">
        <v>0.73259753181021114</v>
      </c>
      <c r="T24" s="116">
        <v>0.63237079146457509</v>
      </c>
      <c r="U24" s="116">
        <v>0.64086719972304262</v>
      </c>
      <c r="V24" s="116">
        <v>0.9492750363058905</v>
      </c>
      <c r="W24" s="116">
        <v>0.8665078765788482</v>
      </c>
      <c r="X24" s="116">
        <v>0.69213948106381351</v>
      </c>
      <c r="Y24" s="116">
        <v>1.1472369761594212</v>
      </c>
      <c r="Z24" s="116">
        <v>0.68723637553784389</v>
      </c>
      <c r="AA24" s="116">
        <v>0.8447642320647496</v>
      </c>
      <c r="AB24" s="116">
        <v>1.0068319848255201</v>
      </c>
      <c r="AC24" s="116">
        <v>0.81662533780059177</v>
      </c>
      <c r="AD24" s="116">
        <v>0.8301996060680098</v>
      </c>
      <c r="AE24" s="116">
        <v>0.86212999730374884</v>
      </c>
      <c r="AF24" s="116">
        <v>0.81874680534418809</v>
      </c>
      <c r="AG24" s="116">
        <v>0.8715500456564087</v>
      </c>
      <c r="AH24" s="116">
        <v>0.99003781230542054</v>
      </c>
      <c r="AI24" s="116">
        <v>0.55522392846210922</v>
      </c>
      <c r="AJ24" s="116">
        <v>0.86271128633538563</v>
      </c>
      <c r="AK24" s="116">
        <v>1.045613268584952</v>
      </c>
      <c r="AL24" s="116">
        <v>0.73756501467472646</v>
      </c>
      <c r="AM24" s="116">
        <v>1.1592110595440039</v>
      </c>
      <c r="AN24" s="116">
        <v>0.51792199610590339</v>
      </c>
      <c r="AO24" s="116">
        <v>0.89232582994447784</v>
      </c>
      <c r="AP24" s="116">
        <v>0.93700545558762571</v>
      </c>
      <c r="AQ24" s="116">
        <v>0.87139264534160743</v>
      </c>
      <c r="AR24" s="116">
        <v>0.89218325971214907</v>
      </c>
      <c r="AS24" s="116">
        <v>0.49310342242359828</v>
      </c>
      <c r="AT24" s="116">
        <v>0.65969353326672753</v>
      </c>
      <c r="AU24" s="116">
        <v>1.1012002615813012</v>
      </c>
      <c r="AV24" s="116">
        <v>0.5965163041761512</v>
      </c>
      <c r="AW24" s="116">
        <v>0.55132725630068369</v>
      </c>
      <c r="AX24" s="116">
        <v>0.60154267327037514</v>
      </c>
      <c r="AY24" s="116">
        <v>1.1554013612178999</v>
      </c>
      <c r="AZ24" s="116">
        <v>1.0592813240743228</v>
      </c>
      <c r="BA24" s="116">
        <v>1.1419517424964074</v>
      </c>
      <c r="BB24" s="116">
        <v>0.84107182055342644</v>
      </c>
      <c r="BC24" s="116">
        <v>1.0248283392921476</v>
      </c>
      <c r="BD24" s="116">
        <v>0.84051183421188691</v>
      </c>
      <c r="BE24" s="116">
        <v>0.67900826372016632</v>
      </c>
      <c r="BF24" s="116">
        <v>1.1977694146254425</v>
      </c>
      <c r="BG24" s="116">
        <v>0.85822220373411739</v>
      </c>
      <c r="BH24" s="116">
        <v>0.97661428313000853</v>
      </c>
      <c r="BI24" s="116">
        <v>1.1692988840053347</v>
      </c>
      <c r="BJ24" s="116">
        <v>1.1896665246712175</v>
      </c>
      <c r="BK24" s="116">
        <v>0.94973753367524005</v>
      </c>
      <c r="BL24" s="116">
        <v>0.85847216145211169</v>
      </c>
      <c r="BM24" s="116">
        <v>0.94379666526604566</v>
      </c>
      <c r="BN24" s="116">
        <v>1.0984651655501101</v>
      </c>
      <c r="BO24" s="116">
        <v>1.2048794072597473</v>
      </c>
      <c r="BP24" s="116">
        <v>0.78191620874445</v>
      </c>
      <c r="BQ24" s="116">
        <v>1.0551006274835513</v>
      </c>
      <c r="BR24" s="116">
        <v>0.92409718655765816</v>
      </c>
      <c r="BS24" s="116">
        <v>0.52295470918605058</v>
      </c>
      <c r="BT24" s="116">
        <v>0.78434072845621261</v>
      </c>
      <c r="BU24" s="116">
        <v>0.59306383538188634</v>
      </c>
      <c r="BV24" s="116">
        <v>0.84751777420380048</v>
      </c>
      <c r="BW24" s="116">
        <v>0.82571839443141892</v>
      </c>
      <c r="BX24" s="116">
        <v>0.71120971808973799</v>
      </c>
      <c r="BY24" s="116">
        <v>0.68869663773353729</v>
      </c>
      <c r="BZ24" s="116">
        <v>0.97818380665465776</v>
      </c>
      <c r="CA24" s="116">
        <v>0.91138284856151042</v>
      </c>
      <c r="CB24" s="116">
        <v>0.76958780931344384</v>
      </c>
      <c r="CC24" s="116">
        <v>0.53124235092829486</v>
      </c>
      <c r="CD24" s="116">
        <v>1.0622262778280094</v>
      </c>
      <c r="CE24" s="116">
        <v>0.87813520570242143</v>
      </c>
      <c r="CF24" s="116">
        <v>0.63616340225516532</v>
      </c>
      <c r="CG24" s="116">
        <v>1.1171582331369754</v>
      </c>
      <c r="CH24" s="116">
        <v>0.95302001635504696</v>
      </c>
      <c r="CI24" s="116">
        <v>0.76740800074693416</v>
      </c>
      <c r="CJ24" s="116">
        <v>0.59243067356483237</v>
      </c>
      <c r="CK24" s="116">
        <v>0.71485059358071457</v>
      </c>
      <c r="CL24" s="116">
        <v>0.99274094372306299</v>
      </c>
      <c r="CM24" s="116">
        <v>0.97364400259349781</v>
      </c>
      <c r="CN24" s="116">
        <v>0.60188634646016292</v>
      </c>
      <c r="CO24" s="116">
        <v>0.50252842566249978</v>
      </c>
      <c r="CP24" s="116">
        <v>1.1445658920604012</v>
      </c>
      <c r="CQ24" s="116">
        <v>1.0576102545477055</v>
      </c>
      <c r="CR24" s="116">
        <v>1.042204765631638</v>
      </c>
      <c r="CS24" s="116">
        <v>1.0999688087508543</v>
      </c>
      <c r="CT24" s="116">
        <v>0.80956003603591054</v>
      </c>
      <c r="CU24" s="116">
        <v>1.0213225112689848</v>
      </c>
      <c r="CV24" s="116">
        <v>1.1109838541815291</v>
      </c>
      <c r="CW24" s="116">
        <v>1.1912603099567618</v>
      </c>
      <c r="CX24" s="116">
        <v>0.65018784011704311</v>
      </c>
      <c r="CY24" s="116">
        <v>1.1757720124248368</v>
      </c>
      <c r="CZ24" s="116">
        <v>0.86046924509122502</v>
      </c>
      <c r="DA24" s="116">
        <v>0.72307277672335002</v>
      </c>
      <c r="DB24" s="116">
        <v>1.1855072539788334</v>
      </c>
      <c r="DC24" s="116">
        <v>0.97659164996590486</v>
      </c>
      <c r="DD24" s="116">
        <v>0.86772271149424662</v>
      </c>
      <c r="DE24" s="116">
        <v>0.60762494847787241</v>
      </c>
      <c r="DF24" s="116">
        <v>1.1884221996718534</v>
      </c>
      <c r="DG24" s="116">
        <v>0.62781312041727322</v>
      </c>
      <c r="DH24" s="116">
        <v>0.93497511369465403</v>
      </c>
      <c r="DI24" s="116">
        <v>1.1936685753193088</v>
      </c>
      <c r="DJ24" s="116">
        <v>1.1641011758667812</v>
      </c>
      <c r="DK24" s="116">
        <v>0.79396838782392787</v>
      </c>
      <c r="DL24" s="116">
        <v>0.75066066038870782</v>
      </c>
      <c r="DM24" s="116">
        <v>0.62401364556641215</v>
      </c>
      <c r="DN24" s="116">
        <v>1.0564776108494991</v>
      </c>
      <c r="DO24" s="116">
        <v>0.9525360997294714</v>
      </c>
      <c r="DP24" s="116">
        <v>1.1225498674062084</v>
      </c>
      <c r="DQ24" s="116">
        <v>0.88456546720334572</v>
      </c>
      <c r="DR24" s="116">
        <v>0.69626091086596253</v>
      </c>
      <c r="DS24" s="116">
        <v>1.0143690438436976</v>
      </c>
      <c r="DT24" s="116">
        <v>0.56923163235861751</v>
      </c>
      <c r="DU24" s="116">
        <v>0.58581043941274602</v>
      </c>
      <c r="DV24" s="116">
        <v>0.53699821774579226</v>
      </c>
      <c r="DW24" s="116">
        <v>1.1963570124897078</v>
      </c>
      <c r="DX24" s="116">
        <v>0.73980709087918828</v>
      </c>
      <c r="DY24" s="116">
        <v>1.0809371615508356</v>
      </c>
      <c r="DZ24" s="116">
        <v>0.67049546163392404</v>
      </c>
      <c r="EA24" s="116">
        <v>0.63797333738618778</v>
      </c>
      <c r="EB24" s="116">
        <v>0.9255816933339891</v>
      </c>
      <c r="EC24" s="116">
        <v>0.77815148384742905</v>
      </c>
      <c r="ED24" s="116">
        <v>1.0727982822528657</v>
      </c>
      <c r="EE24" s="116">
        <v>0.73910710313742445</v>
      </c>
      <c r="EF24" s="116">
        <v>1.0771312572213452</v>
      </c>
      <c r="EG24" s="116">
        <v>0.59213802471616617</v>
      </c>
      <c r="EH24" s="116">
        <v>0.8426218135895448</v>
      </c>
      <c r="EI24" s="116">
        <v>0.64522977857975039</v>
      </c>
      <c r="EJ24" s="116">
        <v>1.0029843749737215</v>
      </c>
      <c r="EK24" s="116">
        <v>0.97197006545842912</v>
      </c>
      <c r="EL24" s="116">
        <v>0.64086970054161996</v>
      </c>
      <c r="EM24" s="116">
        <v>1.1176117673901751</v>
      </c>
      <c r="EN24" s="116">
        <v>0.49631785019959351</v>
      </c>
      <c r="EO24" s="116">
        <v>0.76576110917381346</v>
      </c>
      <c r="EP24" s="116">
        <v>0.71390666647672929</v>
      </c>
      <c r="EQ24" s="116">
        <v>0.99699092903850572</v>
      </c>
      <c r="ER24" s="116">
        <v>1.1567337886749232</v>
      </c>
      <c r="ES24" s="116">
        <v>0.78054839922878072</v>
      </c>
      <c r="ET24" s="116">
        <v>1.2094637569251443</v>
      </c>
      <c r="EU24" s="116">
        <v>1.0392172283393002</v>
      </c>
      <c r="EV24" s="116">
        <v>0.67901241760733888</v>
      </c>
      <c r="EW24" s="116">
        <v>0.57872183286037515</v>
      </c>
      <c r="EX24" s="116">
        <v>0.63860175703875799</v>
      </c>
      <c r="EY24" s="116">
        <v>0.76718222950693149</v>
      </c>
      <c r="EZ24" s="116">
        <v>1.0570474496054918</v>
      </c>
      <c r="FA24" s="116">
        <v>1.1041254903540798</v>
      </c>
      <c r="FB24" s="116">
        <v>1.0812608219665591</v>
      </c>
      <c r="FC24" s="116">
        <v>1.1018520105529817</v>
      </c>
      <c r="FD24" s="116">
        <v>1.1770802979466517</v>
      </c>
      <c r="FE24" s="116">
        <v>0.67738932567844889</v>
      </c>
      <c r="FF24" s="116">
        <v>1.0963252732368194</v>
      </c>
      <c r="FG24" s="116">
        <v>1.1565766738981509</v>
      </c>
      <c r="FH24" s="116">
        <v>0.87925122611980455</v>
      </c>
      <c r="FI24" s="116">
        <v>1.0108861879532416</v>
      </c>
      <c r="FJ24" s="116">
        <v>0.94976911055331126</v>
      </c>
      <c r="FK24" s="116">
        <v>0.96828484025523509</v>
      </c>
      <c r="FL24" s="116">
        <v>0.67610222633255779</v>
      </c>
      <c r="FM24" s="116">
        <v>1.0661639690030928</v>
      </c>
      <c r="FN24" s="116">
        <v>0.49419339742168433</v>
      </c>
      <c r="FO24" s="116">
        <v>1.0114329696067474</v>
      </c>
      <c r="FP24" s="116">
        <v>1.1120733250227426</v>
      </c>
      <c r="FQ24" s="116">
        <v>0.9491357824440092</v>
      </c>
      <c r="FR24" s="116">
        <v>1.0679000587854084</v>
      </c>
      <c r="FS24" s="116">
        <v>0.73454347926503505</v>
      </c>
      <c r="FT24" s="116">
        <v>0.88658134939864364</v>
      </c>
      <c r="FU24" s="116">
        <v>0.79184908760761386</v>
      </c>
      <c r="FV24" s="116">
        <v>0.54012390387230191</v>
      </c>
      <c r="FW24" s="116">
        <v>0.93452042464919483</v>
      </c>
      <c r="FX24" s="116">
        <v>0.62471312069952267</v>
      </c>
      <c r="FY24" s="116">
        <v>0.98766777775115311</v>
      </c>
      <c r="FZ24" s="116">
        <v>0.94643877361111106</v>
      </c>
      <c r="GA24" s="116">
        <v>0.89938953819377221</v>
      </c>
      <c r="GB24" s="116">
        <v>1.0044815626574688</v>
      </c>
      <c r="GC24" s="116">
        <v>0.83329387609126826</v>
      </c>
      <c r="GD24" s="116">
        <v>0.9847387928340583</v>
      </c>
      <c r="GE24" s="116">
        <v>0.57787364257957397</v>
      </c>
      <c r="GF24" s="116">
        <v>0.53443279555433376</v>
      </c>
      <c r="GG24" s="116">
        <v>0.93142623982334594</v>
      </c>
      <c r="GH24" s="116">
        <v>0.90720310172157403</v>
      </c>
      <c r="GI24" s="116">
        <v>0.61820063549618509</v>
      </c>
      <c r="GJ24" s="116">
        <v>0.67248642700451278</v>
      </c>
      <c r="GK24" s="116">
        <v>0.54958496680316926</v>
      </c>
      <c r="GL24" s="116">
        <v>0.54108304446111322</v>
      </c>
      <c r="GM24" s="116">
        <v>0.73557599857760669</v>
      </c>
      <c r="GN24" s="116">
        <v>0.6582103870012338</v>
      </c>
      <c r="GO24" s="116">
        <v>0.63869409889145001</v>
      </c>
      <c r="GP24" s="116">
        <v>0.95301583805763368</v>
      </c>
      <c r="GQ24" s="116">
        <v>0.6638828042017787</v>
      </c>
      <c r="GR24" s="116">
        <v>0.60877067958486974</v>
      </c>
      <c r="GS24" s="116">
        <v>0.8365373139228427</v>
      </c>
      <c r="GT24" s="116">
        <v>0.59403557619507152</v>
      </c>
      <c r="GU24" s="116">
        <v>0.70379760214363707</v>
      </c>
      <c r="GV24" s="116">
        <v>0.6579631867193505</v>
      </c>
      <c r="GW24" s="116">
        <v>0.84836730907375824</v>
      </c>
      <c r="GX24" s="116">
        <v>0.54951843833331881</v>
      </c>
      <c r="GY24" s="116">
        <v>0.82527017183154183</v>
      </c>
      <c r="GZ24" s="116">
        <v>0.50855187478729169</v>
      </c>
      <c r="HA24" s="116">
        <v>1.1338549339839543</v>
      </c>
      <c r="HB24" s="116">
        <v>0.83705323787633268</v>
      </c>
      <c r="HC24" s="116">
        <v>1.1871371285054302</v>
      </c>
      <c r="HD24" s="116">
        <v>1.1984837480425337</v>
      </c>
      <c r="HE24" s="116">
        <v>0.73447193200937078</v>
      </c>
      <c r="HF24" s="116">
        <v>0.90029604009737252</v>
      </c>
      <c r="HG24" s="116">
        <v>0.5341677743048121</v>
      </c>
      <c r="HH24" s="116">
        <v>0.70182193513194713</v>
      </c>
      <c r="HI24" s="116">
        <v>0.63907526941183523</v>
      </c>
      <c r="HJ24" s="116">
        <v>0.9876235263904023</v>
      </c>
      <c r="HK24" s="116">
        <v>0.63799439331665864</v>
      </c>
      <c r="HL24" s="116">
        <v>0.87903947826862705</v>
      </c>
      <c r="HM24" s="116">
        <v>0.99184299170359802</v>
      </c>
      <c r="HN24" s="116">
        <v>0.82440616515240417</v>
      </c>
      <c r="HO24" s="116">
        <v>1.139736234756066</v>
      </c>
      <c r="HP24" s="116">
        <v>1.0438201324905849</v>
      </c>
      <c r="HQ24" s="116">
        <v>0.91330888703834412</v>
      </c>
      <c r="HR24" s="116">
        <v>1.035419888539606</v>
      </c>
      <c r="HS24" s="116">
        <v>0.94928429393914393</v>
      </c>
      <c r="HT24" s="116">
        <v>1.0831719694866133</v>
      </c>
      <c r="HU24" s="116">
        <v>1.0630410088640296</v>
      </c>
      <c r="HV24" s="116">
        <v>0.72600915014915834</v>
      </c>
      <c r="HW24" s="116">
        <v>1.0508467874865861</v>
      </c>
      <c r="HX24" s="116">
        <v>0.75570282233552399</v>
      </c>
      <c r="HY24" s="116">
        <v>1.1974561825437107</v>
      </c>
      <c r="HZ24" s="116">
        <v>0.53494242815050375</v>
      </c>
      <c r="IA24" s="116">
        <v>1.1031288612717496</v>
      </c>
      <c r="IB24" s="116">
        <v>1.1219953752737548</v>
      </c>
      <c r="IC24" s="116">
        <v>0.89406179652078777</v>
      </c>
      <c r="ID24" s="116">
        <v>0.67545370391254855</v>
      </c>
      <c r="IE24" s="116">
        <v>1.0892328868035408</v>
      </c>
      <c r="IF24" s="116">
        <v>0.58781559613178569</v>
      </c>
      <c r="IG24" s="116">
        <v>0.9167243923354722</v>
      </c>
      <c r="IH24" s="116">
        <v>0.98361208550356061</v>
      </c>
      <c r="II24" s="116">
        <v>1.1781350291830037</v>
      </c>
      <c r="IJ24" s="116">
        <v>1.0493682441171479</v>
      </c>
      <c r="IK24" s="116">
        <v>1.1313775659458223</v>
      </c>
      <c r="IL24" s="116">
        <v>0.74201290122645647</v>
      </c>
      <c r="IM24" s="116">
        <v>0.59957771111253522</v>
      </c>
      <c r="IN24" s="116">
        <v>0.81964746352466333</v>
      </c>
      <c r="IO24" s="116">
        <v>0.92885342083233424</v>
      </c>
      <c r="IP24" s="116">
        <v>0.93547072452449864</v>
      </c>
      <c r="IQ24" s="116">
        <v>0.5360731787158507</v>
      </c>
      <c r="IR24" s="116">
        <v>0.87832315588258569</v>
      </c>
      <c r="IS24" s="116">
        <v>1.0601364440358563</v>
      </c>
      <c r="IT24" s="116">
        <v>0.88959870689028542</v>
      </c>
      <c r="IU24" s="116">
        <v>0.98116433516310919</v>
      </c>
      <c r="IV24" s="116">
        <v>1.0625772849064099</v>
      </c>
      <c r="IW24" s="116">
        <v>0.91948388919718393</v>
      </c>
      <c r="IX24" s="116">
        <v>0.50688386579490696</v>
      </c>
      <c r="IY24" s="116">
        <v>1.0901477562950714</v>
      </c>
      <c r="IZ24" s="116">
        <v>0.76957067735159168</v>
      </c>
      <c r="JA24" s="116">
        <v>1.0270093295610514</v>
      </c>
      <c r="JB24" s="116">
        <v>0.87957196940406279</v>
      </c>
      <c r="JC24" s="116">
        <v>0.53131975843101564</v>
      </c>
      <c r="JD24" s="116">
        <v>0.50200980530896522</v>
      </c>
      <c r="JE24" s="116">
        <v>0.53620212828233427</v>
      </c>
      <c r="JF24" s="116">
        <v>1.090177142761773</v>
      </c>
      <c r="JG24" s="116">
        <v>0.63757818549076151</v>
      </c>
      <c r="JH24" s="116">
        <v>0.52517763110890014</v>
      </c>
      <c r="JI24" s="116">
        <v>1.0391465853359465</v>
      </c>
      <c r="JJ24" s="116">
        <v>1.0616412647141789</v>
      </c>
      <c r="JK24" s="116">
        <v>0.9867324316903554</v>
      </c>
      <c r="JL24" s="116">
        <v>0.86840304295889648</v>
      </c>
      <c r="JM24" s="116">
        <v>0.86571295125293002</v>
      </c>
      <c r="JN24" s="116">
        <v>0.9856318793484532</v>
      </c>
      <c r="JO24" s="116">
        <v>0.94000804662127591</v>
      </c>
      <c r="JP24" s="116">
        <v>0.99824281925185121</v>
      </c>
      <c r="JQ24" s="116">
        <v>1.1107470062507088</v>
      </c>
      <c r="JR24" s="116">
        <v>0.82697447868993845</v>
      </c>
      <c r="JS24" s="116">
        <v>1.0281545644953189</v>
      </c>
      <c r="JT24" s="116">
        <v>0.5450819851198232</v>
      </c>
      <c r="JU24" s="116">
        <v>0.60773751842935053</v>
      </c>
      <c r="JV24" s="116">
        <v>0.61108099133669713</v>
      </c>
      <c r="JW24" s="116">
        <v>0.80337567529546461</v>
      </c>
      <c r="JX24" s="116">
        <v>0.86773256192395321</v>
      </c>
      <c r="JY24" s="116">
        <v>0.94727801872394068</v>
      </c>
      <c r="JZ24" s="116">
        <v>0.55188209354116891</v>
      </c>
      <c r="KA24" s="116">
        <v>1.0579546207315107</v>
      </c>
      <c r="KB24" s="116">
        <v>1.1600338310016389</v>
      </c>
      <c r="KC24" s="116">
        <v>0.7965485752176229</v>
      </c>
      <c r="KD24" s="116">
        <v>0.91315523661557829</v>
      </c>
      <c r="KE24" s="116">
        <v>1.0834166872948834</v>
      </c>
      <c r="KF24" s="116">
        <v>0.67048410770589417</v>
      </c>
      <c r="KG24" s="116">
        <v>0.93695908688991536</v>
      </c>
      <c r="KH24" s="116">
        <v>0.63626967661980416</v>
      </c>
      <c r="KI24" s="116">
        <v>0.7832933681674461</v>
      </c>
      <c r="KJ24" s="116">
        <v>0.63526242863759663</v>
      </c>
      <c r="KK24" s="116">
        <v>1.179554103183625</v>
      </c>
      <c r="KL24" s="116">
        <v>0.80294316489872231</v>
      </c>
      <c r="KM24" s="116">
        <v>1.1983539175405502</v>
      </c>
      <c r="KN24" s="116">
        <v>0.82195932296000707</v>
      </c>
      <c r="KO24" s="116">
        <v>1.2099443642109788</v>
      </c>
      <c r="KP24" s="116">
        <v>0.54388456840150734</v>
      </c>
      <c r="KQ24" s="116">
        <v>1.1623675356563363</v>
      </c>
      <c r="KR24" s="116">
        <v>1.048012883457373</v>
      </c>
      <c r="KS24" s="116">
        <v>0.73238511496301917</v>
      </c>
      <c r="KT24" s="116">
        <v>0.90681561566694868</v>
      </c>
      <c r="KU24" s="116">
        <v>0.68563386980072416</v>
      </c>
      <c r="KV24" s="116">
        <v>1.0749786555179983</v>
      </c>
      <c r="KW24" s="116">
        <v>0.72831839240964302</v>
      </c>
      <c r="KX24" s="116">
        <v>0.81420763535941698</v>
      </c>
      <c r="KY24" s="116">
        <v>0.59795330356053644</v>
      </c>
      <c r="KZ24" s="116">
        <v>0.58098444874966371</v>
      </c>
      <c r="LA24" s="116">
        <v>1.0234778703911833</v>
      </c>
      <c r="LB24" s="116">
        <v>0.74869459679393946</v>
      </c>
      <c r="LC24" s="116">
        <v>0.99185765744905363</v>
      </c>
      <c r="LD24" s="116">
        <v>0.85544521827949638</v>
      </c>
      <c r="LE24" s="116">
        <v>0.62092181550274228</v>
      </c>
      <c r="LF24" s="116">
        <v>0.50210561528341502</v>
      </c>
      <c r="LG24" s="116">
        <v>0.52199837009218364</v>
      </c>
      <c r="LH24" s="116">
        <v>0.85075808859316993</v>
      </c>
      <c r="LI24" s="116">
        <v>1.0929406154313717</v>
      </c>
      <c r="LJ24" s="116">
        <v>0.60194850411648182</v>
      </c>
      <c r="LK24" s="116">
        <v>0.53062863108564862</v>
      </c>
      <c r="LL24" s="116">
        <v>1.1864042146787592</v>
      </c>
      <c r="LM24" s="116">
        <v>0.96316011019785464</v>
      </c>
      <c r="LN24" s="116">
        <v>0.96828153412753304</v>
      </c>
      <c r="LO24" s="116">
        <v>0.62014139659258471</v>
      </c>
      <c r="LP24" s="116">
        <v>0.82629466833831788</v>
      </c>
      <c r="LQ24" s="116">
        <v>0.9260339980550053</v>
      </c>
      <c r="LR24" s="116">
        <v>1.0642501825877584</v>
      </c>
      <c r="LS24" s="116">
        <v>0.90390123336563954</v>
      </c>
      <c r="LT24" s="116">
        <v>0.53381454053047361</v>
      </c>
      <c r="LU24" s="116">
        <v>1.0234160759525039</v>
      </c>
      <c r="LV24" s="116">
        <v>0.90664171757993017</v>
      </c>
      <c r="LW24" s="116">
        <v>0.66208905206389557</v>
      </c>
      <c r="LX24" s="116">
        <v>0.63450405263806409</v>
      </c>
      <c r="LY24" s="116">
        <v>0.73052897196943922</v>
      </c>
      <c r="LZ24" s="116">
        <v>0.80659820520138514</v>
      </c>
      <c r="MA24" s="116">
        <v>0.98562694350875246</v>
      </c>
      <c r="MB24" s="116">
        <v>0.95518497482303277</v>
      </c>
      <c r="MC24" s="116">
        <v>0.85696482167146026</v>
      </c>
      <c r="MD24" s="116">
        <v>1.1924995232995279</v>
      </c>
      <c r="ME24" s="116">
        <v>0.87065234873768382</v>
      </c>
      <c r="MF24" s="116">
        <v>0.6780908405478302</v>
      </c>
      <c r="MG24" s="116">
        <v>1.0266775640775121</v>
      </c>
      <c r="MH24" s="116">
        <v>0.75048548927014169</v>
      </c>
      <c r="MI24" s="116">
        <v>1.0710420120065982</v>
      </c>
      <c r="MJ24" s="116">
        <v>0.78048960942256707</v>
      </c>
      <c r="MK24" s="116">
        <v>1.0231624182161903</v>
      </c>
      <c r="ML24" s="116">
        <v>0.76867382460729738</v>
      </c>
      <c r="MM24" s="116">
        <v>1.0733626483756105</v>
      </c>
      <c r="MN24" s="116">
        <v>1.0090044843402417</v>
      </c>
      <c r="MO24" s="116">
        <v>0.63342238772247283</v>
      </c>
      <c r="MP24" s="116">
        <v>1.2057235996805249</v>
      </c>
      <c r="MQ24" s="116">
        <v>1.1986243113369621</v>
      </c>
      <c r="MR24" s="116">
        <v>0.79304666005386304</v>
      </c>
      <c r="MS24" s="116">
        <v>0.67489260110809945</v>
      </c>
      <c r="MT24" s="116">
        <v>0.73715404165749443</v>
      </c>
      <c r="MU24" s="116">
        <v>0.50369850772144198</v>
      </c>
      <c r="MV24" s="116">
        <v>1.1985809255701843</v>
      </c>
      <c r="MW24" s="116">
        <v>0.87687592259665026</v>
      </c>
      <c r="MX24" s="116">
        <v>0.96018434002256914</v>
      </c>
      <c r="MY24" s="116">
        <v>0.7969184752387537</v>
      </c>
      <c r="MZ24" s="116">
        <v>0.51253444589309671</v>
      </c>
      <c r="NA24" s="116">
        <v>0.51717574002304378</v>
      </c>
      <c r="NB24" s="116">
        <v>1.2092094152657782</v>
      </c>
      <c r="NC24" s="116">
        <v>1.1536405850604599</v>
      </c>
      <c r="ND24" s="116">
        <v>0.85355979077750654</v>
      </c>
      <c r="NE24" s="116">
        <v>0.78045754338672801</v>
      </c>
      <c r="NF24" s="116">
        <v>0.57674709838242733</v>
      </c>
      <c r="NG24" s="116">
        <v>0.72849019137570725</v>
      </c>
      <c r="NH24" s="116">
        <v>0.50607378648869306</v>
      </c>
      <c r="NI24" s="116">
        <v>0.81920782986589225</v>
      </c>
      <c r="NJ24" s="116">
        <v>1.1557893254623219</v>
      </c>
      <c r="NK24" s="116">
        <v>1.018875677406923</v>
      </c>
      <c r="NL24" s="116">
        <v>0.66040804853070967</v>
      </c>
      <c r="NM24" s="116">
        <v>0.59519668230335077</v>
      </c>
      <c r="NN24" s="116">
        <v>0.89867554009033546</v>
      </c>
      <c r="NO24" s="116">
        <v>1.1911107199125439</v>
      </c>
      <c r="NP24" s="116">
        <v>1.1886279067240086</v>
      </c>
      <c r="NQ24" s="116">
        <v>0.92405541352383458</v>
      </c>
      <c r="NR24" s="116">
        <v>0.9509455643920639</v>
      </c>
      <c r="NS24" s="116">
        <v>0.74150010944939959</v>
      </c>
      <c r="NT24" s="116">
        <v>0.64205203775189201</v>
      </c>
      <c r="NU24" s="116">
        <v>0.63012640997236691</v>
      </c>
      <c r="NV24" s="116">
        <v>0.91042159377165499</v>
      </c>
      <c r="NW24" s="116">
        <v>0.6406051248885416</v>
      </c>
      <c r="NX24" s="116">
        <v>0.54978889001531228</v>
      </c>
      <c r="NY24" s="116">
        <v>0.74479849054241631</v>
      </c>
      <c r="NZ24" s="116">
        <v>0.62726269013396563</v>
      </c>
      <c r="OA24" s="116">
        <v>0.62847085675514858</v>
      </c>
      <c r="OB24" s="116">
        <v>0.72365652689009163</v>
      </c>
      <c r="OC24" s="116">
        <v>1.1029159878090473</v>
      </c>
      <c r="OD24" s="116">
        <v>1.19496828986314</v>
      </c>
      <c r="OE24" s="116">
        <v>0.70369052758841644</v>
      </c>
      <c r="OF24" s="116">
        <v>0.84229207368901327</v>
      </c>
      <c r="OG24" s="116">
        <v>0.91781169322170175</v>
      </c>
      <c r="OH24" s="116">
        <v>1.1649709705375837</v>
      </c>
      <c r="OI24" s="116">
        <v>0.72106072845828706</v>
      </c>
      <c r="OJ24" s="116">
        <v>0.68700256554302208</v>
      </c>
      <c r="OK24" s="116">
        <v>1.0268206551456647</v>
      </c>
      <c r="OL24" s="116">
        <v>0.80840201938760126</v>
      </c>
      <c r="OM24" s="116">
        <v>0.83494009357645016</v>
      </c>
      <c r="ON24" s="116">
        <v>0.82823291571391833</v>
      </c>
      <c r="OO24" s="116">
        <v>0.49428357412613838</v>
      </c>
      <c r="OP24" s="116">
        <v>1.0214043170550822</v>
      </c>
      <c r="OQ24" s="116">
        <v>0.7696145800108003</v>
      </c>
      <c r="OR24" s="116">
        <v>1.016924957496226</v>
      </c>
      <c r="OS24" s="116">
        <v>0.55610862226761903</v>
      </c>
      <c r="OT24" s="116">
        <v>0.68327701334920543</v>
      </c>
      <c r="OU24" s="116">
        <v>0.64771949629456582</v>
      </c>
      <c r="OV24" s="116">
        <v>1.1146716301323649</v>
      </c>
      <c r="OW24" s="116">
        <v>0.61015291134284455</v>
      </c>
      <c r="OX24" s="116">
        <v>0.66756576706912241</v>
      </c>
      <c r="OY24" s="116">
        <v>0.87795229976060618</v>
      </c>
      <c r="OZ24" s="116">
        <v>0.73119089702395657</v>
      </c>
      <c r="PA24" s="116">
        <v>1.1912526822355378</v>
      </c>
      <c r="PB24" s="116">
        <v>0.64452002863416114</v>
      </c>
      <c r="PC24" s="116">
        <v>0.86587634497664578</v>
      </c>
      <c r="PD24" s="116">
        <v>0.80070329810605312</v>
      </c>
      <c r="PE24" s="116">
        <v>1.0609893539347559</v>
      </c>
      <c r="PF24" s="116">
        <v>0.74678391667160393</v>
      </c>
      <c r="PG24" s="116">
        <v>0.77204550112860892</v>
      </c>
      <c r="PH24" s="116">
        <v>1.0706900479548165</v>
      </c>
      <c r="PI24" s="116">
        <v>0.5527108774036219</v>
      </c>
      <c r="PJ24" s="116">
        <v>0.73923817304247819</v>
      </c>
      <c r="PK24" s="116">
        <v>1.0517724223895983</v>
      </c>
      <c r="PL24" s="116">
        <v>0.75244775157609811</v>
      </c>
      <c r="PM24" s="116">
        <v>0.80667018456596784</v>
      </c>
      <c r="PN24" s="116">
        <v>0.7562766832309652</v>
      </c>
      <c r="PO24" s="116">
        <v>0.85579609581297977</v>
      </c>
      <c r="PP24" s="116">
        <v>1.0427222702746071</v>
      </c>
      <c r="PQ24" s="116">
        <v>1.2067300757320134</v>
      </c>
      <c r="PR24" s="116">
        <v>1.1309530255435514</v>
      </c>
      <c r="PS24" s="116">
        <v>0.90850991190840813</v>
      </c>
      <c r="PT24" s="116">
        <v>1.0675613937055979</v>
      </c>
      <c r="PU24" s="116">
        <v>0.89622448679985256</v>
      </c>
      <c r="PV24" s="116">
        <v>0.50190517128969092</v>
      </c>
      <c r="PW24" s="116">
        <v>0.87003519496434056</v>
      </c>
      <c r="PX24" s="116">
        <v>1.1425486169856776</v>
      </c>
      <c r="PY24" s="116">
        <v>1.116365655190986</v>
      </c>
      <c r="PZ24" s="116">
        <v>1.1020824736005777</v>
      </c>
      <c r="QA24" s="116">
        <v>0.70421185715823098</v>
      </c>
      <c r="QB24" s="116">
        <v>0.81709880740464347</v>
      </c>
      <c r="QC24" s="116">
        <v>1.1532197833241129</v>
      </c>
      <c r="QD24" s="116">
        <v>1.1662437064380324</v>
      </c>
      <c r="QE24" s="116">
        <v>0.81713238143635059</v>
      </c>
      <c r="QF24" s="116">
        <v>1.1809342648446917</v>
      </c>
      <c r="QG24" s="116">
        <v>1.1143829096676368</v>
      </c>
      <c r="QH24" s="116">
        <v>0.50256406776330154</v>
      </c>
      <c r="QI24" s="116">
        <v>0.78850322822407948</v>
      </c>
      <c r="QJ24" s="116">
        <v>1.1114410626925921</v>
      </c>
      <c r="QK24" s="116">
        <v>0.73841606772376922</v>
      </c>
      <c r="QL24" s="116">
        <v>1.0422311784267564</v>
      </c>
      <c r="QM24" s="116">
        <v>1.0980549655215688</v>
      </c>
      <c r="QN24" s="116">
        <v>0.87066244847810914</v>
      </c>
      <c r="QO24" s="116">
        <v>1.0922485300115614</v>
      </c>
      <c r="QP24" s="116">
        <v>0.94483619851045408</v>
      </c>
      <c r="QQ24" s="116">
        <v>0.97783525771874302</v>
      </c>
      <c r="QR24" s="116">
        <v>0.4935650409548234</v>
      </c>
      <c r="QS24" s="116">
        <v>0.96778040077252869</v>
      </c>
      <c r="QT24" s="116">
        <v>0.68676428498668307</v>
      </c>
      <c r="QU24" s="116">
        <v>0.60214288707234065</v>
      </c>
      <c r="QV24" s="116">
        <v>1.1395341277511932</v>
      </c>
      <c r="QW24" s="116">
        <v>1.017395295807779</v>
      </c>
      <c r="QX24" s="116">
        <v>0.58882863687231513</v>
      </c>
      <c r="QY24" s="116">
        <v>0.77932038651684898</v>
      </c>
      <c r="QZ24" s="116">
        <v>1.0116517831747043</v>
      </c>
      <c r="RA24" s="116">
        <v>0.55669868183368676</v>
      </c>
      <c r="RB24" s="116">
        <v>1.0585753651415091</v>
      </c>
      <c r="RC24" s="116">
        <v>1.172017285320047</v>
      </c>
      <c r="RD24" s="116">
        <v>0.54071973878852142</v>
      </c>
      <c r="RE24" s="116">
        <v>0.67100598240594544</v>
      </c>
      <c r="RF24" s="116">
        <v>0.99977730384900154</v>
      </c>
      <c r="RG24" s="116">
        <v>0.83689808912559138</v>
      </c>
      <c r="RH24" s="116">
        <v>0.79751829799410023</v>
      </c>
      <c r="RI24" s="116">
        <v>1.0018413467985274</v>
      </c>
      <c r="RJ24" s="116">
        <v>1.1878498648075815</v>
      </c>
      <c r="RK24" s="116">
        <v>0.76645638941524707</v>
      </c>
      <c r="RL24" s="116">
        <v>0.86877957009658457</v>
      </c>
      <c r="RM24" s="116">
        <v>0.96168189560425255</v>
      </c>
      <c r="RN24" s="116">
        <v>1.1580309250559053</v>
      </c>
      <c r="RO24" s="116">
        <v>0.83336219655065236</v>
      </c>
      <c r="RP24" s="116">
        <v>0.5213764588813441</v>
      </c>
      <c r="RQ24" s="116">
        <v>0.55373433968641728</v>
      </c>
      <c r="RR24" s="116">
        <v>0.91922696055736819</v>
      </c>
      <c r="RS24" s="116">
        <v>0.798900310264405</v>
      </c>
      <c r="RT24" s="116">
        <v>0.62509227578223225</v>
      </c>
      <c r="RU24" s="116">
        <v>0.72302375531116359</v>
      </c>
      <c r="RV24" s="116">
        <v>0.92617006360999443</v>
      </c>
      <c r="RW24" s="116">
        <v>1.111789776934502</v>
      </c>
      <c r="RX24" s="116">
        <v>0.71884891474911772</v>
      </c>
      <c r="RY24" s="116">
        <v>0.69413086576856775</v>
      </c>
      <c r="RZ24" s="116">
        <v>1.2024212236965546</v>
      </c>
      <c r="SA24" s="116">
        <v>1.0903396044726701</v>
      </c>
      <c r="SB24" s="116">
        <v>0.99303519799643569</v>
      </c>
      <c r="SC24" s="116">
        <v>0.66725485385421945</v>
      </c>
      <c r="SD24" s="116">
        <v>0.78733118923748679</v>
      </c>
      <c r="SE24" s="116">
        <v>1.0892587760006593</v>
      </c>
      <c r="SF24" s="116">
        <v>0.51193435886206629</v>
      </c>
      <c r="SG24" s="116">
        <v>0.78940858421151816</v>
      </c>
      <c r="SH24" s="116">
        <v>1.0642383705542025</v>
      </c>
      <c r="SI24" s="116">
        <v>0.60026624060638523</v>
      </c>
      <c r="SJ24" s="116">
        <v>1.0009196617273908</v>
      </c>
      <c r="SK24" s="116">
        <v>0.926026153272827</v>
      </c>
      <c r="SL24" s="116">
        <v>0.75167777125999136</v>
      </c>
      <c r="SM24" s="116">
        <v>0.58565414714865771</v>
      </c>
      <c r="SN24" s="116">
        <v>0.61358855760035869</v>
      </c>
      <c r="SO24" s="116">
        <v>0.96566183668625827</v>
      </c>
      <c r="SP24" s="116">
        <v>0.59198971422946201</v>
      </c>
      <c r="SQ24" s="116">
        <v>0.80573508714436815</v>
      </c>
      <c r="SR24" s="116">
        <v>0.92353294234021666</v>
      </c>
      <c r="SS24" s="116">
        <v>0.74783423864841447</v>
      </c>
      <c r="ST24" s="116">
        <v>0.53254226512462943</v>
      </c>
      <c r="SU24" s="116">
        <v>0.4991925876209436</v>
      </c>
      <c r="SV24" s="116">
        <v>0.53559644000355067</v>
      </c>
      <c r="SW24" s="116">
        <v>1.0463033328456461</v>
      </c>
      <c r="SX24" s="116">
        <v>0.82219024485163139</v>
      </c>
      <c r="SY24" s="116">
        <v>0.65761007674783056</v>
      </c>
      <c r="SZ24" s="116">
        <v>1.0069725619390113</v>
      </c>
      <c r="TA24" s="116">
        <v>0.54711565602521717</v>
      </c>
      <c r="TB24" s="116">
        <v>0.57257560759517256</v>
      </c>
      <c r="TC24" s="116">
        <v>0.84573671267060413</v>
      </c>
      <c r="TD24" s="116">
        <v>0.61630641220684301</v>
      </c>
      <c r="TE24" s="116">
        <v>0.67924769107834149</v>
      </c>
      <c r="TF24" s="116">
        <v>1.081719190534705</v>
      </c>
      <c r="TG24" s="116">
        <v>0.73354551421975445</v>
      </c>
      <c r="TH24" s="116">
        <v>1.1137661793483944</v>
      </c>
      <c r="TI24" s="116">
        <v>0.8318048888707098</v>
      </c>
      <c r="TJ24" s="116">
        <v>1.1184934657185308</v>
      </c>
      <c r="TK24" s="116">
        <v>0.75922643915016363</v>
      </c>
      <c r="TL24" s="116">
        <v>1.1595665508978725</v>
      </c>
      <c r="TM24" s="116">
        <v>0.77850147534104142</v>
      </c>
      <c r="TN24" s="116">
        <v>0.77577370285909375</v>
      </c>
      <c r="TO24" s="116">
        <v>0.74746856840060671</v>
      </c>
      <c r="TP24" s="116">
        <v>0.91793704550432276</v>
      </c>
      <c r="TQ24" s="116">
        <v>1.015483413996467</v>
      </c>
      <c r="TR24" s="116">
        <v>0.85493502031783464</v>
      </c>
      <c r="TS24" s="116">
        <v>0.76472598061254593</v>
      </c>
      <c r="TT24" s="116">
        <v>0.52077097509723025</v>
      </c>
      <c r="TU24" s="116">
        <v>1.183530443842798</v>
      </c>
      <c r="TV24" s="116">
        <v>0.93276514552975121</v>
      </c>
      <c r="TW24" s="116">
        <v>0.73715450614019606</v>
      </c>
      <c r="TX24" s="116">
        <v>0.58945875699709571</v>
      </c>
      <c r="TY24" s="116">
        <v>1.1467555097140667</v>
      </c>
      <c r="TZ24" s="116">
        <v>0.92631142898502361</v>
      </c>
      <c r="UA24" s="116">
        <v>1.0452009721243565</v>
      </c>
      <c r="UB24" s="116">
        <v>1.2039862574451532</v>
      </c>
      <c r="UC24" s="116">
        <v>1.1255313520526824</v>
      </c>
      <c r="UD24" s="116">
        <v>1.1872198190654593</v>
      </c>
      <c r="UE24" s="116">
        <v>0.60210584380842169</v>
      </c>
      <c r="UF24" s="116">
        <v>0.90355620824812211</v>
      </c>
      <c r="UG24" s="116">
        <v>0.74929332202852494</v>
      </c>
      <c r="UH24" s="116">
        <v>0.76431606970567634</v>
      </c>
      <c r="UI24" s="116">
        <v>0.8588277363652117</v>
      </c>
      <c r="UJ24" s="116">
        <v>0.50130238522557236</v>
      </c>
      <c r="UK24" s="116">
        <v>0.89179776272278843</v>
      </c>
      <c r="UL24" s="116">
        <v>0.55702019342051168</v>
      </c>
      <c r="UM24" s="116">
        <v>0.91400853899264245</v>
      </c>
      <c r="UN24" s="116">
        <v>0.51185917512056411</v>
      </c>
      <c r="UO24" s="116">
        <v>0.78328488965227971</v>
      </c>
      <c r="UP24" s="116">
        <v>0.83962572461181195</v>
      </c>
      <c r="UQ24" s="116">
        <v>0.89135049132084299</v>
      </c>
      <c r="UR24" s="116">
        <v>0.90998462611084141</v>
      </c>
      <c r="US24" s="116">
        <v>1.0524874341452075</v>
      </c>
      <c r="UT24" s="116">
        <v>0.62249820453208327</v>
      </c>
      <c r="UU24" s="116">
        <v>0.71770519205322558</v>
      </c>
      <c r="UV24" s="116">
        <v>0.86599927988451109</v>
      </c>
      <c r="UW24" s="116">
        <v>0.50701824348662394</v>
      </c>
      <c r="UX24" s="116">
        <v>0.96376864476814483</v>
      </c>
      <c r="UY24" s="116">
        <v>0.76160519640627622</v>
      </c>
      <c r="UZ24" s="116">
        <v>1.1521755315434703</v>
      </c>
      <c r="VA24" s="116">
        <v>1.1617429233766505</v>
      </c>
      <c r="VB24" s="116">
        <v>0.81114742520272076</v>
      </c>
      <c r="VC24" s="116">
        <v>0.9290250483224638</v>
      </c>
      <c r="VD24" s="116">
        <v>0.7893255988378598</v>
      </c>
      <c r="VE24" s="116">
        <v>1.1124766144848266</v>
      </c>
      <c r="VF24" s="116">
        <v>1.09777816896402</v>
      </c>
      <c r="VG24" s="116">
        <v>1.1752144433491809</v>
      </c>
      <c r="VH24" s="116">
        <v>0.7207193206432162</v>
      </c>
      <c r="VI24" s="116">
        <v>0.53203798757622267</v>
      </c>
      <c r="VJ24" s="116">
        <v>1.1587073529347873</v>
      </c>
      <c r="VK24" s="116">
        <v>1.1275103679906602</v>
      </c>
      <c r="VL24" s="116">
        <v>0.75657605011643247</v>
      </c>
      <c r="VM24" s="116">
        <v>0.60067519533587688</v>
      </c>
      <c r="VN24" s="116">
        <v>0.9637793260887183</v>
      </c>
      <c r="VO24" s="116">
        <v>0.74634638353102134</v>
      </c>
      <c r="VP24" s="116">
        <v>0.80441122426399114</v>
      </c>
      <c r="VQ24" s="116">
        <v>1.0370150276850865</v>
      </c>
      <c r="VR24" s="116">
        <v>0.8090148443329499</v>
      </c>
      <c r="VS24" s="116">
        <v>0.75950178852809447</v>
      </c>
      <c r="VT24" s="116">
        <v>1.0655747388499017</v>
      </c>
      <c r="VU24" s="116">
        <v>1.0953088234766972</v>
      </c>
      <c r="VV24" s="116">
        <v>0.62756107670520489</v>
      </c>
      <c r="VW24" s="116">
        <v>0.77368838359816294</v>
      </c>
      <c r="VX24" s="116">
        <v>1.028783814689695</v>
      </c>
      <c r="VY24" s="116">
        <v>0.5343486879978887</v>
      </c>
      <c r="VZ24" s="116">
        <v>0.95007054982187356</v>
      </c>
      <c r="WA24" s="116">
        <v>0.90909783140274958</v>
      </c>
      <c r="WB24" s="116">
        <v>0.80922437092843635</v>
      </c>
      <c r="WC24" s="116">
        <v>0.63867862137759102</v>
      </c>
      <c r="WD24" s="116">
        <v>1.1982499382846323</v>
      </c>
      <c r="WE24" s="116">
        <v>0.62688936502960058</v>
      </c>
      <c r="WF24" s="116">
        <v>0.91453019103619049</v>
      </c>
      <c r="WG24" s="116">
        <v>1.179741175457151</v>
      </c>
      <c r="WH24" s="116">
        <v>0.56042871112289772</v>
      </c>
      <c r="WI24" s="116">
        <v>0.61672094717436343</v>
      </c>
      <c r="WJ24" s="116">
        <v>0.59019600108805759</v>
      </c>
      <c r="WK24" s="116">
        <v>0.6392624713463757</v>
      </c>
      <c r="WL24" s="116">
        <v>1.1245808444780558</v>
      </c>
      <c r="WM24" s="116">
        <v>0.98825354275759203</v>
      </c>
      <c r="WN24" s="116">
        <v>0.55426170420269161</v>
      </c>
      <c r="WO24" s="116">
        <v>0.81310620047234505</v>
      </c>
      <c r="WP24" s="116">
        <v>1.0482615039793894</v>
      </c>
      <c r="WQ24" s="116">
        <v>1.0846304553721826</v>
      </c>
      <c r="WR24" s="116">
        <v>0.73664161567508779</v>
      </c>
      <c r="WS24" s="116">
        <v>0.6681489809320873</v>
      </c>
      <c r="WT24" s="116">
        <v>0.81024211107588995</v>
      </c>
      <c r="WU24" s="116">
        <v>0.82833976129583131</v>
      </c>
      <c r="WV24" s="116">
        <v>0.95139214762515967</v>
      </c>
      <c r="WW24" s="116">
        <v>0.69403312083569113</v>
      </c>
      <c r="WX24" s="116">
        <v>0.77422080618871991</v>
      </c>
      <c r="WY24" s="116">
        <v>0.49392214134657464</v>
      </c>
      <c r="WZ24" s="116">
        <v>0.91178175058460753</v>
      </c>
      <c r="XA24" s="116">
        <v>1.1654822132120732</v>
      </c>
      <c r="XB24" s="116">
        <v>0.77910542949718187</v>
      </c>
      <c r="XC24" s="116">
        <v>0.50706143306928197</v>
      </c>
      <c r="XD24" s="116">
        <v>0.83339446191687039</v>
      </c>
      <c r="XE24" s="116">
        <v>1.1787228949390482</v>
      </c>
      <c r="XF24" s="116">
        <v>0.52248703261216989</v>
      </c>
      <c r="XG24" s="116">
        <v>1.1925031135236557</v>
      </c>
      <c r="XH24" s="116">
        <v>1.1289445933147007</v>
      </c>
      <c r="XI24" s="116">
        <v>0.83967077958712411</v>
      </c>
      <c r="XJ24" s="116">
        <v>0.67473718189231668</v>
      </c>
      <c r="XK24" s="116">
        <v>1.0052359377056042</v>
      </c>
      <c r="XL24" s="116">
        <v>0.70888975157300571</v>
      </c>
      <c r="XM24" s="116">
        <v>0.90800371597366891</v>
      </c>
      <c r="XN24" s="116">
        <v>1.1645627513741617</v>
      </c>
      <c r="XO24" s="116">
        <v>0.62638455317660813</v>
      </c>
      <c r="XP24" s="116">
        <v>0.58367318312778793</v>
      </c>
      <c r="XQ24" s="116">
        <v>0.8319475491543824</v>
      </c>
      <c r="XR24" s="116">
        <v>0.92841183412264361</v>
      </c>
      <c r="XS24" s="116">
        <v>0.97899897567810434</v>
      </c>
      <c r="XT24" s="116">
        <v>0.83737464818285434</v>
      </c>
      <c r="XU24" s="116">
        <v>1.0681645854753274</v>
      </c>
      <c r="XV24" s="116">
        <v>0.99796341926446863</v>
      </c>
      <c r="XW24" s="116">
        <v>0.76352566968786484</v>
      </c>
      <c r="XX24" s="116">
        <v>0.72025555472904901</v>
      </c>
      <c r="XY24" s="116">
        <v>0.57403731539554959</v>
      </c>
      <c r="XZ24" s="116">
        <v>0.54697741175413184</v>
      </c>
      <c r="YA24" s="116">
        <v>0.66357029426047831</v>
      </c>
      <c r="YB24" s="116">
        <v>0.87544589135400752</v>
      </c>
      <c r="YC24" s="116">
        <v>0.88443983831738637</v>
      </c>
      <c r="YD24" s="116">
        <v>0.99771030964683338</v>
      </c>
      <c r="YE24" s="116">
        <v>1.1524507570206126</v>
      </c>
      <c r="YF24" s="116">
        <v>1.1877796192105956</v>
      </c>
      <c r="YG24" s="116">
        <v>0.98455955931483641</v>
      </c>
      <c r="YH24" s="116">
        <v>0.93082812506006629</v>
      </c>
      <c r="YI24" s="116">
        <v>0.5038739456236514</v>
      </c>
      <c r="YJ24" s="116">
        <v>0.59547640326511797</v>
      </c>
      <c r="YK24" s="116">
        <v>0.99581899610858693</v>
      </c>
      <c r="YL24" s="116">
        <v>1.04093381714636</v>
      </c>
      <c r="YM24" s="116">
        <v>1.0502639241941378</v>
      </c>
      <c r="YN24" s="116">
        <v>0.64963396818600172</v>
      </c>
      <c r="YO24" s="116">
        <v>0.5799158216105581</v>
      </c>
      <c r="YP24" s="116">
        <v>1.1412899394704836</v>
      </c>
      <c r="YQ24" s="116">
        <v>0.89765970429773989</v>
      </c>
      <c r="YR24" s="116">
        <v>0.63046661929288994</v>
      </c>
      <c r="YS24" s="116">
        <v>0.55377324676774253</v>
      </c>
      <c r="YT24" s="116">
        <v>1.2091534146729335</v>
      </c>
      <c r="YU24" s="116">
        <v>0.73672278523218926</v>
      </c>
      <c r="YV24" s="116">
        <v>0.66513123168767252</v>
      </c>
      <c r="YW24" s="116">
        <v>1.1697860528326325</v>
      </c>
      <c r="YX24" s="116">
        <v>0.70047653986395997</v>
      </c>
      <c r="YY24" s="116">
        <v>1.1669680648357921</v>
      </c>
      <c r="YZ24" s="116">
        <v>0.58296542904937454</v>
      </c>
      <c r="ZA24" s="116">
        <v>0.8184744924110624</v>
      </c>
      <c r="ZB24" s="116">
        <v>1.0202597791212149</v>
      </c>
      <c r="ZC24" s="116">
        <v>0.76185399247114938</v>
      </c>
      <c r="ZD24" s="116">
        <v>1.1357428461688062</v>
      </c>
      <c r="ZE24" s="116">
        <v>1.1712495833840277</v>
      </c>
      <c r="ZF24" s="116">
        <v>0.64837250843413341</v>
      </c>
      <c r="ZG24" s="116">
        <v>0.88495751425248903</v>
      </c>
      <c r="ZH24" s="116">
        <v>0.8502824617593725</v>
      </c>
      <c r="ZI24" s="116">
        <v>0.87590662158721955</v>
      </c>
      <c r="ZJ24" s="116">
        <v>1.1454477471950961</v>
      </c>
      <c r="ZK24" s="116">
        <v>1.1203918633569976</v>
      </c>
      <c r="ZL24" s="116">
        <v>1.0072175863680226</v>
      </c>
      <c r="ZM24" s="116">
        <v>0.57554155018271935</v>
      </c>
      <c r="ZN24" s="116">
        <v>0.92730085582265209</v>
      </c>
      <c r="ZO24" s="116">
        <v>0.51430068092507031</v>
      </c>
      <c r="ZP24" s="116">
        <v>0.63139931535067739</v>
      </c>
      <c r="ZQ24" s="116">
        <v>0.84481800163607301</v>
      </c>
      <c r="ZR24" s="116">
        <v>0.81245030874509339</v>
      </c>
      <c r="ZS24" s="116">
        <v>0.83712557181792602</v>
      </c>
      <c r="ZT24" s="116">
        <v>0.72827794153995939</v>
      </c>
      <c r="ZU24" s="116">
        <v>0.76976385432987815</v>
      </c>
      <c r="ZV24" s="116">
        <v>0.82588653630767328</v>
      </c>
      <c r="ZW24" s="116">
        <v>0.79127374345179757</v>
      </c>
      <c r="ZX24" s="116">
        <v>0.85823354839994803</v>
      </c>
      <c r="ZY24" s="116">
        <v>0.63466820167794658</v>
      </c>
      <c r="ZZ24" s="116">
        <v>0.96597129433458662</v>
      </c>
      <c r="AAA24" s="116">
        <v>0.80247200585630085</v>
      </c>
      <c r="AAB24" s="116">
        <v>1.20830739044374</v>
      </c>
      <c r="AAC24" s="116">
        <v>0.74136830663681552</v>
      </c>
      <c r="AAD24" s="116">
        <v>1.0798847544756098</v>
      </c>
      <c r="AAE24" s="116">
        <v>0.90415201023978653</v>
      </c>
      <c r="AAF24" s="116">
        <v>0.86329525815138763</v>
      </c>
      <c r="AAG24" s="116">
        <v>1.1599189126594882</v>
      </c>
      <c r="AAH24" s="116">
        <v>0.63906848397496752</v>
      </c>
      <c r="AAI24" s="116">
        <v>0.68061898765139739</v>
      </c>
      <c r="AAJ24" s="116">
        <v>0.70663057393471496</v>
      </c>
      <c r="AAK24" s="116">
        <v>0.5091146468550386</v>
      </c>
      <c r="AAL24" s="116">
        <v>1.0760377580253466</v>
      </c>
      <c r="AAM24" s="116">
        <v>0.79868114107256394</v>
      </c>
      <c r="AAN24" s="116">
        <v>0.87762869441412183</v>
      </c>
      <c r="AAO24" s="116">
        <v>0.68797284124096125</v>
      </c>
      <c r="AAP24" s="116">
        <v>0.6943785447589863</v>
      </c>
      <c r="AAQ24" s="116">
        <v>0.90276090307200896</v>
      </c>
      <c r="AAR24" s="116">
        <v>0.81640179139891567</v>
      </c>
      <c r="AAS24" s="116">
        <v>0.71948666840939279</v>
      </c>
      <c r="AAT24" s="116">
        <v>0.94720893615776269</v>
      </c>
      <c r="AAU24" s="116">
        <v>0.70771832906435883</v>
      </c>
      <c r="AAV24" s="116">
        <v>0.72437336471835523</v>
      </c>
      <c r="AAW24" s="116">
        <v>0.97084972294284544</v>
      </c>
      <c r="AAX24" s="116">
        <v>0.72957516685574764</v>
      </c>
      <c r="AAY24" s="116">
        <v>0.82133252409399082</v>
      </c>
      <c r="AAZ24" s="116">
        <v>0.82925370951952637</v>
      </c>
      <c r="ABA24" s="116">
        <v>0.99009535897705281</v>
      </c>
      <c r="ABB24" s="116">
        <v>1.1563874165470178</v>
      </c>
      <c r="ABC24" s="116">
        <v>1.0136870003417005</v>
      </c>
      <c r="ABD24" s="116">
        <v>1.1604100708789042</v>
      </c>
      <c r="ABE24" s="116">
        <v>0.54092036720783754</v>
      </c>
      <c r="ABF24" s="116">
        <v>0.86874881189864217</v>
      </c>
      <c r="ABG24" s="116">
        <v>0.73275408583574775</v>
      </c>
      <c r="ABH24" s="116">
        <v>0.63374169245729861</v>
      </c>
      <c r="ABI24" s="116">
        <v>0.96130601757917644</v>
      </c>
      <c r="ABJ24" s="116">
        <v>0.83687762482152384</v>
      </c>
      <c r="ABK24" s="116">
        <v>0.89635383325358953</v>
      </c>
      <c r="ABL24" s="116">
        <v>0.74048261634239443</v>
      </c>
      <c r="ABM24" s="116">
        <v>1.1167886353096568</v>
      </c>
      <c r="ABN24" s="116">
        <v>1.0531861798324615</v>
      </c>
      <c r="ABO24" s="116">
        <v>1.1857901910277548</v>
      </c>
      <c r="ABP24" s="116">
        <v>1.0584484518439798</v>
      </c>
      <c r="ABQ24" s="116">
        <v>1.1802838433353</v>
      </c>
      <c r="ABR24" s="116">
        <v>0.97083693794748849</v>
      </c>
      <c r="ABS24" s="116">
        <v>1.1208468352589482</v>
      </c>
      <c r="ABT24" s="116">
        <v>1.0199315559369788</v>
      </c>
      <c r="ABU24" s="116">
        <v>0.73406171154220889</v>
      </c>
      <c r="ABV24" s="116">
        <v>0.80180489403551947</v>
      </c>
      <c r="ABW24" s="116">
        <v>0.69005021779656184</v>
      </c>
      <c r="ABX24" s="116">
        <v>1.1920994452697395</v>
      </c>
      <c r="ABY24" s="116">
        <v>0.66436283598486934</v>
      </c>
      <c r="ABZ24" s="116">
        <v>0.49361523988752687</v>
      </c>
      <c r="ACA24" s="116">
        <v>1.0359615946175538</v>
      </c>
      <c r="ACB24" s="116">
        <v>0.72107594899159311</v>
      </c>
      <c r="ACC24" s="116">
        <v>0.8565316855607541</v>
      </c>
      <c r="ACD24" s="116">
        <v>0.75909929110648811</v>
      </c>
      <c r="ACE24" s="116">
        <v>1.1895078813249986</v>
      </c>
      <c r="ACF24" s="116">
        <v>0.61898711256200378</v>
      </c>
      <c r="ACG24" s="116">
        <v>1.0447319347815469</v>
      </c>
      <c r="ACH24" s="116">
        <v>1.0836418685163456</v>
      </c>
      <c r="ACI24" s="116">
        <v>1.0348215460957826</v>
      </c>
      <c r="ACJ24" s="116">
        <v>1.1352921284573982</v>
      </c>
      <c r="ACK24" s="116">
        <v>0.5359928470466867</v>
      </c>
      <c r="ACL24" s="116">
        <v>0.69002166891191286</v>
      </c>
      <c r="ACM24" s="116">
        <v>0.73155316685494443</v>
      </c>
      <c r="ACN24" s="116">
        <v>1.1251284908733368</v>
      </c>
      <c r="ACO24" s="116">
        <v>0.49672410870651457</v>
      </c>
      <c r="ACP24" s="116">
        <v>0.91419345657288098</v>
      </c>
      <c r="ACQ24" s="116">
        <v>0.59813160227943163</v>
      </c>
      <c r="ACR24" s="116">
        <v>1.032985264920661</v>
      </c>
      <c r="ACS24" s="116">
        <v>0.66939058459266254</v>
      </c>
      <c r="ACT24" s="116">
        <v>0.66849421416709376</v>
      </c>
      <c r="ACU24" s="116">
        <v>0.66401168325302717</v>
      </c>
      <c r="ACV24" s="116">
        <v>0.61881046270245976</v>
      </c>
      <c r="ACW24" s="116">
        <v>0.80447970455022288</v>
      </c>
      <c r="ACX24" s="116">
        <v>0.96714668092324185</v>
      </c>
      <c r="ACY24" s="116">
        <v>0.9048494861757217</v>
      </c>
      <c r="ACZ24" s="116">
        <v>0.73792696131674118</v>
      </c>
      <c r="ADA24" s="116">
        <v>0.60672320257479528</v>
      </c>
      <c r="ADB24" s="116">
        <v>0.82909138826488371</v>
      </c>
      <c r="ADC24" s="116">
        <v>1.1275282915101708</v>
      </c>
      <c r="ADD24" s="116">
        <v>1.20077082077373</v>
      </c>
      <c r="ADE24" s="116">
        <v>1.0640732781277751</v>
      </c>
      <c r="ADF24" s="116">
        <v>0.86794738728010268</v>
      </c>
      <c r="ADG24" s="116">
        <v>0.58549066197919186</v>
      </c>
      <c r="ADH24" s="116">
        <v>0.88852634458691315</v>
      </c>
      <c r="ADI24" s="116">
        <v>1.021298917302528</v>
      </c>
      <c r="ADJ24" s="116">
        <v>0.98872158695926693</v>
      </c>
      <c r="ADK24" s="116">
        <v>1.0958450674328799</v>
      </c>
      <c r="ADL24" s="116">
        <v>0.83515388966199655</v>
      </c>
      <c r="ADM24" s="116">
        <v>0.85237320117448756</v>
      </c>
      <c r="ADN24" s="116">
        <v>1.0262875320771701</v>
      </c>
      <c r="ADO24" s="116">
        <v>1.0594793465880654</v>
      </c>
      <c r="ADP24" s="116">
        <v>0.77672303573781232</v>
      </c>
      <c r="ADQ24" s="116">
        <v>0.86423430324173767</v>
      </c>
      <c r="ADR24" s="116">
        <v>0.80994448030276811</v>
      </c>
      <c r="ADS24" s="116">
        <v>0.80298251558164369</v>
      </c>
      <c r="ADT24" s="116">
        <v>1.0827362584228113</v>
      </c>
      <c r="ADU24" s="116">
        <v>0.5039247856413186</v>
      </c>
      <c r="ADV24" s="116">
        <v>1.0261471454227697</v>
      </c>
      <c r="ADW24" s="116">
        <v>0.61241544237149736</v>
      </c>
      <c r="ADX24" s="116">
        <v>1.0284020994998477</v>
      </c>
      <c r="ADY24" s="116">
        <v>1.029596662653425</v>
      </c>
      <c r="ADZ24" s="116">
        <v>0.78280865278877287</v>
      </c>
      <c r="AEA24" s="116">
        <v>0.9915984659477437</v>
      </c>
      <c r="AEB24" s="116">
        <v>0.66565890516750481</v>
      </c>
      <c r="AEC24" s="116">
        <v>1.0036217983903102</v>
      </c>
      <c r="AED24" s="116">
        <v>0.88590583164808967</v>
      </c>
      <c r="AEE24" s="116">
        <v>0.7369490120460841</v>
      </c>
      <c r="AEF24" s="116">
        <v>1.2073363569572517</v>
      </c>
      <c r="AEG24" s="116">
        <v>0.91482376684296485</v>
      </c>
      <c r="AEH24" s="116">
        <v>0.86156057642044181</v>
      </c>
      <c r="AEI24" s="116">
        <v>0.65488579207974662</v>
      </c>
      <c r="AEJ24" s="116">
        <v>0.56018981903065623</v>
      </c>
      <c r="AEK24" s="116">
        <v>1.1178350228517375</v>
      </c>
      <c r="AEL24" s="116">
        <v>0.58528414521412786</v>
      </c>
      <c r="AEM24" s="116">
        <v>1.1049612697636126</v>
      </c>
      <c r="AEN24" s="116">
        <v>1.1414603093645495</v>
      </c>
      <c r="AEO24" s="116">
        <v>0.97386756524710849</v>
      </c>
      <c r="AEP24" s="116">
        <v>0.75338393805924864</v>
      </c>
      <c r="AEQ24" s="116">
        <v>0.76050358686772468</v>
      </c>
      <c r="AER24" s="116">
        <v>0.58146126192838898</v>
      </c>
      <c r="AES24" s="116">
        <v>0.70155878967544372</v>
      </c>
      <c r="AET24" s="116">
        <v>0.73407755106204364</v>
      </c>
      <c r="AEU24" s="116">
        <v>0.60473568849130255</v>
      </c>
      <c r="AEV24" s="116">
        <v>0.75766502851821715</v>
      </c>
      <c r="AEW24" s="116">
        <v>0.68878818045009793</v>
      </c>
      <c r="AEX24" s="116">
        <v>1.0380847962934892</v>
      </c>
      <c r="AEY24" s="116">
        <v>1.038322385512082</v>
      </c>
      <c r="AEZ24" s="116">
        <v>0.82411895702519677</v>
      </c>
      <c r="AFA24" s="116">
        <v>0.68017999865779544</v>
      </c>
      <c r="AFB24" s="116">
        <v>0.74697744136103883</v>
      </c>
      <c r="AFC24" s="116">
        <v>0.55165845272532521</v>
      </c>
      <c r="AFD24" s="116">
        <v>0.56688598845238092</v>
      </c>
      <c r="AFE24" s="116">
        <v>0.82049094810212242</v>
      </c>
      <c r="AFF24" s="116">
        <v>0.7604661016781874</v>
      </c>
      <c r="AFG24" s="116">
        <v>0.67036668874056393</v>
      </c>
      <c r="AFH24" s="116">
        <v>0.85716972551975257</v>
      </c>
      <c r="AFI24" s="116">
        <v>0.60700501704984711</v>
      </c>
      <c r="AFJ24" s="116">
        <v>0.93404307745419124</v>
      </c>
      <c r="AFK24" s="116">
        <v>1.0540962212570255</v>
      </c>
      <c r="AFL24" s="116">
        <v>0.51509650497259662</v>
      </c>
      <c r="AFM24" s="116">
        <v>0.70216135144064984</v>
      </c>
      <c r="AFN24" s="116">
        <v>1.1393409608193144</v>
      </c>
      <c r="AFO24" s="116">
        <v>0.71443390143800511</v>
      </c>
      <c r="AFP24" s="116">
        <v>0.49968747682610321</v>
      </c>
      <c r="AFQ24" s="116">
        <v>0.88545553849137415</v>
      </c>
      <c r="AFR24" s="116">
        <v>0.72415144821943322</v>
      </c>
      <c r="AFS24" s="116">
        <v>0.55042965442095515</v>
      </c>
      <c r="AFT24" s="116">
        <v>0.89577346345623288</v>
      </c>
      <c r="AFU24" s="116">
        <v>0.94513833563510696</v>
      </c>
      <c r="AFV24" s="116">
        <v>0.84372249504239616</v>
      </c>
      <c r="AFW24" s="116">
        <v>0.49511518938721183</v>
      </c>
      <c r="AFX24" s="116">
        <v>1.1116878561987922</v>
      </c>
      <c r="AFY24" s="116">
        <v>0.84314113144288605</v>
      </c>
      <c r="AFZ24" s="116">
        <v>0.97085310492041876</v>
      </c>
      <c r="AGA24" s="116">
        <v>0.99347028713654084</v>
      </c>
      <c r="AGB24" s="116">
        <v>0.89777471094581518</v>
      </c>
      <c r="AGC24" s="116">
        <v>0.67446381912683151</v>
      </c>
      <c r="AGD24" s="116">
        <v>0.66825290907477619</v>
      </c>
      <c r="AGE24" s="116">
        <v>1.1678110538097273</v>
      </c>
      <c r="AGF24" s="116">
        <v>0.53634700791980761</v>
      </c>
      <c r="AGG24" s="116">
        <v>0.65947935992831463</v>
      </c>
      <c r="AGH24" s="116">
        <v>0.81509292925236643</v>
      </c>
      <c r="AGI24" s="116">
        <v>0.59505112498345314</v>
      </c>
      <c r="AGJ24" s="116">
        <v>0.77928177466967463</v>
      </c>
      <c r="AGK24" s="116">
        <v>0.7666328999423917</v>
      </c>
      <c r="AGL24" s="116">
        <v>1.0925356175426009</v>
      </c>
      <c r="AGM24" s="116">
        <v>0.5085576681537064</v>
      </c>
      <c r="AGN24" s="116">
        <v>1.1237818814063303</v>
      </c>
      <c r="AGO24" s="116">
        <v>0.9979251989342609</v>
      </c>
      <c r="AGP24" s="116">
        <v>0.79631974717414344</v>
      </c>
      <c r="AGQ24" s="116">
        <v>1.1151773109863772</v>
      </c>
      <c r="AGR24" s="116">
        <v>1.0887286261908342</v>
      </c>
      <c r="AGS24" s="116">
        <v>0.67431618974846175</v>
      </c>
      <c r="AGT24" s="116">
        <v>0.88643442115070958</v>
      </c>
      <c r="AGU24" s="116">
        <v>0.94421964890908927</v>
      </c>
      <c r="AGV24" s="116">
        <v>1.1973887058669783</v>
      </c>
      <c r="AGW24" s="116">
        <v>0.66504416096208618</v>
      </c>
      <c r="AGX24" s="116">
        <v>1.15040129995139</v>
      </c>
      <c r="AGY24" s="116">
        <v>0.82584323783388236</v>
      </c>
      <c r="AGZ24" s="116">
        <v>0.83650325194566078</v>
      </c>
      <c r="AHA24" s="116">
        <v>1.0012271854475918</v>
      </c>
      <c r="AHB24" s="116">
        <v>0.75101747202722335</v>
      </c>
      <c r="AHC24" s="116">
        <v>0.98726526821331695</v>
      </c>
      <c r="AHD24" s="116">
        <v>0.62897900062343259</v>
      </c>
      <c r="AHE24" s="116">
        <v>1.0312695187608463</v>
      </c>
      <c r="AHF24" s="116">
        <v>1.043388201760906</v>
      </c>
      <c r="AHG24" s="116">
        <v>0.82525723175309718</v>
      </c>
      <c r="AHH24" s="116">
        <v>0.54912502570956245</v>
      </c>
      <c r="AHI24" s="116">
        <v>1.0850338249044125</v>
      </c>
      <c r="AHJ24" s="116">
        <v>1.191313572997579</v>
      </c>
      <c r="AHK24" s="116">
        <v>0.89688397309936818</v>
      </c>
      <c r="AHL24" s="116">
        <v>0.67487799205474786</v>
      </c>
      <c r="AHM24" s="116">
        <v>0.90312349219067201</v>
      </c>
      <c r="AHN24" s="116">
        <v>0.54694432111033675</v>
      </c>
      <c r="AHO24" s="116">
        <v>0.54815390472793724</v>
      </c>
      <c r="AHP24" s="116">
        <v>0.66756895870388999</v>
      </c>
      <c r="AHQ24" s="116">
        <v>0.64864546570228443</v>
      </c>
      <c r="AHR24" s="116">
        <v>1.1774876410577462</v>
      </c>
      <c r="AHS24" s="116">
        <v>1.1844144127584433</v>
      </c>
      <c r="AHT24" s="116">
        <v>1.1035552025346482</v>
      </c>
      <c r="AHU24" s="116">
        <v>0.58548678169472401</v>
      </c>
      <c r="AHV24" s="116">
        <v>1.1179997789582123</v>
      </c>
      <c r="AHW24" s="116">
        <v>0.69278844135715167</v>
      </c>
      <c r="AHX24" s="116">
        <v>0.60020133897050942</v>
      </c>
      <c r="AHY24" s="116">
        <v>0.6588288924825928</v>
      </c>
      <c r="AHZ24" s="116">
        <v>1.1130289970512846</v>
      </c>
      <c r="AIA24" s="116">
        <v>0.57299687273690914</v>
      </c>
      <c r="AIB24" s="116">
        <v>1.1751026026685114</v>
      </c>
      <c r="AIC24" s="116">
        <v>0.96756868802080298</v>
      </c>
      <c r="AID24" s="116">
        <v>0.6766837191347379</v>
      </c>
      <c r="AIE24" s="116">
        <v>1.1338822608132277</v>
      </c>
      <c r="AIF24" s="116">
        <v>0.60170554041233737</v>
      </c>
      <c r="AIG24" s="116">
        <v>0.87118029202028824</v>
      </c>
      <c r="AIH24" s="116">
        <v>0.81450431597213191</v>
      </c>
      <c r="AII24" s="116">
        <v>0.73211681592631073</v>
      </c>
      <c r="AIJ24" s="116">
        <v>0.617216318561295</v>
      </c>
      <c r="AIK24" s="116">
        <v>0.62324393522407595</v>
      </c>
      <c r="AIL24" s="116">
        <v>0.77863024081041687</v>
      </c>
      <c r="AIM24" s="116">
        <v>1.0219590443321702</v>
      </c>
      <c r="AIN24" s="116">
        <v>0.60527881038177667</v>
      </c>
      <c r="AIO24" s="116">
        <v>0.96650738608928166</v>
      </c>
      <c r="AIP24" s="116">
        <v>1.1924161539774178</v>
      </c>
      <c r="AIQ24" s="116">
        <v>0.90141754820828912</v>
      </c>
      <c r="AIR24" s="116">
        <v>0.67747921038243109</v>
      </c>
      <c r="AIS24" s="116">
        <v>0.6076439079704683</v>
      </c>
      <c r="AIT24" s="116">
        <v>1.0859367109850022</v>
      </c>
      <c r="AIU24" s="116">
        <v>0.50575164008606721</v>
      </c>
      <c r="AIV24" s="116">
        <v>0.98865334529439175</v>
      </c>
      <c r="AIW24" s="116">
        <v>0.80082944845264603</v>
      </c>
      <c r="AIX24" s="116">
        <v>0.93136447847198678</v>
      </c>
      <c r="AIY24" s="116">
        <v>0.8918966980132268</v>
      </c>
      <c r="AIZ24" s="116">
        <v>0.55755275778666502</v>
      </c>
      <c r="AJA24" s="116">
        <v>0.97806147562848733</v>
      </c>
      <c r="AJB24" s="116">
        <v>1.1841211796920716</v>
      </c>
      <c r="AJC24" s="116">
        <v>0.82555323667213565</v>
      </c>
      <c r="AJD24" s="116">
        <v>0.59314889065361798</v>
      </c>
      <c r="AJE24" s="116">
        <v>0.92677844292899469</v>
      </c>
      <c r="AJF24" s="116">
        <v>0.68410148377673563</v>
      </c>
      <c r="AJG24" s="116">
        <v>0.64454606963466188</v>
      </c>
      <c r="AJH24" s="116">
        <v>1.0734208238733105</v>
      </c>
      <c r="AJI24" s="116">
        <v>0.6663052529657395</v>
      </c>
      <c r="AJJ24" s="116">
        <v>0.63548575571658805</v>
      </c>
      <c r="AJK24" s="116">
        <v>1.0547051916481749</v>
      </c>
      <c r="AJL24" s="116">
        <v>0.51238500724255631</v>
      </c>
      <c r="AJM24" s="116">
        <v>0.58262582769165028</v>
      </c>
      <c r="AJN24" s="116">
        <v>0.91528315613917832</v>
      </c>
      <c r="AJO24" s="116">
        <v>0.50263989812591814</v>
      </c>
      <c r="AJP24" s="116">
        <v>0.70566367584526424</v>
      </c>
      <c r="AJQ24" s="116">
        <v>0.67710240251341114</v>
      </c>
      <c r="AJR24" s="116">
        <v>0.51850702969031337</v>
      </c>
      <c r="AJS24" s="116">
        <v>1.1214538963780596</v>
      </c>
      <c r="AJT24" s="116">
        <v>0.59860225797454647</v>
      </c>
      <c r="AJU24" s="116">
        <v>0.94228453757776931</v>
      </c>
      <c r="AJV24" s="116">
        <v>0.82755289142278632</v>
      </c>
      <c r="AJW24" s="116">
        <v>0.70203392435636647</v>
      </c>
      <c r="AJX24" s="116">
        <v>0.50612959774840294</v>
      </c>
      <c r="AJY24" s="116">
        <v>0.60541073342825491</v>
      </c>
      <c r="AJZ24" s="116">
        <v>0.7287525125472889</v>
      </c>
      <c r="AKA24" s="116">
        <v>0.77268592288933347</v>
      </c>
      <c r="AKB24" s="116">
        <v>0.7681299901851717</v>
      </c>
      <c r="AKC24" s="116">
        <v>1.1305139824658403</v>
      </c>
      <c r="AKD24" s="116">
        <v>0.73271407614947581</v>
      </c>
      <c r="AKE24" s="116">
        <v>1.1741922659689135</v>
      </c>
      <c r="AKF24" s="116">
        <v>0.88432176179988864</v>
      </c>
      <c r="AKG24" s="116">
        <v>1.2041123059583632</v>
      </c>
      <c r="AKH24" s="116">
        <v>0.91044272707474116</v>
      </c>
      <c r="AKI24" s="116">
        <v>1.0994134760382983</v>
      </c>
      <c r="AKJ24" s="116">
        <v>0.86747926848801871</v>
      </c>
      <c r="AKK24" s="116">
        <v>0.52714258339846876</v>
      </c>
      <c r="AKL24" s="116">
        <v>0.50962803691410896</v>
      </c>
      <c r="AKM24" s="116">
        <v>0.63839379624747483</v>
      </c>
      <c r="AKN24" s="116">
        <v>0.89970662042860239</v>
      </c>
      <c r="AKO24" s="116">
        <v>0.71884582325125701</v>
      </c>
      <c r="AKP24" s="116">
        <v>0.78480438012760234</v>
      </c>
      <c r="AKQ24" s="116">
        <v>0.49827470588400863</v>
      </c>
      <c r="AKR24" s="116">
        <v>0.83168007281666956</v>
      </c>
      <c r="AKS24" s="116">
        <v>0.83097818844934401</v>
      </c>
      <c r="AKT24" s="116">
        <v>1.1465908233046416</v>
      </c>
      <c r="AKU24" s="116">
        <v>0.60578644642322432</v>
      </c>
      <c r="AKV24" s="116">
        <v>0.53074932155744281</v>
      </c>
      <c r="AKW24" s="116">
        <v>1.0302594088608106</v>
      </c>
      <c r="AKX24" s="116">
        <v>0.49628128206792554</v>
      </c>
      <c r="AKY24" s="116">
        <v>0.9986852997359279</v>
      </c>
      <c r="AKZ24" s="116">
        <v>1.0170767088874197</v>
      </c>
      <c r="ALA24" s="116">
        <v>1.1521162040987898</v>
      </c>
      <c r="ALB24" s="116">
        <v>0.71738615028780772</v>
      </c>
      <c r="ALC24" s="116">
        <v>1.1993032176141933</v>
      </c>
      <c r="ALD24" s="116">
        <v>0.94018969971863431</v>
      </c>
      <c r="ALE24" s="116">
        <v>0.61169464622894265</v>
      </c>
      <c r="ALF24" s="116">
        <v>1.0698189795979949</v>
      </c>
      <c r="ALG24" s="116">
        <v>1.1987027888048698</v>
      </c>
      <c r="ALH24" s="116">
        <v>0.60649225256315675</v>
      </c>
      <c r="ALI24" s="116">
        <v>1.1492647679750969</v>
      </c>
      <c r="ALJ24" s="116">
        <v>1.0367408223854864</v>
      </c>
      <c r="ALK24" s="116">
        <v>0.6461741269847785</v>
      </c>
      <c r="ALL24" s="116">
        <v>0.82313575319970222</v>
      </c>
      <c r="ALM24" s="116">
        <v>1.1798285798943215</v>
      </c>
      <c r="ALN24" s="116">
        <v>0.74470709391725198</v>
      </c>
      <c r="ALO24" s="116">
        <v>0.53949829496245694</v>
      </c>
      <c r="ALP24" s="116">
        <v>0.81346451977864598</v>
      </c>
      <c r="ALQ24" s="116">
        <v>1.0793304289854779</v>
      </c>
      <c r="ALR24" s="116">
        <v>0.78758764426978067</v>
      </c>
      <c r="ALS24" s="116">
        <v>0.81218758509686095</v>
      </c>
      <c r="ALT24" s="116">
        <v>0.70735413421197746</v>
      </c>
      <c r="ALU24" s="116">
        <v>1.209113718445449</v>
      </c>
    </row>
    <row r="25" spans="1:1009">
      <c r="B25" s="117">
        <v>0.9</v>
      </c>
      <c r="C25" s="116">
        <f t="shared" si="16"/>
        <v>2.0111111111111111</v>
      </c>
      <c r="D25" s="116">
        <f t="shared" si="17"/>
        <v>2.152762968495368</v>
      </c>
      <c r="F25" s="116">
        <f t="shared" si="18"/>
        <v>0.90341789016686203</v>
      </c>
      <c r="G25" s="116">
        <f t="shared" si="19"/>
        <v>2.0758087709791142</v>
      </c>
      <c r="I25" s="116">
        <v>0.97491591865223182</v>
      </c>
      <c r="J25" s="116">
        <v>1.2491873588595497</v>
      </c>
      <c r="K25" s="116">
        <v>0.69032848041813755</v>
      </c>
      <c r="L25" s="116">
        <v>0.65266639847942931</v>
      </c>
      <c r="M25" s="116">
        <v>1.1770487081057444</v>
      </c>
      <c r="N25" s="116">
        <v>0.6843344847722066</v>
      </c>
      <c r="O25" s="116">
        <v>0.56322795290552696</v>
      </c>
      <c r="P25" s="116">
        <v>0.70723095533257929</v>
      </c>
      <c r="Q25" s="116">
        <v>0.93756666455096227</v>
      </c>
      <c r="R25" s="116">
        <v>0.73243374764536362</v>
      </c>
      <c r="S25" s="116">
        <v>1.0647702085180732</v>
      </c>
      <c r="T25" s="116">
        <v>1.2050417169567584</v>
      </c>
      <c r="U25" s="116">
        <v>0.87093912994386569</v>
      </c>
      <c r="V25" s="116">
        <v>1.2461793561926706</v>
      </c>
      <c r="W25" s="116">
        <v>1.0754190336805503</v>
      </c>
      <c r="X25" s="116">
        <v>0.73511847173912437</v>
      </c>
      <c r="Y25" s="116">
        <v>1.2068358507636374</v>
      </c>
      <c r="Z25" s="116">
        <v>0.70127046159980255</v>
      </c>
      <c r="AA25" s="116">
        <v>1.0042689464984278</v>
      </c>
      <c r="AB25" s="116">
        <v>1.0287451592908718</v>
      </c>
      <c r="AC25" s="116">
        <v>0.97797029134736635</v>
      </c>
      <c r="AD25" s="116">
        <v>0.76518029422264544</v>
      </c>
      <c r="AE25" s="116">
        <v>0.85182150536818246</v>
      </c>
      <c r="AF25" s="116">
        <v>0.80036115792426232</v>
      </c>
      <c r="AG25" s="116">
        <v>0.69233386957837784</v>
      </c>
      <c r="AH25" s="116">
        <v>0.87424268978409625</v>
      </c>
      <c r="AI25" s="116">
        <v>1.0169561545878243</v>
      </c>
      <c r="AJ25" s="116">
        <v>0.66656926707646258</v>
      </c>
      <c r="AK25" s="116">
        <v>0.60532132016384865</v>
      </c>
      <c r="AL25" s="116">
        <v>0.93229355473569042</v>
      </c>
      <c r="AM25" s="116">
        <v>0.91066234702052706</v>
      </c>
      <c r="AN25" s="116">
        <v>1.1902788654009373</v>
      </c>
      <c r="AO25" s="116">
        <v>0.73434374520129375</v>
      </c>
      <c r="AP25" s="116">
        <v>1.2523478830343588</v>
      </c>
      <c r="AQ25" s="116">
        <v>1.2380510182120961</v>
      </c>
      <c r="AR25" s="116">
        <v>0.90499537079409986</v>
      </c>
      <c r="AS25" s="116">
        <v>0.95798113151083109</v>
      </c>
      <c r="AT25" s="116">
        <v>1.2422728006434762</v>
      </c>
      <c r="AU25" s="116">
        <v>1.0091800280715342</v>
      </c>
      <c r="AV25" s="116">
        <v>0.66060727374244899</v>
      </c>
      <c r="AW25" s="116">
        <v>0.71226119461541348</v>
      </c>
      <c r="AX25" s="116">
        <v>0.70689658437948211</v>
      </c>
      <c r="AY25" s="116">
        <v>1.1063860836523176</v>
      </c>
      <c r="AZ25" s="116">
        <v>0.63180535502792268</v>
      </c>
      <c r="BA25" s="116">
        <v>1.2215582226533499</v>
      </c>
      <c r="BB25" s="116">
        <v>0.57330132779502652</v>
      </c>
      <c r="BC25" s="116">
        <v>0.78658016947164289</v>
      </c>
      <c r="BD25" s="116">
        <v>0.5660118559588283</v>
      </c>
      <c r="BE25" s="116">
        <v>1.0091467359999544</v>
      </c>
      <c r="BF25" s="116">
        <v>0.68406494992150124</v>
      </c>
      <c r="BG25" s="116">
        <v>0.73777899575009165</v>
      </c>
      <c r="BH25" s="116">
        <v>1.2135788965144032</v>
      </c>
      <c r="BI25" s="116">
        <v>0.916140170793455</v>
      </c>
      <c r="BJ25" s="116">
        <v>1.0253288110245025</v>
      </c>
      <c r="BK25" s="116">
        <v>0.75438602690891321</v>
      </c>
      <c r="BL25" s="116">
        <v>0.72713779206193085</v>
      </c>
      <c r="BM25" s="116">
        <v>1.2067035664636889</v>
      </c>
      <c r="BN25" s="116">
        <v>0.99687192495757371</v>
      </c>
      <c r="BO25" s="116">
        <v>1.1779200872988977</v>
      </c>
      <c r="BP25" s="116">
        <v>0.9715216935935852</v>
      </c>
      <c r="BQ25" s="116">
        <v>0.8524293169274807</v>
      </c>
      <c r="BR25" s="116">
        <v>0.83893577248618745</v>
      </c>
      <c r="BS25" s="116">
        <v>0.74136434775565674</v>
      </c>
      <c r="BT25" s="116">
        <v>1.0569396460654599</v>
      </c>
      <c r="BU25" s="116">
        <v>0.81108000809871184</v>
      </c>
      <c r="BV25" s="116">
        <v>1.0311178140924602</v>
      </c>
      <c r="BW25" s="116">
        <v>0.59676698415295515</v>
      </c>
      <c r="BX25" s="116">
        <v>0.58490670245184617</v>
      </c>
      <c r="BY25" s="116">
        <v>0.74423605027545781</v>
      </c>
      <c r="BZ25" s="116">
        <v>1.2358007030223483</v>
      </c>
      <c r="CA25" s="116">
        <v>0.57555937433104876</v>
      </c>
      <c r="CB25" s="116">
        <v>1.0394512782884417</v>
      </c>
      <c r="CC25" s="116">
        <v>0.73151166267794432</v>
      </c>
      <c r="CD25" s="116">
        <v>0.89816989453355189</v>
      </c>
      <c r="CE25" s="116">
        <v>0.80433062628637941</v>
      </c>
      <c r="CF25" s="116">
        <v>0.99536908741504393</v>
      </c>
      <c r="CG25" s="116">
        <v>0.84903792077113271</v>
      </c>
      <c r="CH25" s="116">
        <v>0.62533143841978978</v>
      </c>
      <c r="CI25" s="116">
        <v>1.0474155663334783</v>
      </c>
      <c r="CJ25" s="116">
        <v>1.0619191860105694</v>
      </c>
      <c r="CK25" s="116">
        <v>0.71725713351796816</v>
      </c>
      <c r="CL25" s="116">
        <v>0.54964500389526805</v>
      </c>
      <c r="CM25" s="116">
        <v>0.61547556370994816</v>
      </c>
      <c r="CN25" s="116">
        <v>1.0853364317920442</v>
      </c>
      <c r="CO25" s="116">
        <v>0.84946903694749587</v>
      </c>
      <c r="CP25" s="116">
        <v>0.86766454686644923</v>
      </c>
      <c r="CQ25" s="116">
        <v>0.92326403946207314</v>
      </c>
      <c r="CR25" s="116">
        <v>0.82941755595272015</v>
      </c>
      <c r="CS25" s="116">
        <v>0.96516605652560639</v>
      </c>
      <c r="CT25" s="116">
        <v>1.0195176855207586</v>
      </c>
      <c r="CU25" s="116">
        <v>0.77745821436548324</v>
      </c>
      <c r="CV25" s="116">
        <v>1.2260654069378625</v>
      </c>
      <c r="CW25" s="116">
        <v>0.70879581937425584</v>
      </c>
      <c r="CX25" s="116">
        <v>0.66809210217927339</v>
      </c>
      <c r="CY25" s="116">
        <v>1.0983848246692678</v>
      </c>
      <c r="CZ25" s="116">
        <v>1.2029815255934504</v>
      </c>
      <c r="DA25" s="116">
        <v>1.0651640857946973</v>
      </c>
      <c r="DB25" s="116">
        <v>1.1272724284457283</v>
      </c>
      <c r="DC25" s="116">
        <v>1.1943188167515606</v>
      </c>
      <c r="DD25" s="116">
        <v>0.75534358337552254</v>
      </c>
      <c r="DE25" s="116">
        <v>1.006097118812858</v>
      </c>
      <c r="DF25" s="116">
        <v>1.2549063481651563</v>
      </c>
      <c r="DG25" s="116">
        <v>1.178415274197093</v>
      </c>
      <c r="DH25" s="116">
        <v>0.71373663652750918</v>
      </c>
      <c r="DI25" s="116">
        <v>0.70266221204722124</v>
      </c>
      <c r="DJ25" s="116">
        <v>0.54137184615574363</v>
      </c>
      <c r="DK25" s="116">
        <v>0.90432572207875594</v>
      </c>
      <c r="DL25" s="116">
        <v>0.89717167715281243</v>
      </c>
      <c r="DM25" s="116">
        <v>0.60922575054427175</v>
      </c>
      <c r="DN25" s="116">
        <v>0.65666724668319199</v>
      </c>
      <c r="DO25" s="116">
        <v>1.1464816669137459</v>
      </c>
      <c r="DP25" s="116">
        <v>0.97727914792717974</v>
      </c>
      <c r="DQ25" s="116">
        <v>0.59480380855898651</v>
      </c>
      <c r="DR25" s="116">
        <v>0.97946955525677393</v>
      </c>
      <c r="DS25" s="116">
        <v>0.69647244608787773</v>
      </c>
      <c r="DT25" s="116">
        <v>0.99016080403219497</v>
      </c>
      <c r="DU25" s="116">
        <v>1.1684077251054785</v>
      </c>
      <c r="DV25" s="116">
        <v>0.94659681801462314</v>
      </c>
      <c r="DW25" s="116">
        <v>0.69028020173986149</v>
      </c>
      <c r="DX25" s="116">
        <v>0.87318431405117281</v>
      </c>
      <c r="DY25" s="116">
        <v>0.64467238267830729</v>
      </c>
      <c r="DZ25" s="116">
        <v>0.57223883417157151</v>
      </c>
      <c r="EA25" s="116">
        <v>0.55820554399450251</v>
      </c>
      <c r="EB25" s="116">
        <v>1.046002549894788</v>
      </c>
      <c r="EC25" s="116">
        <v>0.66516419730083121</v>
      </c>
      <c r="ED25" s="116">
        <v>0.80412645451561404</v>
      </c>
      <c r="EE25" s="116">
        <v>0.62417079204260173</v>
      </c>
      <c r="EF25" s="116">
        <v>1.1455860815964161</v>
      </c>
      <c r="EG25" s="116">
        <v>0.76218197665443632</v>
      </c>
      <c r="EH25" s="116">
        <v>0.89235769357783923</v>
      </c>
      <c r="EI25" s="116">
        <v>0.81876274645558134</v>
      </c>
      <c r="EJ25" s="116">
        <v>0.89862523845029563</v>
      </c>
      <c r="EK25" s="116">
        <v>0.88951650281574302</v>
      </c>
      <c r="EL25" s="116">
        <v>1.2568681355873859</v>
      </c>
      <c r="EM25" s="116">
        <v>0.758041226733697</v>
      </c>
      <c r="EN25" s="116">
        <v>0.87583977628706655</v>
      </c>
      <c r="EO25" s="116">
        <v>0.59837539428557396</v>
      </c>
      <c r="EP25" s="116">
        <v>0.86128096237323015</v>
      </c>
      <c r="EQ25" s="116">
        <v>0.77702738751161504</v>
      </c>
      <c r="ER25" s="116">
        <v>1.1649202651300503</v>
      </c>
      <c r="ES25" s="116">
        <v>0.80843834699709527</v>
      </c>
      <c r="ET25" s="116">
        <v>0.77927075078903496</v>
      </c>
      <c r="EU25" s="116">
        <v>0.68008440459956065</v>
      </c>
      <c r="EV25" s="116">
        <v>0.88357875377092954</v>
      </c>
      <c r="EW25" s="116">
        <v>1.2019403661297823</v>
      </c>
      <c r="EX25" s="116">
        <v>0.98944141970597577</v>
      </c>
      <c r="EY25" s="116">
        <v>1.1431269327530478</v>
      </c>
      <c r="EZ25" s="116">
        <v>1.2509136212300569</v>
      </c>
      <c r="FA25" s="116">
        <v>0.78167953659630207</v>
      </c>
      <c r="FB25" s="116">
        <v>0.76525084140706323</v>
      </c>
      <c r="FC25" s="116">
        <v>1.0557136133301142</v>
      </c>
      <c r="FD25" s="116">
        <v>0.97430576949538117</v>
      </c>
      <c r="FE25" s="116">
        <v>1.2413717653932457</v>
      </c>
      <c r="FF25" s="116">
        <v>0.99946829294397377</v>
      </c>
      <c r="FG25" s="116">
        <v>1.2302118951806282</v>
      </c>
      <c r="FH25" s="116">
        <v>1.0907348943178563</v>
      </c>
      <c r="FI25" s="116">
        <v>1.1591174537067037</v>
      </c>
      <c r="FJ25" s="116">
        <v>0.68195571592169435</v>
      </c>
      <c r="FK25" s="116">
        <v>0.92643523223472934</v>
      </c>
      <c r="FL25" s="116">
        <v>1.0865572227163989</v>
      </c>
      <c r="FM25" s="116">
        <v>0.6403127724948503</v>
      </c>
      <c r="FN25" s="116">
        <v>0.89248201338218169</v>
      </c>
      <c r="FO25" s="116">
        <v>0.90135745239752119</v>
      </c>
      <c r="FP25" s="116">
        <v>1.0280499030107617</v>
      </c>
      <c r="FQ25" s="116">
        <v>0.64335915010847811</v>
      </c>
      <c r="FR25" s="116">
        <v>1.0738004787472994</v>
      </c>
      <c r="FS25" s="116">
        <v>0.81536900606956408</v>
      </c>
      <c r="FT25" s="116">
        <v>0.95286732932503759</v>
      </c>
      <c r="FU25" s="116">
        <v>1.2382428355184441</v>
      </c>
      <c r="FV25" s="116">
        <v>0.87691050086822431</v>
      </c>
      <c r="FW25" s="116">
        <v>0.9047874622357206</v>
      </c>
      <c r="FX25" s="116">
        <v>1.1177608131205354</v>
      </c>
      <c r="FY25" s="116">
        <v>0.8998898242149298</v>
      </c>
      <c r="FZ25" s="116">
        <v>0.68351762153100859</v>
      </c>
      <c r="GA25" s="116">
        <v>0.80746205218010658</v>
      </c>
      <c r="GB25" s="116">
        <v>0.76621834410322753</v>
      </c>
      <c r="GC25" s="116">
        <v>0.84749633752464137</v>
      </c>
      <c r="GD25" s="116">
        <v>1.0179001853604983</v>
      </c>
      <c r="GE25" s="116">
        <v>0.67523205409938658</v>
      </c>
      <c r="GF25" s="116">
        <v>1.2116927376589095</v>
      </c>
      <c r="GG25" s="116">
        <v>1.0740417932106152</v>
      </c>
      <c r="GH25" s="116">
        <v>1.2118763575503553</v>
      </c>
      <c r="GI25" s="116">
        <v>1.2525115073666981</v>
      </c>
      <c r="GJ25" s="116">
        <v>0.91868404786938052</v>
      </c>
      <c r="GK25" s="116">
        <v>0.85569933373779739</v>
      </c>
      <c r="GL25" s="116">
        <v>0.80717502550938969</v>
      </c>
      <c r="GM25" s="116">
        <v>0.58815296651891014</v>
      </c>
      <c r="GN25" s="116">
        <v>0.65832103856920776</v>
      </c>
      <c r="GO25" s="116">
        <v>1.1784060939199972</v>
      </c>
      <c r="GP25" s="116">
        <v>0.85407859847129353</v>
      </c>
      <c r="GQ25" s="116">
        <v>0.64614024176986473</v>
      </c>
      <c r="GR25" s="116">
        <v>0.85574471818808873</v>
      </c>
      <c r="GS25" s="116">
        <v>0.76884338782589468</v>
      </c>
      <c r="GT25" s="116">
        <v>1.2387011938595487</v>
      </c>
      <c r="GU25" s="116">
        <v>0.77520129653965597</v>
      </c>
      <c r="GV25" s="116">
        <v>0.93905752676023491</v>
      </c>
      <c r="GW25" s="116">
        <v>1.2497063171346903</v>
      </c>
      <c r="GX25" s="116">
        <v>1.1231466626839524</v>
      </c>
      <c r="GY25" s="116">
        <v>0.84461350267550639</v>
      </c>
      <c r="GZ25" s="116">
        <v>1.0747597640277804</v>
      </c>
      <c r="HA25" s="116">
        <v>0.68123159011913592</v>
      </c>
      <c r="HB25" s="116">
        <v>1.1730981647132057</v>
      </c>
      <c r="HC25" s="116">
        <v>0.93892204723677497</v>
      </c>
      <c r="HD25" s="116">
        <v>0.97125812150905955</v>
      </c>
      <c r="HE25" s="116">
        <v>1.1764049933964338</v>
      </c>
      <c r="HF25" s="116">
        <v>0.96666512665152349</v>
      </c>
      <c r="HG25" s="116">
        <v>0.78668983315659813</v>
      </c>
      <c r="HH25" s="116">
        <v>0.82020949565534473</v>
      </c>
      <c r="HI25" s="116">
        <v>0.74203078048717941</v>
      </c>
      <c r="HJ25" s="116">
        <v>0.82737016751141379</v>
      </c>
      <c r="HK25" s="116">
        <v>1.0461037276796041</v>
      </c>
      <c r="HL25" s="116">
        <v>1.2252084833084713</v>
      </c>
      <c r="HM25" s="116">
        <v>0.65779012696115358</v>
      </c>
      <c r="HN25" s="116">
        <v>0.62097134032279844</v>
      </c>
      <c r="HO25" s="116">
        <v>1.0120445393181248</v>
      </c>
      <c r="HP25" s="116">
        <v>0.69340400488053577</v>
      </c>
      <c r="HQ25" s="116">
        <v>1.2257738884233988</v>
      </c>
      <c r="HR25" s="116">
        <v>1.0180979543129016</v>
      </c>
      <c r="HS25" s="116">
        <v>0.99927117226029227</v>
      </c>
      <c r="HT25" s="116">
        <v>0.91526916248750267</v>
      </c>
      <c r="HU25" s="116">
        <v>0.98002527562330832</v>
      </c>
      <c r="HV25" s="116">
        <v>1.2224897078098955</v>
      </c>
      <c r="HW25" s="116">
        <v>0.86392836615663615</v>
      </c>
      <c r="HX25" s="116">
        <v>0.78662282585809495</v>
      </c>
      <c r="HY25" s="116">
        <v>1.2207697374575708</v>
      </c>
      <c r="HZ25" s="116">
        <v>0.73853189224486726</v>
      </c>
      <c r="IA25" s="116">
        <v>1.0487687677323874</v>
      </c>
      <c r="IB25" s="116">
        <v>0.56082630431655145</v>
      </c>
      <c r="IC25" s="116">
        <v>1.0283750469100505</v>
      </c>
      <c r="ID25" s="116">
        <v>1.0071903984464492</v>
      </c>
      <c r="IE25" s="116">
        <v>0.9447705795747301</v>
      </c>
      <c r="IF25" s="116">
        <v>0.70765314592463224</v>
      </c>
      <c r="IG25" s="116">
        <v>1.1786603855571927</v>
      </c>
      <c r="IH25" s="116">
        <v>0.55905418961908304</v>
      </c>
      <c r="II25" s="116">
        <v>0.84450458143360974</v>
      </c>
      <c r="IJ25" s="116">
        <v>0.63349872333216573</v>
      </c>
      <c r="IK25" s="116">
        <v>0.88724161786760725</v>
      </c>
      <c r="IL25" s="116">
        <v>0.69536327041816637</v>
      </c>
      <c r="IM25" s="116">
        <v>0.59387302124493702</v>
      </c>
      <c r="IN25" s="116">
        <v>1.1624285870606386</v>
      </c>
      <c r="IO25" s="116">
        <v>0.54072684005272353</v>
      </c>
      <c r="IP25" s="116">
        <v>1.0569620143215306</v>
      </c>
      <c r="IQ25" s="116">
        <v>0.69754646326735148</v>
      </c>
      <c r="IR25" s="116">
        <v>0.68525354183728993</v>
      </c>
      <c r="IS25" s="116">
        <v>0.91724828974538863</v>
      </c>
      <c r="IT25" s="116">
        <v>0.95180442309693825</v>
      </c>
      <c r="IU25" s="116">
        <v>1.1144729584683182</v>
      </c>
      <c r="IV25" s="116">
        <v>0.93486039330449544</v>
      </c>
      <c r="IW25" s="116">
        <v>1.1428668419037418</v>
      </c>
      <c r="IX25" s="116">
        <v>1.1153135122488256</v>
      </c>
      <c r="IY25" s="116">
        <v>0.82800465358975228</v>
      </c>
      <c r="IZ25" s="116">
        <v>1.1162143947942451</v>
      </c>
      <c r="JA25" s="116">
        <v>0.72879840502698356</v>
      </c>
      <c r="JB25" s="116">
        <v>1.1827010633941542</v>
      </c>
      <c r="JC25" s="116">
        <v>0.74651021858520006</v>
      </c>
      <c r="JD25" s="116">
        <v>1.1668503510079333</v>
      </c>
      <c r="JE25" s="116">
        <v>0.74634149292992424</v>
      </c>
      <c r="JF25" s="116">
        <v>0.90960529113300703</v>
      </c>
      <c r="JG25" s="116">
        <v>0.90473265877209985</v>
      </c>
      <c r="JH25" s="116">
        <v>0.54573713023817072</v>
      </c>
      <c r="JI25" s="116">
        <v>1.2128549824618331</v>
      </c>
      <c r="JJ25" s="116">
        <v>0.69847565745092111</v>
      </c>
      <c r="JK25" s="116">
        <v>0.91305816060440659</v>
      </c>
      <c r="JL25" s="116">
        <v>0.6574502097490087</v>
      </c>
      <c r="JM25" s="116">
        <v>1.2427219347270417</v>
      </c>
      <c r="JN25" s="116">
        <v>1.1753789858407235</v>
      </c>
      <c r="JO25" s="116">
        <v>0.90904834319223693</v>
      </c>
      <c r="JP25" s="116">
        <v>0.97614838141565574</v>
      </c>
      <c r="JQ25" s="116">
        <v>0.86054556112506519</v>
      </c>
      <c r="JR25" s="116">
        <v>0.68493019839319691</v>
      </c>
      <c r="JS25" s="116">
        <v>1.0866342337498516</v>
      </c>
      <c r="JT25" s="116">
        <v>0.63257355114122737</v>
      </c>
      <c r="JU25" s="116">
        <v>1.0046927735869811</v>
      </c>
      <c r="JV25" s="116">
        <v>1.2445930934934848</v>
      </c>
      <c r="JW25" s="116">
        <v>0.97739278890058279</v>
      </c>
      <c r="JX25" s="116">
        <v>0.9378778366298377</v>
      </c>
      <c r="JY25" s="116">
        <v>0.99336811525716562</v>
      </c>
      <c r="JZ25" s="116">
        <v>1.0999095585958139</v>
      </c>
      <c r="KA25" s="116">
        <v>0.83184447090310309</v>
      </c>
      <c r="KB25" s="116">
        <v>0.65719697252197973</v>
      </c>
      <c r="KC25" s="116">
        <v>0.58357471061642419</v>
      </c>
      <c r="KD25" s="116">
        <v>0.59724297117816438</v>
      </c>
      <c r="KE25" s="116">
        <v>1.1669383975832919</v>
      </c>
      <c r="KF25" s="116">
        <v>0.75363567096702644</v>
      </c>
      <c r="KG25" s="116">
        <v>0.95915645046426079</v>
      </c>
      <c r="KH25" s="116">
        <v>0.85972631145588752</v>
      </c>
      <c r="KI25" s="116">
        <v>0.82594810262653473</v>
      </c>
      <c r="KJ25" s="116">
        <v>1.2321653330732429</v>
      </c>
      <c r="KK25" s="116">
        <v>0.5501878893212635</v>
      </c>
      <c r="KL25" s="116">
        <v>0.95578736817238619</v>
      </c>
      <c r="KM25" s="116">
        <v>1.0702735622269719</v>
      </c>
      <c r="KN25" s="116">
        <v>0.57758960426779726</v>
      </c>
      <c r="KO25" s="116">
        <v>0.73345033971656004</v>
      </c>
      <c r="KP25" s="116">
        <v>0.67648859786150239</v>
      </c>
      <c r="KQ25" s="116">
        <v>1.0955641856942311</v>
      </c>
      <c r="KR25" s="116">
        <v>0.83202892205426404</v>
      </c>
      <c r="KS25" s="116">
        <v>1.0232643019696692</v>
      </c>
      <c r="KT25" s="116">
        <v>0.86830511673282595</v>
      </c>
      <c r="KU25" s="116">
        <v>1.2245353254945686</v>
      </c>
      <c r="KV25" s="116">
        <v>0.95852395674341195</v>
      </c>
      <c r="KW25" s="116">
        <v>1.0757623000801571</v>
      </c>
      <c r="KX25" s="116">
        <v>0.73236226379232983</v>
      </c>
      <c r="KY25" s="116">
        <v>0.56199602832392415</v>
      </c>
      <c r="KZ25" s="116">
        <v>1.0542222586106538</v>
      </c>
      <c r="LA25" s="116">
        <v>0.81720982528723107</v>
      </c>
      <c r="LB25" s="116">
        <v>0.657141862099475</v>
      </c>
      <c r="LC25" s="116">
        <v>1.0241197867557659</v>
      </c>
      <c r="LD25" s="116">
        <v>0.78884278953155396</v>
      </c>
      <c r="LE25" s="116">
        <v>1.2322928240816216</v>
      </c>
      <c r="LF25" s="116">
        <v>1.2091311240085048</v>
      </c>
      <c r="LG25" s="116">
        <v>0.76895905034152012</v>
      </c>
      <c r="LH25" s="116">
        <v>1.2032533690562497</v>
      </c>
      <c r="LI25" s="116">
        <v>0.83630174496990717</v>
      </c>
      <c r="LJ25" s="116">
        <v>0.66045376693599067</v>
      </c>
      <c r="LK25" s="116">
        <v>1.0571249164333707</v>
      </c>
      <c r="LL25" s="116">
        <v>0.5498752768336127</v>
      </c>
      <c r="LM25" s="116">
        <v>0.90884727195783266</v>
      </c>
      <c r="LN25" s="116">
        <v>0.96266431223462434</v>
      </c>
      <c r="LO25" s="116">
        <v>1.207295479603729</v>
      </c>
      <c r="LP25" s="116">
        <v>0.79083234797284008</v>
      </c>
      <c r="LQ25" s="116">
        <v>0.84966165494418555</v>
      </c>
      <c r="LR25" s="116">
        <v>1.0973593688244752</v>
      </c>
      <c r="LS25" s="116">
        <v>1.0330913080797646</v>
      </c>
      <c r="LT25" s="116">
        <v>0.54885120443333235</v>
      </c>
      <c r="LU25" s="116">
        <v>1.0325181457313937</v>
      </c>
      <c r="LV25" s="116">
        <v>0.87834769056600948</v>
      </c>
      <c r="LW25" s="116">
        <v>0.66031362901526947</v>
      </c>
      <c r="LX25" s="116">
        <v>1.1985358905012773</v>
      </c>
      <c r="LY25" s="116">
        <v>1.1490756316219715</v>
      </c>
      <c r="LZ25" s="116">
        <v>1.2259092554149496</v>
      </c>
      <c r="MA25" s="116">
        <v>0.83916703306970031</v>
      </c>
      <c r="MB25" s="116">
        <v>0.89917195054512067</v>
      </c>
      <c r="MC25" s="116">
        <v>0.80716236333746583</v>
      </c>
      <c r="MD25" s="116">
        <v>1.1591758815819779</v>
      </c>
      <c r="ME25" s="116">
        <v>0.66914981695111797</v>
      </c>
      <c r="MF25" s="116">
        <v>1.0518577236524878</v>
      </c>
      <c r="MG25" s="116">
        <v>0.70143821810106421</v>
      </c>
      <c r="MH25" s="116">
        <v>0.57351917810329789</v>
      </c>
      <c r="MI25" s="116">
        <v>1.0074558632368076</v>
      </c>
      <c r="MJ25" s="116">
        <v>0.69246804004017481</v>
      </c>
      <c r="MK25" s="116">
        <v>0.67542184491110024</v>
      </c>
      <c r="ML25" s="116">
        <v>0.87901910130527172</v>
      </c>
      <c r="MM25" s="116">
        <v>0.86964455767431481</v>
      </c>
      <c r="MN25" s="116">
        <v>1.2421832601402836</v>
      </c>
      <c r="MO25" s="116">
        <v>0.88972355405836279</v>
      </c>
      <c r="MP25" s="116">
        <v>0.74057376462368341</v>
      </c>
      <c r="MQ25" s="116">
        <v>0.81598113134248695</v>
      </c>
      <c r="MR25" s="116">
        <v>0.78277902360875595</v>
      </c>
      <c r="MS25" s="116">
        <v>0.90201221879854931</v>
      </c>
      <c r="MT25" s="116">
        <v>0.58389113138190007</v>
      </c>
      <c r="MU25" s="116">
        <v>0.58277489144851569</v>
      </c>
      <c r="MV25" s="116">
        <v>0.74722243313996595</v>
      </c>
      <c r="MW25" s="116">
        <v>0.88678457026811153</v>
      </c>
      <c r="MX25" s="116">
        <v>0.93876368068562099</v>
      </c>
      <c r="MY25" s="116">
        <v>0.64329161772352317</v>
      </c>
      <c r="MZ25" s="116">
        <v>0.80760226375656652</v>
      </c>
      <c r="NA25" s="116">
        <v>0.76103531250374101</v>
      </c>
      <c r="NB25" s="116">
        <v>0.65721520271040001</v>
      </c>
      <c r="NC25" s="116">
        <v>1.1690369674400554</v>
      </c>
      <c r="ND25" s="116">
        <v>1.1845327339939893</v>
      </c>
      <c r="NE25" s="116">
        <v>0.96862010466025206</v>
      </c>
      <c r="NF25" s="116">
        <v>1.0232099881441949</v>
      </c>
      <c r="NG25" s="116">
        <v>0.82948775672797059</v>
      </c>
      <c r="NH25" s="116">
        <v>0.70499240108987005</v>
      </c>
      <c r="NI25" s="116">
        <v>0.6009111844429178</v>
      </c>
      <c r="NJ25" s="116">
        <v>0.86228937238567971</v>
      </c>
      <c r="NK25" s="116">
        <v>0.9393967596249766</v>
      </c>
      <c r="NL25" s="116">
        <v>0.87089254027851704</v>
      </c>
      <c r="NM25" s="116">
        <v>1.1517434306870498</v>
      </c>
      <c r="NN25" s="116">
        <v>0.73753788558886013</v>
      </c>
      <c r="NO25" s="116">
        <v>0.88462868196724453</v>
      </c>
      <c r="NP25" s="116">
        <v>0.83398624254919129</v>
      </c>
      <c r="NQ25" s="116">
        <v>1.2423321213899521</v>
      </c>
      <c r="NR25" s="116">
        <v>1.0587498570628231</v>
      </c>
      <c r="NS25" s="116">
        <v>1.1183975474953041</v>
      </c>
      <c r="NT25" s="116">
        <v>1.0283210084624925</v>
      </c>
      <c r="NU25" s="116">
        <v>0.84644372100857512</v>
      </c>
      <c r="NV25" s="116">
        <v>1.0867172070326114</v>
      </c>
      <c r="NW25" s="116">
        <v>0.96995285413433163</v>
      </c>
      <c r="NX25" s="116">
        <v>0.83372441832805877</v>
      </c>
      <c r="NY25" s="116">
        <v>1.1585067771959487</v>
      </c>
      <c r="NZ25" s="116">
        <v>1.1611302207250827</v>
      </c>
      <c r="OA25" s="116">
        <v>0.94818030721360214</v>
      </c>
      <c r="OB25" s="116">
        <v>1.2133620363741717</v>
      </c>
      <c r="OC25" s="116">
        <v>1.1835866201888869</v>
      </c>
      <c r="OD25" s="116">
        <v>1.2225442992126117</v>
      </c>
      <c r="OE25" s="116">
        <v>0.70115035036879303</v>
      </c>
      <c r="OF25" s="116">
        <v>0.93141097348226509</v>
      </c>
      <c r="OG25" s="116">
        <v>0.66650260201483258</v>
      </c>
      <c r="OH25" s="116">
        <v>0.57670926315647553</v>
      </c>
      <c r="OI25" s="116">
        <v>0.93560643757389461</v>
      </c>
      <c r="OJ25" s="116">
        <v>1.0088569197488131</v>
      </c>
      <c r="OK25" s="116">
        <v>1.0331562623865853</v>
      </c>
      <c r="OL25" s="116">
        <v>0.8608463690446021</v>
      </c>
      <c r="OM25" s="116">
        <v>0.75494283259153161</v>
      </c>
      <c r="ON25" s="116">
        <v>0.98838637227452697</v>
      </c>
      <c r="OO25" s="116">
        <v>1.0272964265043176</v>
      </c>
      <c r="OP25" s="116">
        <v>1.1425871363393489</v>
      </c>
      <c r="OQ25" s="116">
        <v>0.56309810038544339</v>
      </c>
      <c r="OR25" s="116">
        <v>1.0412903936111435</v>
      </c>
      <c r="OS25" s="116">
        <v>0.68394249196261347</v>
      </c>
      <c r="OT25" s="116">
        <v>1.105738095939192</v>
      </c>
      <c r="OU25" s="116">
        <v>0.85703467045592752</v>
      </c>
      <c r="OV25" s="116">
        <v>0.77396789012439327</v>
      </c>
      <c r="OW25" s="116">
        <v>1.1355377589669662</v>
      </c>
      <c r="OX25" s="116">
        <v>0.65537308314479714</v>
      </c>
      <c r="OY25" s="116">
        <v>0.97630098685545486</v>
      </c>
      <c r="OZ25" s="116">
        <v>1.249204009556109</v>
      </c>
      <c r="PA25" s="116">
        <v>0.93581676289414006</v>
      </c>
      <c r="PB25" s="116">
        <v>1.2058152650349552</v>
      </c>
      <c r="PC25" s="116">
        <v>0.98017632027137758</v>
      </c>
      <c r="PD25" s="116">
        <v>0.78299680492905033</v>
      </c>
      <c r="PE25" s="116">
        <v>0.64438384836327689</v>
      </c>
      <c r="PF25" s="116">
        <v>0.64098089099644429</v>
      </c>
      <c r="PG25" s="116">
        <v>1.0319529583982954</v>
      </c>
      <c r="PH25" s="116">
        <v>0.77363223786171365</v>
      </c>
      <c r="PI25" s="116">
        <v>0.85619773284080791</v>
      </c>
      <c r="PJ25" s="116">
        <v>0.67007227118555923</v>
      </c>
      <c r="PK25" s="116">
        <v>1.2164882965002939</v>
      </c>
      <c r="PL25" s="116">
        <v>0.82126373070089542</v>
      </c>
      <c r="PM25" s="116">
        <v>0.76633999580589574</v>
      </c>
      <c r="PN25" s="116">
        <v>0.83146525879835231</v>
      </c>
      <c r="PO25" s="116">
        <v>0.67575726824915738</v>
      </c>
      <c r="PP25" s="116">
        <v>0.57584176670166309</v>
      </c>
      <c r="PQ25" s="116">
        <v>0.71744005918230203</v>
      </c>
      <c r="PR25" s="116">
        <v>0.70517194253571591</v>
      </c>
      <c r="PS25" s="116">
        <v>0.87564947790628578</v>
      </c>
      <c r="PT25" s="116">
        <v>0.60357558745960171</v>
      </c>
      <c r="PU25" s="116">
        <v>1.0810416686276025</v>
      </c>
      <c r="PV25" s="116">
        <v>0.94022262863404749</v>
      </c>
      <c r="PW25" s="116">
        <v>1.2431445841610553</v>
      </c>
      <c r="PX25" s="116">
        <v>1.0968930798688947</v>
      </c>
      <c r="PY25" s="116">
        <v>1.1661251058990714</v>
      </c>
      <c r="PZ25" s="116">
        <v>0.68296994719507687</v>
      </c>
      <c r="QA25" s="116">
        <v>1.0442721833218176</v>
      </c>
      <c r="QB25" s="116">
        <v>1.2181924272413158</v>
      </c>
      <c r="QC25" s="116">
        <v>0.6026179942468346</v>
      </c>
      <c r="QD25" s="116">
        <v>1.0490632478678923</v>
      </c>
      <c r="QE25" s="116">
        <v>0.83680377612725876</v>
      </c>
      <c r="QF25" s="116">
        <v>1.0548057959423001</v>
      </c>
      <c r="QG25" s="116">
        <v>0.67206510392710062</v>
      </c>
      <c r="QH25" s="116">
        <v>0.98593447139248558</v>
      </c>
      <c r="QI25" s="116">
        <v>1.0996070131869966</v>
      </c>
      <c r="QJ25" s="116">
        <v>0.71724011139412358</v>
      </c>
      <c r="QK25" s="116">
        <v>0.89901346461608489</v>
      </c>
      <c r="QL25" s="116">
        <v>1.0902533512282022</v>
      </c>
      <c r="QM25" s="116">
        <v>0.68558065510220578</v>
      </c>
      <c r="QN25" s="116">
        <v>0.71870582982316966</v>
      </c>
      <c r="QO25" s="116">
        <v>1.0946757062260604</v>
      </c>
      <c r="QP25" s="116">
        <v>0.59094619307115714</v>
      </c>
      <c r="QQ25" s="116">
        <v>0.64631207926952838</v>
      </c>
      <c r="QR25" s="116">
        <v>0.57625969753134954</v>
      </c>
      <c r="QS25" s="116">
        <v>1.2268158843667967</v>
      </c>
      <c r="QT25" s="116">
        <v>1.0975846134553831</v>
      </c>
      <c r="QU25" s="116">
        <v>0.71038194569344515</v>
      </c>
      <c r="QV25" s="116">
        <v>1.2149783777857455</v>
      </c>
      <c r="QW25" s="116">
        <v>0.86527258238885052</v>
      </c>
      <c r="QX25" s="116">
        <v>0.99585616695591517</v>
      </c>
      <c r="QY25" s="116">
        <v>1.056725975441092</v>
      </c>
      <c r="QZ25" s="116">
        <v>0.54379548312897275</v>
      </c>
      <c r="RA25" s="116">
        <v>0.55376856599460211</v>
      </c>
      <c r="RB25" s="116">
        <v>0.63782630760171011</v>
      </c>
      <c r="RC25" s="116">
        <v>0.69853579941641919</v>
      </c>
      <c r="RD25" s="116">
        <v>1.0725845084235228</v>
      </c>
      <c r="RE25" s="116">
        <v>1.0233040259134736</v>
      </c>
      <c r="RF25" s="116">
        <v>1.2564030615711692</v>
      </c>
      <c r="RG25" s="116">
        <v>0.80659916127120068</v>
      </c>
      <c r="RH25" s="116">
        <v>1.1349465125823841</v>
      </c>
      <c r="RI25" s="116">
        <v>0.9690367178387933</v>
      </c>
      <c r="RJ25" s="116">
        <v>0.97967533285056008</v>
      </c>
      <c r="RK25" s="116">
        <v>0.54265597179390723</v>
      </c>
      <c r="RL25" s="116">
        <v>1.0167489479830003</v>
      </c>
      <c r="RM25" s="116">
        <v>1.0615131407487652</v>
      </c>
      <c r="RN25" s="116">
        <v>1.1249945648502868</v>
      </c>
      <c r="RO25" s="116">
        <v>0.57318831777485868</v>
      </c>
      <c r="RP25" s="116">
        <v>1.2301367302841628</v>
      </c>
      <c r="RQ25" s="116">
        <v>0.87711266953970057</v>
      </c>
      <c r="RR25" s="116">
        <v>1.2017858985994283</v>
      </c>
      <c r="RS25" s="116">
        <v>0.68437292133017402</v>
      </c>
      <c r="RT25" s="116">
        <v>1.2354653675772151</v>
      </c>
      <c r="RU25" s="116">
        <v>0.85305631796565351</v>
      </c>
      <c r="RV25" s="116">
        <v>1.2469797659778306</v>
      </c>
      <c r="RW25" s="116">
        <v>1.136147313862776</v>
      </c>
      <c r="RX25" s="116">
        <v>0.62139914984856037</v>
      </c>
      <c r="RY25" s="116">
        <v>1.1512686377713117</v>
      </c>
      <c r="RZ25" s="116">
        <v>1.1625675087322045</v>
      </c>
      <c r="SA25" s="116">
        <v>0.54885982847585224</v>
      </c>
      <c r="SB25" s="116">
        <v>1.1899598479409521</v>
      </c>
      <c r="SC25" s="116">
        <v>0.97695800933518095</v>
      </c>
      <c r="SD25" s="116">
        <v>0.97421438784366665</v>
      </c>
      <c r="SE25" s="116">
        <v>0.58242070919814537</v>
      </c>
      <c r="SF25" s="116">
        <v>0.60396594781663926</v>
      </c>
      <c r="SG25" s="116">
        <v>1.0552766859218208</v>
      </c>
      <c r="SH25" s="116">
        <v>0.59012940399322955</v>
      </c>
      <c r="SI25" s="116">
        <v>0.70268739392413282</v>
      </c>
      <c r="SJ25" s="116">
        <v>0.72323318066701925</v>
      </c>
      <c r="SK25" s="116">
        <v>0.95232947705614701</v>
      </c>
      <c r="SL25" s="116">
        <v>1.0203090979317071</v>
      </c>
      <c r="SM25" s="116">
        <v>1.0106537794378632</v>
      </c>
      <c r="SN25" s="116">
        <v>0.6029075205395571</v>
      </c>
      <c r="SO25" s="116">
        <v>0.67665648397807932</v>
      </c>
      <c r="SP25" s="116">
        <v>1.1563823748736473</v>
      </c>
      <c r="SQ25" s="116">
        <v>0.78784361148147097</v>
      </c>
      <c r="SR25" s="116">
        <v>1.0730561243029473</v>
      </c>
      <c r="SS25" s="116">
        <v>0.68499469881372721</v>
      </c>
      <c r="ST25" s="116">
        <v>1.0125448219610336</v>
      </c>
      <c r="SU25" s="116">
        <v>1.1216069781903903</v>
      </c>
      <c r="SV25" s="116">
        <v>1.0538787455625513</v>
      </c>
      <c r="SW25" s="116">
        <v>0.55314557345653159</v>
      </c>
      <c r="SX25" s="116">
        <v>0.90873596704463799</v>
      </c>
      <c r="SY25" s="116">
        <v>0.74083478409423487</v>
      </c>
      <c r="SZ25" s="116">
        <v>1.2280817917870683</v>
      </c>
      <c r="TA25" s="116">
        <v>1.2547010254312037</v>
      </c>
      <c r="TB25" s="116">
        <v>0.97396968315171351</v>
      </c>
      <c r="TC25" s="116">
        <v>0.68531750548153736</v>
      </c>
      <c r="TD25" s="116">
        <v>0.9204694803843374</v>
      </c>
      <c r="TE25" s="116">
        <v>0.95257552764959219</v>
      </c>
      <c r="TF25" s="116">
        <v>0.98774983200438737</v>
      </c>
      <c r="TG25" s="116">
        <v>0.77797495439395148</v>
      </c>
      <c r="TH25" s="116">
        <v>0.75308632746859061</v>
      </c>
      <c r="TI25" s="116">
        <v>0.65483367665989123</v>
      </c>
      <c r="TJ25" s="116">
        <v>0.7089257698233461</v>
      </c>
      <c r="TK25" s="116">
        <v>0.68605528004410632</v>
      </c>
      <c r="TL25" s="116">
        <v>1.2433700701446158</v>
      </c>
      <c r="TM25" s="116">
        <v>1.2209408435682909</v>
      </c>
      <c r="TN25" s="116">
        <v>0.58474017522065835</v>
      </c>
      <c r="TO25" s="116">
        <v>0.78780191797043442</v>
      </c>
      <c r="TP25" s="116">
        <v>0.66215398352404531</v>
      </c>
      <c r="TQ25" s="116">
        <v>1.1171790701544524</v>
      </c>
      <c r="TR25" s="116">
        <v>1.2418504338574512</v>
      </c>
      <c r="TS25" s="116">
        <v>0.58463659536053403</v>
      </c>
      <c r="TT25" s="116">
        <v>1.1938771807311526</v>
      </c>
      <c r="TU25" s="116">
        <v>0.83696592418169569</v>
      </c>
      <c r="TV25" s="116">
        <v>1.2479238369792642</v>
      </c>
      <c r="TW25" s="116">
        <v>1.1045080671905523</v>
      </c>
      <c r="TX25" s="116">
        <v>1.2529562891898229</v>
      </c>
      <c r="TY25" s="116">
        <v>1.1916528152301518</v>
      </c>
      <c r="TZ25" s="116">
        <v>0.80141270728552194</v>
      </c>
      <c r="UA25" s="116">
        <v>0.54350728818122807</v>
      </c>
      <c r="UB25" s="116">
        <v>1.2031589554056581</v>
      </c>
      <c r="UC25" s="116">
        <v>0.9599375817886513</v>
      </c>
      <c r="UD25" s="116">
        <v>0.75044871901364452</v>
      </c>
      <c r="UE25" s="116">
        <v>1.2216028667483234</v>
      </c>
      <c r="UF25" s="116">
        <v>0.74945151644623487</v>
      </c>
      <c r="UG25" s="116">
        <v>0.61900720800056619</v>
      </c>
      <c r="UH25" s="116">
        <v>1.094359594231658</v>
      </c>
      <c r="UI25" s="116">
        <v>0.70230476879492332</v>
      </c>
      <c r="UJ25" s="116">
        <v>0.94808484187238085</v>
      </c>
      <c r="UK25" s="116">
        <v>0.96935311964544946</v>
      </c>
      <c r="UL25" s="116">
        <v>0.8397908235381637</v>
      </c>
      <c r="UM25" s="116">
        <v>0.75251279300328067</v>
      </c>
      <c r="UN25" s="116">
        <v>1.0562209309248249</v>
      </c>
      <c r="UO25" s="116">
        <v>1.2261519129749612</v>
      </c>
      <c r="UP25" s="116">
        <v>0.58814174043226131</v>
      </c>
      <c r="UQ25" s="116">
        <v>1.0567139259335319</v>
      </c>
      <c r="UR25" s="116">
        <v>1.1153035958541087</v>
      </c>
      <c r="US25" s="116">
        <v>0.82205981482208457</v>
      </c>
      <c r="UT25" s="116">
        <v>0.61236079472874183</v>
      </c>
      <c r="UU25" s="116">
        <v>0.72967431215352963</v>
      </c>
      <c r="UV25" s="116">
        <v>0.97134876961915007</v>
      </c>
      <c r="UW25" s="116">
        <v>1.1676563201041357</v>
      </c>
      <c r="UX25" s="116">
        <v>0.83061285095282389</v>
      </c>
      <c r="UY25" s="116">
        <v>0.8749142731223265</v>
      </c>
      <c r="UZ25" s="116">
        <v>0.55961571459304071</v>
      </c>
      <c r="VA25" s="116">
        <v>1.2318011837232692</v>
      </c>
      <c r="VB25" s="116">
        <v>1.1138085335940522</v>
      </c>
      <c r="VC25" s="116">
        <v>1.2287529784583047</v>
      </c>
      <c r="VD25" s="116">
        <v>0.96462027345582901</v>
      </c>
      <c r="VE25" s="116">
        <v>0.93385994260973004</v>
      </c>
      <c r="VF25" s="116">
        <v>0.6643552268526034</v>
      </c>
      <c r="VG25" s="116">
        <v>0.66695863363819174</v>
      </c>
      <c r="VH25" s="116">
        <v>0.76612179002194603</v>
      </c>
      <c r="VI25" s="116">
        <v>0.92111047719862593</v>
      </c>
      <c r="VJ25" s="116">
        <v>1.1913207929197382</v>
      </c>
      <c r="VK25" s="116">
        <v>1.0894102440902111</v>
      </c>
      <c r="VL25" s="116">
        <v>0.95011551930843141</v>
      </c>
      <c r="VM25" s="116">
        <v>0.86772161157229699</v>
      </c>
      <c r="VN25" s="116">
        <v>0.97111585970181713</v>
      </c>
      <c r="VO25" s="116">
        <v>0.78137664734337087</v>
      </c>
      <c r="VP25" s="116">
        <v>0.68478400691130514</v>
      </c>
      <c r="VQ25" s="116">
        <v>1.2529056170611641</v>
      </c>
      <c r="VR25" s="116">
        <v>0.63367694098335725</v>
      </c>
      <c r="VS25" s="116">
        <v>0.70587962481039723</v>
      </c>
      <c r="VT25" s="116">
        <v>1.1705717362508556</v>
      </c>
      <c r="VU25" s="116">
        <v>1.2189092683407208</v>
      </c>
      <c r="VV25" s="116">
        <v>0.80261971587049308</v>
      </c>
      <c r="VW25" s="116">
        <v>0.93069093701820904</v>
      </c>
      <c r="VX25" s="116">
        <v>1.0844819642343362</v>
      </c>
      <c r="VY25" s="116">
        <v>0.63414158711248791</v>
      </c>
      <c r="VZ25" s="116">
        <v>0.91639789902760049</v>
      </c>
      <c r="WA25" s="116">
        <v>0.5538520300742984</v>
      </c>
      <c r="WB25" s="116">
        <v>0.99665340624328003</v>
      </c>
      <c r="WC25" s="116">
        <v>1.0302898769924473</v>
      </c>
      <c r="WD25" s="116">
        <v>0.70999371149943136</v>
      </c>
      <c r="WE25" s="116">
        <v>1.0012952518908738</v>
      </c>
      <c r="WF25" s="116">
        <v>0.69008859218268959</v>
      </c>
      <c r="WG25" s="116">
        <v>0.72893866080765601</v>
      </c>
      <c r="WH25" s="116">
        <v>0.59412348262523906</v>
      </c>
      <c r="WI25" s="116">
        <v>1.0112233046415831</v>
      </c>
      <c r="WJ25" s="116">
        <v>1.2326017314849769</v>
      </c>
      <c r="WK25" s="116">
        <v>0.74752574767136581</v>
      </c>
      <c r="WL25" s="116">
        <v>0.67056642085398976</v>
      </c>
      <c r="WM25" s="116">
        <v>0.8706149961561449</v>
      </c>
      <c r="WN25" s="116">
        <v>0.68042388470433302</v>
      </c>
      <c r="WO25" s="116">
        <v>1.1455270558609287</v>
      </c>
      <c r="WP25" s="116">
        <v>0.58742113233384052</v>
      </c>
      <c r="WQ25" s="116">
        <v>1.0693901196755518</v>
      </c>
      <c r="WR25" s="116">
        <v>0.54152381782851289</v>
      </c>
      <c r="WS25" s="116">
        <v>0.60591283481955904</v>
      </c>
      <c r="WT25" s="116">
        <v>0.98312474843308351</v>
      </c>
      <c r="WU25" s="116">
        <v>1.1491481818475999</v>
      </c>
      <c r="WV25" s="116">
        <v>1.1176966435470925</v>
      </c>
      <c r="WW25" s="116">
        <v>0.56507634315742417</v>
      </c>
      <c r="WX25" s="116">
        <v>0.73577868841988692</v>
      </c>
      <c r="WY25" s="116">
        <v>1.237361537784359</v>
      </c>
      <c r="WZ25" s="116">
        <v>0.74668174640022544</v>
      </c>
      <c r="XA25" s="116">
        <v>0.55866631051444571</v>
      </c>
      <c r="XB25" s="116">
        <v>0.96926260487686555</v>
      </c>
      <c r="XC25" s="116">
        <v>1.0949519162984909</v>
      </c>
      <c r="XD25" s="116">
        <v>0.67122558940863319</v>
      </c>
      <c r="XE25" s="116">
        <v>1.0692173237227638</v>
      </c>
      <c r="XF25" s="116">
        <v>1.0260206735375212</v>
      </c>
      <c r="XG25" s="116">
        <v>1.0564382671359698</v>
      </c>
      <c r="XH25" s="116">
        <v>0.87871254349806005</v>
      </c>
      <c r="XI25" s="116">
        <v>0.82740122250605019</v>
      </c>
      <c r="XJ25" s="116">
        <v>1.2325355542146579</v>
      </c>
      <c r="XK25" s="116">
        <v>1.0531900143149295</v>
      </c>
      <c r="XL25" s="116">
        <v>1.2186453017292622</v>
      </c>
      <c r="XM25" s="116">
        <v>0.85457124707447885</v>
      </c>
      <c r="XN25" s="116">
        <v>0.89276976421500054</v>
      </c>
      <c r="XO25" s="116">
        <v>1.2339136180181547</v>
      </c>
      <c r="XP25" s="116">
        <v>0.85160547916644025</v>
      </c>
      <c r="XQ25" s="116">
        <v>1.1917157639224638</v>
      </c>
      <c r="XR25" s="116">
        <v>0.88118733111928726</v>
      </c>
      <c r="XS25" s="116">
        <v>0.95837508370060454</v>
      </c>
      <c r="XT25" s="116">
        <v>0.82817639860638004</v>
      </c>
      <c r="XU25" s="116">
        <v>1.0289050202880017</v>
      </c>
      <c r="XV25" s="116">
        <v>1.1334114951255565</v>
      </c>
      <c r="XW25" s="116">
        <v>0.72897134322108093</v>
      </c>
      <c r="XX25" s="116">
        <v>0.72063067627558763</v>
      </c>
      <c r="XY25" s="116">
        <v>1.0651996728014215</v>
      </c>
      <c r="XZ25" s="116">
        <v>0.56562261408503489</v>
      </c>
      <c r="YA25" s="116">
        <v>0.90901618553428398</v>
      </c>
      <c r="YB25" s="116">
        <v>1.0560229222488382</v>
      </c>
      <c r="YC25" s="116">
        <v>0.88456691446028146</v>
      </c>
      <c r="YD25" s="116">
        <v>0.98116489043135213</v>
      </c>
      <c r="YE25" s="116">
        <v>0.84918705477437872</v>
      </c>
      <c r="YF25" s="116">
        <v>0.56352835976035343</v>
      </c>
      <c r="YG25" s="116">
        <v>0.59092502245406886</v>
      </c>
      <c r="YH25" s="116">
        <v>0.63370143165536441</v>
      </c>
      <c r="YI25" s="116">
        <v>0.83044905142695979</v>
      </c>
      <c r="YJ25" s="116">
        <v>0.61562398951511588</v>
      </c>
      <c r="YK25" s="116">
        <v>1.1068724262236764</v>
      </c>
      <c r="YL25" s="116">
        <v>1.0744582520383663</v>
      </c>
      <c r="YM25" s="116">
        <v>0.65525292837739257</v>
      </c>
      <c r="YN25" s="116">
        <v>1.090606809040453</v>
      </c>
      <c r="YO25" s="116">
        <v>0.83019589282200879</v>
      </c>
      <c r="YP25" s="116">
        <v>1.2007087115617787</v>
      </c>
      <c r="YQ25" s="116">
        <v>1.0458888449071178</v>
      </c>
      <c r="YR25" s="116">
        <v>1.0584133425646503</v>
      </c>
      <c r="YS25" s="116">
        <v>0.68185333053026609</v>
      </c>
      <c r="YT25" s="116">
        <v>0.87938815387909453</v>
      </c>
      <c r="YU25" s="116">
        <v>0.77368207692854263</v>
      </c>
      <c r="YV25" s="116">
        <v>0.89504243857642707</v>
      </c>
      <c r="YW25" s="116">
        <v>1.2477018467243477</v>
      </c>
      <c r="YX25" s="116">
        <v>0.95530072849661773</v>
      </c>
      <c r="YY25" s="116">
        <v>0.72731794231715541</v>
      </c>
      <c r="YZ25" s="116">
        <v>0.72990860604175534</v>
      </c>
      <c r="ZA25" s="116">
        <v>0.80088684695510648</v>
      </c>
      <c r="ZB25" s="116">
        <v>0.90878096712244605</v>
      </c>
      <c r="ZC25" s="116">
        <v>1.2373514415347544</v>
      </c>
      <c r="ZD25" s="116">
        <v>0.68558863148310345</v>
      </c>
      <c r="ZE25" s="116">
        <v>0.87110924238144771</v>
      </c>
      <c r="ZF25" s="116">
        <v>0.62028922395380415</v>
      </c>
      <c r="ZG25" s="116">
        <v>1.0412266754699044</v>
      </c>
      <c r="ZH25" s="116">
        <v>1.1150918506947873</v>
      </c>
      <c r="ZI25" s="116">
        <v>0.87182787743776058</v>
      </c>
      <c r="ZJ25" s="116">
        <v>1.1259667065671632</v>
      </c>
      <c r="ZK25" s="116">
        <v>0.72909961338411078</v>
      </c>
      <c r="ZL25" s="116">
        <v>0.65807197800859007</v>
      </c>
      <c r="ZM25" s="116">
        <v>1.1316336791550012</v>
      </c>
      <c r="ZN25" s="116">
        <v>1.0830249609789881</v>
      </c>
      <c r="ZO25" s="116">
        <v>0.55780768433551575</v>
      </c>
      <c r="ZP25" s="116">
        <v>0.91781919464959061</v>
      </c>
      <c r="ZQ25" s="116">
        <v>1.010557933275279</v>
      </c>
      <c r="ZR25" s="116">
        <v>0.78276341374511549</v>
      </c>
      <c r="ZS25" s="116">
        <v>1.0257802844692414</v>
      </c>
      <c r="ZT25" s="116">
        <v>1.114106203217236</v>
      </c>
      <c r="ZU25" s="116">
        <v>0.73083693664377403</v>
      </c>
      <c r="ZV25" s="116">
        <v>0.98008480514295859</v>
      </c>
      <c r="ZW25" s="116">
        <v>0.76029684927947683</v>
      </c>
      <c r="ZX25" s="116">
        <v>1.2259835318703809</v>
      </c>
      <c r="ZY25" s="116">
        <v>0.94584633518098848</v>
      </c>
      <c r="ZZ25" s="116">
        <v>0.5456597493181381</v>
      </c>
      <c r="AAA25" s="116">
        <v>0.88682773971025286</v>
      </c>
      <c r="AAB25" s="116">
        <v>0.9200733899383251</v>
      </c>
      <c r="AAC25" s="116">
        <v>0.63201400378785288</v>
      </c>
      <c r="AAD25" s="116">
        <v>0.80346846603383426</v>
      </c>
      <c r="AAE25" s="116">
        <v>0.73685986695832306</v>
      </c>
      <c r="AAF25" s="116">
        <v>1.028583584368485</v>
      </c>
      <c r="AAG25" s="116">
        <v>1.0022842237322562</v>
      </c>
      <c r="AAH25" s="116">
        <v>1.1185275992789874</v>
      </c>
      <c r="AAI25" s="116">
        <v>0.6810955500059227</v>
      </c>
      <c r="AAJ25" s="116">
        <v>1.0161187584262317</v>
      </c>
      <c r="AAK25" s="116">
        <v>0.88958818644218951</v>
      </c>
      <c r="AAL25" s="116">
        <v>1.0229978535261677</v>
      </c>
      <c r="AAM25" s="116">
        <v>0.73763896937142148</v>
      </c>
      <c r="AAN25" s="116">
        <v>0.8852113372844076</v>
      </c>
      <c r="AAO25" s="116">
        <v>0.57233992551512347</v>
      </c>
      <c r="AAP25" s="116">
        <v>0.54638169049041885</v>
      </c>
      <c r="AAQ25" s="116">
        <v>0.94699467407115256</v>
      </c>
      <c r="AAR25" s="116">
        <v>0.83011262065547187</v>
      </c>
      <c r="AAS25" s="116">
        <v>0.65906169953531846</v>
      </c>
      <c r="AAT25" s="116">
        <v>0.67052190075153795</v>
      </c>
      <c r="AAU25" s="116">
        <v>1.2524530270295078</v>
      </c>
      <c r="AAV25" s="116">
        <v>0.62042258763486324</v>
      </c>
      <c r="AAW25" s="116">
        <v>1.2114753909380374</v>
      </c>
      <c r="AAX25" s="116">
        <v>0.6226207509293219</v>
      </c>
      <c r="AAY25" s="116">
        <v>1.228972691305779</v>
      </c>
      <c r="AAZ25" s="116">
        <v>1.0521623385850423</v>
      </c>
      <c r="ABA25" s="116">
        <v>0.79362182685389282</v>
      </c>
      <c r="ABB25" s="116">
        <v>1.0440827751845214</v>
      </c>
      <c r="ABC25" s="116">
        <v>0.66994594046490863</v>
      </c>
      <c r="ABD25" s="116">
        <v>1.0266851558225092</v>
      </c>
      <c r="ABE25" s="116">
        <v>1.0397460905544107</v>
      </c>
      <c r="ABF25" s="116">
        <v>0.97874384728208497</v>
      </c>
      <c r="ABG25" s="116">
        <v>0.60188299282165492</v>
      </c>
      <c r="ABH25" s="116">
        <v>1.2240693469518202</v>
      </c>
      <c r="ABI25" s="116">
        <v>0.76549800236039989</v>
      </c>
      <c r="ABJ25" s="116">
        <v>0.5404861180576167</v>
      </c>
      <c r="ABK25" s="116">
        <v>1.1596791286618262</v>
      </c>
      <c r="ABL25" s="116">
        <v>0.9689568702774376</v>
      </c>
      <c r="ABM25" s="116">
        <v>1.0775007225643205</v>
      </c>
      <c r="ABN25" s="116">
        <v>0.940211075850371</v>
      </c>
      <c r="ABO25" s="116">
        <v>1.0578276584233715</v>
      </c>
      <c r="ABP25" s="116">
        <v>0.77171914529938523</v>
      </c>
      <c r="ABQ25" s="116">
        <v>0.64309472456378347</v>
      </c>
      <c r="ABR25" s="116">
        <v>1.1253289308514693</v>
      </c>
      <c r="ABS25" s="116">
        <v>0.9571592783352223</v>
      </c>
      <c r="ABT25" s="116">
        <v>0.80117170035065866</v>
      </c>
      <c r="ABU25" s="116">
        <v>1.0210171526020779</v>
      </c>
      <c r="ABV25" s="116">
        <v>0.89750528046787659</v>
      </c>
      <c r="ABW25" s="116">
        <v>1.1865581222118169</v>
      </c>
      <c r="ABX25" s="116">
        <v>1.2000776416937635</v>
      </c>
      <c r="ABY25" s="116">
        <v>0.55785286024298852</v>
      </c>
      <c r="ABZ25" s="116">
        <v>1.129041992215241</v>
      </c>
      <c r="ACA25" s="116">
        <v>0.8204517186692728</v>
      </c>
      <c r="ACB25" s="116">
        <v>0.74049523485950974</v>
      </c>
      <c r="ACC25" s="116">
        <v>0.92808495600447816</v>
      </c>
      <c r="ACD25" s="116">
        <v>1.1087357923881347</v>
      </c>
      <c r="ACE25" s="116">
        <v>0.89102096151809351</v>
      </c>
      <c r="ACF25" s="116">
        <v>0.60479728629229024</v>
      </c>
      <c r="ACG25" s="116">
        <v>0.9204921082609212</v>
      </c>
      <c r="ACH25" s="116">
        <v>1.2566455024125802</v>
      </c>
      <c r="ACI25" s="116">
        <v>0.99373951780295755</v>
      </c>
      <c r="ACJ25" s="116">
        <v>0.87160519330084241</v>
      </c>
      <c r="ACK25" s="116">
        <v>0.95933362936657751</v>
      </c>
      <c r="ACL25" s="116">
        <v>0.76796103104870084</v>
      </c>
      <c r="ACM25" s="116">
        <v>0.56007625473769918</v>
      </c>
      <c r="ACN25" s="116">
        <v>1.045223553354675</v>
      </c>
      <c r="ACO25" s="116">
        <v>0.90057452515660241</v>
      </c>
      <c r="ACP25" s="116">
        <v>1.2409791092028146</v>
      </c>
      <c r="ACQ25" s="116">
        <v>1.0416499882195578</v>
      </c>
      <c r="ACR25" s="116">
        <v>1.1224915452275555</v>
      </c>
      <c r="ACS25" s="116">
        <v>0.6596750807511581</v>
      </c>
      <c r="ACT25" s="116">
        <v>0.70498946394310913</v>
      </c>
      <c r="ACU25" s="116">
        <v>1.1538851562702086</v>
      </c>
      <c r="ACV25" s="116">
        <v>0.80511077156674538</v>
      </c>
      <c r="ACW25" s="116">
        <v>0.73412089239069078</v>
      </c>
      <c r="ACX25" s="116">
        <v>0.87212370728771804</v>
      </c>
      <c r="ACY25" s="116">
        <v>0.81331310139115931</v>
      </c>
      <c r="ACZ25" s="116">
        <v>0.97887269366671192</v>
      </c>
      <c r="ADA25" s="116">
        <v>0.99671294704903102</v>
      </c>
      <c r="ADB25" s="116">
        <v>1.2068466734985166</v>
      </c>
      <c r="ADC25" s="116">
        <v>0.95194516010208652</v>
      </c>
      <c r="ADD25" s="116">
        <v>1.1875964732773385</v>
      </c>
      <c r="ADE25" s="116">
        <v>1.1075956872578694</v>
      </c>
      <c r="ADF25" s="116">
        <v>0.91519879095417644</v>
      </c>
      <c r="ADG25" s="116">
        <v>0.82192507827809591</v>
      </c>
      <c r="ADH25" s="116">
        <v>1.0708038683739842</v>
      </c>
      <c r="ADI25" s="116">
        <v>0.61292043516616901</v>
      </c>
      <c r="ADJ25" s="116">
        <v>0.94073339630614228</v>
      </c>
      <c r="ADK25" s="116">
        <v>0.79543851146112488</v>
      </c>
      <c r="ADL25" s="116">
        <v>0.94552298791164091</v>
      </c>
      <c r="ADM25" s="116">
        <v>0.63425252310699132</v>
      </c>
      <c r="ADN25" s="116">
        <v>0.83474738722064645</v>
      </c>
      <c r="ADO25" s="116">
        <v>0.70233059996235747</v>
      </c>
      <c r="ADP25" s="116">
        <v>0.75422379271366857</v>
      </c>
      <c r="ADQ25" s="116">
        <v>1.0760221980692495</v>
      </c>
      <c r="ADR25" s="116">
        <v>0.61734157933725209</v>
      </c>
      <c r="ADS25" s="116">
        <v>1.0449467419227276</v>
      </c>
      <c r="ADT25" s="116">
        <v>0.82476489673272058</v>
      </c>
      <c r="ADU25" s="116">
        <v>0.90388298583181015</v>
      </c>
      <c r="ADV25" s="116">
        <v>1.252941826543829</v>
      </c>
      <c r="ADW25" s="116">
        <v>0.93523322332414716</v>
      </c>
      <c r="ADX25" s="116">
        <v>0.814531504621965</v>
      </c>
      <c r="ADY25" s="116">
        <v>0.91537236465780492</v>
      </c>
      <c r="ADZ25" s="116">
        <v>0.61206289905279765</v>
      </c>
      <c r="AEA25" s="116">
        <v>0.56822697584528692</v>
      </c>
      <c r="AEB25" s="116">
        <v>0.78230170828091805</v>
      </c>
      <c r="AEC25" s="116">
        <v>1.1300346626759787</v>
      </c>
      <c r="AED25" s="116">
        <v>0.81952985936843292</v>
      </c>
      <c r="AEE25" s="116">
        <v>0.85605887728544827</v>
      </c>
      <c r="AEF25" s="116">
        <v>0.91503102114051815</v>
      </c>
      <c r="AEG25" s="116">
        <v>0.8620483878296078</v>
      </c>
      <c r="AEH25" s="116">
        <v>1.0912097612149421</v>
      </c>
      <c r="AEI25" s="116">
        <v>0.73051025491430233</v>
      </c>
      <c r="AEJ25" s="116">
        <v>1.2194457029234758</v>
      </c>
      <c r="AEK25" s="116">
        <v>0.75946099357499475</v>
      </c>
      <c r="AEL25" s="116">
        <v>0.85608329412075723</v>
      </c>
      <c r="AEM25" s="116">
        <v>0.66683819799219568</v>
      </c>
      <c r="AEN25" s="116">
        <v>0.96415744639895185</v>
      </c>
      <c r="AEO25" s="116">
        <v>1.1890411612814225</v>
      </c>
      <c r="AEP25" s="116">
        <v>1.1230400704703709</v>
      </c>
      <c r="AEQ25" s="116">
        <v>0.6543426836802132</v>
      </c>
      <c r="AER25" s="116">
        <v>0.90995939965683159</v>
      </c>
      <c r="AES25" s="116">
        <v>1.2140604955318084</v>
      </c>
      <c r="AET25" s="116">
        <v>0.75732041155988128</v>
      </c>
      <c r="AEU25" s="116">
        <v>0.78029727674331473</v>
      </c>
      <c r="AEV25" s="116">
        <v>1.0083586716585351</v>
      </c>
      <c r="AEW25" s="116">
        <v>1.1086227914324063</v>
      </c>
      <c r="AEX25" s="116">
        <v>1.0908734570906795</v>
      </c>
      <c r="AEY25" s="116">
        <v>1.1487748412195595</v>
      </c>
      <c r="AEZ25" s="116">
        <v>1.0364540606609371</v>
      </c>
      <c r="AFA25" s="116">
        <v>1.0445645082974562</v>
      </c>
      <c r="AFB25" s="116">
        <v>0.76591140278608127</v>
      </c>
      <c r="AFC25" s="116">
        <v>0.6142477176640091</v>
      </c>
      <c r="AFD25" s="116">
        <v>1.0900676888064995</v>
      </c>
      <c r="AFE25" s="116">
        <v>0.7865504834320578</v>
      </c>
      <c r="AFF25" s="116">
        <v>0.70059471130520756</v>
      </c>
      <c r="AFG25" s="116">
        <v>1.2206396100600803</v>
      </c>
      <c r="AFH25" s="116">
        <v>1.2249988226864563</v>
      </c>
      <c r="AFI25" s="116">
        <v>0.56823091079933785</v>
      </c>
      <c r="AFJ25" s="116">
        <v>0.59763820035564819</v>
      </c>
      <c r="AFK25" s="116">
        <v>0.56332844617843225</v>
      </c>
      <c r="AFL25" s="116">
        <v>1.0338235367907478</v>
      </c>
      <c r="AFM25" s="116">
        <v>0.56084216172027657</v>
      </c>
      <c r="AFN25" s="116">
        <v>0.69298489778605021</v>
      </c>
      <c r="AFO25" s="116">
        <v>0.55643043286834359</v>
      </c>
      <c r="AFP25" s="116">
        <v>0.9414865120918966</v>
      </c>
      <c r="AFQ25" s="116">
        <v>0.61613297446597604</v>
      </c>
      <c r="AFR25" s="116">
        <v>1.1600431403785194</v>
      </c>
      <c r="AFS25" s="116">
        <v>0.6481868807271457</v>
      </c>
      <c r="AFT25" s="116">
        <v>1.0172493584400475</v>
      </c>
      <c r="AFU25" s="116">
        <v>1.0341284704132194</v>
      </c>
      <c r="AFV25" s="116">
        <v>0.73368478665706882</v>
      </c>
      <c r="AFW25" s="116">
        <v>0.80079258990745039</v>
      </c>
      <c r="AFX25" s="116">
        <v>0.75675332352777369</v>
      </c>
      <c r="AFY25" s="116">
        <v>0.57623706984795642</v>
      </c>
      <c r="AFZ25" s="116">
        <v>0.89071504590468753</v>
      </c>
      <c r="AGA25" s="116">
        <v>1.0113389156161756</v>
      </c>
      <c r="AGB25" s="116">
        <v>0.98756094751095813</v>
      </c>
      <c r="AGC25" s="116">
        <v>1.0935036084890859</v>
      </c>
      <c r="AGD25" s="116">
        <v>0.57601617852480302</v>
      </c>
      <c r="AGE25" s="116">
        <v>0.74414815151938773</v>
      </c>
      <c r="AGF25" s="116">
        <v>0.59271475842288457</v>
      </c>
      <c r="AGG25" s="116">
        <v>0.72617702610277346</v>
      </c>
      <c r="AGH25" s="116">
        <v>1.2332127818932703</v>
      </c>
      <c r="AGI25" s="116">
        <v>1.0478550768622592</v>
      </c>
      <c r="AGJ25" s="116">
        <v>0.56846850391736226</v>
      </c>
      <c r="AGK25" s="116">
        <v>0.99368607710209</v>
      </c>
      <c r="AGL25" s="116">
        <v>1.1830507572172104</v>
      </c>
      <c r="AGM25" s="116">
        <v>0.83297766516478955</v>
      </c>
      <c r="AGN25" s="116">
        <v>0.97087979355071241</v>
      </c>
      <c r="AGO25" s="116">
        <v>1.2271145218193662</v>
      </c>
      <c r="AGP25" s="116">
        <v>1.2450515011760068</v>
      </c>
      <c r="AGQ25" s="116">
        <v>0.84680294444969473</v>
      </c>
      <c r="AGR25" s="116">
        <v>0.66177655656415013</v>
      </c>
      <c r="AGS25" s="116">
        <v>1.0589300686916399</v>
      </c>
      <c r="AGT25" s="116">
        <v>0.8762104294963432</v>
      </c>
      <c r="AGU25" s="116">
        <v>0.8446990097222169</v>
      </c>
      <c r="AGV25" s="116">
        <v>0.89995931826258346</v>
      </c>
      <c r="AGW25" s="116">
        <v>0.91502051210580793</v>
      </c>
      <c r="AGX25" s="116">
        <v>1.0146181947029211</v>
      </c>
      <c r="AGY25" s="116">
        <v>0.63519504313500086</v>
      </c>
      <c r="AGZ25" s="116">
        <v>1.2492726975382071</v>
      </c>
      <c r="AHA25" s="116">
        <v>1.2094581897166778</v>
      </c>
      <c r="AHB25" s="116">
        <v>1.1070766222609694</v>
      </c>
      <c r="AHC25" s="116">
        <v>1.2545201676637334</v>
      </c>
      <c r="AHD25" s="116">
        <v>0.54276155553874406</v>
      </c>
      <c r="AHE25" s="116">
        <v>1.1125361672894776</v>
      </c>
      <c r="AHF25" s="116">
        <v>0.6577896802205403</v>
      </c>
      <c r="AHG25" s="116">
        <v>0.58186544961053399</v>
      </c>
      <c r="AHH25" s="116">
        <v>0.74040876155006963</v>
      </c>
      <c r="AHI25" s="116">
        <v>1.0703624629820681</v>
      </c>
      <c r="AHJ25" s="116">
        <v>1.2031842818270397</v>
      </c>
      <c r="AHK25" s="116">
        <v>0.77141474681988487</v>
      </c>
      <c r="AHL25" s="116">
        <v>0.83830907111717057</v>
      </c>
      <c r="AHM25" s="116">
        <v>1.2331980089556409</v>
      </c>
      <c r="AHN25" s="116">
        <v>1.182121194172713</v>
      </c>
      <c r="AHO25" s="116">
        <v>0.54613572158064305</v>
      </c>
      <c r="AHP25" s="116">
        <v>0.70738370009272911</v>
      </c>
      <c r="AHQ25" s="116">
        <v>0.98689828053417827</v>
      </c>
      <c r="AHR25" s="116">
        <v>0.73569130878092015</v>
      </c>
      <c r="AHS25" s="116">
        <v>0.7371864290549639</v>
      </c>
      <c r="AHT25" s="116">
        <v>0.9130820551019696</v>
      </c>
      <c r="AHU25" s="116">
        <v>0.84651921936047603</v>
      </c>
      <c r="AHV25" s="116">
        <v>1.2438036094161866</v>
      </c>
      <c r="AHW25" s="116">
        <v>0.54499424043184119</v>
      </c>
      <c r="AHX25" s="116">
        <v>0.59606476633864691</v>
      </c>
      <c r="AHY25" s="116">
        <v>0.70549956180920703</v>
      </c>
      <c r="AHZ25" s="116">
        <v>0.97804768805218445</v>
      </c>
      <c r="AIA25" s="116">
        <v>0.85118395674900493</v>
      </c>
      <c r="AIB25" s="116">
        <v>1.2128631166962565</v>
      </c>
      <c r="AIC25" s="116">
        <v>0.94007581342626023</v>
      </c>
      <c r="AID25" s="116">
        <v>1.1785231873364974</v>
      </c>
      <c r="AIE25" s="116">
        <v>0.66915521370140918</v>
      </c>
      <c r="AIF25" s="116">
        <v>1.0271550860750847</v>
      </c>
      <c r="AIG25" s="116">
        <v>1.1671230688568044</v>
      </c>
      <c r="AIH25" s="116">
        <v>0.9283022139115864</v>
      </c>
      <c r="AII25" s="116">
        <v>1.076029592748815</v>
      </c>
      <c r="AIJ25" s="116">
        <v>0.59025305210649603</v>
      </c>
      <c r="AIK25" s="116">
        <v>1.175736450341105</v>
      </c>
      <c r="AIL25" s="116">
        <v>0.90882806212151834</v>
      </c>
      <c r="AIM25" s="116">
        <v>1.1373872300543963</v>
      </c>
      <c r="AIN25" s="116">
        <v>1.2225906219639522</v>
      </c>
      <c r="AIO25" s="116">
        <v>1.1291924562237186</v>
      </c>
      <c r="AIP25" s="116">
        <v>0.80448527511054002</v>
      </c>
      <c r="AIQ25" s="116">
        <v>1.003336619672653</v>
      </c>
      <c r="AIR25" s="116">
        <v>0.83107795273411755</v>
      </c>
      <c r="AIS25" s="116">
        <v>0.66696408091957049</v>
      </c>
      <c r="AIT25" s="116">
        <v>0.66713572204816673</v>
      </c>
      <c r="AIU25" s="116">
        <v>1.0817420926438139</v>
      </c>
      <c r="AIV25" s="116">
        <v>1.1659851192041446</v>
      </c>
      <c r="AIW25" s="116">
        <v>1.0787943535775106</v>
      </c>
      <c r="AIX25" s="116">
        <v>1.0667432237844001</v>
      </c>
      <c r="AIY25" s="116">
        <v>1.0132929649005085</v>
      </c>
      <c r="AIZ25" s="116">
        <v>0.94648773991070478</v>
      </c>
      <c r="AJA25" s="116">
        <v>0.585573646669591</v>
      </c>
      <c r="AJB25" s="116">
        <v>0.82254580728068216</v>
      </c>
      <c r="AJC25" s="116">
        <v>1.0914751425467322</v>
      </c>
      <c r="AJD25" s="116">
        <v>1.1152678800616602</v>
      </c>
      <c r="AJE25" s="116">
        <v>0.78900157986964947</v>
      </c>
      <c r="AJF25" s="116">
        <v>1.2214856391998303</v>
      </c>
      <c r="AJG25" s="116">
        <v>0.7724835645465401</v>
      </c>
      <c r="AJH25" s="116">
        <v>0.85549620313470021</v>
      </c>
      <c r="AJI25" s="116">
        <v>0.77855408873288057</v>
      </c>
      <c r="AJJ25" s="116">
        <v>0.79636023739674877</v>
      </c>
      <c r="AJK25" s="116">
        <v>0.60141783159367079</v>
      </c>
      <c r="AJL25" s="116">
        <v>1.0031284019454758</v>
      </c>
      <c r="AJM25" s="116">
        <v>0.63465883642671939</v>
      </c>
      <c r="AJN25" s="116">
        <v>1.2255767084980786</v>
      </c>
      <c r="AJO25" s="116">
        <v>0.77701571601408659</v>
      </c>
      <c r="AJP25" s="116">
        <v>0.8662008046992864</v>
      </c>
      <c r="AJQ25" s="116">
        <v>0.85926269458112148</v>
      </c>
      <c r="AJR25" s="116">
        <v>1.1036845162454159</v>
      </c>
      <c r="AJS25" s="116">
        <v>0.76483317037847254</v>
      </c>
      <c r="AJT25" s="116">
        <v>0.64570165423032955</v>
      </c>
      <c r="AJU25" s="116">
        <v>0.69997724295390384</v>
      </c>
      <c r="AJV25" s="116">
        <v>0.96850565764034335</v>
      </c>
      <c r="AJW25" s="116">
        <v>0.90682527794937684</v>
      </c>
      <c r="AJX25" s="116">
        <v>1.2108070790674508</v>
      </c>
      <c r="AJY25" s="116">
        <v>0.56933392546542738</v>
      </c>
      <c r="AJZ25" s="116">
        <v>1.1308961939502109</v>
      </c>
      <c r="AKA25" s="116">
        <v>1.2397687149592089</v>
      </c>
      <c r="AKB25" s="116">
        <v>0.65472425672955759</v>
      </c>
      <c r="AKC25" s="116">
        <v>0.9847377936919226</v>
      </c>
      <c r="AKD25" s="116">
        <v>1.1698269529135035</v>
      </c>
      <c r="AKE25" s="116">
        <v>1.0505794109563305</v>
      </c>
      <c r="AKF25" s="116">
        <v>1.2073962705029997</v>
      </c>
      <c r="AKG25" s="116">
        <v>0.62357894848046991</v>
      </c>
      <c r="AKH25" s="116">
        <v>0.92394704197791344</v>
      </c>
      <c r="AKI25" s="116">
        <v>0.6710964758483452</v>
      </c>
      <c r="AKJ25" s="116">
        <v>1.1033841712693484</v>
      </c>
      <c r="AKK25" s="116">
        <v>0.94878118302737735</v>
      </c>
      <c r="AKL25" s="116">
        <v>0.99881573979562066</v>
      </c>
      <c r="AKM25" s="116">
        <v>1.0402276830598121</v>
      </c>
      <c r="AKN25" s="116">
        <v>0.83470919364196705</v>
      </c>
      <c r="AKO25" s="116">
        <v>1.1309341626299005</v>
      </c>
      <c r="AKP25" s="116">
        <v>0.89690012929731289</v>
      </c>
      <c r="AKQ25" s="116">
        <v>1.1816342450710291</v>
      </c>
      <c r="AKR25" s="116">
        <v>0.61732078860491957</v>
      </c>
      <c r="AKS25" s="116">
        <v>0.69980664180960783</v>
      </c>
      <c r="AKT25" s="116">
        <v>0.6498965226274116</v>
      </c>
      <c r="AKU25" s="116">
        <v>0.69904999636083132</v>
      </c>
      <c r="AKV25" s="116">
        <v>1.0933148631856855</v>
      </c>
      <c r="AKW25" s="116">
        <v>0.65564367995270723</v>
      </c>
      <c r="AKX25" s="116">
        <v>0.79765349942249142</v>
      </c>
      <c r="AKY25" s="116">
        <v>1.1568014688220614</v>
      </c>
      <c r="AKZ25" s="116">
        <v>1.0172559342932974</v>
      </c>
      <c r="ALA25" s="116">
        <v>0.89799678119719262</v>
      </c>
      <c r="ALB25" s="116">
        <v>1.248601397056935</v>
      </c>
      <c r="ALC25" s="116">
        <v>0.57446030396940195</v>
      </c>
      <c r="ALD25" s="116">
        <v>1.2562334454503079</v>
      </c>
      <c r="ALE25" s="116">
        <v>0.98724139897853935</v>
      </c>
      <c r="ALF25" s="116">
        <v>0.56495352600104576</v>
      </c>
      <c r="ALG25" s="116">
        <v>1.161873492731412</v>
      </c>
      <c r="ALH25" s="116">
        <v>0.72251604903655986</v>
      </c>
      <c r="ALI25" s="116">
        <v>1.1949182034031587</v>
      </c>
      <c r="ALJ25" s="116">
        <v>0.80663638539779514</v>
      </c>
      <c r="ALK25" s="116">
        <v>0.85665183645637177</v>
      </c>
      <c r="ALL25" s="116">
        <v>0.56204136271810157</v>
      </c>
      <c r="ALM25" s="116">
        <v>0.82984734446284769</v>
      </c>
      <c r="ALN25" s="116">
        <v>0.65420985668140963</v>
      </c>
      <c r="ALO25" s="116">
        <v>1.2278557051133752</v>
      </c>
      <c r="ALP25" s="116">
        <v>0.95163047415479851</v>
      </c>
      <c r="ALQ25" s="116">
        <v>0.66434725295774688</v>
      </c>
      <c r="ALR25" s="116">
        <v>0.77426052369968024</v>
      </c>
      <c r="ALS25" s="116">
        <v>1.0476900258860078</v>
      </c>
      <c r="ALT25" s="116">
        <v>0.54942999925626379</v>
      </c>
      <c r="ALU25" s="116">
        <v>0.96701159279932192</v>
      </c>
    </row>
    <row r="26" spans="1:1009">
      <c r="B26" s="117">
        <v>0.95</v>
      </c>
      <c r="C26" s="116">
        <f t="shared" si="16"/>
        <v>2.0026315789473683</v>
      </c>
      <c r="D26" s="116">
        <f t="shared" si="17"/>
        <v>2.1200712526502548</v>
      </c>
      <c r="F26" s="116">
        <f t="shared" si="18"/>
        <v>0.94677403493103052</v>
      </c>
      <c r="G26" s="116">
        <f t="shared" si="19"/>
        <v>2.0582617871665971</v>
      </c>
      <c r="I26" s="116">
        <v>1.184593734940087</v>
      </c>
      <c r="J26" s="116">
        <v>1.0162491857635387</v>
      </c>
      <c r="K26" s="116">
        <v>0.62953603276071513</v>
      </c>
      <c r="L26" s="116">
        <v>0.76656016452099407</v>
      </c>
      <c r="M26" s="116">
        <v>0.6147539653974099</v>
      </c>
      <c r="N26" s="116">
        <v>0.75843800146198181</v>
      </c>
      <c r="O26" s="116">
        <v>1.1273282874594313</v>
      </c>
      <c r="P26" s="116">
        <v>0.7270223081908409</v>
      </c>
      <c r="Q26" s="116">
        <v>0.6922543122248932</v>
      </c>
      <c r="R26" s="116">
        <v>0.81706102573259576</v>
      </c>
      <c r="S26" s="116">
        <v>0.66865622359201293</v>
      </c>
      <c r="T26" s="116">
        <v>1.1571023620954479</v>
      </c>
      <c r="U26" s="116">
        <v>1.0777446615695156</v>
      </c>
      <c r="V26" s="116">
        <v>1.2237221873839601</v>
      </c>
      <c r="W26" s="116">
        <v>1.1609245916682855</v>
      </c>
      <c r="X26" s="116">
        <v>1.1978343136731693</v>
      </c>
      <c r="Y26" s="116">
        <v>0.95360004946525767</v>
      </c>
      <c r="Z26" s="116">
        <v>0.68969003560528241</v>
      </c>
      <c r="AA26" s="116">
        <v>0.59647382803287508</v>
      </c>
      <c r="AB26" s="116">
        <v>0.89063896240678853</v>
      </c>
      <c r="AC26" s="116">
        <v>1.0113006021910691</v>
      </c>
      <c r="AD26" s="116">
        <v>0.60072882855935861</v>
      </c>
      <c r="AE26" s="116">
        <v>0.61542142763391272</v>
      </c>
      <c r="AF26" s="116">
        <v>0.78569460805955305</v>
      </c>
      <c r="AG26" s="116">
        <v>0.84576870251226577</v>
      </c>
      <c r="AH26" s="116">
        <v>0.77235613769967304</v>
      </c>
      <c r="AI26" s="116">
        <v>0.61501902652561746</v>
      </c>
      <c r="AJ26" s="116">
        <v>0.85466030486623967</v>
      </c>
      <c r="AK26" s="116">
        <v>1.2145374728261991</v>
      </c>
      <c r="AL26" s="116">
        <v>0.72162270932102413</v>
      </c>
      <c r="AM26" s="116">
        <v>1.0622525405124545</v>
      </c>
      <c r="AN26" s="116">
        <v>0.86892561141883862</v>
      </c>
      <c r="AO26" s="116">
        <v>0.84684049910602677</v>
      </c>
      <c r="AP26" s="116">
        <v>0.84778314845093083</v>
      </c>
      <c r="AQ26" s="116">
        <v>0.98221716550402671</v>
      </c>
      <c r="AR26" s="116">
        <v>0.5902749506684416</v>
      </c>
      <c r="AS26" s="116">
        <v>0.70187163691437848</v>
      </c>
      <c r="AT26" s="116">
        <v>1.1732462511379051</v>
      </c>
      <c r="AU26" s="116">
        <v>1.0542972820860226</v>
      </c>
      <c r="AV26" s="116">
        <v>0.65771327134183588</v>
      </c>
      <c r="AW26" s="116">
        <v>1.2633142587243595</v>
      </c>
      <c r="AX26" s="116">
        <v>0.78785786387587031</v>
      </c>
      <c r="AY26" s="116">
        <v>0.80561725567237163</v>
      </c>
      <c r="AZ26" s="116">
        <v>0.75788036475794263</v>
      </c>
      <c r="BA26" s="116">
        <v>0.70163573470819129</v>
      </c>
      <c r="BB26" s="116">
        <v>1.1813089049250212</v>
      </c>
      <c r="BC26" s="116">
        <v>1.1685858045145507</v>
      </c>
      <c r="BD26" s="116">
        <v>0.67443229368324642</v>
      </c>
      <c r="BE26" s="116">
        <v>1.2682614095969054</v>
      </c>
      <c r="BF26" s="116">
        <v>0.69457791751636622</v>
      </c>
      <c r="BG26" s="116">
        <v>0.69733794020258955</v>
      </c>
      <c r="BH26" s="116">
        <v>0.87624401548846609</v>
      </c>
      <c r="BI26" s="116">
        <v>0.75997396124074867</v>
      </c>
      <c r="BJ26" s="116">
        <v>1.0582651389466173</v>
      </c>
      <c r="BK26" s="116">
        <v>0.94817160155278091</v>
      </c>
      <c r="BL26" s="116">
        <v>1.0944828832919966</v>
      </c>
      <c r="BM26" s="116">
        <v>0.74755549448138303</v>
      </c>
      <c r="BN26" s="116">
        <v>1.1741739723335605</v>
      </c>
      <c r="BO26" s="116">
        <v>0.88566181619403039</v>
      </c>
      <c r="BP26" s="116">
        <v>1.1716001259067719</v>
      </c>
      <c r="BQ26" s="116">
        <v>1.1520659418916237</v>
      </c>
      <c r="BR26" s="116">
        <v>0.87164319994884543</v>
      </c>
      <c r="BS26" s="116">
        <v>1.2291060733088446</v>
      </c>
      <c r="BT26" s="116">
        <v>1.2422857452073157</v>
      </c>
      <c r="BU26" s="116">
        <v>0.82708434693568456</v>
      </c>
      <c r="BV26" s="116">
        <v>1.1149533559526184</v>
      </c>
      <c r="BW26" s="116">
        <v>1.2271471780457581</v>
      </c>
      <c r="BX26" s="116">
        <v>0.78726875453667799</v>
      </c>
      <c r="BY26" s="116">
        <v>0.77554931376232661</v>
      </c>
      <c r="BZ26" s="116">
        <v>0.76205093205805674</v>
      </c>
      <c r="CA26" s="116">
        <v>0.66246948607138056</v>
      </c>
      <c r="CB26" s="116">
        <v>0.74278112102060478</v>
      </c>
      <c r="CC26" s="116">
        <v>1.0347287493676867</v>
      </c>
      <c r="CD26" s="116">
        <v>0.84743325503093603</v>
      </c>
      <c r="CE26" s="116">
        <v>0.84210632432178789</v>
      </c>
      <c r="CF26" s="116">
        <v>1.1074180262105338</v>
      </c>
      <c r="CG26" s="116">
        <v>0.73239941710211542</v>
      </c>
      <c r="CH26" s="116">
        <v>1.0367064419934637</v>
      </c>
      <c r="CI26" s="116">
        <v>0.64358486270216841</v>
      </c>
      <c r="CJ26" s="116">
        <v>1.2311352145055428</v>
      </c>
      <c r="CK26" s="116">
        <v>0.59989395135583945</v>
      </c>
      <c r="CL26" s="116">
        <v>1.0295532770113012</v>
      </c>
      <c r="CM26" s="116">
        <v>1.2305731861536686</v>
      </c>
      <c r="CN26" s="116">
        <v>0.6805803660726365</v>
      </c>
      <c r="CO26" s="116">
        <v>0.73764870055089893</v>
      </c>
      <c r="CP26" s="116">
        <v>0.88805196482755089</v>
      </c>
      <c r="CQ26" s="116">
        <v>0.6330531235986635</v>
      </c>
      <c r="CR26" s="116">
        <v>1.1744926973552243</v>
      </c>
      <c r="CS26" s="116">
        <v>0.68683220337824991</v>
      </c>
      <c r="CT26" s="116">
        <v>0.65548021369138998</v>
      </c>
      <c r="CU26" s="116">
        <v>1.1372516585006505</v>
      </c>
      <c r="CV26" s="116">
        <v>1.1816588600029483</v>
      </c>
      <c r="CW26" s="116">
        <v>1.1807121183789957</v>
      </c>
      <c r="CX26" s="116">
        <v>1.1950896061870386</v>
      </c>
      <c r="CY26" s="116">
        <v>0.83934560492916221</v>
      </c>
      <c r="CZ26" s="116">
        <v>0.83195005526293009</v>
      </c>
      <c r="DA26" s="116">
        <v>0.9738528112866095</v>
      </c>
      <c r="DB26" s="116">
        <v>1.075098961536352</v>
      </c>
      <c r="DC26" s="116">
        <v>1.1574195881198319</v>
      </c>
      <c r="DD26" s="116">
        <v>1.2351381317681174</v>
      </c>
      <c r="DE26" s="116">
        <v>0.92501525400410856</v>
      </c>
      <c r="DF26" s="116">
        <v>1.1700375990464815</v>
      </c>
      <c r="DG26" s="116">
        <v>1.1273533594297831</v>
      </c>
      <c r="DH26" s="116">
        <v>0.66383093052945097</v>
      </c>
      <c r="DI26" s="116">
        <v>0.95005645943310724</v>
      </c>
      <c r="DJ26" s="116">
        <v>1.0698082714183061</v>
      </c>
      <c r="DK26" s="116">
        <v>0.60097988496289767</v>
      </c>
      <c r="DL26" s="116">
        <v>1.2933463508458991</v>
      </c>
      <c r="DM26" s="116">
        <v>0.91854348192277713</v>
      </c>
      <c r="DN26" s="116">
        <v>1.2471942376751295</v>
      </c>
      <c r="DO26" s="116">
        <v>1.1612742638472675</v>
      </c>
      <c r="DP26" s="116">
        <v>0.69143714521752753</v>
      </c>
      <c r="DQ26" s="116">
        <v>1.2224409881342082</v>
      </c>
      <c r="DR26" s="116">
        <v>1.1541261858834604</v>
      </c>
      <c r="DS26" s="116">
        <v>0.90267980782122825</v>
      </c>
      <c r="DT26" s="116">
        <v>0.68373935678718833</v>
      </c>
      <c r="DU26" s="116">
        <v>0.61159280800627747</v>
      </c>
      <c r="DV26" s="116">
        <v>0.9086479318093712</v>
      </c>
      <c r="DW26" s="116">
        <v>1.2697462795574426</v>
      </c>
      <c r="DX26" s="116">
        <v>0.73974137816681984</v>
      </c>
      <c r="DY26" s="116">
        <v>0.82161358836345788</v>
      </c>
      <c r="DZ26" s="116">
        <v>0.83930870659959156</v>
      </c>
      <c r="EA26" s="116">
        <v>0.80476558072410387</v>
      </c>
      <c r="EB26" s="116">
        <v>0.70787960200040834</v>
      </c>
      <c r="EC26" s="116">
        <v>0.89304369914925008</v>
      </c>
      <c r="ED26" s="116">
        <v>1.2184370500447401</v>
      </c>
      <c r="EE26" s="116">
        <v>0.77070567291284942</v>
      </c>
      <c r="EF26" s="116">
        <v>0.74600875317300019</v>
      </c>
      <c r="EG26" s="116">
        <v>0.98687390381226336</v>
      </c>
      <c r="EH26" s="116">
        <v>1.0130428386940391</v>
      </c>
      <c r="EI26" s="116">
        <v>1.0462781327543946</v>
      </c>
      <c r="EJ26" s="116">
        <v>0.76640748192435471</v>
      </c>
      <c r="EK26" s="116">
        <v>0.74277602792814201</v>
      </c>
      <c r="EL26" s="116">
        <v>1.1723757810001927</v>
      </c>
      <c r="EM26" s="116">
        <v>0.83937097878210776</v>
      </c>
      <c r="EN26" s="116">
        <v>0.63207376472200438</v>
      </c>
      <c r="EO26" s="116">
        <v>0.63750665897817438</v>
      </c>
      <c r="EP26" s="116">
        <v>0.79515233821929188</v>
      </c>
      <c r="EQ26" s="116">
        <v>0.71494314462963537</v>
      </c>
      <c r="ER26" s="116">
        <v>0.85648647494876529</v>
      </c>
      <c r="ES26" s="116">
        <v>0.95756393330336831</v>
      </c>
      <c r="ET26" s="116">
        <v>1.1761131754979806</v>
      </c>
      <c r="EU26" s="116">
        <v>0.87501441823567239</v>
      </c>
      <c r="EV26" s="116">
        <v>1.2000937051803917</v>
      </c>
      <c r="EW26" s="116">
        <v>1.0552678569687255</v>
      </c>
      <c r="EX26" s="116">
        <v>0.99683353256016904</v>
      </c>
      <c r="EY26" s="116">
        <v>0.9938454844385598</v>
      </c>
      <c r="EZ26" s="116">
        <v>1.2726808068381419</v>
      </c>
      <c r="FA26" s="116">
        <v>0.66972115645158392</v>
      </c>
      <c r="FB26" s="116">
        <v>1.2581347219004395</v>
      </c>
      <c r="FC26" s="116">
        <v>0.59022969675568171</v>
      </c>
      <c r="FD26" s="116">
        <v>0.94536064273805742</v>
      </c>
      <c r="FE26" s="116">
        <v>0.61962548703790588</v>
      </c>
      <c r="FF26" s="116">
        <v>0.99504113452131082</v>
      </c>
      <c r="FG26" s="116">
        <v>1.0176413686141219</v>
      </c>
      <c r="FH26" s="116">
        <v>1.2325812509356215</v>
      </c>
      <c r="FI26" s="116">
        <v>0.84146966407938928</v>
      </c>
      <c r="FJ26" s="116">
        <v>0.80269181038765725</v>
      </c>
      <c r="FK26" s="116">
        <v>0.64751672266471716</v>
      </c>
      <c r="FL26" s="116">
        <v>0.64447128144510524</v>
      </c>
      <c r="FM26" s="116">
        <v>1.2334855833501006</v>
      </c>
      <c r="FN26" s="116">
        <v>1.2586531339218192</v>
      </c>
      <c r="FO26" s="116">
        <v>0.86977118723649072</v>
      </c>
      <c r="FP26" s="116">
        <v>1.2845359385309636</v>
      </c>
      <c r="FQ26" s="116">
        <v>0.92610250143756834</v>
      </c>
      <c r="FR26" s="116">
        <v>0.84943497522878175</v>
      </c>
      <c r="FS26" s="116">
        <v>1.1559076997008755</v>
      </c>
      <c r="FT26" s="116">
        <v>0.71126159335646411</v>
      </c>
      <c r="FU26" s="116">
        <v>1.1757616243709037</v>
      </c>
      <c r="FV26" s="116">
        <v>1.2544557153901539</v>
      </c>
      <c r="FW26" s="116">
        <v>0.91520094417031017</v>
      </c>
      <c r="FX26" s="116">
        <v>1.04732845889251</v>
      </c>
      <c r="FY26" s="116">
        <v>1.247404988912534</v>
      </c>
      <c r="FZ26" s="116">
        <v>0.97739313141443041</v>
      </c>
      <c r="GA26" s="116">
        <v>0.86867514293872694</v>
      </c>
      <c r="GB26" s="116">
        <v>0.75157472038163886</v>
      </c>
      <c r="GC26" s="116">
        <v>1.0508283369201763</v>
      </c>
      <c r="GD26" s="116">
        <v>0.92176203274042878</v>
      </c>
      <c r="GE26" s="116">
        <v>1.1014776728293922</v>
      </c>
      <c r="GF26" s="116">
        <v>0.94495682297424366</v>
      </c>
      <c r="GG26" s="116">
        <v>1.1981634827847487</v>
      </c>
      <c r="GH26" s="116">
        <v>0.61543365654341831</v>
      </c>
      <c r="GI26" s="116">
        <v>1.22949951163759</v>
      </c>
      <c r="GJ26" s="116">
        <v>0.78500937081577793</v>
      </c>
      <c r="GK26" s="116">
        <v>1.1619701255845198</v>
      </c>
      <c r="GL26" s="116">
        <v>1.0761849208625078</v>
      </c>
      <c r="GM26" s="116">
        <v>1.1027075697725133</v>
      </c>
      <c r="GN26" s="116">
        <v>0.65090709597557617</v>
      </c>
      <c r="GO26" s="116">
        <v>0.62446273010044062</v>
      </c>
      <c r="GP26" s="116">
        <v>0.92738001088863609</v>
      </c>
      <c r="GQ26" s="116">
        <v>1.1276331251722578</v>
      </c>
      <c r="GR26" s="116">
        <v>0.67064772148385077</v>
      </c>
      <c r="GS26" s="116">
        <v>0.64984444505685146</v>
      </c>
      <c r="GT26" s="116">
        <v>1.222442901199118</v>
      </c>
      <c r="GU26" s="116">
        <v>0.80522546556904018</v>
      </c>
      <c r="GV26" s="116">
        <v>1.1611350386443617</v>
      </c>
      <c r="GW26" s="116">
        <v>0.92401524115200173</v>
      </c>
      <c r="GX26" s="116">
        <v>1.1490725450623116</v>
      </c>
      <c r="GY26" s="116">
        <v>1.1320693576783483</v>
      </c>
      <c r="GZ26" s="116">
        <v>1.2369515048816864</v>
      </c>
      <c r="HA26" s="116">
        <v>0.66801001463560949</v>
      </c>
      <c r="HB26" s="116">
        <v>0.99729708367206138</v>
      </c>
      <c r="HC26" s="116">
        <v>0.76777400890016045</v>
      </c>
      <c r="HD26" s="116">
        <v>1.241397131594743</v>
      </c>
      <c r="HE26" s="116">
        <v>1.0676236971405983</v>
      </c>
      <c r="HF26" s="116">
        <v>0.91227897258065072</v>
      </c>
      <c r="HG26" s="116">
        <v>0.90071336566348437</v>
      </c>
      <c r="HH26" s="116">
        <v>0.76453015008125069</v>
      </c>
      <c r="HI26" s="116">
        <v>1.0871189220271638</v>
      </c>
      <c r="HJ26" s="116">
        <v>0.63846084876024034</v>
      </c>
      <c r="HK26" s="116">
        <v>1.1240908789935826</v>
      </c>
      <c r="HL26" s="116">
        <v>0.74687253498577477</v>
      </c>
      <c r="HM26" s="116">
        <v>0.99460966680669483</v>
      </c>
      <c r="HN26" s="116">
        <v>0.98027281448391745</v>
      </c>
      <c r="HO26" s="116">
        <v>0.70955015249548792</v>
      </c>
      <c r="HP26" s="116">
        <v>0.63358003288644393</v>
      </c>
      <c r="HQ26" s="116">
        <v>0.98737532063029676</v>
      </c>
      <c r="HR26" s="116">
        <v>0.91546460919444161</v>
      </c>
      <c r="HS26" s="116">
        <v>0.71106661383896852</v>
      </c>
      <c r="HT26" s="116">
        <v>0.87188850935165707</v>
      </c>
      <c r="HU26" s="116">
        <v>0.6667513630709051</v>
      </c>
      <c r="HV26" s="116">
        <v>1.1818069723602649</v>
      </c>
      <c r="HW26" s="116">
        <v>0.93153359510993461</v>
      </c>
      <c r="HX26" s="116">
        <v>0.91761909656780127</v>
      </c>
      <c r="HY26" s="116">
        <v>0.96590740868767377</v>
      </c>
      <c r="HZ26" s="116">
        <v>1.2972165165549536</v>
      </c>
      <c r="IA26" s="116">
        <v>1.0883204811919041</v>
      </c>
      <c r="IB26" s="116">
        <v>1.0181081955675542</v>
      </c>
      <c r="IC26" s="116">
        <v>1.0158073461557744</v>
      </c>
      <c r="ID26" s="116">
        <v>0.80380634147199803</v>
      </c>
      <c r="IE26" s="116">
        <v>1.1069313530396498</v>
      </c>
      <c r="IF26" s="116">
        <v>0.98966197940512246</v>
      </c>
      <c r="IG26" s="116">
        <v>1.2300416156547112</v>
      </c>
      <c r="IH26" s="116">
        <v>0.76261260502049244</v>
      </c>
      <c r="II26" s="116">
        <v>0.87489720024623785</v>
      </c>
      <c r="IJ26" s="116">
        <v>1.0189904703929757</v>
      </c>
      <c r="IK26" s="116">
        <v>0.84157902238093873</v>
      </c>
      <c r="IL26" s="116">
        <v>1.2949069891601814</v>
      </c>
      <c r="IM26" s="116">
        <v>0.83455882842694373</v>
      </c>
      <c r="IN26" s="116">
        <v>0.94261509501248208</v>
      </c>
      <c r="IO26" s="116">
        <v>0.70936249320930234</v>
      </c>
      <c r="IP26" s="116">
        <v>1.1498193855724312</v>
      </c>
      <c r="IQ26" s="116">
        <v>1.0224977036892802</v>
      </c>
      <c r="IR26" s="116">
        <v>0.66682127778162115</v>
      </c>
      <c r="IS26" s="116">
        <v>0.81146717696549309</v>
      </c>
      <c r="IT26" s="116">
        <v>0.95838513342293052</v>
      </c>
      <c r="IU26" s="116">
        <v>1.0313441896044127</v>
      </c>
      <c r="IV26" s="116">
        <v>1.17449933977209</v>
      </c>
      <c r="IW26" s="116">
        <v>1.1678044998819663</v>
      </c>
      <c r="IX26" s="116">
        <v>0.87286854381214884</v>
      </c>
      <c r="IY26" s="116">
        <v>0.87282990970962593</v>
      </c>
      <c r="IZ26" s="116">
        <v>1.0004208858845913</v>
      </c>
      <c r="JA26" s="116">
        <v>1.2562281952096925</v>
      </c>
      <c r="JB26" s="116">
        <v>0.61565320271353707</v>
      </c>
      <c r="JC26" s="116">
        <v>1.0411684527678879</v>
      </c>
      <c r="JD26" s="116">
        <v>1.0912479752276583</v>
      </c>
      <c r="JE26" s="116">
        <v>0.63466979332316131</v>
      </c>
      <c r="JF26" s="116">
        <v>1.0224296334253875</v>
      </c>
      <c r="JG26" s="116">
        <v>0.86149706010012728</v>
      </c>
      <c r="JH26" s="116">
        <v>0.87288602618502065</v>
      </c>
      <c r="JI26" s="116">
        <v>0.65495642042199376</v>
      </c>
      <c r="JJ26" s="116">
        <v>0.86679751185790832</v>
      </c>
      <c r="JK26" s="116">
        <v>0.93553172064932055</v>
      </c>
      <c r="JL26" s="116">
        <v>0.73987133962257445</v>
      </c>
      <c r="JM26" s="116">
        <v>0.62903225430608323</v>
      </c>
      <c r="JN26" s="116">
        <v>0.73734226746207643</v>
      </c>
      <c r="JO26" s="116">
        <v>1.1365486493518455</v>
      </c>
      <c r="JP26" s="116">
        <v>0.65033033391693629</v>
      </c>
      <c r="JQ26" s="116">
        <v>0.8507562344038847</v>
      </c>
      <c r="JR26" s="116">
        <v>0.86773514811916297</v>
      </c>
      <c r="JS26" s="116">
        <v>1.1432962780014071</v>
      </c>
      <c r="JT26" s="116">
        <v>1.0945159995990299</v>
      </c>
      <c r="JU26" s="116">
        <v>1.2185910812704945</v>
      </c>
      <c r="JV26" s="116">
        <v>1.175724624992363</v>
      </c>
      <c r="JW26" s="116">
        <v>0.93789606827884464</v>
      </c>
      <c r="JX26" s="116">
        <v>0.91816410564995365</v>
      </c>
      <c r="JY26" s="116">
        <v>1.2075691461804809</v>
      </c>
      <c r="JZ26" s="116">
        <v>1.1706245195742995</v>
      </c>
      <c r="KA26" s="116">
        <v>0.87278327789765742</v>
      </c>
      <c r="KB26" s="116">
        <v>0.68516398445816495</v>
      </c>
      <c r="KC26" s="116">
        <v>1.2917703175066082</v>
      </c>
      <c r="KD26" s="116">
        <v>1.0565454964292775</v>
      </c>
      <c r="KE26" s="116">
        <v>1.0938420798615831</v>
      </c>
      <c r="KF26" s="116">
        <v>1.1186094040178483</v>
      </c>
      <c r="KG26" s="116">
        <v>1.2334973266720537</v>
      </c>
      <c r="KH26" s="116">
        <v>1.189815103317073</v>
      </c>
      <c r="KI26" s="116">
        <v>1.2015518385981299</v>
      </c>
      <c r="KJ26" s="116">
        <v>1.131386823529156</v>
      </c>
      <c r="KK26" s="116">
        <v>0.74410167358055446</v>
      </c>
      <c r="KL26" s="116">
        <v>0.84507265561910105</v>
      </c>
      <c r="KM26" s="116">
        <v>1.0579759558071269</v>
      </c>
      <c r="KN26" s="116">
        <v>1.0701521661079185</v>
      </c>
      <c r="KO26" s="116">
        <v>0.96560196263059317</v>
      </c>
      <c r="KP26" s="116">
        <v>0.91407991266919109</v>
      </c>
      <c r="KQ26" s="116">
        <v>0.9342678238070562</v>
      </c>
      <c r="KR26" s="116">
        <v>0.59370413724203586</v>
      </c>
      <c r="KS26" s="116">
        <v>0.61736221407272229</v>
      </c>
      <c r="KT26" s="116">
        <v>0.9652756380517189</v>
      </c>
      <c r="KU26" s="116">
        <v>0.86080400867028928</v>
      </c>
      <c r="KV26" s="116">
        <v>0.6048969431212432</v>
      </c>
      <c r="KW26" s="116">
        <v>0.88142355996139754</v>
      </c>
      <c r="KX26" s="116">
        <v>1.0287730245282556</v>
      </c>
      <c r="KY26" s="116">
        <v>0.88161679966833106</v>
      </c>
      <c r="KZ26" s="116">
        <v>0.77843828992486253</v>
      </c>
      <c r="LA26" s="116">
        <v>0.95471151189029357</v>
      </c>
      <c r="LB26" s="116">
        <v>0.90015987688388255</v>
      </c>
      <c r="LC26" s="116">
        <v>0.7557991877284721</v>
      </c>
      <c r="LD26" s="116">
        <v>0.90064371893671435</v>
      </c>
      <c r="LE26" s="116">
        <v>0.72842138393304467</v>
      </c>
      <c r="LF26" s="116">
        <v>1.2695760222490837</v>
      </c>
      <c r="LG26" s="116">
        <v>1.0085021468847484</v>
      </c>
      <c r="LH26" s="116">
        <v>1.0641285549464081</v>
      </c>
      <c r="LI26" s="116">
        <v>1.114443368327894</v>
      </c>
      <c r="LJ26" s="116">
        <v>0.79062979841198655</v>
      </c>
      <c r="LK26" s="116">
        <v>1.0844540940951255</v>
      </c>
      <c r="LL26" s="116">
        <v>1.1230150082258357</v>
      </c>
      <c r="LM26" s="116">
        <v>0.70078835872347867</v>
      </c>
      <c r="LN26" s="116">
        <v>0.71264363905739359</v>
      </c>
      <c r="LO26" s="116">
        <v>0.96470656402034649</v>
      </c>
      <c r="LP26" s="116">
        <v>0.61746084409267732</v>
      </c>
      <c r="LQ26" s="116">
        <v>0.91255841144201988</v>
      </c>
      <c r="LR26" s="116">
        <v>1.1165252495435989</v>
      </c>
      <c r="LS26" s="116">
        <v>0.69718780179894746</v>
      </c>
      <c r="LT26" s="116">
        <v>0.66982335037884844</v>
      </c>
      <c r="LU26" s="116">
        <v>0.82624561392322238</v>
      </c>
      <c r="LV26" s="116">
        <v>0.74579849923579122</v>
      </c>
      <c r="LW26" s="116">
        <v>0.75987297109308694</v>
      </c>
      <c r="LX26" s="116">
        <v>1.2403137964956508</v>
      </c>
      <c r="LY26" s="116">
        <v>0.94773533810403965</v>
      </c>
      <c r="LZ26" s="116">
        <v>1.0212379497691964</v>
      </c>
      <c r="MA26" s="116">
        <v>1.2692768075811407</v>
      </c>
      <c r="MB26" s="116">
        <v>1.233219383039964</v>
      </c>
      <c r="MC26" s="116">
        <v>1.0856156900865397</v>
      </c>
      <c r="MD26" s="116">
        <v>1.2512215636372144</v>
      </c>
      <c r="ME26" s="116">
        <v>1.228493825703044</v>
      </c>
      <c r="MF26" s="116">
        <v>0.83108494865996574</v>
      </c>
      <c r="MG26" s="116">
        <v>0.64648198833773363</v>
      </c>
      <c r="MH26" s="116">
        <v>0.78332465798418482</v>
      </c>
      <c r="MI26" s="116">
        <v>1.1032331983020507</v>
      </c>
      <c r="MJ26" s="116">
        <v>0.61902615399113481</v>
      </c>
      <c r="MK26" s="116">
        <v>1.2570506723392469</v>
      </c>
      <c r="ML26" s="116">
        <v>1.1005510469115851</v>
      </c>
      <c r="MM26" s="116">
        <v>0.73621044640050826</v>
      </c>
      <c r="MN26" s="116">
        <v>1.1833828002250883</v>
      </c>
      <c r="MO26" s="116">
        <v>1.0983510642966876</v>
      </c>
      <c r="MP26" s="116">
        <v>0.91507937755920521</v>
      </c>
      <c r="MQ26" s="116">
        <v>1.2243691106758623</v>
      </c>
      <c r="MR26" s="116">
        <v>0.91407149423679868</v>
      </c>
      <c r="MS26" s="116">
        <v>1.1838486491252331</v>
      </c>
      <c r="MT26" s="116">
        <v>0.68856535171823674</v>
      </c>
      <c r="MU26" s="116">
        <v>1.1779546892665591</v>
      </c>
      <c r="MV26" s="116">
        <v>1.2401005505236147</v>
      </c>
      <c r="MW26" s="116">
        <v>0.85864953968135904</v>
      </c>
      <c r="MX26" s="116">
        <v>1.2200124389481843</v>
      </c>
      <c r="MY26" s="116">
        <v>0.65124819577361137</v>
      </c>
      <c r="MZ26" s="116">
        <v>0.82114370344451326</v>
      </c>
      <c r="NA26" s="116">
        <v>1.1974691527583077</v>
      </c>
      <c r="NB26" s="116">
        <v>1.2147992651090247</v>
      </c>
      <c r="NC26" s="116">
        <v>1.0932452480905943</v>
      </c>
      <c r="ND26" s="116">
        <v>0.6873202611480983</v>
      </c>
      <c r="NE26" s="116">
        <v>1.3090228102808261</v>
      </c>
      <c r="NF26" s="116">
        <v>0.75094456938403931</v>
      </c>
      <c r="NG26" s="116">
        <v>1.2469148498563296</v>
      </c>
      <c r="NH26" s="116">
        <v>0.72648606229062385</v>
      </c>
      <c r="NI26" s="116">
        <v>1.0499801120598451</v>
      </c>
      <c r="NJ26" s="116">
        <v>0.74069237443506464</v>
      </c>
      <c r="NK26" s="116">
        <v>0.87511892216327913</v>
      </c>
      <c r="NL26" s="116">
        <v>0.76288642499922199</v>
      </c>
      <c r="NM26" s="116">
        <v>0.60326021142340669</v>
      </c>
      <c r="NN26" s="116">
        <v>1.2600866131342039</v>
      </c>
      <c r="NO26" s="116">
        <v>0.72575085520914306</v>
      </c>
      <c r="NP26" s="116">
        <v>0.71860363739605937</v>
      </c>
      <c r="NQ26" s="116">
        <v>0.79703251275415843</v>
      </c>
      <c r="NR26" s="116">
        <v>0.60853107969592846</v>
      </c>
      <c r="NS26" s="116">
        <v>1.2605395158762942</v>
      </c>
      <c r="NT26" s="116">
        <v>1.0596535116061852</v>
      </c>
      <c r="NU26" s="116">
        <v>1.0638896474605319</v>
      </c>
      <c r="NV26" s="116">
        <v>0.59965251215028115</v>
      </c>
      <c r="NW26" s="116">
        <v>0.76027816287762007</v>
      </c>
      <c r="NX26" s="116">
        <v>0.99333535966265929</v>
      </c>
      <c r="NY26" s="116">
        <v>0.90270676100242653</v>
      </c>
      <c r="NZ26" s="116">
        <v>0.70366628219978589</v>
      </c>
      <c r="OA26" s="116">
        <v>1.0065690331429198</v>
      </c>
      <c r="OB26" s="116">
        <v>0.98828551360113304</v>
      </c>
      <c r="OC26" s="116">
        <v>0.72749608921680098</v>
      </c>
      <c r="OD26" s="116">
        <v>0.7313173836508855</v>
      </c>
      <c r="OE26" s="116">
        <v>1.0303576890182724</v>
      </c>
      <c r="OF26" s="116">
        <v>1.1846603835797123</v>
      </c>
      <c r="OG26" s="116">
        <v>1.1445205458573708</v>
      </c>
      <c r="OH26" s="116">
        <v>1.2689960604794552</v>
      </c>
      <c r="OI26" s="116">
        <v>1.2109293480774026</v>
      </c>
      <c r="OJ26" s="116">
        <v>1.0080634671428705</v>
      </c>
      <c r="OK26" s="116">
        <v>1.1333086206857379</v>
      </c>
      <c r="OL26" s="116">
        <v>1.1145529013515429</v>
      </c>
      <c r="OM26" s="116">
        <v>1.1669721324831277</v>
      </c>
      <c r="ON26" s="116">
        <v>0.64843194023962669</v>
      </c>
      <c r="OO26" s="116">
        <v>1.1095699975539777</v>
      </c>
      <c r="OP26" s="116">
        <v>1.2853413796000015</v>
      </c>
      <c r="OQ26" s="116">
        <v>0.92547239003113968</v>
      </c>
      <c r="OR26" s="116">
        <v>1.2586181732592285</v>
      </c>
      <c r="OS26" s="116">
        <v>0.87527722681543541</v>
      </c>
      <c r="OT26" s="116">
        <v>1.1260496521625898</v>
      </c>
      <c r="OU26" s="116">
        <v>0.80328087609274901</v>
      </c>
      <c r="OV26" s="116">
        <v>1.2776291275084659</v>
      </c>
      <c r="OW26" s="116">
        <v>0.71785541130634978</v>
      </c>
      <c r="OX26" s="116">
        <v>0.95357797752549911</v>
      </c>
      <c r="OY26" s="116">
        <v>0.93490966583676705</v>
      </c>
      <c r="OZ26" s="116">
        <v>1.1117905921574476</v>
      </c>
      <c r="PA26" s="116">
        <v>1.2374147070521193</v>
      </c>
      <c r="PB26" s="116">
        <v>0.60253193025687102</v>
      </c>
      <c r="PC26" s="116">
        <v>1.0118086479033264</v>
      </c>
      <c r="PD26" s="116">
        <v>0.69345538275131102</v>
      </c>
      <c r="PE26" s="116">
        <v>1.1209008501678173</v>
      </c>
      <c r="PF26" s="116">
        <v>0.94193678621556398</v>
      </c>
      <c r="PG26" s="116">
        <v>0.83224272096366048</v>
      </c>
      <c r="PH26" s="116">
        <v>0.83243500796329428</v>
      </c>
      <c r="PI26" s="116">
        <v>1.2846816752394432</v>
      </c>
      <c r="PJ26" s="116">
        <v>1.2005806343422942</v>
      </c>
      <c r="PK26" s="116">
        <v>0.82673130331813993</v>
      </c>
      <c r="PL26" s="116">
        <v>0.90095748131716058</v>
      </c>
      <c r="PM26" s="116">
        <v>1.0488190767709502</v>
      </c>
      <c r="PN26" s="116">
        <v>1.2690607616852345</v>
      </c>
      <c r="PO26" s="116">
        <v>0.93778459244390477</v>
      </c>
      <c r="PP26" s="116">
        <v>1.0889645695107033</v>
      </c>
      <c r="PQ26" s="116">
        <v>0.68028292435313675</v>
      </c>
      <c r="PR26" s="116">
        <v>0.77706751580408229</v>
      </c>
      <c r="PS26" s="116">
        <v>0.67353504272816478</v>
      </c>
      <c r="PT26" s="116">
        <v>0.82577744871283165</v>
      </c>
      <c r="PU26" s="116">
        <v>1.0505463089572251</v>
      </c>
      <c r="PV26" s="116">
        <v>0.75964939800267772</v>
      </c>
      <c r="PW26" s="116">
        <v>0.90733594979446897</v>
      </c>
      <c r="PX26" s="116">
        <v>0.65904055823939955</v>
      </c>
      <c r="PY26" s="116">
        <v>0.99737737065624521</v>
      </c>
      <c r="PZ26" s="116">
        <v>1.1270965145620508</v>
      </c>
      <c r="QA26" s="116">
        <v>0.61940302469968589</v>
      </c>
      <c r="QB26" s="116">
        <v>0.78893378517433321</v>
      </c>
      <c r="QC26" s="116">
        <v>0.81121017166280696</v>
      </c>
      <c r="QD26" s="116">
        <v>0.59058639396347634</v>
      </c>
      <c r="QE26" s="116">
        <v>0.60523111514653805</v>
      </c>
      <c r="QF26" s="116">
        <v>1.017480860860835</v>
      </c>
      <c r="QG26" s="116">
        <v>0.98276433162167531</v>
      </c>
      <c r="QH26" s="116">
        <v>0.95189255001964834</v>
      </c>
      <c r="QI26" s="116">
        <v>1.1840252143484888</v>
      </c>
      <c r="QJ26" s="116">
        <v>1.0324474780634139</v>
      </c>
      <c r="QK26" s="116">
        <v>0.71841400856540383</v>
      </c>
      <c r="QL26" s="116">
        <v>0.95126731244776752</v>
      </c>
      <c r="QM26" s="116">
        <v>1.3038529710437141</v>
      </c>
      <c r="QN26" s="116">
        <v>0.86133108319916118</v>
      </c>
      <c r="QO26" s="116">
        <v>1.2612257880521711</v>
      </c>
      <c r="QP26" s="116">
        <v>0.78419248116744489</v>
      </c>
      <c r="QQ26" s="116">
        <v>1.1278240905884047</v>
      </c>
      <c r="QR26" s="116">
        <v>0.76748606978157619</v>
      </c>
      <c r="QS26" s="116">
        <v>0.84980373566626421</v>
      </c>
      <c r="QT26" s="116">
        <v>1.2270350621780581</v>
      </c>
      <c r="QU26" s="116">
        <v>0.989786497074574</v>
      </c>
      <c r="QV26" s="116">
        <v>0.78290806985075867</v>
      </c>
      <c r="QW26" s="116">
        <v>0.62574749340805358</v>
      </c>
      <c r="QX26" s="116">
        <v>0.91528639223898622</v>
      </c>
      <c r="QY26" s="116">
        <v>1.1465419013542011</v>
      </c>
      <c r="QZ26" s="116">
        <v>1.1907965425536622</v>
      </c>
      <c r="RA26" s="116">
        <v>1.15522205200568</v>
      </c>
      <c r="RB26" s="116">
        <v>1.2637587963774082</v>
      </c>
      <c r="RC26" s="116">
        <v>1.1236968031084298</v>
      </c>
      <c r="RD26" s="116">
        <v>1.2858776382472876</v>
      </c>
      <c r="RE26" s="116">
        <v>1.0232123276914078</v>
      </c>
      <c r="RF26" s="116">
        <v>1.1258243285733647</v>
      </c>
      <c r="RG26" s="116">
        <v>0.63167013236532388</v>
      </c>
      <c r="RH26" s="116">
        <v>0.59358876730772858</v>
      </c>
      <c r="RI26" s="116">
        <v>0.79836122368885898</v>
      </c>
      <c r="RJ26" s="116">
        <v>1.3066123788568351</v>
      </c>
      <c r="RK26" s="116">
        <v>0.76888816932240012</v>
      </c>
      <c r="RL26" s="116">
        <v>1.1830035524337705</v>
      </c>
      <c r="RM26" s="116">
        <v>0.60280029139807778</v>
      </c>
      <c r="RN26" s="116">
        <v>0.71428750036341959</v>
      </c>
      <c r="RO26" s="116">
        <v>0.70990540325942808</v>
      </c>
      <c r="RP26" s="116">
        <v>1.041293907373064</v>
      </c>
      <c r="RQ26" s="116">
        <v>0.61869149616910668</v>
      </c>
      <c r="RR26" s="116">
        <v>0.67155716645709784</v>
      </c>
      <c r="RS26" s="116">
        <v>1.0712939145179665</v>
      </c>
      <c r="RT26" s="116">
        <v>1.0471444962865035</v>
      </c>
      <c r="RU26" s="116">
        <v>0.7437604763270067</v>
      </c>
      <c r="RV26" s="116">
        <v>0.76401800752212512</v>
      </c>
      <c r="RW26" s="116">
        <v>0.81299301393358803</v>
      </c>
      <c r="RX26" s="116">
        <v>0.62494067982118451</v>
      </c>
      <c r="RY26" s="116">
        <v>1.0817889374250393</v>
      </c>
      <c r="RZ26" s="116">
        <v>1.1782050043235419</v>
      </c>
      <c r="SA26" s="116">
        <v>0.72418838489837323</v>
      </c>
      <c r="SB26" s="116">
        <v>1.0682849531049363</v>
      </c>
      <c r="SC26" s="116">
        <v>0.75660676991525677</v>
      </c>
      <c r="SD26" s="116">
        <v>0.88956295061193846</v>
      </c>
      <c r="SE26" s="116">
        <v>0.88312840244763391</v>
      </c>
      <c r="SF26" s="116">
        <v>1.2931638843420177</v>
      </c>
      <c r="SG26" s="116">
        <v>1.194823403186942</v>
      </c>
      <c r="SH26" s="116">
        <v>0.92620510872164741</v>
      </c>
      <c r="SI26" s="116">
        <v>0.66447727717703275</v>
      </c>
      <c r="SJ26" s="116">
        <v>1.03362333123588</v>
      </c>
      <c r="SK26" s="116">
        <v>0.61158999890761845</v>
      </c>
      <c r="SL26" s="116">
        <v>1.0135609557256022</v>
      </c>
      <c r="SM26" s="116">
        <v>0.94920654520618553</v>
      </c>
      <c r="SN26" s="116">
        <v>1.13886843950548</v>
      </c>
      <c r="SO26" s="116">
        <v>1.3059054108355586</v>
      </c>
      <c r="SP26" s="116">
        <v>0.67331179485144466</v>
      </c>
      <c r="SQ26" s="116">
        <v>1.2204669596630224</v>
      </c>
      <c r="SR26" s="116">
        <v>0.62570274767318712</v>
      </c>
      <c r="SS26" s="116">
        <v>0.64872548222248072</v>
      </c>
      <c r="ST26" s="116">
        <v>0.65416915289997468</v>
      </c>
      <c r="SU26" s="116">
        <v>0.67157685168370773</v>
      </c>
      <c r="SV26" s="116">
        <v>1.089652804434615</v>
      </c>
      <c r="SW26" s="116">
        <v>1.2388968933248887</v>
      </c>
      <c r="SX26" s="116">
        <v>0.69576167610243567</v>
      </c>
      <c r="SY26" s="116">
        <v>1.1735457396755162</v>
      </c>
      <c r="SZ26" s="116">
        <v>1.0424703076697945</v>
      </c>
      <c r="TA26" s="116">
        <v>1.1387555491319201</v>
      </c>
      <c r="TB26" s="116">
        <v>1.0464798800336803</v>
      </c>
      <c r="TC26" s="116">
        <v>0.844453646566659</v>
      </c>
      <c r="TD26" s="116">
        <v>1.2117878160046707</v>
      </c>
      <c r="TE26" s="116">
        <v>1.2629641777586627</v>
      </c>
      <c r="TF26" s="116">
        <v>1.0842145952798954</v>
      </c>
      <c r="TG26" s="116">
        <v>0.85047591966657188</v>
      </c>
      <c r="TH26" s="116">
        <v>0.95183223326269739</v>
      </c>
      <c r="TI26" s="116">
        <v>1.2613551889128733</v>
      </c>
      <c r="TJ26" s="116">
        <v>0.966867066884598</v>
      </c>
      <c r="TK26" s="116">
        <v>0.6892616015311297</v>
      </c>
      <c r="TL26" s="116">
        <v>0.88539633904110926</v>
      </c>
      <c r="TM26" s="116">
        <v>0.70454081353267861</v>
      </c>
      <c r="TN26" s="116">
        <v>1.2547144332808302</v>
      </c>
      <c r="TO26" s="116">
        <v>0.83215586482780335</v>
      </c>
      <c r="TP26" s="116">
        <v>0.86851771548824852</v>
      </c>
      <c r="TQ26" s="116">
        <v>1.1963945332057901</v>
      </c>
      <c r="TR26" s="116">
        <v>0.76832484486773467</v>
      </c>
      <c r="TS26" s="116">
        <v>1.0509487103144064</v>
      </c>
      <c r="TT26" s="116">
        <v>0.80004184988869165</v>
      </c>
      <c r="TU26" s="116">
        <v>0.84299252231875388</v>
      </c>
      <c r="TV26" s="116">
        <v>1.1626289060053918</v>
      </c>
      <c r="TW26" s="116">
        <v>1.092621082436998</v>
      </c>
      <c r="TX26" s="116">
        <v>0.91580730436106506</v>
      </c>
      <c r="TY26" s="116">
        <v>1.2277282291326452</v>
      </c>
      <c r="TZ26" s="116">
        <v>1.2183302662371669</v>
      </c>
      <c r="UA26" s="116">
        <v>0.96266920877075735</v>
      </c>
      <c r="UB26" s="116">
        <v>1.1127097007131237</v>
      </c>
      <c r="UC26" s="116">
        <v>1.103191887917145</v>
      </c>
      <c r="UD26" s="116">
        <v>0.62892276200367492</v>
      </c>
      <c r="UE26" s="116">
        <v>1.243605329181253</v>
      </c>
      <c r="UF26" s="116">
        <v>1.129067077344744</v>
      </c>
      <c r="UG26" s="116">
        <v>1.0980870347221536</v>
      </c>
      <c r="UH26" s="116">
        <v>0.75799600770977971</v>
      </c>
      <c r="UI26" s="116">
        <v>1.0358990693971142</v>
      </c>
      <c r="UJ26" s="116">
        <v>1.1408360383167226</v>
      </c>
      <c r="UK26" s="116">
        <v>0.79461788211402007</v>
      </c>
      <c r="UL26" s="116">
        <v>1.2742345531098498</v>
      </c>
      <c r="UM26" s="116">
        <v>0.6750086660779302</v>
      </c>
      <c r="UN26" s="116">
        <v>0.83046995512709842</v>
      </c>
      <c r="UO26" s="116">
        <v>0.97297800625080444</v>
      </c>
      <c r="UP26" s="116">
        <v>1.1844773376409949</v>
      </c>
      <c r="UQ26" s="116">
        <v>1.1896891340029032</v>
      </c>
      <c r="UR26" s="116">
        <v>1.2903711410349106</v>
      </c>
      <c r="US26" s="116">
        <v>0.83660131582694519</v>
      </c>
      <c r="UT26" s="116">
        <v>0.59782043285198017</v>
      </c>
      <c r="UU26" s="116">
        <v>1.2713218762776228</v>
      </c>
      <c r="UV26" s="116">
        <v>0.69299877440966173</v>
      </c>
      <c r="UW26" s="116">
        <v>0.85562466420213545</v>
      </c>
      <c r="UX26" s="116">
        <v>0.9029952122887912</v>
      </c>
      <c r="UY26" s="116">
        <v>1.2751127739671846</v>
      </c>
      <c r="UZ26" s="116">
        <v>1.0785292253741865</v>
      </c>
      <c r="VA26" s="116">
        <v>0.69578636477270484</v>
      </c>
      <c r="VB26" s="116">
        <v>0.99666496234370205</v>
      </c>
      <c r="VC26" s="116">
        <v>0.94360422692325141</v>
      </c>
      <c r="VD26" s="116">
        <v>1.128792135280325</v>
      </c>
      <c r="VE26" s="116">
        <v>1.18405978832521</v>
      </c>
      <c r="VF26" s="116">
        <v>1.0393605847930565</v>
      </c>
      <c r="VG26" s="116">
        <v>1.0472403838593525</v>
      </c>
      <c r="VH26" s="116">
        <v>0.97759792819814195</v>
      </c>
      <c r="VI26" s="116">
        <v>0.88039219362722299</v>
      </c>
      <c r="VJ26" s="116">
        <v>0.79750317914294588</v>
      </c>
      <c r="VK26" s="116">
        <v>1.2574765766330638</v>
      </c>
      <c r="VL26" s="116">
        <v>0.77020529772923718</v>
      </c>
      <c r="VM26" s="116">
        <v>1.0888256871773656</v>
      </c>
      <c r="VN26" s="116">
        <v>1.2114863828123075</v>
      </c>
      <c r="VO26" s="116">
        <v>0.76015501349222891</v>
      </c>
      <c r="VP26" s="116">
        <v>0.96673132672218731</v>
      </c>
      <c r="VQ26" s="116">
        <v>1.0790346719665747</v>
      </c>
      <c r="VR26" s="116">
        <v>1.1296778704759125</v>
      </c>
      <c r="VS26" s="116">
        <v>1.1061872212522998</v>
      </c>
      <c r="VT26" s="116">
        <v>0.7182256569559583</v>
      </c>
      <c r="VU26" s="116">
        <v>1.1816564326132979</v>
      </c>
      <c r="VV26" s="116">
        <v>1.2402854090881423</v>
      </c>
      <c r="VW26" s="116">
        <v>0.83191695957014833</v>
      </c>
      <c r="VX26" s="116">
        <v>0.94029571169957515</v>
      </c>
      <c r="VY26" s="116">
        <v>0.90008539931164022</v>
      </c>
      <c r="VZ26" s="116">
        <v>0.76237960265316973</v>
      </c>
      <c r="WA26" s="116">
        <v>0.70804611449525812</v>
      </c>
      <c r="WB26" s="116">
        <v>0.74440623731941846</v>
      </c>
      <c r="WC26" s="116">
        <v>0.86755146701282315</v>
      </c>
      <c r="WD26" s="116">
        <v>0.8970659868021218</v>
      </c>
      <c r="WE26" s="116">
        <v>0.9055130833528855</v>
      </c>
      <c r="WF26" s="116">
        <v>1.3012438952194323</v>
      </c>
      <c r="WG26" s="116">
        <v>1.1026790057532248</v>
      </c>
      <c r="WH26" s="116">
        <v>0.70152773681129377</v>
      </c>
      <c r="WI26" s="116">
        <v>1.2642982854985516</v>
      </c>
      <c r="WJ26" s="116">
        <v>1.1394622603579068</v>
      </c>
      <c r="WK26" s="116">
        <v>0.87114201793127188</v>
      </c>
      <c r="WL26" s="116">
        <v>1.0663035973558221</v>
      </c>
      <c r="WM26" s="116">
        <v>0.95066857649457859</v>
      </c>
      <c r="WN26" s="116">
        <v>0.80225587977589896</v>
      </c>
      <c r="WO26" s="116">
        <v>0.9445988760717936</v>
      </c>
      <c r="WP26" s="116">
        <v>1.0063210945900909</v>
      </c>
      <c r="WQ26" s="116">
        <v>0.64189158340374308</v>
      </c>
      <c r="WR26" s="116">
        <v>0.83951656456002688</v>
      </c>
      <c r="WS26" s="116">
        <v>0.64046376785914605</v>
      </c>
      <c r="WT26" s="116">
        <v>1.1624143192342191</v>
      </c>
      <c r="WU26" s="116">
        <v>0.82928816593227817</v>
      </c>
      <c r="WV26" s="116">
        <v>0.68004784366948234</v>
      </c>
      <c r="WW26" s="116">
        <v>0.98815887916280987</v>
      </c>
      <c r="WX26" s="116">
        <v>0.59502691465018887</v>
      </c>
      <c r="WY26" s="116">
        <v>0.89645683188448477</v>
      </c>
      <c r="WZ26" s="116">
        <v>1.1700829936595021</v>
      </c>
      <c r="XA26" s="116">
        <v>1.1569353519482515</v>
      </c>
      <c r="XB26" s="116">
        <v>1.0491054860368858</v>
      </c>
      <c r="XC26" s="116">
        <v>0.6754228185391522</v>
      </c>
      <c r="XD26" s="116">
        <v>0.66057778233545039</v>
      </c>
      <c r="XE26" s="116">
        <v>0.87482949159129975</v>
      </c>
      <c r="XF26" s="116">
        <v>0.78824584365380124</v>
      </c>
      <c r="XG26" s="116">
        <v>1.2426662260841566</v>
      </c>
      <c r="XH26" s="116">
        <v>1.0721188483997059</v>
      </c>
      <c r="XI26" s="116">
        <v>0.82034384823461837</v>
      </c>
      <c r="XJ26" s="116">
        <v>0.70078430747155418</v>
      </c>
      <c r="XK26" s="116">
        <v>1.1111441059938314</v>
      </c>
      <c r="XL26" s="116">
        <v>0.78038726804686076</v>
      </c>
      <c r="XM26" s="116">
        <v>0.96622053352371573</v>
      </c>
      <c r="XN26" s="116">
        <v>0.9256051235206666</v>
      </c>
      <c r="XO26" s="116">
        <v>0.87773551721440923</v>
      </c>
      <c r="XP26" s="116">
        <v>0.90216704947361848</v>
      </c>
      <c r="XQ26" s="116">
        <v>0.80463151562495205</v>
      </c>
      <c r="XR26" s="116">
        <v>0.68025519717951732</v>
      </c>
      <c r="XS26" s="116">
        <v>1.2533614918179801</v>
      </c>
      <c r="XT26" s="116">
        <v>0.96120193925813657</v>
      </c>
      <c r="XU26" s="116">
        <v>1.0886294079899268</v>
      </c>
      <c r="XV26" s="116">
        <v>0.83957133781209758</v>
      </c>
      <c r="XW26" s="116">
        <v>0.77508600991755494</v>
      </c>
      <c r="XX26" s="116">
        <v>0.74997291269006594</v>
      </c>
      <c r="XY26" s="116">
        <v>0.7861947348045828</v>
      </c>
      <c r="XZ26" s="116">
        <v>0.99625693582620256</v>
      </c>
      <c r="YA26" s="116">
        <v>1.2627572832629474</v>
      </c>
      <c r="YB26" s="116">
        <v>0.76697321034885246</v>
      </c>
      <c r="YC26" s="116">
        <v>1.0462991095313798</v>
      </c>
      <c r="YD26" s="116">
        <v>1.0857457234304224</v>
      </c>
      <c r="YE26" s="116">
        <v>0.90585020511750058</v>
      </c>
      <c r="YF26" s="116">
        <v>1.2399612303428953</v>
      </c>
      <c r="YG26" s="116">
        <v>0.72184879688763071</v>
      </c>
      <c r="YH26" s="116">
        <v>0.77570539455247234</v>
      </c>
      <c r="YI26" s="116">
        <v>0.67918951452499066</v>
      </c>
      <c r="YJ26" s="116">
        <v>1.3075504917227656</v>
      </c>
      <c r="YK26" s="116">
        <v>1.1035257865372148</v>
      </c>
      <c r="YL26" s="116">
        <v>0.60620068197524402</v>
      </c>
      <c r="YM26" s="116">
        <v>1.0557541925181009</v>
      </c>
      <c r="YN26" s="116">
        <v>0.92833087962970318</v>
      </c>
      <c r="YO26" s="116">
        <v>1.0293146304276404</v>
      </c>
      <c r="YP26" s="116">
        <v>0.61656900152235872</v>
      </c>
      <c r="YQ26" s="116">
        <v>0.88989417906151347</v>
      </c>
      <c r="YR26" s="116">
        <v>0.82122727286293395</v>
      </c>
      <c r="YS26" s="116">
        <v>1.1305869925030689</v>
      </c>
      <c r="YT26" s="116">
        <v>0.94931349244319807</v>
      </c>
      <c r="YU26" s="116">
        <v>0.97314292099187949</v>
      </c>
      <c r="YV26" s="116">
        <v>0.76204815603661336</v>
      </c>
      <c r="YW26" s="116">
        <v>0.65508519276728738</v>
      </c>
      <c r="YX26" s="116">
        <v>0.62492009428072415</v>
      </c>
      <c r="YY26" s="116">
        <v>1.1367454609263079</v>
      </c>
      <c r="YZ26" s="116">
        <v>0.80313958747264114</v>
      </c>
      <c r="ZA26" s="116">
        <v>0.81542704104606123</v>
      </c>
      <c r="ZB26" s="116">
        <v>1.3087673752295546</v>
      </c>
      <c r="ZC26" s="116">
        <v>0.76150122135143938</v>
      </c>
      <c r="ZD26" s="116">
        <v>0.94985708812669833</v>
      </c>
      <c r="ZE26" s="116">
        <v>1.0447808143807455</v>
      </c>
      <c r="ZF26" s="116">
        <v>1.249716004015158</v>
      </c>
      <c r="ZG26" s="116">
        <v>0.89826221861138467</v>
      </c>
      <c r="ZH26" s="116">
        <v>0.87591980422054694</v>
      </c>
      <c r="ZI26" s="116">
        <v>1.1247290941272228</v>
      </c>
      <c r="ZJ26" s="116">
        <v>1.1410235097396284</v>
      </c>
      <c r="ZK26" s="116">
        <v>0.78734294883243117</v>
      </c>
      <c r="ZL26" s="116">
        <v>0.70201335318236802</v>
      </c>
      <c r="ZM26" s="116">
        <v>0.59484696029200779</v>
      </c>
      <c r="ZN26" s="116">
        <v>0.684314849380801</v>
      </c>
      <c r="ZO26" s="116">
        <v>0.81953051412289002</v>
      </c>
      <c r="ZP26" s="116">
        <v>1.112979986568313</v>
      </c>
      <c r="ZQ26" s="116">
        <v>0.81824152055455668</v>
      </c>
      <c r="ZR26" s="116">
        <v>1.1234707495631171</v>
      </c>
      <c r="ZS26" s="116">
        <v>1.0875795828628201</v>
      </c>
      <c r="ZT26" s="116">
        <v>1.2650718713778906</v>
      </c>
      <c r="ZU26" s="116">
        <v>1.3038558209485289</v>
      </c>
      <c r="ZV26" s="116">
        <v>0.85533922103965165</v>
      </c>
      <c r="ZW26" s="116">
        <v>1.1279029184083593</v>
      </c>
      <c r="ZX26" s="116">
        <v>1.2732454107831597</v>
      </c>
      <c r="ZY26" s="116">
        <v>0.82786501507299615</v>
      </c>
      <c r="ZZ26" s="116">
        <v>1.0812779409516684</v>
      </c>
      <c r="AAA26" s="116">
        <v>1.261329639896847</v>
      </c>
      <c r="AAB26" s="116">
        <v>0.95725226210709646</v>
      </c>
      <c r="AAC26" s="116">
        <v>1.1232579103325602</v>
      </c>
      <c r="AAD26" s="116">
        <v>0.6568524439178034</v>
      </c>
      <c r="AAE26" s="116">
        <v>1.2820847704658958</v>
      </c>
      <c r="AAF26" s="116">
        <v>1.2145450836394955</v>
      </c>
      <c r="AAG26" s="116">
        <v>1.0632431591100608</v>
      </c>
      <c r="AAH26" s="116">
        <v>0.9194531333928343</v>
      </c>
      <c r="AAI26" s="116">
        <v>0.8066514137364087</v>
      </c>
      <c r="AAJ26" s="116">
        <v>0.86047218380880519</v>
      </c>
      <c r="AAK26" s="116">
        <v>1.1666200720106634</v>
      </c>
      <c r="AAL26" s="116">
        <v>0.75348333757304964</v>
      </c>
      <c r="AAM26" s="116">
        <v>0.92335542676494087</v>
      </c>
      <c r="AAN26" s="116">
        <v>1.1934407399767419</v>
      </c>
      <c r="AAO26" s="116">
        <v>0.72169344697412174</v>
      </c>
      <c r="AAP26" s="116">
        <v>0.87466811240455122</v>
      </c>
      <c r="AAQ26" s="116">
        <v>1.0271162746356248</v>
      </c>
      <c r="AAR26" s="116">
        <v>0.75106715934549895</v>
      </c>
      <c r="AAS26" s="116">
        <v>1.1921219182039713</v>
      </c>
      <c r="AAT26" s="116">
        <v>0.80183856865156544</v>
      </c>
      <c r="AAU26" s="116">
        <v>1.2189318454646405</v>
      </c>
      <c r="AAV26" s="116">
        <v>0.98312058608136743</v>
      </c>
      <c r="AAW26" s="116">
        <v>0.74759025764936216</v>
      </c>
      <c r="AAX26" s="116">
        <v>0.93880398918196706</v>
      </c>
      <c r="AAY26" s="116">
        <v>0.75312134139119991</v>
      </c>
      <c r="AAZ26" s="116">
        <v>0.96127072190203278</v>
      </c>
      <c r="ABA26" s="116">
        <v>0.92049926732195519</v>
      </c>
      <c r="ABB26" s="116">
        <v>0.66748489278050205</v>
      </c>
      <c r="ABC26" s="116">
        <v>1.2310519019990498</v>
      </c>
      <c r="ABD26" s="116">
        <v>0.8680139208067672</v>
      </c>
      <c r="ABE26" s="116">
        <v>0.64885044794003499</v>
      </c>
      <c r="ABF26" s="116">
        <v>0.62787631504243369</v>
      </c>
      <c r="ABG26" s="116">
        <v>0.91349858149153529</v>
      </c>
      <c r="ABH26" s="116">
        <v>0.59353225062456505</v>
      </c>
      <c r="ABI26" s="116">
        <v>1.086105400162046</v>
      </c>
      <c r="ABJ26" s="116">
        <v>0.78391151680610427</v>
      </c>
      <c r="ABK26" s="116">
        <v>0.88967711565266772</v>
      </c>
      <c r="ABL26" s="116">
        <v>0.5989673185957074</v>
      </c>
      <c r="ABM26" s="116">
        <v>1.0653772132877228</v>
      </c>
      <c r="ABN26" s="116">
        <v>0.6091014719206701</v>
      </c>
      <c r="ABO26" s="116">
        <v>0.606815930360873</v>
      </c>
      <c r="ABP26" s="116">
        <v>0.83111304381336149</v>
      </c>
      <c r="ABQ26" s="116">
        <v>1.2450305312907317</v>
      </c>
      <c r="ABR26" s="116">
        <v>1.1959899292184633</v>
      </c>
      <c r="ABS26" s="116">
        <v>1.1237418887247193</v>
      </c>
      <c r="ABT26" s="116">
        <v>1.038859131212555</v>
      </c>
      <c r="ABU26" s="116">
        <v>1.1163031727457522</v>
      </c>
      <c r="ABV26" s="116">
        <v>0.6456538496494223</v>
      </c>
      <c r="ABW26" s="116">
        <v>0.77191321011025549</v>
      </c>
      <c r="ABX26" s="116">
        <v>0.98751272696811943</v>
      </c>
      <c r="ABY26" s="116">
        <v>0.59936934852331814</v>
      </c>
      <c r="ABZ26" s="116">
        <v>0.69214534165987773</v>
      </c>
      <c r="ACA26" s="116">
        <v>1.1217810544616285</v>
      </c>
      <c r="ACB26" s="116">
        <v>0.75707608024954354</v>
      </c>
      <c r="ACC26" s="116">
        <v>0.75758864154919725</v>
      </c>
      <c r="ACD26" s="116">
        <v>1.1667210979715787</v>
      </c>
      <c r="ACE26" s="116">
        <v>1.1037025628109831</v>
      </c>
      <c r="ACF26" s="116">
        <v>0.66956676153153272</v>
      </c>
      <c r="ACG26" s="116">
        <v>0.79415419692357703</v>
      </c>
      <c r="ACH26" s="116">
        <v>0.87200946364072418</v>
      </c>
      <c r="ACI26" s="116">
        <v>0.64021850818309156</v>
      </c>
      <c r="ACJ26" s="116">
        <v>1.1714773787389325</v>
      </c>
      <c r="ACK26" s="116">
        <v>0.62992833956494931</v>
      </c>
      <c r="ACL26" s="116">
        <v>1.1974231905175738</v>
      </c>
      <c r="ACM26" s="116">
        <v>0.59704213703548237</v>
      </c>
      <c r="ACN26" s="116">
        <v>1.1587930434897888</v>
      </c>
      <c r="ACO26" s="116">
        <v>0.5970591808777127</v>
      </c>
      <c r="ACP26" s="116">
        <v>0.75272212024348395</v>
      </c>
      <c r="ACQ26" s="116">
        <v>0.97597082946453884</v>
      </c>
      <c r="ACR26" s="116">
        <v>1.0004367077369301</v>
      </c>
      <c r="ACS26" s="116">
        <v>0.72186454110826137</v>
      </c>
      <c r="ACT26" s="116">
        <v>1.013487378792393</v>
      </c>
      <c r="ACU26" s="116">
        <v>0.8101455114593743</v>
      </c>
      <c r="ACV26" s="116">
        <v>1.1923775062695592</v>
      </c>
      <c r="ACW26" s="116">
        <v>0.70816023349150714</v>
      </c>
      <c r="ACX26" s="116">
        <v>0.87156220795681283</v>
      </c>
      <c r="ACY26" s="116">
        <v>0.84361731562654674</v>
      </c>
      <c r="ACZ26" s="116">
        <v>0.73120299020337931</v>
      </c>
      <c r="ADA26" s="116">
        <v>1.1769662464919748</v>
      </c>
      <c r="ADB26" s="116">
        <v>1.2842272911362955</v>
      </c>
      <c r="ADC26" s="116">
        <v>1.0949672173676928</v>
      </c>
      <c r="ADD26" s="116">
        <v>1.2217898572537726</v>
      </c>
      <c r="ADE26" s="116">
        <v>0.84228000326686403</v>
      </c>
      <c r="ADF26" s="116">
        <v>0.75893838214897558</v>
      </c>
      <c r="ADG26" s="116">
        <v>1.1845996387911777</v>
      </c>
      <c r="ADH26" s="116">
        <v>0.84389108466030893</v>
      </c>
      <c r="ADI26" s="116">
        <v>0.77505197005519655</v>
      </c>
      <c r="ADJ26" s="116">
        <v>1.147294697404126</v>
      </c>
      <c r="ADK26" s="116">
        <v>0.62920507387901314</v>
      </c>
      <c r="ADL26" s="116">
        <v>0.92581653893349691</v>
      </c>
      <c r="ADM26" s="116">
        <v>1.2705447558990626</v>
      </c>
      <c r="ADN26" s="116">
        <v>1.0104426605052641</v>
      </c>
      <c r="ADO26" s="116">
        <v>1.2995513943056385</v>
      </c>
      <c r="ADP26" s="116">
        <v>1.2338575051469001</v>
      </c>
      <c r="ADQ26" s="116">
        <v>0.91142041586143874</v>
      </c>
      <c r="ADR26" s="116">
        <v>0.86305497189891378</v>
      </c>
      <c r="ADS26" s="116">
        <v>0.85978712402162505</v>
      </c>
      <c r="ADT26" s="116">
        <v>0.78984701241483979</v>
      </c>
      <c r="ADU26" s="116">
        <v>0.70807712681937585</v>
      </c>
      <c r="ADV26" s="116">
        <v>0.86788513895421171</v>
      </c>
      <c r="ADW26" s="116">
        <v>0.67614236779541492</v>
      </c>
      <c r="ADX26" s="116">
        <v>1.2909788072861685</v>
      </c>
      <c r="ADY26" s="116">
        <v>0.68893196350541885</v>
      </c>
      <c r="ADZ26" s="116">
        <v>1.2810035620885252</v>
      </c>
      <c r="AEA26" s="116">
        <v>0.76240796036089375</v>
      </c>
      <c r="AEB26" s="116">
        <v>0.8436469505844113</v>
      </c>
      <c r="AEC26" s="116">
        <v>0.77571273356117443</v>
      </c>
      <c r="AED26" s="116">
        <v>1.0572140018534339</v>
      </c>
      <c r="AEE26" s="116">
        <v>1.0935613580402801</v>
      </c>
      <c r="AEF26" s="116">
        <v>1.0046607516649901</v>
      </c>
      <c r="AEG26" s="116">
        <v>0.64109931100620388</v>
      </c>
      <c r="AEH26" s="116">
        <v>0.90886757843142862</v>
      </c>
      <c r="AEI26" s="116">
        <v>1.1933804606380729</v>
      </c>
      <c r="AEJ26" s="116">
        <v>0.62907123491552552</v>
      </c>
      <c r="AEK26" s="116">
        <v>1.2469763228066215</v>
      </c>
      <c r="AEL26" s="116">
        <v>0.87833542004004195</v>
      </c>
      <c r="AEM26" s="116">
        <v>0.74540046050380993</v>
      </c>
      <c r="AEN26" s="116">
        <v>1.0751838406810963</v>
      </c>
      <c r="AEO26" s="116">
        <v>0.75070945591218474</v>
      </c>
      <c r="AEP26" s="116">
        <v>0.77266317595051714</v>
      </c>
      <c r="AEQ26" s="116">
        <v>0.88254908461089498</v>
      </c>
      <c r="AER26" s="116">
        <v>0.7912578903457691</v>
      </c>
      <c r="AES26" s="116">
        <v>1.0716779277324844</v>
      </c>
      <c r="AET26" s="116">
        <v>1.3076554208018785</v>
      </c>
      <c r="AEU26" s="116">
        <v>0.928526179987196</v>
      </c>
      <c r="AEV26" s="116">
        <v>0.86377598884706908</v>
      </c>
      <c r="AEW26" s="116">
        <v>0.62012420890962361</v>
      </c>
      <c r="AEX26" s="116">
        <v>1.2215915791463561</v>
      </c>
      <c r="AEY26" s="116">
        <v>0.68213406042962066</v>
      </c>
      <c r="AEZ26" s="116">
        <v>0.75731915621780477</v>
      </c>
      <c r="AFA26" s="116">
        <v>0.9787429880724573</v>
      </c>
      <c r="AFB26" s="116">
        <v>0.67331765837993418</v>
      </c>
      <c r="AFC26" s="116">
        <v>1.0159260199356632</v>
      </c>
      <c r="AFD26" s="116">
        <v>1.2813497492914192</v>
      </c>
      <c r="AFE26" s="116">
        <v>1.2448459842520001</v>
      </c>
      <c r="AFF26" s="116">
        <v>0.66747283164307392</v>
      </c>
      <c r="AFG26" s="116">
        <v>0.91824615878007587</v>
      </c>
      <c r="AFH26" s="116">
        <v>0.87262988069277636</v>
      </c>
      <c r="AFI26" s="116">
        <v>0.68793890084905329</v>
      </c>
      <c r="AFJ26" s="116">
        <v>0.98963934522654728</v>
      </c>
      <c r="AFK26" s="116">
        <v>0.83711569297484945</v>
      </c>
      <c r="AFL26" s="116">
        <v>1.1535718896297711</v>
      </c>
      <c r="AFM26" s="116">
        <v>1.0857373763167681</v>
      </c>
      <c r="AFN26" s="116">
        <v>0.59289216341640738</v>
      </c>
      <c r="AFO26" s="116">
        <v>0.69319853002507381</v>
      </c>
      <c r="AFP26" s="116">
        <v>1.1477481186665592</v>
      </c>
      <c r="AFQ26" s="116">
        <v>0.73126830075768989</v>
      </c>
      <c r="AFR26" s="116">
        <v>0.68136956025745199</v>
      </c>
      <c r="AFS26" s="116">
        <v>0.78060793369671366</v>
      </c>
      <c r="AFT26" s="116">
        <v>0.71921100051823528</v>
      </c>
      <c r="AFU26" s="116">
        <v>0.85452022375377679</v>
      </c>
      <c r="AFV26" s="116">
        <v>0.83444984951002654</v>
      </c>
      <c r="AFW26" s="116">
        <v>1.1457611565588475</v>
      </c>
      <c r="AFX26" s="116">
        <v>0.67677723724666528</v>
      </c>
      <c r="AFY26" s="116">
        <v>1.0346014419282041</v>
      </c>
      <c r="AFZ26" s="116">
        <v>0.86629381889905566</v>
      </c>
      <c r="AGA26" s="116">
        <v>1.0902370408350297</v>
      </c>
      <c r="AGB26" s="116">
        <v>0.6543317124798852</v>
      </c>
      <c r="AGC26" s="116">
        <v>0.94321447219457899</v>
      </c>
      <c r="AGD26" s="116">
        <v>1.1380463867336152</v>
      </c>
      <c r="AGE26" s="116">
        <v>0.79959518399352281</v>
      </c>
      <c r="AGF26" s="116">
        <v>1.0377834996433306</v>
      </c>
      <c r="AGG26" s="116">
        <v>0.75298428567394582</v>
      </c>
      <c r="AGH26" s="116">
        <v>0.88657683210696137</v>
      </c>
      <c r="AGI26" s="116">
        <v>1.1506909310059565</v>
      </c>
      <c r="AGJ26" s="116">
        <v>0.93269275327501044</v>
      </c>
      <c r="AGK26" s="116">
        <v>1.0235323251179897</v>
      </c>
      <c r="AGL26" s="116">
        <v>1.2905061333667729</v>
      </c>
      <c r="AGM26" s="116">
        <v>1.2569353097890996</v>
      </c>
      <c r="AGN26" s="116">
        <v>1.2696641008874767</v>
      </c>
      <c r="AGO26" s="116">
        <v>1.1512766826047522</v>
      </c>
      <c r="AGP26" s="116">
        <v>0.74635157663268903</v>
      </c>
      <c r="AGQ26" s="116">
        <v>0.61322308252875091</v>
      </c>
      <c r="AGR26" s="116">
        <v>1.0086691897199012</v>
      </c>
      <c r="AGS26" s="116">
        <v>1.190543558160384</v>
      </c>
      <c r="AGT26" s="116">
        <v>1.12165785163937</v>
      </c>
      <c r="AGU26" s="116">
        <v>0.94383315687430724</v>
      </c>
      <c r="AGV26" s="116">
        <v>0.77781998960910204</v>
      </c>
      <c r="AGW26" s="116">
        <v>1.2230859442487345</v>
      </c>
      <c r="AGX26" s="116">
        <v>1.0883499614278331</v>
      </c>
      <c r="AGY26" s="116">
        <v>0.61035450767526855</v>
      </c>
      <c r="AGZ26" s="116">
        <v>1.2943950784929132</v>
      </c>
      <c r="AHA26" s="116">
        <v>0.95535924939342087</v>
      </c>
      <c r="AHB26" s="116">
        <v>1.0566565181094489</v>
      </c>
      <c r="AHC26" s="116">
        <v>1.024682840180076</v>
      </c>
      <c r="AHD26" s="116">
        <v>0.89769693947174178</v>
      </c>
      <c r="AHE26" s="116">
        <v>0.63222334095127763</v>
      </c>
      <c r="AHF26" s="116">
        <v>0.8239283443902885</v>
      </c>
      <c r="AHG26" s="116">
        <v>1.1394297092130219</v>
      </c>
      <c r="AHH26" s="116">
        <v>0.74119873253779034</v>
      </c>
      <c r="AHI26" s="116">
        <v>0.67094475737554893</v>
      </c>
      <c r="AHJ26" s="116">
        <v>0.91629978638482346</v>
      </c>
      <c r="AHK26" s="116">
        <v>1.0320901764802239</v>
      </c>
      <c r="AHL26" s="116">
        <v>0.74519917862531204</v>
      </c>
      <c r="AHM26" s="116">
        <v>1.1479421303804562</v>
      </c>
      <c r="AHN26" s="116">
        <v>1.1664937723990383</v>
      </c>
      <c r="AHO26" s="116">
        <v>0.6248249182623864</v>
      </c>
      <c r="AHP26" s="116">
        <v>1.0299175879088394</v>
      </c>
      <c r="AHQ26" s="116">
        <v>0.86095656545270383</v>
      </c>
      <c r="AHR26" s="116">
        <v>0.79724049208470049</v>
      </c>
      <c r="AHS26" s="116">
        <v>1.1224167516624761</v>
      </c>
      <c r="AHT26" s="116">
        <v>0.78396726112555437</v>
      </c>
      <c r="AHU26" s="116">
        <v>1.124927358135615</v>
      </c>
      <c r="AHV26" s="116">
        <v>1.1161006104440403</v>
      </c>
      <c r="AHW26" s="116">
        <v>0.79098564633898494</v>
      </c>
      <c r="AHX26" s="116">
        <v>1.1694846936961567</v>
      </c>
      <c r="AHY26" s="116">
        <v>1.0810978487758049</v>
      </c>
      <c r="AHZ26" s="116">
        <v>1.1032787310059395</v>
      </c>
      <c r="AIA26" s="116">
        <v>1.2358462409197895</v>
      </c>
      <c r="AIB26" s="116">
        <v>1.1097186528589504</v>
      </c>
      <c r="AIC26" s="116">
        <v>1.2279144710009828</v>
      </c>
      <c r="AID26" s="116">
        <v>0.82213868408860957</v>
      </c>
      <c r="AIE26" s="116">
        <v>0.83727624736221051</v>
      </c>
      <c r="AIF26" s="116">
        <v>1.1215850216821559</v>
      </c>
      <c r="AIG26" s="116">
        <v>0.6592152079848842</v>
      </c>
      <c r="AIH26" s="116">
        <v>0.71718691414992197</v>
      </c>
      <c r="AII26" s="116">
        <v>0.90656175257025884</v>
      </c>
      <c r="AIJ26" s="116">
        <v>0.70934704026633522</v>
      </c>
      <c r="AIK26" s="116">
        <v>1.1714800464103103</v>
      </c>
      <c r="AIL26" s="116">
        <v>0.9677584443012246</v>
      </c>
      <c r="AIM26" s="116">
        <v>0.71599067669315342</v>
      </c>
      <c r="AIN26" s="116">
        <v>1.2315512127348853</v>
      </c>
      <c r="AIO26" s="116">
        <v>1.2414137787556809</v>
      </c>
      <c r="AIP26" s="116">
        <v>1.206730133543354</v>
      </c>
      <c r="AIQ26" s="116">
        <v>0.85791562597896109</v>
      </c>
      <c r="AIR26" s="116">
        <v>0.90112119914158695</v>
      </c>
      <c r="AIS26" s="116">
        <v>1.093091071256773</v>
      </c>
      <c r="AIT26" s="116">
        <v>1.0197130589349168</v>
      </c>
      <c r="AIU26" s="116">
        <v>1.078909495019398</v>
      </c>
      <c r="AIV26" s="116">
        <v>1.2328535870223938</v>
      </c>
      <c r="AIW26" s="116">
        <v>0.82350942274264982</v>
      </c>
      <c r="AIX26" s="116">
        <v>0.8536685140803586</v>
      </c>
      <c r="AIY26" s="116">
        <v>0.79638248140827428</v>
      </c>
      <c r="AIZ26" s="116">
        <v>1.1962489213954455</v>
      </c>
      <c r="AJA26" s="116">
        <v>1.2309054663180965</v>
      </c>
      <c r="AJB26" s="116">
        <v>0.75031158137795317</v>
      </c>
      <c r="AJC26" s="116">
        <v>0.77703247690870414</v>
      </c>
      <c r="AJD26" s="116">
        <v>0.65421903589139774</v>
      </c>
      <c r="AJE26" s="116">
        <v>0.74422827935997571</v>
      </c>
      <c r="AJF26" s="116">
        <v>1.2924440169304852</v>
      </c>
      <c r="AJG26" s="116">
        <v>0.70282248666659042</v>
      </c>
      <c r="AJH26" s="116">
        <v>1.156044686780872</v>
      </c>
      <c r="AJI26" s="116">
        <v>1.2617423391724072</v>
      </c>
      <c r="AJJ26" s="116">
        <v>1.3052767489243351</v>
      </c>
      <c r="AJK26" s="116">
        <v>0.69657586400016391</v>
      </c>
      <c r="AJL26" s="116">
        <v>0.877589365840166</v>
      </c>
      <c r="AJM26" s="116">
        <v>0.75939958763043902</v>
      </c>
      <c r="AJN26" s="116">
        <v>1.2056460268704701</v>
      </c>
      <c r="AJO26" s="116">
        <v>0.75853239370449965</v>
      </c>
      <c r="AJP26" s="116">
        <v>0.79070746193335195</v>
      </c>
      <c r="AJQ26" s="116">
        <v>1.1622574269556569</v>
      </c>
      <c r="AJR26" s="116">
        <v>0.64544673971515354</v>
      </c>
      <c r="AJS26" s="116">
        <v>1.0989986289888258</v>
      </c>
      <c r="AJT26" s="116">
        <v>1.1617937648462768</v>
      </c>
      <c r="AJU26" s="116">
        <v>1.1249160287359239</v>
      </c>
      <c r="AJV26" s="116">
        <v>1.0521809234580581</v>
      </c>
      <c r="AJW26" s="116">
        <v>1.2353588677512379</v>
      </c>
      <c r="AJX26" s="116">
        <v>1.2838745766925657</v>
      </c>
      <c r="AJY26" s="116">
        <v>0.77422033160289483</v>
      </c>
      <c r="AJZ26" s="116">
        <v>0.73859965049093401</v>
      </c>
      <c r="AKA26" s="116">
        <v>0.79562496789313453</v>
      </c>
      <c r="AKB26" s="116">
        <v>1.2693925603095142</v>
      </c>
      <c r="AKC26" s="116">
        <v>0.98329911143591886</v>
      </c>
      <c r="AKD26" s="116">
        <v>0.97028864869468268</v>
      </c>
      <c r="AKE26" s="116">
        <v>1.119873513194555</v>
      </c>
      <c r="AKF26" s="116">
        <v>1.1672823864620017</v>
      </c>
      <c r="AKG26" s="116">
        <v>0.94374222232726368</v>
      </c>
      <c r="AKH26" s="116">
        <v>0.60475604245717429</v>
      </c>
      <c r="AKI26" s="116">
        <v>1.2762951646494105</v>
      </c>
      <c r="AKJ26" s="116">
        <v>1.1110434319761164</v>
      </c>
      <c r="AKK26" s="116">
        <v>1.0867387303157194</v>
      </c>
      <c r="AKL26" s="116">
        <v>1.0148003758653876</v>
      </c>
      <c r="AKM26" s="116">
        <v>0.88514532619330655</v>
      </c>
      <c r="AKN26" s="116">
        <v>1.2732437818390716</v>
      </c>
      <c r="AKO26" s="116">
        <v>1.1638883268909996</v>
      </c>
      <c r="AKP26" s="116">
        <v>1.307971215115463</v>
      </c>
      <c r="AKQ26" s="116">
        <v>1.2133530518297919</v>
      </c>
      <c r="AKR26" s="116">
        <v>0.9100011896614163</v>
      </c>
      <c r="AKS26" s="116">
        <v>0.80890125815461289</v>
      </c>
      <c r="AKT26" s="116">
        <v>0.94245245859946847</v>
      </c>
      <c r="AKU26" s="116">
        <v>0.8879685807831692</v>
      </c>
      <c r="AKV26" s="116">
        <v>1.0037571206457865</v>
      </c>
      <c r="AKW26" s="116">
        <v>0.89864689213496685</v>
      </c>
      <c r="AKX26" s="116">
        <v>1.3070559819154621</v>
      </c>
      <c r="AKY26" s="116">
        <v>0.94609088106533923</v>
      </c>
      <c r="AKZ26" s="116">
        <v>0.6437236468741222</v>
      </c>
      <c r="ALA26" s="116">
        <v>1.2124754592146134</v>
      </c>
      <c r="ALB26" s="116">
        <v>1.2871778968260474</v>
      </c>
      <c r="ALC26" s="116">
        <v>0.74576510140078867</v>
      </c>
      <c r="ALD26" s="116">
        <v>1.0339698382751876</v>
      </c>
      <c r="ALE26" s="116">
        <v>0.93363848100302205</v>
      </c>
      <c r="ALF26" s="116">
        <v>0.68573043897098584</v>
      </c>
      <c r="ALG26" s="116">
        <v>0.67273580482105244</v>
      </c>
      <c r="ALH26" s="116">
        <v>1.0121152819838111</v>
      </c>
      <c r="ALI26" s="116">
        <v>1.0896656111901675</v>
      </c>
      <c r="ALJ26" s="116">
        <v>1.1367807669261345</v>
      </c>
      <c r="ALK26" s="116">
        <v>0.81693052778317532</v>
      </c>
      <c r="ALL26" s="116">
        <v>1.0266730021917199</v>
      </c>
      <c r="ALM26" s="116">
        <v>1.0075548194123096</v>
      </c>
      <c r="ALN26" s="116">
        <v>1.2297867924306556</v>
      </c>
      <c r="ALO26" s="116">
        <v>0.92049964652144123</v>
      </c>
      <c r="ALP26" s="116">
        <v>0.86885541265119226</v>
      </c>
      <c r="ALQ26" s="116">
        <v>1.2110038411617974</v>
      </c>
      <c r="ALR26" s="116">
        <v>1.1977016471698416</v>
      </c>
      <c r="ALS26" s="116">
        <v>0.9642417778481398</v>
      </c>
      <c r="ALT26" s="116">
        <v>0.99213956873172637</v>
      </c>
      <c r="ALU26" s="116">
        <v>1.077568299743036</v>
      </c>
    </row>
    <row r="27" spans="1:1009">
      <c r="B27" s="117">
        <v>1</v>
      </c>
      <c r="C27" s="116">
        <f t="shared" si="16"/>
        <v>2</v>
      </c>
      <c r="D27" s="116">
        <f t="shared" si="17"/>
        <v>2.09861228866811</v>
      </c>
      <c r="F27" s="116">
        <f t="shared" si="18"/>
        <v>1.0026288351276325</v>
      </c>
      <c r="G27" s="116">
        <f t="shared" si="19"/>
        <v>2.046425262598127</v>
      </c>
      <c r="I27" s="116">
        <v>1.1350544770157871</v>
      </c>
      <c r="J27" s="116">
        <v>0.79887207631946877</v>
      </c>
      <c r="K27" s="116">
        <v>0.72426171071840273</v>
      </c>
      <c r="L27" s="116">
        <v>0.96833714737397358</v>
      </c>
      <c r="M27" s="116">
        <v>1.1091479413967709</v>
      </c>
      <c r="N27" s="116">
        <v>1.3404362548620548</v>
      </c>
      <c r="O27" s="116">
        <v>0.64103785403007418</v>
      </c>
      <c r="P27" s="116">
        <v>1.0766339367764202</v>
      </c>
      <c r="Q27" s="116">
        <v>0.65683187412152788</v>
      </c>
      <c r="R27" s="116">
        <v>0.70219362191266543</v>
      </c>
      <c r="S27" s="116">
        <v>1.2353276866348835</v>
      </c>
      <c r="T27" s="116">
        <v>1.1919469333814363</v>
      </c>
      <c r="U27" s="116">
        <v>1.072474332840297</v>
      </c>
      <c r="V27" s="116">
        <v>0.89361026415269229</v>
      </c>
      <c r="W27" s="116">
        <v>0.78208260012583608</v>
      </c>
      <c r="X27" s="116">
        <v>0.66053477678062411</v>
      </c>
      <c r="Y27" s="116">
        <v>0.88148730732400549</v>
      </c>
      <c r="Z27" s="116">
        <v>1.1541191198989016</v>
      </c>
      <c r="AA27" s="116">
        <v>0.72198238880540999</v>
      </c>
      <c r="AB27" s="116">
        <v>1.2832911017406803</v>
      </c>
      <c r="AC27" s="116">
        <v>1.3042978184969098</v>
      </c>
      <c r="AD27" s="116">
        <v>1.2013237908140395</v>
      </c>
      <c r="AE27" s="116">
        <v>1.0204901715022501</v>
      </c>
      <c r="AF27" s="116">
        <v>1.2038545493070694</v>
      </c>
      <c r="AG27" s="116">
        <v>0.88245007697076483</v>
      </c>
      <c r="AH27" s="116">
        <v>0.93245255351940082</v>
      </c>
      <c r="AI27" s="116">
        <v>1.1843831429593088</v>
      </c>
      <c r="AJ27" s="116">
        <v>1.121813605489377</v>
      </c>
      <c r="AK27" s="116">
        <v>0.98100737244503899</v>
      </c>
      <c r="AL27" s="116">
        <v>1.0187120954028865</v>
      </c>
      <c r="AM27" s="116">
        <v>0.75384094384483302</v>
      </c>
      <c r="AN27" s="116">
        <v>1.2955732691501169</v>
      </c>
      <c r="AO27" s="116">
        <v>1.3581255584962904</v>
      </c>
      <c r="AP27" s="116">
        <v>1.0122272455787411</v>
      </c>
      <c r="AQ27" s="116">
        <v>1.1835295636227308</v>
      </c>
      <c r="AR27" s="116">
        <v>0.73602677394887472</v>
      </c>
      <c r="AS27" s="116">
        <v>0.65832068848644698</v>
      </c>
      <c r="AT27" s="116">
        <v>1.0336309876243903</v>
      </c>
      <c r="AU27" s="116">
        <v>1.0500288348570104</v>
      </c>
      <c r="AV27" s="116">
        <v>0.85402676901296326</v>
      </c>
      <c r="AW27" s="116">
        <v>0.6886325966619985</v>
      </c>
      <c r="AX27" s="116">
        <v>1.1172749413906211</v>
      </c>
      <c r="AY27" s="116">
        <v>0.77528495285996846</v>
      </c>
      <c r="AZ27" s="116">
        <v>1.1386072069010913</v>
      </c>
      <c r="BA27" s="116">
        <v>0.65059192342026118</v>
      </c>
      <c r="BB27" s="116">
        <v>1.001165375595412</v>
      </c>
      <c r="BC27" s="116">
        <v>1.02351334804147</v>
      </c>
      <c r="BD27" s="116">
        <v>1.2132378225093861</v>
      </c>
      <c r="BE27" s="116">
        <v>0.91253780705462251</v>
      </c>
      <c r="BF27" s="116">
        <v>0.81460518852562469</v>
      </c>
      <c r="BG27" s="116">
        <v>0.78690226224268489</v>
      </c>
      <c r="BH27" s="116">
        <v>1.3276515166145337</v>
      </c>
      <c r="BI27" s="116">
        <v>0.86608422284645159</v>
      </c>
      <c r="BJ27" s="116">
        <v>0.66361964798729334</v>
      </c>
      <c r="BK27" s="116">
        <v>1.2985571855349867</v>
      </c>
      <c r="BL27" s="116">
        <v>1.2649707876839478</v>
      </c>
      <c r="BM27" s="116">
        <v>1.26188556870873</v>
      </c>
      <c r="BN27" s="116">
        <v>1.3012044316923448</v>
      </c>
      <c r="BO27" s="116">
        <v>1.2920671565971162</v>
      </c>
      <c r="BP27" s="116">
        <v>0.65882115639409866</v>
      </c>
      <c r="BQ27" s="116">
        <v>0.66751119840106943</v>
      </c>
      <c r="BR27" s="116">
        <v>1.3588259600956272</v>
      </c>
      <c r="BS27" s="116">
        <v>0.76076958468821143</v>
      </c>
      <c r="BT27" s="116">
        <v>1.2791504308095258</v>
      </c>
      <c r="BU27" s="116">
        <v>1.1947505198414523</v>
      </c>
      <c r="BV27" s="116">
        <v>0.89170861303860494</v>
      </c>
      <c r="BW27" s="116">
        <v>0.7842378166041678</v>
      </c>
      <c r="BX27" s="116">
        <v>0.92188099031870308</v>
      </c>
      <c r="BY27" s="116">
        <v>1.2151097045096366</v>
      </c>
      <c r="BZ27" s="116">
        <v>1.107871577923139</v>
      </c>
      <c r="CA27" s="116">
        <v>1.0975113263270784</v>
      </c>
      <c r="CB27" s="116">
        <v>0.99909565652050425</v>
      </c>
      <c r="CC27" s="116">
        <v>0.75204816108827632</v>
      </c>
      <c r="CD27" s="116">
        <v>1.3261597129602281</v>
      </c>
      <c r="CE27" s="116">
        <v>0.72771949041085238</v>
      </c>
      <c r="CF27" s="116">
        <v>0.95885581365605344</v>
      </c>
      <c r="CG27" s="116">
        <v>1.0625160453854079</v>
      </c>
      <c r="CH27" s="116">
        <v>0.93108726922238971</v>
      </c>
      <c r="CI27" s="116">
        <v>1.0286439410498562</v>
      </c>
      <c r="CJ27" s="116">
        <v>1.1625139045725696</v>
      </c>
      <c r="CK27" s="116">
        <v>1.0109137596947686</v>
      </c>
      <c r="CL27" s="116">
        <v>0.92892424171606391</v>
      </c>
      <c r="CM27" s="116">
        <v>0.8041437501206381</v>
      </c>
      <c r="CN27" s="116">
        <v>1.0894150920929446</v>
      </c>
      <c r="CO27" s="116">
        <v>1.007998286106925</v>
      </c>
      <c r="CP27" s="116">
        <v>0.71753264119131821</v>
      </c>
      <c r="CQ27" s="116">
        <v>1.3225886760395951</v>
      </c>
      <c r="CR27" s="116">
        <v>0.85029254865570869</v>
      </c>
      <c r="CS27" s="116">
        <v>0.72069830772677312</v>
      </c>
      <c r="CT27" s="116">
        <v>0.87368212719947669</v>
      </c>
      <c r="CU27" s="116">
        <v>0.7125562878569629</v>
      </c>
      <c r="CV27" s="116">
        <v>0.66726503382693236</v>
      </c>
      <c r="CW27" s="116">
        <v>1.1812744191153257</v>
      </c>
      <c r="CX27" s="116">
        <v>0.87638856083183903</v>
      </c>
      <c r="CY27" s="116">
        <v>1.138574036624074</v>
      </c>
      <c r="CZ27" s="116">
        <v>0.95522714103536988</v>
      </c>
      <c r="DA27" s="116">
        <v>0.95741868462057811</v>
      </c>
      <c r="DB27" s="116">
        <v>1.1070621297892194</v>
      </c>
      <c r="DC27" s="116">
        <v>0.90540904494069885</v>
      </c>
      <c r="DD27" s="116">
        <v>0.7064063702070762</v>
      </c>
      <c r="DE27" s="116">
        <v>0.70147250584231113</v>
      </c>
      <c r="DF27" s="116">
        <v>1.2999452337397723</v>
      </c>
      <c r="DG27" s="116">
        <v>1.0650268891788728</v>
      </c>
      <c r="DH27" s="116">
        <v>1.2805728354517354</v>
      </c>
      <c r="DI27" s="116">
        <v>0.75259450116631488</v>
      </c>
      <c r="DJ27" s="116">
        <v>1.1878919705539257</v>
      </c>
      <c r="DK27" s="116">
        <v>0.69455752401572024</v>
      </c>
      <c r="DL27" s="116">
        <v>0.78094818697345247</v>
      </c>
      <c r="DM27" s="116">
        <v>1.1375699578627545</v>
      </c>
      <c r="DN27" s="116">
        <v>1.264438060552846</v>
      </c>
      <c r="DO27" s="116">
        <v>0.67709122784697329</v>
      </c>
      <c r="DP27" s="116">
        <v>0.9740735261386555</v>
      </c>
      <c r="DQ27" s="116">
        <v>0.65805555734660004</v>
      </c>
      <c r="DR27" s="116">
        <v>1.1160155649522761</v>
      </c>
      <c r="DS27" s="116">
        <v>0.77078130007000345</v>
      </c>
      <c r="DT27" s="116">
        <v>0.84105093691784627</v>
      </c>
      <c r="DU27" s="116">
        <v>0.73909951724294587</v>
      </c>
      <c r="DV27" s="116">
        <v>0.93621356131827094</v>
      </c>
      <c r="DW27" s="116">
        <v>0.6456323395141218</v>
      </c>
      <c r="DX27" s="116">
        <v>1.2378940638146316</v>
      </c>
      <c r="DY27" s="116">
        <v>1.3204397766832292</v>
      </c>
      <c r="DZ27" s="116">
        <v>1.2339069099255828</v>
      </c>
      <c r="EA27" s="116">
        <v>1.2376971923291218</v>
      </c>
      <c r="EB27" s="116">
        <v>1.1560036476984292</v>
      </c>
      <c r="EC27" s="116">
        <v>1.0217854921412421</v>
      </c>
      <c r="ED27" s="116">
        <v>0.93218836825224605</v>
      </c>
      <c r="EE27" s="116">
        <v>1.1945644772920989</v>
      </c>
      <c r="EF27" s="116">
        <v>1.1626635116271167</v>
      </c>
      <c r="EG27" s="116">
        <v>1.087584601010704</v>
      </c>
      <c r="EH27" s="116">
        <v>1.0079302015541822</v>
      </c>
      <c r="EI27" s="116">
        <v>0.81082967047594079</v>
      </c>
      <c r="EJ27" s="116">
        <v>0.92486724890188721</v>
      </c>
      <c r="EK27" s="116">
        <v>1.0670461055086471</v>
      </c>
      <c r="EL27" s="116">
        <v>0.65963672879334034</v>
      </c>
      <c r="EM27" s="116">
        <v>0.86903915104157803</v>
      </c>
      <c r="EN27" s="116">
        <v>1.276399485449228</v>
      </c>
      <c r="EO27" s="116">
        <v>1.3439614748785993</v>
      </c>
      <c r="EP27" s="116">
        <v>0.86472521274747949</v>
      </c>
      <c r="EQ27" s="116">
        <v>1.1091868983964006</v>
      </c>
      <c r="ER27" s="116">
        <v>0.99725515560971989</v>
      </c>
      <c r="ES27" s="116">
        <v>1.0102509057957156</v>
      </c>
      <c r="ET27" s="116">
        <v>0.77663239970110776</v>
      </c>
      <c r="EU27" s="116">
        <v>0.92725437609751205</v>
      </c>
      <c r="EV27" s="116">
        <v>0.93589070724351486</v>
      </c>
      <c r="EW27" s="116">
        <v>1.1057486564978221</v>
      </c>
      <c r="EX27" s="116">
        <v>1.1121248545189271</v>
      </c>
      <c r="EY27" s="116">
        <v>1.1725082405531175</v>
      </c>
      <c r="EZ27" s="116">
        <v>0.87097726488566818</v>
      </c>
      <c r="FA27" s="116">
        <v>0.77095960631669969</v>
      </c>
      <c r="FB27" s="116">
        <v>1.3037676866190733</v>
      </c>
      <c r="FC27" s="116">
        <v>0.99206147908049602</v>
      </c>
      <c r="FD27" s="116">
        <v>1.0135697542567206</v>
      </c>
      <c r="FE27" s="116">
        <v>0.74552759996004903</v>
      </c>
      <c r="FF27" s="116">
        <v>0.75089098106381436</v>
      </c>
      <c r="FG27" s="116">
        <v>1.0171074418315404</v>
      </c>
      <c r="FH27" s="116">
        <v>1.1766845481267687</v>
      </c>
      <c r="FI27" s="116">
        <v>1.1940382979043367</v>
      </c>
      <c r="FJ27" s="116">
        <v>0.82677609653418493</v>
      </c>
      <c r="FK27" s="116">
        <v>0.96495790359522793</v>
      </c>
      <c r="FL27" s="116">
        <v>0.75481232806825294</v>
      </c>
      <c r="FM27" s="116">
        <v>0.66572777949587336</v>
      </c>
      <c r="FN27" s="116">
        <v>1.1356560896728936</v>
      </c>
      <c r="FO27" s="116">
        <v>1.1837242518585418</v>
      </c>
      <c r="FP27" s="116">
        <v>1.1380819417374535</v>
      </c>
      <c r="FQ27" s="116">
        <v>1.2734844645866565</v>
      </c>
      <c r="FR27" s="116">
        <v>1.1153829243011106</v>
      </c>
      <c r="FS27" s="116">
        <v>1.1937457406035414</v>
      </c>
      <c r="FT27" s="116">
        <v>1.0503375285739625</v>
      </c>
      <c r="FU27" s="116">
        <v>0.91195916973792079</v>
      </c>
      <c r="FV27" s="116">
        <v>0.64455519889109536</v>
      </c>
      <c r="FW27" s="116">
        <v>1.229183005429257</v>
      </c>
      <c r="FX27" s="116">
        <v>0.91121374838001112</v>
      </c>
      <c r="FY27" s="116">
        <v>1.1305991836517277</v>
      </c>
      <c r="FZ27" s="116">
        <v>1.0727926176816496</v>
      </c>
      <c r="GA27" s="116">
        <v>1.1941538113228534</v>
      </c>
      <c r="GB27" s="116">
        <v>1.0290541705327896</v>
      </c>
      <c r="GC27" s="116">
        <v>1.0636178826795437</v>
      </c>
      <c r="GD27" s="116">
        <v>1.0486017169819719</v>
      </c>
      <c r="GE27" s="116">
        <v>1.1823605215940272</v>
      </c>
      <c r="GF27" s="116">
        <v>1.3566249112861155</v>
      </c>
      <c r="GG27" s="116">
        <v>1.0258933553653358</v>
      </c>
      <c r="GH27" s="116">
        <v>0.81493348300402513</v>
      </c>
      <c r="GI27" s="116">
        <v>1.0283889262553019</v>
      </c>
      <c r="GJ27" s="116">
        <v>0.95426229764556414</v>
      </c>
      <c r="GK27" s="116">
        <v>1.0924269514793368</v>
      </c>
      <c r="GL27" s="116">
        <v>0.68545963672651433</v>
      </c>
      <c r="GM27" s="116">
        <v>1.1339479195767215</v>
      </c>
      <c r="GN27" s="116">
        <v>1.1327840529213802</v>
      </c>
      <c r="GO27" s="116">
        <v>0.90814755490266563</v>
      </c>
      <c r="GP27" s="116">
        <v>1.221242453224602</v>
      </c>
      <c r="GQ27" s="116">
        <v>0.68045133481025966</v>
      </c>
      <c r="GR27" s="116">
        <v>1.1053921048972688</v>
      </c>
      <c r="GS27" s="116">
        <v>1.3596018606225826</v>
      </c>
      <c r="GT27" s="116">
        <v>1.1828422619084851</v>
      </c>
      <c r="GU27" s="116">
        <v>0.80573172515723146</v>
      </c>
      <c r="GV27" s="116">
        <v>1.0354895176938042</v>
      </c>
      <c r="GW27" s="116">
        <v>0.81407319131704747</v>
      </c>
      <c r="GX27" s="116">
        <v>0.72158255933259874</v>
      </c>
      <c r="GY27" s="116">
        <v>1.3371026922432834</v>
      </c>
      <c r="GZ27" s="116">
        <v>0.72210296578771471</v>
      </c>
      <c r="HA27" s="116">
        <v>0.90276798182173634</v>
      </c>
      <c r="HB27" s="116">
        <v>1.0277494543398955</v>
      </c>
      <c r="HC27" s="116">
        <v>0.72316955867264732</v>
      </c>
      <c r="HD27" s="116">
        <v>1.0425183564937568</v>
      </c>
      <c r="HE27" s="116">
        <v>1.0930489613937731</v>
      </c>
      <c r="HF27" s="116">
        <v>0.67484363266666869</v>
      </c>
      <c r="HG27" s="116">
        <v>0.70995701779543752</v>
      </c>
      <c r="HH27" s="116">
        <v>0.92606551672364879</v>
      </c>
      <c r="HI27" s="116">
        <v>1.1093724429585188</v>
      </c>
      <c r="HJ27" s="116">
        <v>1.1451777212763883</v>
      </c>
      <c r="HK27" s="116">
        <v>0.94868871970761981</v>
      </c>
      <c r="HL27" s="116">
        <v>1.1985930785278873</v>
      </c>
      <c r="HM27" s="116">
        <v>1.2196471418670833</v>
      </c>
      <c r="HN27" s="116">
        <v>1.2887284327416038</v>
      </c>
      <c r="HO27" s="116">
        <v>0.86331427830175023</v>
      </c>
      <c r="HP27" s="116">
        <v>1.3174470489683214</v>
      </c>
      <c r="HQ27" s="116">
        <v>1.2159825738481165</v>
      </c>
      <c r="HR27" s="116">
        <v>1.1982220273351079</v>
      </c>
      <c r="HS27" s="116">
        <v>0.81758219762272755</v>
      </c>
      <c r="HT27" s="116">
        <v>0.77736227419638637</v>
      </c>
      <c r="HU27" s="116">
        <v>1.0551297766325454</v>
      </c>
      <c r="HV27" s="116">
        <v>0.66730823651085824</v>
      </c>
      <c r="HW27" s="116">
        <v>1.1079926366119939</v>
      </c>
      <c r="HX27" s="116">
        <v>0.85067217140018014</v>
      </c>
      <c r="HY27" s="116">
        <v>0.75160082796555183</v>
      </c>
      <c r="HZ27" s="116">
        <v>1.224456263617389</v>
      </c>
      <c r="IA27" s="116">
        <v>0.6825534051035782</v>
      </c>
      <c r="IB27" s="116">
        <v>0.75047809679448585</v>
      </c>
      <c r="IC27" s="116">
        <v>1.1486258956638955</v>
      </c>
      <c r="ID27" s="116">
        <v>1.3092726429651056</v>
      </c>
      <c r="IE27" s="116">
        <v>1.1561654632113445</v>
      </c>
      <c r="IF27" s="116">
        <v>1.2865632691659177</v>
      </c>
      <c r="IG27" s="116">
        <v>0.8949225246902528</v>
      </c>
      <c r="IH27" s="116">
        <v>0.78758865815541346</v>
      </c>
      <c r="II27" s="116">
        <v>0.71509726179540523</v>
      </c>
      <c r="IJ27" s="116">
        <v>1.2710818846388154</v>
      </c>
      <c r="IK27" s="116">
        <v>0.642478766223053</v>
      </c>
      <c r="IL27" s="116">
        <v>1.245844071194989</v>
      </c>
      <c r="IM27" s="116">
        <v>0.7763238084782309</v>
      </c>
      <c r="IN27" s="116">
        <v>0.82838776591531016</v>
      </c>
      <c r="IO27" s="116">
        <v>1.3148379967853219</v>
      </c>
      <c r="IP27" s="116">
        <v>0.74378987252843698</v>
      </c>
      <c r="IQ27" s="116">
        <v>1.3017535035739536</v>
      </c>
      <c r="IR27" s="116">
        <v>0.76530404918273254</v>
      </c>
      <c r="IS27" s="116">
        <v>1.2309839810651755</v>
      </c>
      <c r="IT27" s="116">
        <v>1.0475081359985283</v>
      </c>
      <c r="IU27" s="116">
        <v>0.82292611732937193</v>
      </c>
      <c r="IV27" s="116">
        <v>1.0016870642819264</v>
      </c>
      <c r="IW27" s="116">
        <v>0.97182875137998814</v>
      </c>
      <c r="IX27" s="116">
        <v>0.77002357755256634</v>
      </c>
      <c r="IY27" s="116">
        <v>0.69992766531438522</v>
      </c>
      <c r="IZ27" s="116">
        <v>1.2910255478800523</v>
      </c>
      <c r="JA27" s="116">
        <v>0.86601353758616173</v>
      </c>
      <c r="JB27" s="116">
        <v>1.0953008166828915</v>
      </c>
      <c r="JC27" s="116">
        <v>0.78038919572319398</v>
      </c>
      <c r="JD27" s="116">
        <v>0.80238640871501832</v>
      </c>
      <c r="JE27" s="116">
        <v>1.313244257049035</v>
      </c>
      <c r="JF27" s="116">
        <v>1.3085720584993346</v>
      </c>
      <c r="JG27" s="116">
        <v>1.2180094392196303</v>
      </c>
      <c r="JH27" s="116">
        <v>1.0080241099146887</v>
      </c>
      <c r="JI27" s="116">
        <v>0.79515885373129414</v>
      </c>
      <c r="JJ27" s="116">
        <v>1.1962223805150174</v>
      </c>
      <c r="JK27" s="116">
        <v>1.0633620653982674</v>
      </c>
      <c r="JL27" s="116">
        <v>1.0345800952938178</v>
      </c>
      <c r="JM27" s="116">
        <v>0.74150809702066067</v>
      </c>
      <c r="JN27" s="116">
        <v>0.66387234507230652</v>
      </c>
      <c r="JO27" s="116">
        <v>1.0164605715998314</v>
      </c>
      <c r="JP27" s="116">
        <v>1.2578922032351063</v>
      </c>
      <c r="JQ27" s="116">
        <v>1.2205117828651377</v>
      </c>
      <c r="JR27" s="116">
        <v>1.0704835248685241</v>
      </c>
      <c r="JS27" s="116">
        <v>0.64298201338294836</v>
      </c>
      <c r="JT27" s="116">
        <v>0.84822591507472422</v>
      </c>
      <c r="JU27" s="116">
        <v>0.97516863104460183</v>
      </c>
      <c r="JV27" s="116">
        <v>1.0437148337076934</v>
      </c>
      <c r="JW27" s="116">
        <v>1.1580522771818837</v>
      </c>
      <c r="JX27" s="116">
        <v>1.2030196507656281</v>
      </c>
      <c r="JY27" s="116">
        <v>0.92482508761658477</v>
      </c>
      <c r="JZ27" s="116">
        <v>0.91143517839846733</v>
      </c>
      <c r="KA27" s="116">
        <v>1.1447533952245657</v>
      </c>
      <c r="KB27" s="116">
        <v>0.85170075745749507</v>
      </c>
      <c r="KC27" s="116">
        <v>1.1008145454942206</v>
      </c>
      <c r="KD27" s="116">
        <v>1.202779740529369</v>
      </c>
      <c r="KE27" s="116">
        <v>1.0578238694407041</v>
      </c>
      <c r="KF27" s="116">
        <v>1.1968827639239261</v>
      </c>
      <c r="KG27" s="116">
        <v>1.1659032951312571</v>
      </c>
      <c r="KH27" s="116">
        <v>1.1059719452404093</v>
      </c>
      <c r="KI27" s="116">
        <v>0.94746569987571805</v>
      </c>
      <c r="KJ27" s="116">
        <v>0.99533737028558877</v>
      </c>
      <c r="KK27" s="116">
        <v>1.3078606803168777</v>
      </c>
      <c r="KL27" s="116">
        <v>1.2040969046885055</v>
      </c>
      <c r="KM27" s="116">
        <v>0.96524827965991511</v>
      </c>
      <c r="KN27" s="116">
        <v>0.9919971614751858</v>
      </c>
      <c r="KO27" s="116">
        <v>0.85196196266501245</v>
      </c>
      <c r="KP27" s="116">
        <v>1.1858776281725172</v>
      </c>
      <c r="KQ27" s="116">
        <v>1.2210977468116613</v>
      </c>
      <c r="KR27" s="116">
        <v>1.0442586306239487</v>
      </c>
      <c r="KS27" s="116">
        <v>0.92641686336492746</v>
      </c>
      <c r="KT27" s="116">
        <v>0.66334049218340752</v>
      </c>
      <c r="KU27" s="116">
        <v>1.1499146790781574</v>
      </c>
      <c r="KV27" s="116">
        <v>1.0154738420536691</v>
      </c>
      <c r="KW27" s="116">
        <v>1.2426334227304734</v>
      </c>
      <c r="KX27" s="116">
        <v>1.2488903183883122</v>
      </c>
      <c r="KY27" s="116">
        <v>0.70053319595024388</v>
      </c>
      <c r="KZ27" s="116">
        <v>1.2554813394384814</v>
      </c>
      <c r="LA27" s="116">
        <v>1.3010765750032716</v>
      </c>
      <c r="LB27" s="116">
        <v>1.0506941858464738</v>
      </c>
      <c r="LC27" s="116">
        <v>1.3489812530068823</v>
      </c>
      <c r="LD27" s="116">
        <v>1.352405445073565</v>
      </c>
      <c r="LE27" s="116">
        <v>0.76731030413061418</v>
      </c>
      <c r="LF27" s="116">
        <v>0.70041865407815629</v>
      </c>
      <c r="LG27" s="116">
        <v>0.88697881922489197</v>
      </c>
      <c r="LH27" s="116">
        <v>1.2165996831949544</v>
      </c>
      <c r="LI27" s="116">
        <v>1.225302548206056</v>
      </c>
      <c r="LJ27" s="116">
        <v>1.1612672990503059</v>
      </c>
      <c r="LK27" s="116">
        <v>1.2809228466974072</v>
      </c>
      <c r="LL27" s="116">
        <v>1.0772967454216653</v>
      </c>
      <c r="LM27" s="116">
        <v>0.95857125265550502</v>
      </c>
      <c r="LN27" s="116">
        <v>0.64254845797724836</v>
      </c>
      <c r="LO27" s="116">
        <v>0.89740137358105865</v>
      </c>
      <c r="LP27" s="116">
        <v>1.2243250276865283</v>
      </c>
      <c r="LQ27" s="116">
        <v>0.93403109615490154</v>
      </c>
      <c r="LR27" s="116">
        <v>0.77953213838182323</v>
      </c>
      <c r="LS27" s="116">
        <v>0.90243919386853355</v>
      </c>
      <c r="LT27" s="116">
        <v>0.66734460433340537</v>
      </c>
      <c r="LU27" s="116">
        <v>1.3337238485347891</v>
      </c>
      <c r="LV27" s="116">
        <v>0.8352921969562096</v>
      </c>
      <c r="LW27" s="116">
        <v>1.269477254246675</v>
      </c>
      <c r="LX27" s="116">
        <v>0.85860089548580287</v>
      </c>
      <c r="LY27" s="116">
        <v>0.7642243805649388</v>
      </c>
      <c r="LZ27" s="116">
        <v>1.2091539845537245</v>
      </c>
      <c r="MA27" s="116">
        <v>0.94263394216369556</v>
      </c>
      <c r="MB27" s="116">
        <v>0.78901503916810123</v>
      </c>
      <c r="MC27" s="116">
        <v>0.97395309392614404</v>
      </c>
      <c r="MD27" s="116">
        <v>1.303197991663805</v>
      </c>
      <c r="ME27" s="116">
        <v>0.83061549099822529</v>
      </c>
      <c r="MF27" s="116">
        <v>0.95081522765709425</v>
      </c>
      <c r="MG27" s="116">
        <v>0.75425506162239453</v>
      </c>
      <c r="MH27" s="116">
        <v>0.79597697939132073</v>
      </c>
      <c r="MI27" s="116">
        <v>0.96610184656174547</v>
      </c>
      <c r="MJ27" s="116">
        <v>0.956048551780734</v>
      </c>
      <c r="MK27" s="116">
        <v>0.82621961951399836</v>
      </c>
      <c r="ML27" s="116">
        <v>0.69160813293629542</v>
      </c>
      <c r="MM27" s="116">
        <v>1.3554836606455269</v>
      </c>
      <c r="MN27" s="116">
        <v>1.2173713186769648</v>
      </c>
      <c r="MO27" s="116">
        <v>1.2360238920623821</v>
      </c>
      <c r="MP27" s="116">
        <v>0.73432095350523441</v>
      </c>
      <c r="MQ27" s="116">
        <v>1.3021378861215478</v>
      </c>
      <c r="MR27" s="116">
        <v>0.93584879587379755</v>
      </c>
      <c r="MS27" s="116">
        <v>0.68340743059843045</v>
      </c>
      <c r="MT27" s="116">
        <v>0.8053360945788578</v>
      </c>
      <c r="MU27" s="116">
        <v>1.1697725465755917</v>
      </c>
      <c r="MV27" s="116">
        <v>0.67790638468922704</v>
      </c>
      <c r="MW27" s="116">
        <v>1.2634295226087506</v>
      </c>
      <c r="MX27" s="116">
        <v>0.80084869267724057</v>
      </c>
      <c r="MY27" s="116">
        <v>1.3262406873972867</v>
      </c>
      <c r="MZ27" s="116">
        <v>0.68770483975965924</v>
      </c>
      <c r="NA27" s="116">
        <v>0.89543701488418337</v>
      </c>
      <c r="NB27" s="116">
        <v>1.2436134417708014</v>
      </c>
      <c r="NC27" s="116">
        <v>1.0739412629950063</v>
      </c>
      <c r="ND27" s="116">
        <v>0.80023267987386859</v>
      </c>
      <c r="NE27" s="116">
        <v>0.71404499715039982</v>
      </c>
      <c r="NF27" s="116">
        <v>0.64490095248191937</v>
      </c>
      <c r="NG27" s="116">
        <v>1.2501003422633905</v>
      </c>
      <c r="NH27" s="116">
        <v>0.8093017433060834</v>
      </c>
      <c r="NI27" s="116">
        <v>0.79026683398044206</v>
      </c>
      <c r="NJ27" s="116">
        <v>1.2507485257402933</v>
      </c>
      <c r="NK27" s="116">
        <v>1.3370104074733145</v>
      </c>
      <c r="NL27" s="116">
        <v>1.1680747852509579</v>
      </c>
      <c r="NM27" s="116">
        <v>0.93782062394281196</v>
      </c>
      <c r="NN27" s="116">
        <v>1.2177695479897337</v>
      </c>
      <c r="NO27" s="116">
        <v>0.71352720361095567</v>
      </c>
      <c r="NP27" s="116">
        <v>1.235990115058258</v>
      </c>
      <c r="NQ27" s="116">
        <v>1.0514322703691528</v>
      </c>
      <c r="NR27" s="116">
        <v>1.0013496829518258</v>
      </c>
      <c r="NS27" s="116">
        <v>0.65924422195226506</v>
      </c>
      <c r="NT27" s="116">
        <v>0.98145565006299251</v>
      </c>
      <c r="NU27" s="116">
        <v>0.80557262134727803</v>
      </c>
      <c r="NV27" s="116">
        <v>1.093003915414728</v>
      </c>
      <c r="NW27" s="116">
        <v>1.1782285711659206</v>
      </c>
      <c r="NX27" s="116">
        <v>1.0237073391072431</v>
      </c>
      <c r="NY27" s="116">
        <v>0.85252105525680055</v>
      </c>
      <c r="NZ27" s="116">
        <v>0.92932084879888643</v>
      </c>
      <c r="OA27" s="116">
        <v>1.3415583135746103</v>
      </c>
      <c r="OB27" s="116">
        <v>1.1507157040850919</v>
      </c>
      <c r="OC27" s="116">
        <v>0.79108042839690151</v>
      </c>
      <c r="OD27" s="116">
        <v>0.73562300059847252</v>
      </c>
      <c r="OE27" s="116">
        <v>1.0601993707686361</v>
      </c>
      <c r="OF27" s="116">
        <v>0.64260633224593922</v>
      </c>
      <c r="OG27" s="116">
        <v>0.70421308630005397</v>
      </c>
      <c r="OH27" s="116">
        <v>1.1999752463986932</v>
      </c>
      <c r="OI27" s="116">
        <v>0.89886741370790801</v>
      </c>
      <c r="OJ27" s="116">
        <v>0.82394596441990231</v>
      </c>
      <c r="OK27" s="116">
        <v>1.1107693928886182</v>
      </c>
      <c r="OL27" s="116">
        <v>1.1943594491583058</v>
      </c>
      <c r="OM27" s="116">
        <v>0.95225374929555917</v>
      </c>
      <c r="ON27" s="116">
        <v>0.78012122506094006</v>
      </c>
      <c r="OO27" s="116">
        <v>0.79291355321606694</v>
      </c>
      <c r="OP27" s="116">
        <v>0.74364471113073172</v>
      </c>
      <c r="OQ27" s="116">
        <v>1.2084089549632884</v>
      </c>
      <c r="OR27" s="116">
        <v>0.7395188961329171</v>
      </c>
      <c r="OS27" s="116">
        <v>0.656005715750834</v>
      </c>
      <c r="OT27" s="116">
        <v>0.75264169705257022</v>
      </c>
      <c r="OU27" s="116">
        <v>1.321697466650696</v>
      </c>
      <c r="OV27" s="116">
        <v>1.0534100166275522</v>
      </c>
      <c r="OW27" s="116">
        <v>1.3432853075845328</v>
      </c>
      <c r="OX27" s="116">
        <v>1.1698346477387123</v>
      </c>
      <c r="OY27" s="116">
        <v>0.8114478464698327</v>
      </c>
      <c r="OZ27" s="116">
        <v>1.1369803991645278</v>
      </c>
      <c r="PA27" s="116">
        <v>1.3362235560389968</v>
      </c>
      <c r="PB27" s="116">
        <v>0.93111466075290905</v>
      </c>
      <c r="PC27" s="116">
        <v>0.86088029034886426</v>
      </c>
      <c r="PD27" s="116">
        <v>1.0493618190342298</v>
      </c>
      <c r="PE27" s="116">
        <v>1.1496468865310829</v>
      </c>
      <c r="PF27" s="116">
        <v>1.0759798514509817</v>
      </c>
      <c r="PG27" s="116">
        <v>0.67795624432043877</v>
      </c>
      <c r="PH27" s="116">
        <v>1.2493484501469876</v>
      </c>
      <c r="PI27" s="116">
        <v>1.084868214908471</v>
      </c>
      <c r="PJ27" s="116">
        <v>1.2504320224167309</v>
      </c>
      <c r="PK27" s="116">
        <v>1.229988140710387</v>
      </c>
      <c r="PL27" s="116">
        <v>1.2741796934809844</v>
      </c>
      <c r="PM27" s="116">
        <v>1.0080418933265347</v>
      </c>
      <c r="PN27" s="116">
        <v>0.6533660088409966</v>
      </c>
      <c r="PO27" s="116">
        <v>1.3165087611434525</v>
      </c>
      <c r="PP27" s="116">
        <v>0.99003007127370224</v>
      </c>
      <c r="PQ27" s="116">
        <v>0.90284470485437374</v>
      </c>
      <c r="PR27" s="116">
        <v>0.82289361071089218</v>
      </c>
      <c r="PS27" s="116">
        <v>0.86788983220480564</v>
      </c>
      <c r="PT27" s="116">
        <v>0.97418232831304397</v>
      </c>
      <c r="PU27" s="116">
        <v>0.80891943597183413</v>
      </c>
      <c r="PV27" s="116">
        <v>1.2591868598717217</v>
      </c>
      <c r="PW27" s="116">
        <v>0.80803186212015654</v>
      </c>
      <c r="PX27" s="116">
        <v>0.88094536753380026</v>
      </c>
      <c r="PY27" s="116">
        <v>1.1795068324504239</v>
      </c>
      <c r="PZ27" s="116">
        <v>1.0700763975166201</v>
      </c>
      <c r="QA27" s="116">
        <v>1.2905531278363016</v>
      </c>
      <c r="QB27" s="116">
        <v>0.96389658983127902</v>
      </c>
      <c r="QC27" s="116">
        <v>0.85125761012090351</v>
      </c>
      <c r="QD27" s="116">
        <v>1.2311753944658643</v>
      </c>
      <c r="QE27" s="116">
        <v>1.055738808320241</v>
      </c>
      <c r="QF27" s="116">
        <v>1.2866858740482634</v>
      </c>
      <c r="QG27" s="116">
        <v>0.88946746239055263</v>
      </c>
      <c r="QH27" s="116">
        <v>1.0942554032546361</v>
      </c>
      <c r="QI27" s="116">
        <v>0.89963862332393263</v>
      </c>
      <c r="QJ27" s="116">
        <v>1.2179910065515958</v>
      </c>
      <c r="QK27" s="116">
        <v>1.2792747268175986</v>
      </c>
      <c r="QL27" s="116">
        <v>0.70081521891231824</v>
      </c>
      <c r="QM27" s="116">
        <v>1.0693329532806857</v>
      </c>
      <c r="QN27" s="116">
        <v>0.75393690833408922</v>
      </c>
      <c r="QO27" s="116">
        <v>0.83935708127145348</v>
      </c>
      <c r="QP27" s="116">
        <v>1.1041816607477761</v>
      </c>
      <c r="QQ27" s="116">
        <v>1.0801613018695972</v>
      </c>
      <c r="QR27" s="116">
        <v>0.91584766656845229</v>
      </c>
      <c r="QS27" s="116">
        <v>1.1688937112629594</v>
      </c>
      <c r="QT27" s="116">
        <v>1.2252094708549732</v>
      </c>
      <c r="QU27" s="116">
        <v>1.0652640325670948</v>
      </c>
      <c r="QV27" s="116">
        <v>0.77444393479373108</v>
      </c>
      <c r="QW27" s="116">
        <v>1.3243285233630573</v>
      </c>
      <c r="QX27" s="116">
        <v>0.80261211361525786</v>
      </c>
      <c r="QY27" s="116">
        <v>1.1043807005136503</v>
      </c>
      <c r="QZ27" s="116">
        <v>0.65374649021689502</v>
      </c>
      <c r="RA27" s="116">
        <v>0.68354920128916929</v>
      </c>
      <c r="RB27" s="116">
        <v>0.87604398134514128</v>
      </c>
      <c r="RC27" s="116">
        <v>0.68669888235919141</v>
      </c>
      <c r="RD27" s="116">
        <v>1.3303819894111018</v>
      </c>
      <c r="RE27" s="116">
        <v>0.68088059442934135</v>
      </c>
      <c r="RF27" s="116">
        <v>1.2268779724610581</v>
      </c>
      <c r="RG27" s="116">
        <v>0.98044029103414998</v>
      </c>
      <c r="RH27" s="116">
        <v>1.3407469998014909</v>
      </c>
      <c r="RI27" s="116">
        <v>1.3033386224649721</v>
      </c>
      <c r="RJ27" s="116">
        <v>0.67505874640596686</v>
      </c>
      <c r="RK27" s="116">
        <v>1.0838619002995378</v>
      </c>
      <c r="RL27" s="116">
        <v>1.2895143860761675</v>
      </c>
      <c r="RM27" s="116">
        <v>1.0930367988637077</v>
      </c>
      <c r="RN27" s="116">
        <v>0.97186590709363607</v>
      </c>
      <c r="RO27" s="116">
        <v>0.84951150201392589</v>
      </c>
      <c r="RP27" s="116">
        <v>0.7666297044218211</v>
      </c>
      <c r="RQ27" s="116">
        <v>0.71031275435382024</v>
      </c>
      <c r="RR27" s="116">
        <v>0.78984165349336577</v>
      </c>
      <c r="RS27" s="116">
        <v>0.98453332803510074</v>
      </c>
      <c r="RT27" s="116">
        <v>0.80657977369493739</v>
      </c>
      <c r="RU27" s="116">
        <v>1.2354415930383844</v>
      </c>
      <c r="RV27" s="116">
        <v>0.95351600929792335</v>
      </c>
      <c r="RW27" s="116">
        <v>0.86285925870200442</v>
      </c>
      <c r="RX27" s="116">
        <v>0.66524185293872062</v>
      </c>
      <c r="RY27" s="116">
        <v>0.71632918389298594</v>
      </c>
      <c r="RZ27" s="116">
        <v>1.049710771127057</v>
      </c>
      <c r="SA27" s="116">
        <v>1.2990037749290442</v>
      </c>
      <c r="SB27" s="116">
        <v>0.96488832235353172</v>
      </c>
      <c r="SC27" s="116">
        <v>1.2576906296053409</v>
      </c>
      <c r="SD27" s="116">
        <v>1.0286643777246189</v>
      </c>
      <c r="SE27" s="116">
        <v>0.72103973433259738</v>
      </c>
      <c r="SF27" s="116">
        <v>0.91688387010570493</v>
      </c>
      <c r="SG27" s="116">
        <v>0.87218655037053938</v>
      </c>
      <c r="SH27" s="116">
        <v>1.2795563529811513</v>
      </c>
      <c r="SI27" s="116">
        <v>1.1024844870725392</v>
      </c>
      <c r="SJ27" s="116">
        <v>1.1646247613855703</v>
      </c>
      <c r="SK27" s="116">
        <v>1.3490687037013673</v>
      </c>
      <c r="SL27" s="116">
        <v>0.7654507403656382</v>
      </c>
      <c r="SM27" s="116">
        <v>1.3576008932290171</v>
      </c>
      <c r="SN27" s="116">
        <v>1.2309284517060108</v>
      </c>
      <c r="SO27" s="116">
        <v>0.99473579622857478</v>
      </c>
      <c r="SP27" s="116">
        <v>1.1216840269329471</v>
      </c>
      <c r="SQ27" s="116">
        <v>1.106681468591304</v>
      </c>
      <c r="SR27" s="116">
        <v>1.1055944438957266</v>
      </c>
      <c r="SS27" s="116">
        <v>0.80057871358061172</v>
      </c>
      <c r="ST27" s="116">
        <v>1.3141649097308827</v>
      </c>
      <c r="SU27" s="116">
        <v>1.2847054304432355</v>
      </c>
      <c r="SV27" s="116">
        <v>1.1663385745605348</v>
      </c>
      <c r="SW27" s="116">
        <v>0.82167622560934661</v>
      </c>
      <c r="SX27" s="116">
        <v>0.7349749585458184</v>
      </c>
      <c r="SY27" s="116">
        <v>0.98973461525337547</v>
      </c>
      <c r="SZ27" s="116">
        <v>1.2724805037160301</v>
      </c>
      <c r="TA27" s="116">
        <v>1.344936378472033</v>
      </c>
      <c r="TB27" s="116">
        <v>0.71833882278069661</v>
      </c>
      <c r="TC27" s="116">
        <v>0.71143477628576735</v>
      </c>
      <c r="TD27" s="116">
        <v>1.1316353982972149</v>
      </c>
      <c r="TE27" s="116">
        <v>0.89558099815344683</v>
      </c>
      <c r="TF27" s="116">
        <v>0.8031270780156623</v>
      </c>
      <c r="TG27" s="116">
        <v>1.1670885888877502</v>
      </c>
      <c r="TH27" s="116">
        <v>1.0964211909024204</v>
      </c>
      <c r="TI27" s="116">
        <v>1.1009053553475385</v>
      </c>
      <c r="TJ27" s="116">
        <v>0.77669120389615909</v>
      </c>
      <c r="TK27" s="116">
        <v>1.2054150631998584</v>
      </c>
      <c r="TL27" s="116">
        <v>1.3239266414589532</v>
      </c>
      <c r="TM27" s="116">
        <v>1.1120055041795669</v>
      </c>
      <c r="TN27" s="116">
        <v>0.86252134913334111</v>
      </c>
      <c r="TO27" s="116">
        <v>0.69833791973581794</v>
      </c>
      <c r="TP27" s="116">
        <v>1.1061327964377241</v>
      </c>
      <c r="TQ27" s="116">
        <v>1.2539873271893485</v>
      </c>
      <c r="TR27" s="116">
        <v>0.94390747697672217</v>
      </c>
      <c r="TS27" s="116">
        <v>0.75850829915824791</v>
      </c>
      <c r="TT27" s="116">
        <v>1.3063654405693286</v>
      </c>
      <c r="TU27" s="116">
        <v>1.1362777603717784</v>
      </c>
      <c r="TV27" s="116">
        <v>1.3058109633837938</v>
      </c>
      <c r="TW27" s="116">
        <v>0.93760579126830113</v>
      </c>
      <c r="TX27" s="116">
        <v>0.77968945716755811</v>
      </c>
      <c r="TY27" s="116">
        <v>0.95484567326362302</v>
      </c>
      <c r="TZ27" s="116">
        <v>0.68597657466111783</v>
      </c>
      <c r="UA27" s="116">
        <v>0.70294289945720756</v>
      </c>
      <c r="UB27" s="116">
        <v>0.89797697290745937</v>
      </c>
      <c r="UC27" s="116">
        <v>0.88407341331952993</v>
      </c>
      <c r="UD27" s="116">
        <v>0.89114998216560526</v>
      </c>
      <c r="UE27" s="116">
        <v>1.1830254234067381</v>
      </c>
      <c r="UF27" s="116">
        <v>1.2403340667258704</v>
      </c>
      <c r="UG27" s="116">
        <v>0.75041881959319956</v>
      </c>
      <c r="UH27" s="116">
        <v>0.74878378087630959</v>
      </c>
      <c r="UI27" s="116">
        <v>0.9363128564503882</v>
      </c>
      <c r="UJ27" s="116">
        <v>0.66779187817539931</v>
      </c>
      <c r="UK27" s="116">
        <v>0.72106659832575093</v>
      </c>
      <c r="UL27" s="116">
        <v>0.7261322182710831</v>
      </c>
      <c r="UM27" s="116">
        <v>0.86123690625127103</v>
      </c>
      <c r="UN27" s="116">
        <v>1.179771552052161</v>
      </c>
      <c r="UO27" s="116">
        <v>1.1346010453120534</v>
      </c>
      <c r="UP27" s="116">
        <v>0.94461332413822074</v>
      </c>
      <c r="UQ27" s="116">
        <v>0.77441846366803679</v>
      </c>
      <c r="UR27" s="116">
        <v>0.82203139304720607</v>
      </c>
      <c r="US27" s="116">
        <v>0.80328714124570544</v>
      </c>
      <c r="UT27" s="116">
        <v>0.8758045596244316</v>
      </c>
      <c r="UU27" s="116">
        <v>0.73145720762834632</v>
      </c>
      <c r="UV27" s="116">
        <v>1.2295908608973725</v>
      </c>
      <c r="UW27" s="116">
        <v>0.8954837776348159</v>
      </c>
      <c r="UX27" s="116">
        <v>1.308134090538162</v>
      </c>
      <c r="UY27" s="116">
        <v>0.77860237761091355</v>
      </c>
      <c r="UZ27" s="116">
        <v>1.0363234745731662</v>
      </c>
      <c r="VA27" s="116">
        <v>0.81735771721187223</v>
      </c>
      <c r="VB27" s="116">
        <v>0.74027492334369038</v>
      </c>
      <c r="VC27" s="116">
        <v>1.3380405869504179</v>
      </c>
      <c r="VD27" s="116">
        <v>1.249717887143361</v>
      </c>
      <c r="VE27" s="116">
        <v>1.1001922572001228</v>
      </c>
      <c r="VF27" s="116">
        <v>0.71074248491938308</v>
      </c>
      <c r="VG27" s="116">
        <v>0.83503995688975152</v>
      </c>
      <c r="VH27" s="116">
        <v>0.96017404100542869</v>
      </c>
      <c r="VI27" s="116">
        <v>1.1951896653128264</v>
      </c>
      <c r="VJ27" s="116">
        <v>0.7145353370817874</v>
      </c>
      <c r="VK27" s="116">
        <v>1.3326270023210749</v>
      </c>
      <c r="VL27" s="116">
        <v>0.66692019831370442</v>
      </c>
      <c r="VM27" s="116">
        <v>0.83458058261797319</v>
      </c>
      <c r="VN27" s="116">
        <v>1.0318798830825668</v>
      </c>
      <c r="VO27" s="116">
        <v>0.9545808426770227</v>
      </c>
      <c r="VP27" s="116">
        <v>1.2785541702942673</v>
      </c>
      <c r="VQ27" s="116">
        <v>1.0226436961522298</v>
      </c>
      <c r="VR27" s="116">
        <v>1.0477544776548717</v>
      </c>
      <c r="VS27" s="116">
        <v>1.0938446131478037</v>
      </c>
      <c r="VT27" s="116">
        <v>1.0302903110336898</v>
      </c>
      <c r="VU27" s="116">
        <v>1.0045065383085954</v>
      </c>
      <c r="VV27" s="116">
        <v>0.9148385851320241</v>
      </c>
      <c r="VW27" s="116">
        <v>0.66898844951824699</v>
      </c>
      <c r="VX27" s="116">
        <v>0.90723916470095656</v>
      </c>
      <c r="VY27" s="116">
        <v>1.1370256238393397</v>
      </c>
      <c r="VZ27" s="116">
        <v>1.0586866631972511</v>
      </c>
      <c r="WA27" s="116">
        <v>1.1414009268793686</v>
      </c>
      <c r="WB27" s="116">
        <v>0.97979178581997117</v>
      </c>
      <c r="WC27" s="116">
        <v>1.089047159402359</v>
      </c>
      <c r="WD27" s="116">
        <v>1.0669793257645648</v>
      </c>
      <c r="WE27" s="116">
        <v>1.1237205172491946</v>
      </c>
      <c r="WF27" s="116">
        <v>1.3193547868813265</v>
      </c>
      <c r="WG27" s="116">
        <v>1.2894785942249047</v>
      </c>
      <c r="WH27" s="116">
        <v>1.0179036326949364</v>
      </c>
      <c r="WI27" s="116">
        <v>1.2965003590452797</v>
      </c>
      <c r="WJ27" s="116">
        <v>0.75937296754229833</v>
      </c>
      <c r="WK27" s="116">
        <v>1.1667549958421846</v>
      </c>
      <c r="WL27" s="116">
        <v>1.3434681246057456</v>
      </c>
      <c r="WM27" s="116">
        <v>1.0103004800799518</v>
      </c>
      <c r="WN27" s="116">
        <v>0.98192620354853966</v>
      </c>
      <c r="WO27" s="116">
        <v>1.2253804638476451</v>
      </c>
      <c r="WP27" s="116">
        <v>1.0382027262963791</v>
      </c>
      <c r="WQ27" s="116">
        <v>0.88566964997022724</v>
      </c>
      <c r="WR27" s="116">
        <v>1.0864879081001186</v>
      </c>
      <c r="WS27" s="116">
        <v>1.0310425631153486</v>
      </c>
      <c r="WT27" s="116">
        <v>0.66181233952241925</v>
      </c>
      <c r="WU27" s="116">
        <v>0.85535004813741211</v>
      </c>
      <c r="WV27" s="116">
        <v>1.3365328739201705</v>
      </c>
      <c r="WW27" s="116">
        <v>1.0663859999868426</v>
      </c>
      <c r="WX27" s="116">
        <v>1.1713790142178711</v>
      </c>
      <c r="WY27" s="116">
        <v>0.97528649938289302</v>
      </c>
      <c r="WZ27" s="116">
        <v>0.7602721706368708</v>
      </c>
      <c r="XA27" s="116">
        <v>1.0864552252797091</v>
      </c>
      <c r="XB27" s="116">
        <v>1.247779926166892</v>
      </c>
      <c r="XC27" s="116">
        <v>1.1826157524603738</v>
      </c>
      <c r="XD27" s="116">
        <v>1.3436893294788179</v>
      </c>
      <c r="XE27" s="116">
        <v>1.2232831257754297</v>
      </c>
      <c r="XF27" s="116">
        <v>0.96693400938128526</v>
      </c>
      <c r="XG27" s="116">
        <v>0.65569561417900679</v>
      </c>
      <c r="XH27" s="116">
        <v>0.80734221782859439</v>
      </c>
      <c r="XI27" s="116">
        <v>1.2665788796693978</v>
      </c>
      <c r="XJ27" s="116">
        <v>1.0124589585761969</v>
      </c>
      <c r="XK27" s="116">
        <v>0.86644146383542053</v>
      </c>
      <c r="XL27" s="116">
        <v>1.3464865867474489</v>
      </c>
      <c r="XM27" s="116">
        <v>0.98904852012511413</v>
      </c>
      <c r="XN27" s="116">
        <v>0.83893504901419558</v>
      </c>
      <c r="XO27" s="116">
        <v>1.2141429750909976</v>
      </c>
      <c r="XP27" s="116">
        <v>1.0101046625486674</v>
      </c>
      <c r="XQ27" s="116">
        <v>0.70763333294017738</v>
      </c>
      <c r="XR27" s="116">
        <v>0.94150462825205361</v>
      </c>
      <c r="XS27" s="116">
        <v>0.70497812682647609</v>
      </c>
      <c r="XT27" s="116">
        <v>1.2101373551357115</v>
      </c>
      <c r="XU27" s="116">
        <v>0.69324302131934701</v>
      </c>
      <c r="XV27" s="116">
        <v>1.3106358507929463</v>
      </c>
      <c r="XW27" s="116">
        <v>0.89582772167740776</v>
      </c>
      <c r="XX27" s="116">
        <v>1.1889944181544121</v>
      </c>
      <c r="XY27" s="116">
        <v>0.81574811727711327</v>
      </c>
      <c r="XZ27" s="116">
        <v>1.0204198329752801</v>
      </c>
      <c r="YA27" s="116">
        <v>0.65212564914521476</v>
      </c>
      <c r="YB27" s="116">
        <v>1.181658289314842</v>
      </c>
      <c r="YC27" s="116">
        <v>0.79097739964315339</v>
      </c>
      <c r="YD27" s="116">
        <v>1.2142359490660897</v>
      </c>
      <c r="YE27" s="116">
        <v>1.2024672423412972</v>
      </c>
      <c r="YF27" s="116">
        <v>1.173671617801987</v>
      </c>
      <c r="YG27" s="116">
        <v>1.1888154760079168</v>
      </c>
      <c r="YH27" s="116">
        <v>0.85486975608530713</v>
      </c>
      <c r="YI27" s="116">
        <v>1.2562312961086515</v>
      </c>
      <c r="YJ27" s="116">
        <v>1.1738751710022721</v>
      </c>
      <c r="YK27" s="116">
        <v>1.1903084899156868</v>
      </c>
      <c r="YL27" s="116">
        <v>1.1554321125125084</v>
      </c>
      <c r="YM27" s="116">
        <v>0.64390491020769103</v>
      </c>
      <c r="YN27" s="116">
        <v>1.091727668247344</v>
      </c>
      <c r="YO27" s="116">
        <v>1.3325716453621674</v>
      </c>
      <c r="YP27" s="116">
        <v>1.2398288434860856</v>
      </c>
      <c r="YQ27" s="116">
        <v>0.83392309073915527</v>
      </c>
      <c r="YR27" s="116">
        <v>0.99744033605953075</v>
      </c>
      <c r="YS27" s="116">
        <v>1.3085092670880862</v>
      </c>
      <c r="YT27" s="116">
        <v>0.90795675693249811</v>
      </c>
      <c r="YU27" s="116">
        <v>1.2328093646983285</v>
      </c>
      <c r="YV27" s="116">
        <v>1.0556219371445088</v>
      </c>
      <c r="YW27" s="116">
        <v>1.323554874269103</v>
      </c>
      <c r="YX27" s="116">
        <v>1.3492549999308598</v>
      </c>
      <c r="YY27" s="116">
        <v>0.70228653837392785</v>
      </c>
      <c r="YZ27" s="116">
        <v>1.2312318184362563</v>
      </c>
      <c r="ZA27" s="116">
        <v>1.1109150951423445</v>
      </c>
      <c r="ZB27" s="116">
        <v>0.64787372542735178</v>
      </c>
      <c r="ZC27" s="116">
        <v>1.031164329277946</v>
      </c>
      <c r="ZD27" s="116">
        <v>1.2667440923869333</v>
      </c>
      <c r="ZE27" s="116">
        <v>0.7262674476742762</v>
      </c>
      <c r="ZF27" s="116">
        <v>0.91629416532153263</v>
      </c>
      <c r="ZG27" s="116">
        <v>1.0184276387546127</v>
      </c>
      <c r="ZH27" s="116">
        <v>1.2674371087141489</v>
      </c>
      <c r="ZI27" s="116">
        <v>1.3251985690505657</v>
      </c>
      <c r="ZJ27" s="116">
        <v>1.0893199090440131</v>
      </c>
      <c r="ZK27" s="116">
        <v>1.0543624870257078</v>
      </c>
      <c r="ZL27" s="116">
        <v>0.7167034965515704</v>
      </c>
      <c r="ZM27" s="116">
        <v>0.74188975505684518</v>
      </c>
      <c r="ZN27" s="116">
        <v>1.3073928126380383</v>
      </c>
      <c r="ZO27" s="116">
        <v>1.1134754958991517</v>
      </c>
      <c r="ZP27" s="116">
        <v>0.81318587283039734</v>
      </c>
      <c r="ZQ27" s="116">
        <v>0.95619463173142316</v>
      </c>
      <c r="ZR27" s="116">
        <v>0.91864763200249699</v>
      </c>
      <c r="ZS27" s="116">
        <v>0.78872357976232677</v>
      </c>
      <c r="ZT27" s="116">
        <v>0.99149137812908983</v>
      </c>
      <c r="ZU27" s="116">
        <v>0.71648556537550756</v>
      </c>
      <c r="ZV27" s="116">
        <v>0.91949987961222623</v>
      </c>
      <c r="ZW27" s="116">
        <v>1.1788021890114306</v>
      </c>
      <c r="ZX27" s="116">
        <v>1.1382333351144904</v>
      </c>
      <c r="ZY27" s="116">
        <v>1.0451931124144413</v>
      </c>
      <c r="ZZ27" s="116">
        <v>1.0481967879155918</v>
      </c>
      <c r="AAA27" s="116">
        <v>1.0607472274107947</v>
      </c>
      <c r="AAB27" s="116">
        <v>0.77601099644499816</v>
      </c>
      <c r="AAC27" s="116">
        <v>1.3406526011648774</v>
      </c>
      <c r="AAD27" s="116">
        <v>0.75291020446975543</v>
      </c>
      <c r="AAE27" s="116">
        <v>1.3395914102202089</v>
      </c>
      <c r="AAF27" s="116">
        <v>0.89217598216611393</v>
      </c>
      <c r="AAG27" s="116">
        <v>0.78380153454615842</v>
      </c>
      <c r="AAH27" s="116">
        <v>1.2293363361570617</v>
      </c>
      <c r="AAI27" s="116">
        <v>0.8085333947879858</v>
      </c>
      <c r="AAJ27" s="116">
        <v>0.71571740293342989</v>
      </c>
      <c r="AAK27" s="116">
        <v>1.1448929997458186</v>
      </c>
      <c r="AAL27" s="116">
        <v>0.97915000632134752</v>
      </c>
      <c r="AAM27" s="116">
        <v>0.94062544154520911</v>
      </c>
      <c r="AAN27" s="116">
        <v>1.1166682771303782</v>
      </c>
      <c r="AAO27" s="116">
        <v>1.3291863971433928</v>
      </c>
      <c r="AAP27" s="116">
        <v>0.71764876120216248</v>
      </c>
      <c r="AAQ27" s="116">
        <v>1.348159825241265</v>
      </c>
      <c r="AAR27" s="116">
        <v>0.75694019005633906</v>
      </c>
      <c r="AAS27" s="116">
        <v>1.0617685914573294</v>
      </c>
      <c r="AAT27" s="116">
        <v>1.3006129767616357</v>
      </c>
      <c r="AAU27" s="116">
        <v>1.2914112849346089</v>
      </c>
      <c r="AAV27" s="116">
        <v>0.80658616047663279</v>
      </c>
      <c r="AAW27" s="116">
        <v>0.93787691055314415</v>
      </c>
      <c r="AAX27" s="116">
        <v>0.93448673852263719</v>
      </c>
      <c r="AAY27" s="116">
        <v>0.77177346611036968</v>
      </c>
      <c r="AAZ27" s="116">
        <v>0.72979213855979408</v>
      </c>
      <c r="ABA27" s="116">
        <v>0.64824723519999772</v>
      </c>
      <c r="ABB27" s="116">
        <v>1.1360147064203512</v>
      </c>
      <c r="ABC27" s="116">
        <v>1.2815646118160209</v>
      </c>
      <c r="ABD27" s="116">
        <v>1.1629586090639694</v>
      </c>
      <c r="ABE27" s="116">
        <v>1.1377625790395764</v>
      </c>
      <c r="ABF27" s="116">
        <v>1.0215451420477701</v>
      </c>
      <c r="ABG27" s="116">
        <v>0.91550031224412565</v>
      </c>
      <c r="ABH27" s="116">
        <v>1.055228858663507</v>
      </c>
      <c r="ABI27" s="116">
        <v>1.0255534973004092</v>
      </c>
      <c r="ABJ27" s="116">
        <v>0.84807133685741276</v>
      </c>
      <c r="ABK27" s="116">
        <v>0.67633526292159063</v>
      </c>
      <c r="ABL27" s="116">
        <v>0.79532566965034956</v>
      </c>
      <c r="ABM27" s="116">
        <v>0.64740474476655352</v>
      </c>
      <c r="ABN27" s="116">
        <v>0.74232841324714494</v>
      </c>
      <c r="ABO27" s="116">
        <v>0.97269976786213674</v>
      </c>
      <c r="ABP27" s="116">
        <v>1.2058600486659659</v>
      </c>
      <c r="ABQ27" s="116">
        <v>0.7328767917685528</v>
      </c>
      <c r="ABR27" s="116">
        <v>1.1734427407460069</v>
      </c>
      <c r="ABS27" s="116">
        <v>1.0740610285158407</v>
      </c>
      <c r="ABT27" s="116">
        <v>0.66563343522108986</v>
      </c>
      <c r="ABU27" s="116">
        <v>1.2288916547727768</v>
      </c>
      <c r="ABV27" s="116">
        <v>1.0879580307294552</v>
      </c>
      <c r="ABW27" s="116">
        <v>1.1441520082282612</v>
      </c>
      <c r="ABX27" s="116">
        <v>0.85660065870887503</v>
      </c>
      <c r="ABY27" s="116">
        <v>1.2417370716306904</v>
      </c>
      <c r="ABZ27" s="116">
        <v>1.0537264816639385</v>
      </c>
      <c r="ACA27" s="116">
        <v>0.69880467171181104</v>
      </c>
      <c r="ACB27" s="116">
        <v>1.3238463640536753</v>
      </c>
      <c r="ACC27" s="116">
        <v>1.2566307108692698</v>
      </c>
      <c r="ACD27" s="116">
        <v>0.72211232048492913</v>
      </c>
      <c r="ACE27" s="116">
        <v>1.09254279082262</v>
      </c>
      <c r="ACF27" s="116">
        <v>0.91256494426794132</v>
      </c>
      <c r="ACG27" s="116">
        <v>1.074273562007054</v>
      </c>
      <c r="ACH27" s="116">
        <v>0.91281037736336768</v>
      </c>
      <c r="ACI27" s="116">
        <v>0.67146475789965043</v>
      </c>
      <c r="ACJ27" s="116">
        <v>1.0983397377565873</v>
      </c>
      <c r="ACK27" s="116">
        <v>1.1693657639559607</v>
      </c>
      <c r="ACL27" s="116">
        <v>0.66735408021938303</v>
      </c>
      <c r="ACM27" s="116">
        <v>1.1416075424849665</v>
      </c>
      <c r="ACN27" s="116">
        <v>0.85156352234072408</v>
      </c>
      <c r="ACO27" s="116">
        <v>1.0441467668764919</v>
      </c>
      <c r="ACP27" s="116">
        <v>1.3363683389606331</v>
      </c>
      <c r="ACQ27" s="116">
        <v>0.89230231074622457</v>
      </c>
      <c r="ACR27" s="116">
        <v>1.3235806005515096</v>
      </c>
      <c r="ACS27" s="116">
        <v>0.68309963641637805</v>
      </c>
      <c r="ACT27" s="116">
        <v>0.80481190692948623</v>
      </c>
      <c r="ACU27" s="116">
        <v>1.2979193982149058</v>
      </c>
      <c r="ACV27" s="116">
        <v>0.92292589184818874</v>
      </c>
      <c r="ACW27" s="116">
        <v>1.1034827550333102</v>
      </c>
      <c r="ACX27" s="116">
        <v>0.71958541157017297</v>
      </c>
      <c r="ACY27" s="116">
        <v>1.2854033628681036</v>
      </c>
      <c r="ACZ27" s="116">
        <v>1.3072408123387889</v>
      </c>
      <c r="ADA27" s="116">
        <v>1.0420094722789808</v>
      </c>
      <c r="ADB27" s="116">
        <v>1.3568354511954621</v>
      </c>
      <c r="ADC27" s="116">
        <v>0.74742727672360643</v>
      </c>
      <c r="ADD27" s="116">
        <v>1.1096644092239034</v>
      </c>
      <c r="ADE27" s="116">
        <v>0.94823779832023303</v>
      </c>
      <c r="ADF27" s="116">
        <v>1.2050580404863065</v>
      </c>
      <c r="ADG27" s="116">
        <v>1.3549403451890978</v>
      </c>
      <c r="ADH27" s="116">
        <v>1.1581085738778389</v>
      </c>
      <c r="ADI27" s="116">
        <v>0.82794651176502965</v>
      </c>
      <c r="ADJ27" s="116">
        <v>1.0358314380388536</v>
      </c>
      <c r="ADK27" s="116">
        <v>0.79601849135225033</v>
      </c>
      <c r="ADL27" s="116">
        <v>0.81869439737104965</v>
      </c>
      <c r="ADM27" s="116">
        <v>1.1783980896735433</v>
      </c>
      <c r="ADN27" s="116">
        <v>0.78695676777776713</v>
      </c>
      <c r="ADO27" s="116">
        <v>1.1807589020672844</v>
      </c>
      <c r="ADP27" s="116">
        <v>0.89089730387416077</v>
      </c>
      <c r="ADQ27" s="116">
        <v>1.1560617846026506</v>
      </c>
      <c r="ADR27" s="116">
        <v>0.78514444404236361</v>
      </c>
      <c r="ADS27" s="116">
        <v>1.1026412418144667</v>
      </c>
      <c r="ADT27" s="116">
        <v>0.76439256713523718</v>
      </c>
      <c r="ADU27" s="116">
        <v>0.82499317441420561</v>
      </c>
      <c r="ADV27" s="116">
        <v>1.1870020737816271</v>
      </c>
      <c r="ADW27" s="116">
        <v>0.76289619878379056</v>
      </c>
      <c r="ADX27" s="116">
        <v>1.0601882396704867</v>
      </c>
      <c r="ADY27" s="116">
        <v>0.75804835984973007</v>
      </c>
      <c r="ADZ27" s="116">
        <v>0.89636474496208818</v>
      </c>
      <c r="AEA27" s="116">
        <v>1.1539004344379107</v>
      </c>
      <c r="AEB27" s="116">
        <v>1.1038492800461004</v>
      </c>
      <c r="AEC27" s="116">
        <v>0.90058884372841497</v>
      </c>
      <c r="AED27" s="116">
        <v>1.1480568191646963</v>
      </c>
      <c r="AEE27" s="116">
        <v>1.0867727721981542</v>
      </c>
      <c r="AEF27" s="116">
        <v>0.81426920993552021</v>
      </c>
      <c r="AEG27" s="116">
        <v>0.92944548471159649</v>
      </c>
      <c r="AEH27" s="116">
        <v>1.2361592047206793</v>
      </c>
      <c r="AEI27" s="116">
        <v>0.96544937169438916</v>
      </c>
      <c r="AEJ27" s="116">
        <v>1.1598890637263231</v>
      </c>
      <c r="AEK27" s="116">
        <v>0.91478906500404689</v>
      </c>
      <c r="AEL27" s="116">
        <v>1.1747779743545232</v>
      </c>
      <c r="AEM27" s="116">
        <v>0.80388599657724491</v>
      </c>
      <c r="AEN27" s="116">
        <v>0.84195801476355336</v>
      </c>
      <c r="AEO27" s="116">
        <v>0.93058955926797715</v>
      </c>
      <c r="AEP27" s="116">
        <v>0.9014474493816278</v>
      </c>
      <c r="AEQ27" s="116">
        <v>0.98204245652299527</v>
      </c>
      <c r="AER27" s="116">
        <v>0.91804298917982319</v>
      </c>
      <c r="AES27" s="116">
        <v>0.88290469592932053</v>
      </c>
      <c r="AET27" s="116">
        <v>1.347061602397789</v>
      </c>
      <c r="AEU27" s="116">
        <v>1.2422303450731511</v>
      </c>
      <c r="AEV27" s="116">
        <v>0.85541518820752349</v>
      </c>
      <c r="AEW27" s="116">
        <v>1.3592673412486853</v>
      </c>
      <c r="AEX27" s="116">
        <v>0.87653716678351623</v>
      </c>
      <c r="AEY27" s="116">
        <v>0.83018816279539731</v>
      </c>
      <c r="AEZ27" s="116">
        <v>1.2497828650943281</v>
      </c>
      <c r="AFA27" s="116">
        <v>0.74185698248949361</v>
      </c>
      <c r="AFB27" s="116">
        <v>0.91198316420342673</v>
      </c>
      <c r="AFC27" s="116">
        <v>0.96932478957400803</v>
      </c>
      <c r="AFD27" s="116">
        <v>1.173457557237167</v>
      </c>
      <c r="AFE27" s="116">
        <v>1.1521851228743825</v>
      </c>
      <c r="AFF27" s="116">
        <v>0.87333995319955759</v>
      </c>
      <c r="AFG27" s="116">
        <v>0.70688949485751673</v>
      </c>
      <c r="AFH27" s="116">
        <v>1.3101628248554724</v>
      </c>
      <c r="AFI27" s="116">
        <v>0.89964630177340632</v>
      </c>
      <c r="AFJ27" s="116">
        <v>1.3317167983440865</v>
      </c>
      <c r="AFK27" s="116">
        <v>1.137562476171148</v>
      </c>
      <c r="AFL27" s="116">
        <v>1.2142826142368093</v>
      </c>
      <c r="AFM27" s="116">
        <v>0.75300547143562868</v>
      </c>
      <c r="AFN27" s="116">
        <v>1.3495902252734919</v>
      </c>
      <c r="AFO27" s="116">
        <v>1.1346613063652491</v>
      </c>
      <c r="AFP27" s="116">
        <v>1.1515208174924321</v>
      </c>
      <c r="AFQ27" s="116">
        <v>1.1830880475493868</v>
      </c>
      <c r="AFR27" s="116">
        <v>0.90977315418730687</v>
      </c>
      <c r="AFS27" s="116">
        <v>0.74075852075318438</v>
      </c>
      <c r="AFT27" s="116">
        <v>1.2706872391879493</v>
      </c>
      <c r="AFU27" s="116">
        <v>0.96637751423432627</v>
      </c>
      <c r="AFV27" s="116">
        <v>0.84552171461664538</v>
      </c>
      <c r="AFW27" s="116">
        <v>0.90470161285909689</v>
      </c>
      <c r="AFX27" s="116">
        <v>0.70389802050379924</v>
      </c>
      <c r="AFY27" s="116">
        <v>0.71571601763693593</v>
      </c>
      <c r="AFZ27" s="116">
        <v>1.1902851721864627</v>
      </c>
      <c r="AGA27" s="116">
        <v>0.7884287602324751</v>
      </c>
      <c r="AGB27" s="116">
        <v>0.93344329331658749</v>
      </c>
      <c r="AGC27" s="116">
        <v>1.1708145886682506</v>
      </c>
      <c r="AGD27" s="116">
        <v>1.1875950577328029</v>
      </c>
      <c r="AGE27" s="116">
        <v>0.8341879265960439</v>
      </c>
      <c r="AGF27" s="116">
        <v>0.82839026763446366</v>
      </c>
      <c r="AGG27" s="116">
        <v>0.83372642684685161</v>
      </c>
      <c r="AGH27" s="116">
        <v>1.0227435046276159</v>
      </c>
      <c r="AGI27" s="116">
        <v>1.1736495873400876</v>
      </c>
      <c r="AGJ27" s="116">
        <v>0.96643015781836505</v>
      </c>
      <c r="AGK27" s="116">
        <v>1.0018674828522942</v>
      </c>
      <c r="AGL27" s="116">
        <v>0.83849728749011765</v>
      </c>
      <c r="AGM27" s="116">
        <v>1.2918360473036914</v>
      </c>
      <c r="AGN27" s="116">
        <v>0.79384968705697279</v>
      </c>
      <c r="AGO27" s="116">
        <v>1.0006111861670517</v>
      </c>
      <c r="AGP27" s="116">
        <v>0.90020330724990716</v>
      </c>
      <c r="AGQ27" s="116">
        <v>0.75376553788557898</v>
      </c>
      <c r="AGR27" s="116">
        <v>0.72359983977321329</v>
      </c>
      <c r="AGS27" s="116">
        <v>1.1125456946631818</v>
      </c>
      <c r="AGT27" s="116">
        <v>0.84100236273664364</v>
      </c>
      <c r="AGU27" s="116">
        <v>0.67983988724326994</v>
      </c>
      <c r="AGV27" s="116">
        <v>1.3240283067342546</v>
      </c>
      <c r="AGW27" s="116">
        <v>0.79369760628426034</v>
      </c>
      <c r="AGX27" s="116">
        <v>0.9798061382457528</v>
      </c>
      <c r="AGY27" s="116">
        <v>0.75464964120211786</v>
      </c>
      <c r="AGZ27" s="116">
        <v>1.0381741597081269</v>
      </c>
      <c r="AHA27" s="116">
        <v>0.7082971469242626</v>
      </c>
      <c r="AHB27" s="116">
        <v>0.80658921496309199</v>
      </c>
      <c r="AHC27" s="116">
        <v>0.85648476699460463</v>
      </c>
      <c r="AHD27" s="116">
        <v>1.2630807143595391</v>
      </c>
      <c r="AHE27" s="116">
        <v>1.1768626407548095</v>
      </c>
      <c r="AHF27" s="116">
        <v>0.78310739120034556</v>
      </c>
      <c r="AHG27" s="116">
        <v>0.96602648007399172</v>
      </c>
      <c r="AHH27" s="116">
        <v>0.85201680426331405</v>
      </c>
      <c r="AHI27" s="116">
        <v>0.84353712352878407</v>
      </c>
      <c r="AHJ27" s="116">
        <v>0.88701674781102402</v>
      </c>
      <c r="AHK27" s="116">
        <v>0.79699877159227284</v>
      </c>
      <c r="AHL27" s="116">
        <v>1.2846557290703116</v>
      </c>
      <c r="AHM27" s="116">
        <v>0.83976575164547396</v>
      </c>
      <c r="AHN27" s="116">
        <v>0.80124028776251677</v>
      </c>
      <c r="AHO27" s="116">
        <v>1.0435543129784524</v>
      </c>
      <c r="AHP27" s="116">
        <v>0.81949325164667386</v>
      </c>
      <c r="AHQ27" s="116">
        <v>1.0649102575486578</v>
      </c>
      <c r="AHR27" s="116">
        <v>0.70015559402486693</v>
      </c>
      <c r="AHS27" s="116">
        <v>0.67738509167742744</v>
      </c>
      <c r="AHT27" s="116">
        <v>1.0623812201172056</v>
      </c>
      <c r="AHU27" s="116">
        <v>0.75276314648218845</v>
      </c>
      <c r="AHV27" s="116">
        <v>1.1105886698028735</v>
      </c>
      <c r="AHW27" s="116">
        <v>0.8504813859568372</v>
      </c>
      <c r="AHX27" s="116">
        <v>0.67722851686108776</v>
      </c>
      <c r="AHY27" s="116">
        <v>1.3427843228848286</v>
      </c>
      <c r="AHZ27" s="116">
        <v>1.0517793374505378</v>
      </c>
      <c r="AIA27" s="116">
        <v>0.93770231936043469</v>
      </c>
      <c r="AIB27" s="116">
        <v>1.3405998968738513</v>
      </c>
      <c r="AIC27" s="116">
        <v>1.3345124646016633</v>
      </c>
      <c r="AID27" s="116">
        <v>1.245533553958728</v>
      </c>
      <c r="AIE27" s="116">
        <v>1.3165141315511861</v>
      </c>
      <c r="AIF27" s="116">
        <v>1.1223418741098867</v>
      </c>
      <c r="AIG27" s="116">
        <v>1.176633680938552</v>
      </c>
      <c r="AIH27" s="116">
        <v>1.2229860504485321</v>
      </c>
      <c r="AII27" s="116">
        <v>0.80022868164337191</v>
      </c>
      <c r="AIJ27" s="116">
        <v>1.2278419448073525</v>
      </c>
      <c r="AIK27" s="116">
        <v>1.1807576760882399</v>
      </c>
      <c r="AIL27" s="116">
        <v>1.2535888360201048</v>
      </c>
      <c r="AIM27" s="116">
        <v>1.0642814518930448</v>
      </c>
      <c r="AIN27" s="116">
        <v>0.7111853125060642</v>
      </c>
      <c r="AIO27" s="116">
        <v>1.1752006332037261</v>
      </c>
      <c r="AIP27" s="116">
        <v>0.82676128506093161</v>
      </c>
      <c r="AIQ27" s="116">
        <v>0.88904517881314871</v>
      </c>
      <c r="AIR27" s="116">
        <v>0.95437345214473712</v>
      </c>
      <c r="AIS27" s="116">
        <v>1.3330479936722819</v>
      </c>
      <c r="AIT27" s="116">
        <v>1.282372405190968</v>
      </c>
      <c r="AIU27" s="116">
        <v>1.055281492363592</v>
      </c>
      <c r="AIV27" s="116">
        <v>0.79981022834343152</v>
      </c>
      <c r="AIW27" s="116">
        <v>0.77589056711236215</v>
      </c>
      <c r="AIX27" s="116">
        <v>1.1835460869912935</v>
      </c>
      <c r="AIY27" s="116">
        <v>1.1637693178324002</v>
      </c>
      <c r="AIZ27" s="116">
        <v>0.83809499835300716</v>
      </c>
      <c r="AJA27" s="116">
        <v>1.0001290845231385</v>
      </c>
      <c r="AJB27" s="116">
        <v>1.1476716038918211</v>
      </c>
      <c r="AJC27" s="116">
        <v>0.64924272784553461</v>
      </c>
      <c r="AJD27" s="116">
        <v>0.85053250418421633</v>
      </c>
      <c r="AJE27" s="116">
        <v>1.1923739861955918</v>
      </c>
      <c r="AJF27" s="116">
        <v>1.0743048712580481</v>
      </c>
      <c r="AJG27" s="116">
        <v>0.87655843852047055</v>
      </c>
      <c r="AJH27" s="116">
        <v>0.79985820965179744</v>
      </c>
      <c r="AJI27" s="116">
        <v>1.2065747108957514</v>
      </c>
      <c r="AJJ27" s="116">
        <v>0.98047560948186785</v>
      </c>
      <c r="AJK27" s="116">
        <v>0.66171942883952317</v>
      </c>
      <c r="AJL27" s="116">
        <v>0.86838289546965464</v>
      </c>
      <c r="AJM27" s="116">
        <v>1.0803643041962079</v>
      </c>
      <c r="AJN27" s="116">
        <v>0.6762709512573426</v>
      </c>
      <c r="AJO27" s="116">
        <v>0.91725332954234406</v>
      </c>
      <c r="AJP27" s="116">
        <v>0.80096402324393823</v>
      </c>
      <c r="AJQ27" s="116">
        <v>0.70162781963572818</v>
      </c>
      <c r="AJR27" s="116">
        <v>1.0491919648484094</v>
      </c>
      <c r="AJS27" s="116">
        <v>1.1283282055806221</v>
      </c>
      <c r="AJT27" s="116">
        <v>0.94595309594732857</v>
      </c>
      <c r="AJU27" s="116">
        <v>0.86782842083294764</v>
      </c>
      <c r="AJV27" s="116">
        <v>0.96031145569192433</v>
      </c>
      <c r="AJW27" s="116">
        <v>0.81607175448749902</v>
      </c>
      <c r="AJX27" s="116">
        <v>1.3324554789538938</v>
      </c>
      <c r="AJY27" s="116">
        <v>0.93881079885399665</v>
      </c>
      <c r="AJZ27" s="116">
        <v>1.3387818608477446</v>
      </c>
      <c r="AKA27" s="116">
        <v>0.81111452047540977</v>
      </c>
      <c r="AKB27" s="116">
        <v>0.8507709789072353</v>
      </c>
      <c r="AKC27" s="116">
        <v>1.1571780682736286</v>
      </c>
      <c r="AKD27" s="116">
        <v>0.99933086901621349</v>
      </c>
      <c r="AKE27" s="116">
        <v>0.71147310169781353</v>
      </c>
      <c r="AKF27" s="116">
        <v>1.2799662315433622</v>
      </c>
      <c r="AKG27" s="116">
        <v>1.0033725532080933</v>
      </c>
      <c r="AKH27" s="116">
        <v>0.82646333313597009</v>
      </c>
      <c r="AKI27" s="116">
        <v>1.1340446473289427</v>
      </c>
      <c r="AKJ27" s="116">
        <v>1.1671402222452567</v>
      </c>
      <c r="AKK27" s="116">
        <v>0.7249069040915912</v>
      </c>
      <c r="AKL27" s="116">
        <v>0.93948548014404554</v>
      </c>
      <c r="AKM27" s="116">
        <v>0.99840351543687977</v>
      </c>
      <c r="AKN27" s="116">
        <v>0.91242316265283774</v>
      </c>
      <c r="AKO27" s="116">
        <v>1.182743711166617</v>
      </c>
      <c r="AKP27" s="116">
        <v>1.2456596405514881</v>
      </c>
      <c r="AKQ27" s="116">
        <v>1.3494024699455713</v>
      </c>
      <c r="AKR27" s="116">
        <v>0.9909833583845562</v>
      </c>
      <c r="AKS27" s="116">
        <v>0.90924270283782671</v>
      </c>
      <c r="AKT27" s="116">
        <v>0.8587739711087724</v>
      </c>
      <c r="AKU27" s="116">
        <v>1.2606389380185408</v>
      </c>
      <c r="AKV27" s="116">
        <v>1.092676239342568</v>
      </c>
      <c r="AKW27" s="116">
        <v>1.0790922951597539</v>
      </c>
      <c r="AKX27" s="116">
        <v>1.2329031367922494</v>
      </c>
      <c r="AKY27" s="116">
        <v>0.67912063204453843</v>
      </c>
      <c r="AKZ27" s="116">
        <v>0.85254085170400706</v>
      </c>
      <c r="ALA27" s="116">
        <v>1.0778457649010176</v>
      </c>
      <c r="ALB27" s="116">
        <v>0.8941501326587048</v>
      </c>
      <c r="ALC27" s="116">
        <v>1.3436623452773131</v>
      </c>
      <c r="ALD27" s="116">
        <v>0.84244109887716834</v>
      </c>
      <c r="ALE27" s="116">
        <v>1.3179251133337249</v>
      </c>
      <c r="ALF27" s="116">
        <v>1.1421547791923647</v>
      </c>
      <c r="ALG27" s="116">
        <v>1.2318037967623041</v>
      </c>
      <c r="ALH27" s="116">
        <v>1.2287553770293593</v>
      </c>
      <c r="ALI27" s="116">
        <v>0.96041105953992423</v>
      </c>
      <c r="ALJ27" s="116">
        <v>1.2346549809967287</v>
      </c>
      <c r="ALK27" s="116">
        <v>0.95448933156488613</v>
      </c>
      <c r="ALL27" s="116">
        <v>1.3551565727023633</v>
      </c>
      <c r="ALM27" s="116">
        <v>0.85893279774399089</v>
      </c>
      <c r="ALN27" s="116">
        <v>0.94427468248901003</v>
      </c>
      <c r="ALO27" s="116">
        <v>1.0795343775954562</v>
      </c>
      <c r="ALP27" s="116">
        <v>0.99821613337156034</v>
      </c>
      <c r="ALQ27" s="116">
        <v>0.85757809622087156</v>
      </c>
      <c r="ALR27" s="116">
        <v>1.3078588422890847</v>
      </c>
      <c r="ALS27" s="116">
        <v>0.85187091979059915</v>
      </c>
      <c r="ALT27" s="116">
        <v>1.0309631056409139</v>
      </c>
      <c r="ALU27" s="116">
        <v>1.0646392036071823</v>
      </c>
    </row>
    <row r="28" spans="1:1009">
      <c r="B28" s="117">
        <v>1.1000000000000001</v>
      </c>
      <c r="C28" s="116">
        <f t="shared" si="16"/>
        <v>2.0090909090909093</v>
      </c>
      <c r="D28" s="116">
        <f t="shared" si="17"/>
        <v>2.0808292530117263</v>
      </c>
      <c r="F28" s="116">
        <f t="shared" si="18"/>
        <v>1.1001094324443776</v>
      </c>
      <c r="G28" s="116">
        <f t="shared" si="19"/>
        <v>2.0432816537181484</v>
      </c>
      <c r="I28" s="116">
        <v>1.171795856465321</v>
      </c>
      <c r="J28" s="116">
        <v>0.91172129133874025</v>
      </c>
      <c r="K28" s="116">
        <v>0.98486127343184049</v>
      </c>
      <c r="L28" s="116">
        <v>1.1413131467303737</v>
      </c>
      <c r="M28" s="116">
        <v>1.0127670599826128</v>
      </c>
      <c r="N28" s="116">
        <v>1.1040942975128287</v>
      </c>
      <c r="O28" s="116">
        <v>1.2863467842501259</v>
      </c>
      <c r="P28" s="116">
        <v>1.2987986775321712</v>
      </c>
      <c r="Q28" s="116">
        <v>1.380122301445962</v>
      </c>
      <c r="R28" s="116">
        <v>1.0035857914627497</v>
      </c>
      <c r="S28" s="116">
        <v>0.84578617697539238</v>
      </c>
      <c r="T28" s="116">
        <v>1.2878116371326751</v>
      </c>
      <c r="U28" s="116">
        <v>0.97648467698796892</v>
      </c>
      <c r="V28" s="116">
        <v>1.315654960241103</v>
      </c>
      <c r="W28" s="116">
        <v>1.4456835166238773</v>
      </c>
      <c r="X28" s="116">
        <v>1.2804875208719153</v>
      </c>
      <c r="Y28" s="116">
        <v>1.0144740023326677</v>
      </c>
      <c r="Z28" s="116">
        <v>1.0174105638538435</v>
      </c>
      <c r="AA28" s="116">
        <v>1.2031911687728438</v>
      </c>
      <c r="AB28" s="116">
        <v>1.0884777072160734</v>
      </c>
      <c r="AC28" s="116">
        <v>0.8564516736682346</v>
      </c>
      <c r="AD28" s="116">
        <v>1.270234376889829</v>
      </c>
      <c r="AE28" s="116">
        <v>1.2156194591621157</v>
      </c>
      <c r="AF28" s="116">
        <v>0.98898739438477767</v>
      </c>
      <c r="AG28" s="116">
        <v>1.0425049884523787</v>
      </c>
      <c r="AH28" s="116">
        <v>1.4162253888229888</v>
      </c>
      <c r="AI28" s="116">
        <v>0.98141942367720569</v>
      </c>
      <c r="AJ28" s="116">
        <v>0.85430827839816059</v>
      </c>
      <c r="AK28" s="116">
        <v>1.3524269510930722</v>
      </c>
      <c r="AL28" s="116">
        <v>1.0429359354316867</v>
      </c>
      <c r="AM28" s="116">
        <v>1.0777434551283589</v>
      </c>
      <c r="AN28" s="116">
        <v>0.84007585285620789</v>
      </c>
      <c r="AO28" s="116">
        <v>0.98179641550356456</v>
      </c>
      <c r="AP28" s="116">
        <v>0.9272572924619662</v>
      </c>
      <c r="AQ28" s="116">
        <v>0.78086908664750987</v>
      </c>
      <c r="AR28" s="116">
        <v>1.2076450805401535</v>
      </c>
      <c r="AS28" s="116">
        <v>0.75621818603444035</v>
      </c>
      <c r="AT28" s="116">
        <v>1.06613540072104</v>
      </c>
      <c r="AU28" s="116">
        <v>1.1892270940628284</v>
      </c>
      <c r="AV28" s="116">
        <v>1.4404771814929305</v>
      </c>
      <c r="AW28" s="116">
        <v>1.3129498956235386</v>
      </c>
      <c r="AX28" s="116">
        <v>1.3960832152211418</v>
      </c>
      <c r="AY28" s="116">
        <v>0.81917902004850573</v>
      </c>
      <c r="AZ28" s="116">
        <v>1.2885065874850521</v>
      </c>
      <c r="BA28" s="116">
        <v>1.1470478789181053</v>
      </c>
      <c r="BB28" s="116">
        <v>0.8351247804046763</v>
      </c>
      <c r="BC28" s="116">
        <v>0.82550111600329001</v>
      </c>
      <c r="BD28" s="116">
        <v>0.93329983751269086</v>
      </c>
      <c r="BE28" s="116">
        <v>1.0736851299472414</v>
      </c>
      <c r="BF28" s="116">
        <v>1.0796968737702919</v>
      </c>
      <c r="BG28" s="116">
        <v>1.1871167220523269</v>
      </c>
      <c r="BH28" s="116">
        <v>0.87530910067024881</v>
      </c>
      <c r="BI28" s="116">
        <v>1.0344897989826325</v>
      </c>
      <c r="BJ28" s="116">
        <v>0.89582979782010053</v>
      </c>
      <c r="BK28" s="116">
        <v>1.2479296999730005</v>
      </c>
      <c r="BL28" s="116">
        <v>0.84488494493227473</v>
      </c>
      <c r="BM28" s="116">
        <v>1.413613826626835</v>
      </c>
      <c r="BN28" s="116">
        <v>0.88243253369692165</v>
      </c>
      <c r="BO28" s="116">
        <v>1.2046372738099091</v>
      </c>
      <c r="BP28" s="116">
        <v>1.0643869189050141</v>
      </c>
      <c r="BQ28" s="116">
        <v>1.3695618934238489</v>
      </c>
      <c r="BR28" s="116">
        <v>0.82132712158557997</v>
      </c>
      <c r="BS28" s="116">
        <v>1.0836119343206669</v>
      </c>
      <c r="BT28" s="116">
        <v>1.2034028603801772</v>
      </c>
      <c r="BU28" s="116">
        <v>0.78208661790910194</v>
      </c>
      <c r="BV28" s="116">
        <v>1.0411491387194023</v>
      </c>
      <c r="BW28" s="116">
        <v>1.2127530956405861</v>
      </c>
      <c r="BX28" s="116">
        <v>1.4305102894130011</v>
      </c>
      <c r="BY28" s="116">
        <v>0.93501812217871894</v>
      </c>
      <c r="BZ28" s="116">
        <v>1.1554312402114166</v>
      </c>
      <c r="CA28" s="116">
        <v>0.82946987306838438</v>
      </c>
      <c r="CB28" s="116">
        <v>0.91535278888782523</v>
      </c>
      <c r="CC28" s="116">
        <v>1.3371324281865284</v>
      </c>
      <c r="CD28" s="116">
        <v>0.84473779124197712</v>
      </c>
      <c r="CE28" s="116">
        <v>0.90631560423332636</v>
      </c>
      <c r="CF28" s="116">
        <v>0.95996708165452393</v>
      </c>
      <c r="CG28" s="116">
        <v>0.88151114448629275</v>
      </c>
      <c r="CH28" s="116">
        <v>0.8336759601665783</v>
      </c>
      <c r="CI28" s="116">
        <v>1.0629883158155162</v>
      </c>
      <c r="CJ28" s="116">
        <v>1.1552168608371471</v>
      </c>
      <c r="CK28" s="116">
        <v>1.2249047789368044</v>
      </c>
      <c r="CL28" s="116">
        <v>0.79694085667710313</v>
      </c>
      <c r="CM28" s="116">
        <v>1.2224667932346318</v>
      </c>
      <c r="CN28" s="116">
        <v>1.213001150176686</v>
      </c>
      <c r="CO28" s="116">
        <v>1.1674494696453146</v>
      </c>
      <c r="CP28" s="116">
        <v>1.2793761399271011</v>
      </c>
      <c r="CQ28" s="116">
        <v>0.98189291793198186</v>
      </c>
      <c r="CR28" s="116">
        <v>1.3503420481794657</v>
      </c>
      <c r="CS28" s="116">
        <v>0.76598862998206829</v>
      </c>
      <c r="CT28" s="116">
        <v>1.2290861008160963</v>
      </c>
      <c r="CU28" s="116">
        <v>1.38406839362142</v>
      </c>
      <c r="CV28" s="116">
        <v>1.2625258809853364</v>
      </c>
      <c r="CW28" s="116">
        <v>0.82541537614955773</v>
      </c>
      <c r="CX28" s="116">
        <v>0.95690165733876942</v>
      </c>
      <c r="CY28" s="116">
        <v>1.3176564730794851</v>
      </c>
      <c r="CZ28" s="116">
        <v>0.90556326088962269</v>
      </c>
      <c r="DA28" s="116">
        <v>1.0178091061504451</v>
      </c>
      <c r="DB28" s="116">
        <v>1.0605036013296139</v>
      </c>
      <c r="DC28" s="116">
        <v>1.0446920894780563</v>
      </c>
      <c r="DD28" s="116">
        <v>0.8924789888017397</v>
      </c>
      <c r="DE28" s="116">
        <v>1.3463021003113305</v>
      </c>
      <c r="DF28" s="116">
        <v>1.3304310463689306</v>
      </c>
      <c r="DG28" s="116">
        <v>1.2721145963404865</v>
      </c>
      <c r="DH28" s="116">
        <v>1.0140620725646294</v>
      </c>
      <c r="DI28" s="116">
        <v>0.79040096700919849</v>
      </c>
      <c r="DJ28" s="116">
        <v>0.85016286610100278</v>
      </c>
      <c r="DK28" s="116">
        <v>0.86728650062839774</v>
      </c>
      <c r="DL28" s="116">
        <v>1.2338119218819776</v>
      </c>
      <c r="DM28" s="116">
        <v>1.1738058596994603</v>
      </c>
      <c r="DN28" s="116">
        <v>0.96436925065277612</v>
      </c>
      <c r="DO28" s="116">
        <v>1.2060112799770275</v>
      </c>
      <c r="DP28" s="116">
        <v>0.86218083239090493</v>
      </c>
      <c r="DQ28" s="116">
        <v>1.0300317409325281</v>
      </c>
      <c r="DR28" s="116">
        <v>1.2557858682242573</v>
      </c>
      <c r="DS28" s="116">
        <v>1.3791924045788431</v>
      </c>
      <c r="DT28" s="116">
        <v>0.75075300881770857</v>
      </c>
      <c r="DU28" s="116">
        <v>1.0058949613800721</v>
      </c>
      <c r="DV28" s="116">
        <v>0.86338684258464282</v>
      </c>
      <c r="DW28" s="116">
        <v>0.98714776678201788</v>
      </c>
      <c r="DX28" s="116">
        <v>1.0431991045285431</v>
      </c>
      <c r="DY28" s="116">
        <v>0.92746248812703336</v>
      </c>
      <c r="DZ28" s="116">
        <v>1.041463233367802</v>
      </c>
      <c r="EA28" s="116">
        <v>1.2199395709674823</v>
      </c>
      <c r="EB28" s="116">
        <v>1.0154293422318039</v>
      </c>
      <c r="EC28" s="116">
        <v>1.0714153103597626</v>
      </c>
      <c r="ED28" s="116">
        <v>0.79803866778716204</v>
      </c>
      <c r="EE28" s="116">
        <v>1.4152036498179252</v>
      </c>
      <c r="EF28" s="116">
        <v>0.97527690920058219</v>
      </c>
      <c r="EG28" s="116">
        <v>0.86001737230394837</v>
      </c>
      <c r="EH28" s="116">
        <v>1.2298250255276799</v>
      </c>
      <c r="EI28" s="116">
        <v>0.96925676327797405</v>
      </c>
      <c r="EJ28" s="116">
        <v>0.86336059096751394</v>
      </c>
      <c r="EK28" s="116">
        <v>1.4238173863015109</v>
      </c>
      <c r="EL28" s="116">
        <v>1.4287580773024697</v>
      </c>
      <c r="EM28" s="116">
        <v>1.1845797543606087</v>
      </c>
      <c r="EN28" s="116">
        <v>1.1005499367742024</v>
      </c>
      <c r="EO28" s="116">
        <v>0.83353005303359362</v>
      </c>
      <c r="EP28" s="116">
        <v>1.0523412323632233</v>
      </c>
      <c r="EQ28" s="116">
        <v>0.9692896744790287</v>
      </c>
      <c r="ER28" s="116">
        <v>1.3280567307893403</v>
      </c>
      <c r="ES28" s="116">
        <v>0.9299419014707917</v>
      </c>
      <c r="ET28" s="116">
        <v>0.75440096027380366</v>
      </c>
      <c r="EU28" s="116">
        <v>1.4555565667451986</v>
      </c>
      <c r="EV28" s="116">
        <v>0.75276936422089347</v>
      </c>
      <c r="EW28" s="116">
        <v>1.2526553939086882</v>
      </c>
      <c r="EX28" s="116">
        <v>0.74338532295217274</v>
      </c>
      <c r="EY28" s="116">
        <v>1.4274215107211541</v>
      </c>
      <c r="EZ28" s="116">
        <v>0.95006529395552075</v>
      </c>
      <c r="FA28" s="116">
        <v>1.1716715575552237</v>
      </c>
      <c r="FB28" s="116">
        <v>1.386463956267078</v>
      </c>
      <c r="FC28" s="116">
        <v>0.98258076864487387</v>
      </c>
      <c r="FD28" s="116">
        <v>0.82026904183442628</v>
      </c>
      <c r="FE28" s="116">
        <v>1.2530737577538387</v>
      </c>
      <c r="FF28" s="116">
        <v>1.3441197175161357</v>
      </c>
      <c r="FG28" s="116">
        <v>1.2904099109411611</v>
      </c>
      <c r="FH28" s="116">
        <v>1.2408053065277482</v>
      </c>
      <c r="FI28" s="116">
        <v>0.97231393863334659</v>
      </c>
      <c r="FJ28" s="116">
        <v>0.84087668455021292</v>
      </c>
      <c r="FK28" s="116">
        <v>0.78679068740310099</v>
      </c>
      <c r="FL28" s="116">
        <v>1.3777839080541714</v>
      </c>
      <c r="FM28" s="116">
        <v>1.307996071457038</v>
      </c>
      <c r="FN28" s="116">
        <v>0.94156466560820784</v>
      </c>
      <c r="FO28" s="116">
        <v>0.8491090361834851</v>
      </c>
      <c r="FP28" s="116">
        <v>0.96442138476037997</v>
      </c>
      <c r="FQ28" s="116">
        <v>1.1772478195336258</v>
      </c>
      <c r="FR28" s="116">
        <v>1.1012627780060562</v>
      </c>
      <c r="FS28" s="116">
        <v>1.1072246228278999</v>
      </c>
      <c r="FT28" s="116">
        <v>1.3687801961547508</v>
      </c>
      <c r="FU28" s="116">
        <v>1.0778852524871441</v>
      </c>
      <c r="FV28" s="116">
        <v>0.85192154332272341</v>
      </c>
      <c r="FW28" s="116">
        <v>1.3497759852583577</v>
      </c>
      <c r="FX28" s="116">
        <v>1.3784017793185792</v>
      </c>
      <c r="FY28" s="116">
        <v>1.0426598526773276</v>
      </c>
      <c r="FZ28" s="116">
        <v>1.012665114674435</v>
      </c>
      <c r="GA28" s="116">
        <v>1.0586371737495444</v>
      </c>
      <c r="GB28" s="116">
        <v>1.3400603169765395</v>
      </c>
      <c r="GC28" s="116">
        <v>0.74611731812850457</v>
      </c>
      <c r="GD28" s="116">
        <v>0.89043372132748888</v>
      </c>
      <c r="GE28" s="116">
        <v>1.3587069736142476</v>
      </c>
      <c r="GF28" s="116">
        <v>0.83978071205120075</v>
      </c>
      <c r="GG28" s="116">
        <v>1.1205740801646376</v>
      </c>
      <c r="GH28" s="116">
        <v>1.2261049529475727</v>
      </c>
      <c r="GI28" s="116">
        <v>1.0849843482926929</v>
      </c>
      <c r="GJ28" s="116">
        <v>1.0531656829686049</v>
      </c>
      <c r="GK28" s="116">
        <v>1.1834311523218637</v>
      </c>
      <c r="GL28" s="116">
        <v>1.0511210302425775</v>
      </c>
      <c r="GM28" s="116">
        <v>0.89898967758696546</v>
      </c>
      <c r="GN28" s="116">
        <v>0.91257450132346163</v>
      </c>
      <c r="GO28" s="116">
        <v>0.89214129867213243</v>
      </c>
      <c r="GP28" s="116">
        <v>0.91826242151801107</v>
      </c>
      <c r="GQ28" s="116">
        <v>1.1780620552679426</v>
      </c>
      <c r="GR28" s="116">
        <v>1.1156455254858575</v>
      </c>
      <c r="GS28" s="116">
        <v>0.9971947267192216</v>
      </c>
      <c r="GT28" s="116">
        <v>1.0648759720844394</v>
      </c>
      <c r="GU28" s="116">
        <v>0.9242171880917337</v>
      </c>
      <c r="GV28" s="116">
        <v>1.1144289818381874</v>
      </c>
      <c r="GW28" s="116">
        <v>1.1660272661052491</v>
      </c>
      <c r="GX28" s="116">
        <v>1.2520625513802008</v>
      </c>
      <c r="GY28" s="116">
        <v>0.76139996004335542</v>
      </c>
      <c r="GZ28" s="116">
        <v>1.1130657861069793</v>
      </c>
      <c r="HA28" s="116">
        <v>1.2255589235422906</v>
      </c>
      <c r="HB28" s="116">
        <v>1.3649219194250568</v>
      </c>
      <c r="HC28" s="116">
        <v>0.94249322910385103</v>
      </c>
      <c r="HD28" s="116">
        <v>0.84788254756756043</v>
      </c>
      <c r="HE28" s="116">
        <v>0.93504706414627803</v>
      </c>
      <c r="HF28" s="116">
        <v>1.4550419669013803</v>
      </c>
      <c r="HG28" s="116">
        <v>1.0364488463031523</v>
      </c>
      <c r="HH28" s="116">
        <v>1.2927473433295722</v>
      </c>
      <c r="HI28" s="116">
        <v>1.2251114183424816</v>
      </c>
      <c r="HJ28" s="116">
        <v>0.92114435718266896</v>
      </c>
      <c r="HK28" s="116">
        <v>1.0938561497953168</v>
      </c>
      <c r="HL28" s="116">
        <v>1.205691536550155</v>
      </c>
      <c r="HM28" s="116">
        <v>1.2193506658983382</v>
      </c>
      <c r="HN28" s="116">
        <v>1.017765425856975</v>
      </c>
      <c r="HO28" s="116">
        <v>1.2024081374944191</v>
      </c>
      <c r="HP28" s="116">
        <v>1.1920484361026611</v>
      </c>
      <c r="HQ28" s="116">
        <v>1.2636873357366574</v>
      </c>
      <c r="HR28" s="116">
        <v>0.77802829074742119</v>
      </c>
      <c r="HS28" s="116">
        <v>1.283296536614023</v>
      </c>
      <c r="HT28" s="116">
        <v>1.2806195742849318</v>
      </c>
      <c r="HU28" s="116">
        <v>1.3584551109788054</v>
      </c>
      <c r="HV28" s="116">
        <v>1.3487260500092202</v>
      </c>
      <c r="HW28" s="116">
        <v>0.91204875497485771</v>
      </c>
      <c r="HX28" s="116">
        <v>1.235000951670755</v>
      </c>
      <c r="HY28" s="116">
        <v>1.2207860498930918</v>
      </c>
      <c r="HZ28" s="116">
        <v>0.88581092322619015</v>
      </c>
      <c r="IA28" s="116">
        <v>0.93883431203058776</v>
      </c>
      <c r="IB28" s="116">
        <v>0.93771421476821704</v>
      </c>
      <c r="IC28" s="116">
        <v>0.83090473121275177</v>
      </c>
      <c r="ID28" s="116">
        <v>1.0401524240718922</v>
      </c>
      <c r="IE28" s="116">
        <v>1.2830389502918931</v>
      </c>
      <c r="IF28" s="116">
        <v>0.8513239893108181</v>
      </c>
      <c r="IG28" s="116">
        <v>1.3818346400691852</v>
      </c>
      <c r="IH28" s="116">
        <v>0.99732841197795374</v>
      </c>
      <c r="II28" s="116">
        <v>1.39962080378249</v>
      </c>
      <c r="IJ28" s="116">
        <v>0.98417666376646096</v>
      </c>
      <c r="IK28" s="116">
        <v>1.3943223302740289</v>
      </c>
      <c r="IL28" s="116">
        <v>1.0476663872503063</v>
      </c>
      <c r="IM28" s="116">
        <v>1.1073486716427645</v>
      </c>
      <c r="IN28" s="116">
        <v>1.1081965173108594</v>
      </c>
      <c r="IO28" s="116">
        <v>1.3329548926717298</v>
      </c>
      <c r="IP28" s="116">
        <v>1.1630027593843923</v>
      </c>
      <c r="IQ28" s="116">
        <v>1.3393927644963961</v>
      </c>
      <c r="IR28" s="116">
        <v>1.1853035764236672</v>
      </c>
      <c r="IS28" s="116">
        <v>1.3888003871828825</v>
      </c>
      <c r="IT28" s="116">
        <v>1.1465423374177901</v>
      </c>
      <c r="IU28" s="116">
        <v>1.415538094799683</v>
      </c>
      <c r="IV28" s="116">
        <v>1.0598919324644871</v>
      </c>
      <c r="IW28" s="116">
        <v>0.99267271495105436</v>
      </c>
      <c r="IX28" s="116">
        <v>1.2882720523321738</v>
      </c>
      <c r="IY28" s="116">
        <v>0.83801510973025251</v>
      </c>
      <c r="IZ28" s="116">
        <v>0.89183216608867477</v>
      </c>
      <c r="JA28" s="116">
        <v>0.93062511327847264</v>
      </c>
      <c r="JB28" s="116">
        <v>1.1647632391742426</v>
      </c>
      <c r="JC28" s="116">
        <v>1.3577115842651075</v>
      </c>
      <c r="JD28" s="116">
        <v>0.99283513881360297</v>
      </c>
      <c r="JE28" s="116">
        <v>0.982087043495531</v>
      </c>
      <c r="JF28" s="116">
        <v>1.2162078286072888</v>
      </c>
      <c r="JG28" s="116">
        <v>1.2618097570393469</v>
      </c>
      <c r="JH28" s="116">
        <v>1.0031588966921883</v>
      </c>
      <c r="JI28" s="116">
        <v>0.78393379944368702</v>
      </c>
      <c r="JJ28" s="116">
        <v>1.4062776685456406</v>
      </c>
      <c r="JK28" s="116">
        <v>1.3041915202041074</v>
      </c>
      <c r="JL28" s="116">
        <v>0.78914088436509333</v>
      </c>
      <c r="JM28" s="116">
        <v>1.4160351907187101</v>
      </c>
      <c r="JN28" s="116">
        <v>0.8338297251357627</v>
      </c>
      <c r="JO28" s="116">
        <v>0.84907104462343863</v>
      </c>
      <c r="JP28" s="116">
        <v>1.1690645366063479</v>
      </c>
      <c r="JQ28" s="116">
        <v>1.0671265007533635</v>
      </c>
      <c r="JR28" s="116">
        <v>1.0553622613157001</v>
      </c>
      <c r="JS28" s="116">
        <v>0.79063534001430147</v>
      </c>
      <c r="JT28" s="116">
        <v>1.1845132257636097</v>
      </c>
      <c r="JU28" s="116">
        <v>1.277932920438229</v>
      </c>
      <c r="JV28" s="116">
        <v>1.3799117943722243</v>
      </c>
      <c r="JW28" s="116">
        <v>1.3424158077010999</v>
      </c>
      <c r="JX28" s="116">
        <v>0.7808114878757807</v>
      </c>
      <c r="JY28" s="116">
        <v>1.3487358017178768</v>
      </c>
      <c r="JZ28" s="116">
        <v>1.1315051055583598</v>
      </c>
      <c r="KA28" s="116">
        <v>1.4371874376256102</v>
      </c>
      <c r="KB28" s="116">
        <v>1.2430215016105968</v>
      </c>
      <c r="KC28" s="116">
        <v>0.76557936851370667</v>
      </c>
      <c r="KD28" s="116">
        <v>1.3355400279213128</v>
      </c>
      <c r="KE28" s="116">
        <v>0.86083146837954672</v>
      </c>
      <c r="KF28" s="116">
        <v>1.246913631297796</v>
      </c>
      <c r="KG28" s="116">
        <v>1.2603202734537926</v>
      </c>
      <c r="KH28" s="116">
        <v>0.94642475621836741</v>
      </c>
      <c r="KI28" s="116">
        <v>0.79292817166328422</v>
      </c>
      <c r="KJ28" s="116">
        <v>1.0134841765301963</v>
      </c>
      <c r="KK28" s="116">
        <v>0.8478213627740685</v>
      </c>
      <c r="KL28" s="116">
        <v>0.74350588976458487</v>
      </c>
      <c r="KM28" s="116">
        <v>1.1942756723816239</v>
      </c>
      <c r="KN28" s="116">
        <v>1.3259041930046256</v>
      </c>
      <c r="KO28" s="116">
        <v>1.1022904842804913</v>
      </c>
      <c r="KP28" s="116">
        <v>1.1965594983713599</v>
      </c>
      <c r="KQ28" s="116">
        <v>1.0740896557502415</v>
      </c>
      <c r="KR28" s="116">
        <v>1.244723195613874</v>
      </c>
      <c r="KS28" s="116">
        <v>1.3820196796141659</v>
      </c>
      <c r="KT28" s="116">
        <v>1.4212743691949434</v>
      </c>
      <c r="KU28" s="116">
        <v>0.85779354728163204</v>
      </c>
      <c r="KV28" s="116">
        <v>1.2073047998560114</v>
      </c>
      <c r="KW28" s="116">
        <v>0.93217356086876724</v>
      </c>
      <c r="KX28" s="116">
        <v>1.2597887202814668</v>
      </c>
      <c r="KY28" s="116">
        <v>1.1130008843165689</v>
      </c>
      <c r="KZ28" s="116">
        <v>1.2809429689366927</v>
      </c>
      <c r="LA28" s="116">
        <v>1.1957038889141658</v>
      </c>
      <c r="LB28" s="116">
        <v>0.91631821260275326</v>
      </c>
      <c r="LC28" s="116">
        <v>1.162275054169426</v>
      </c>
      <c r="LD28" s="116">
        <v>0.90897307008630834</v>
      </c>
      <c r="LE28" s="116">
        <v>1.3156680400806064</v>
      </c>
      <c r="LF28" s="116">
        <v>1.247773663366222</v>
      </c>
      <c r="LG28" s="116">
        <v>0.80306707497952423</v>
      </c>
      <c r="LH28" s="116">
        <v>1.111245526530076</v>
      </c>
      <c r="LI28" s="116">
        <v>1.3765708590709833</v>
      </c>
      <c r="LJ28" s="116">
        <v>0.86542780845051082</v>
      </c>
      <c r="LK28" s="116">
        <v>0.99507387820504523</v>
      </c>
      <c r="LL28" s="116">
        <v>1.282259658750984</v>
      </c>
      <c r="LM28" s="116">
        <v>1.4193404694623828</v>
      </c>
      <c r="LN28" s="116">
        <v>1.3781047748104926</v>
      </c>
      <c r="LO28" s="116">
        <v>0.92962057761541805</v>
      </c>
      <c r="LP28" s="116">
        <v>1.0396554827317126</v>
      </c>
      <c r="LQ28" s="116">
        <v>0.74475385260272975</v>
      </c>
      <c r="LR28" s="116">
        <v>1.038875723979825</v>
      </c>
      <c r="LS28" s="116">
        <v>0.90604398287447596</v>
      </c>
      <c r="LT28" s="116">
        <v>1.0227518625512424</v>
      </c>
      <c r="LU28" s="116">
        <v>1.2428511442600982</v>
      </c>
      <c r="LV28" s="116">
        <v>0.82777587387461926</v>
      </c>
      <c r="LW28" s="116">
        <v>1.4026173519166916</v>
      </c>
      <c r="LX28" s="116">
        <v>1.3576303176649143</v>
      </c>
      <c r="LY28" s="116">
        <v>1.3050876549120449</v>
      </c>
      <c r="LZ28" s="116">
        <v>1.1288473556304441</v>
      </c>
      <c r="MA28" s="116">
        <v>0.89063670492333025</v>
      </c>
      <c r="MB28" s="116">
        <v>1.1755904048123909</v>
      </c>
      <c r="MC28" s="116">
        <v>1.298808425212985</v>
      </c>
      <c r="MD28" s="116">
        <v>1.1360693745753143</v>
      </c>
      <c r="ME28" s="116">
        <v>0.82668408865827891</v>
      </c>
      <c r="MF28" s="116">
        <v>1.2795684135687524</v>
      </c>
      <c r="MG28" s="116">
        <v>1.0220848773288709</v>
      </c>
      <c r="MH28" s="116">
        <v>0.9924724300576333</v>
      </c>
      <c r="MI28" s="116">
        <v>1.4480213607040229</v>
      </c>
      <c r="MJ28" s="116">
        <v>1.12603149812156</v>
      </c>
      <c r="MK28" s="116">
        <v>1.4403017229722037</v>
      </c>
      <c r="ML28" s="116">
        <v>0.89240308095354171</v>
      </c>
      <c r="MM28" s="116">
        <v>1.4578720622010559</v>
      </c>
      <c r="MN28" s="116">
        <v>1.4309153934391681</v>
      </c>
      <c r="MO28" s="116">
        <v>1.3888115867522948</v>
      </c>
      <c r="MP28" s="116">
        <v>1.0677503596228852</v>
      </c>
      <c r="MQ28" s="116">
        <v>1.1646271418601324</v>
      </c>
      <c r="MR28" s="116">
        <v>0.90317950718302786</v>
      </c>
      <c r="MS28" s="116">
        <v>0.85609612975388716</v>
      </c>
      <c r="MT28" s="116">
        <v>1.3488700219320622</v>
      </c>
      <c r="MU28" s="116">
        <v>1.178883640902654</v>
      </c>
      <c r="MV28" s="116">
        <v>0.86946456549647633</v>
      </c>
      <c r="MW28" s="116">
        <v>1.2802626349948469</v>
      </c>
      <c r="MX28" s="116">
        <v>1.3647968937881192</v>
      </c>
      <c r="MY28" s="116">
        <v>0.86067181375296908</v>
      </c>
      <c r="MZ28" s="116">
        <v>1.36896959644571</v>
      </c>
      <c r="NA28" s="116">
        <v>0.92251780227393843</v>
      </c>
      <c r="NB28" s="116">
        <v>1.1171238016015341</v>
      </c>
      <c r="NC28" s="116">
        <v>0.92014056578462844</v>
      </c>
      <c r="ND28" s="116">
        <v>0.91955492362626989</v>
      </c>
      <c r="NE28" s="116">
        <v>1.1254645089343338</v>
      </c>
      <c r="NF28" s="116">
        <v>1.2419543930305306</v>
      </c>
      <c r="NG28" s="116">
        <v>1.2535786539885225</v>
      </c>
      <c r="NH28" s="116">
        <v>1.0220701208207108</v>
      </c>
      <c r="NI28" s="116">
        <v>0.94987353307111566</v>
      </c>
      <c r="NJ28" s="116">
        <v>1.0548751469677959</v>
      </c>
      <c r="NK28" s="116">
        <v>1.0414675053211082</v>
      </c>
      <c r="NL28" s="116">
        <v>1.3517563637914689</v>
      </c>
      <c r="NM28" s="116">
        <v>1.0680728316670181</v>
      </c>
      <c r="NN28" s="116">
        <v>1.1401043300406704</v>
      </c>
      <c r="NO28" s="116">
        <v>0.80993731115446632</v>
      </c>
      <c r="NP28" s="116">
        <v>1.2817707694844138</v>
      </c>
      <c r="NQ28" s="116">
        <v>1.0478689333608555</v>
      </c>
      <c r="NR28" s="116">
        <v>0.84220850696395155</v>
      </c>
      <c r="NS28" s="116">
        <v>0.9775560046310463</v>
      </c>
      <c r="NT28" s="116">
        <v>1.4308829857579162</v>
      </c>
      <c r="NU28" s="116">
        <v>0.92884908342695427</v>
      </c>
      <c r="NV28" s="116">
        <v>0.83196685591624331</v>
      </c>
      <c r="NW28" s="116">
        <v>1.2784279330675359</v>
      </c>
      <c r="NX28" s="116">
        <v>0.82973466966559983</v>
      </c>
      <c r="NY28" s="116">
        <v>0.74782617458145251</v>
      </c>
      <c r="NZ28" s="116">
        <v>1.4284821972555903</v>
      </c>
      <c r="OA28" s="116">
        <v>1.0913523940196428</v>
      </c>
      <c r="OB28" s="116">
        <v>0.93913218739301851</v>
      </c>
      <c r="OC28" s="116">
        <v>0.89188119683721401</v>
      </c>
      <c r="OD28" s="116">
        <v>1.3164962114322534</v>
      </c>
      <c r="OE28" s="116">
        <v>1.2665481262687441</v>
      </c>
      <c r="OF28" s="116">
        <v>1.2538849355400878</v>
      </c>
      <c r="OG28" s="116">
        <v>1.3980140682228173</v>
      </c>
      <c r="OH28" s="116">
        <v>1.2926275791538764</v>
      </c>
      <c r="OI28" s="116">
        <v>1.0808385857732896</v>
      </c>
      <c r="OJ28" s="116">
        <v>1.2211802152637792</v>
      </c>
      <c r="OK28" s="116">
        <v>1.0728180733020451</v>
      </c>
      <c r="OL28" s="116">
        <v>1.0661175451711435</v>
      </c>
      <c r="OM28" s="116">
        <v>1.0794946874514086</v>
      </c>
      <c r="ON28" s="116">
        <v>0.89174157530748921</v>
      </c>
      <c r="OO28" s="116">
        <v>0.9053653392666583</v>
      </c>
      <c r="OP28" s="116">
        <v>0.94838984688437689</v>
      </c>
      <c r="OQ28" s="116">
        <v>0.76126364182396566</v>
      </c>
      <c r="OR28" s="116">
        <v>0.91159996641287544</v>
      </c>
      <c r="OS28" s="116">
        <v>1.4485240241732646</v>
      </c>
      <c r="OT28" s="116">
        <v>0.83863013321442426</v>
      </c>
      <c r="OU28" s="116">
        <v>1.1463259423400671</v>
      </c>
      <c r="OV28" s="116">
        <v>1.2001427984657873</v>
      </c>
      <c r="OW28" s="116">
        <v>1.2620302113776762</v>
      </c>
      <c r="OX28" s="116">
        <v>0.76465847809063969</v>
      </c>
      <c r="OY28" s="116">
        <v>1.1778250289278664</v>
      </c>
      <c r="OZ28" s="116">
        <v>0.95918656590587725</v>
      </c>
      <c r="PA28" s="116">
        <v>0.90508854983653309</v>
      </c>
      <c r="PB28" s="116">
        <v>0.85555236914606581</v>
      </c>
      <c r="PC28" s="116">
        <v>1.3476196040581321</v>
      </c>
      <c r="PD28" s="116">
        <v>1.2471879749764656</v>
      </c>
      <c r="PE28" s="116">
        <v>1.0509519866177994</v>
      </c>
      <c r="PF28" s="116">
        <v>1.3258712661246432</v>
      </c>
      <c r="PG28" s="116">
        <v>1.4523553277027434</v>
      </c>
      <c r="PH28" s="116">
        <v>0.83186465685886957</v>
      </c>
      <c r="PI28" s="116">
        <v>1.0858251427733057</v>
      </c>
      <c r="PJ28" s="116">
        <v>1.3628168266954881</v>
      </c>
      <c r="PK28" s="116">
        <v>0.85808000436017595</v>
      </c>
      <c r="PL28" s="116">
        <v>0.84776554324045517</v>
      </c>
      <c r="PM28" s="116">
        <v>1.0927900979341771</v>
      </c>
      <c r="PN28" s="116">
        <v>1.1766309501062182</v>
      </c>
      <c r="PO28" s="116">
        <v>1.097878328426237</v>
      </c>
      <c r="PP28" s="116">
        <v>1.0382490378879023</v>
      </c>
      <c r="PQ28" s="116">
        <v>1.2488905977709266</v>
      </c>
      <c r="PR28" s="116">
        <v>1.0740073718515339</v>
      </c>
      <c r="PS28" s="116">
        <v>1.1074388088224305</v>
      </c>
      <c r="PT28" s="116">
        <v>1.4529496117825471</v>
      </c>
      <c r="PU28" s="116">
        <v>1.2376457642728389</v>
      </c>
      <c r="PV28" s="116">
        <v>1.0434839189695788</v>
      </c>
      <c r="PW28" s="116">
        <v>1.4562609676645153</v>
      </c>
      <c r="PX28" s="116">
        <v>1.1259874969028703</v>
      </c>
      <c r="PY28" s="116">
        <v>0.94257352174055065</v>
      </c>
      <c r="PZ28" s="116">
        <v>0.93606422620167884</v>
      </c>
      <c r="QA28" s="116">
        <v>0.87499678734946862</v>
      </c>
      <c r="QB28" s="116">
        <v>1.1973161657909626</v>
      </c>
      <c r="QC28" s="116">
        <v>0.80692101684858897</v>
      </c>
      <c r="QD28" s="116">
        <v>0.75813410332802278</v>
      </c>
      <c r="QE28" s="116">
        <v>1.3584167793000597</v>
      </c>
      <c r="QF28" s="116">
        <v>1.4174747322613044</v>
      </c>
      <c r="QG28" s="116">
        <v>0.84418761633641026</v>
      </c>
      <c r="QH28" s="116">
        <v>1.3336571446793681</v>
      </c>
      <c r="QI28" s="116">
        <v>0.83879585208759699</v>
      </c>
      <c r="QJ28" s="116">
        <v>1.3642757503600431</v>
      </c>
      <c r="QK28" s="116">
        <v>0.75151831968013538</v>
      </c>
      <c r="QL28" s="116">
        <v>1.2295710460185554</v>
      </c>
      <c r="QM28" s="116">
        <v>1.3237695349844807</v>
      </c>
      <c r="QN28" s="116">
        <v>1.4435746491129517</v>
      </c>
      <c r="QO28" s="116">
        <v>1.2857822841511792</v>
      </c>
      <c r="QP28" s="116">
        <v>1.0032988313379729</v>
      </c>
      <c r="QQ28" s="116">
        <v>1.3385903200236569</v>
      </c>
      <c r="QR28" s="116">
        <v>0.83668515705521251</v>
      </c>
      <c r="QS28" s="116">
        <v>0.79673687330246079</v>
      </c>
      <c r="QT28" s="116">
        <v>0.8684856629939286</v>
      </c>
      <c r="QU28" s="116">
        <v>1.0389297271723958</v>
      </c>
      <c r="QV28" s="116">
        <v>1.0816262778040926</v>
      </c>
      <c r="QW28" s="116">
        <v>0.9220302806059868</v>
      </c>
      <c r="QX28" s="116">
        <v>1.0932168594467084</v>
      </c>
      <c r="QY28" s="116">
        <v>1.3128141402337079</v>
      </c>
      <c r="QZ28" s="116">
        <v>1.0504175929465682</v>
      </c>
      <c r="RA28" s="116">
        <v>1.1742283593511438</v>
      </c>
      <c r="RB28" s="116">
        <v>1.1628129112704251</v>
      </c>
      <c r="RC28" s="116">
        <v>1.0063365383463012</v>
      </c>
      <c r="RD28" s="116">
        <v>1.4444257190974232</v>
      </c>
      <c r="RE28" s="116">
        <v>1.2680189378368443</v>
      </c>
      <c r="RF28" s="116">
        <v>1.3744120053765077</v>
      </c>
      <c r="RG28" s="116">
        <v>1.0697691351954428</v>
      </c>
      <c r="RH28" s="116">
        <v>0.81477039367636772</v>
      </c>
      <c r="RI28" s="116">
        <v>1.429988666847245</v>
      </c>
      <c r="RJ28" s="116">
        <v>0.98854303803687904</v>
      </c>
      <c r="RK28" s="116">
        <v>1.2986767459343511</v>
      </c>
      <c r="RL28" s="116">
        <v>0.77078092148095712</v>
      </c>
      <c r="RM28" s="116">
        <v>1.0159075108476094</v>
      </c>
      <c r="RN28" s="116">
        <v>1.2613007632043218</v>
      </c>
      <c r="RO28" s="116">
        <v>1.0416204650325915</v>
      </c>
      <c r="RP28" s="116">
        <v>0.83883885854778983</v>
      </c>
      <c r="RQ28" s="116">
        <v>1.2308268291146194</v>
      </c>
      <c r="RR28" s="116">
        <v>0.76417413988526428</v>
      </c>
      <c r="RS28" s="116">
        <v>0.96039512375629854</v>
      </c>
      <c r="RT28" s="116">
        <v>0.7952948117868508</v>
      </c>
      <c r="RU28" s="116">
        <v>1.4002878365535261</v>
      </c>
      <c r="RV28" s="116">
        <v>0.80235896781350602</v>
      </c>
      <c r="RW28" s="116">
        <v>1.2065166804377556</v>
      </c>
      <c r="RX28" s="116">
        <v>0.79738529500398747</v>
      </c>
      <c r="RY28" s="116">
        <v>0.96075385568317806</v>
      </c>
      <c r="RZ28" s="116">
        <v>0.92269654988006322</v>
      </c>
      <c r="SA28" s="116">
        <v>1.2493573421871955</v>
      </c>
      <c r="SB28" s="116">
        <v>1.1633089197887891</v>
      </c>
      <c r="SC28" s="116">
        <v>0.94688542681118992</v>
      </c>
      <c r="SD28" s="116">
        <v>1.1331841884752327</v>
      </c>
      <c r="SE28" s="116">
        <v>0.83113656951593606</v>
      </c>
      <c r="SF28" s="116">
        <v>1.1972588845260899</v>
      </c>
      <c r="SG28" s="116">
        <v>1.2603263517841146</v>
      </c>
      <c r="SH28" s="116">
        <v>0.99085660613197479</v>
      </c>
      <c r="SI28" s="116">
        <v>1.4546620988984778</v>
      </c>
      <c r="SJ28" s="116">
        <v>0.93439276355299827</v>
      </c>
      <c r="SK28" s="116">
        <v>1.3145634484687614</v>
      </c>
      <c r="SL28" s="116">
        <v>1.1488087007401877</v>
      </c>
      <c r="SM28" s="116">
        <v>1.3132186422063721</v>
      </c>
      <c r="SN28" s="116">
        <v>1.407503805445824</v>
      </c>
      <c r="SO28" s="116">
        <v>1.3263010777853865</v>
      </c>
      <c r="SP28" s="116">
        <v>0.77848333551563453</v>
      </c>
      <c r="SQ28" s="116">
        <v>1.4516546711047611</v>
      </c>
      <c r="SR28" s="116">
        <v>1.2825446254681303</v>
      </c>
      <c r="SS28" s="116">
        <v>0.74413937921439677</v>
      </c>
      <c r="ST28" s="116">
        <v>1.1194491361275927</v>
      </c>
      <c r="SU28" s="116">
        <v>0.87394624975359025</v>
      </c>
      <c r="SV28" s="116">
        <v>1.2688901442914358</v>
      </c>
      <c r="SW28" s="116">
        <v>1.3328224670242161</v>
      </c>
      <c r="SX28" s="116">
        <v>1.088021566162086</v>
      </c>
      <c r="SY28" s="116">
        <v>1.0009228244402246</v>
      </c>
      <c r="SZ28" s="116">
        <v>1.1474849333147654</v>
      </c>
      <c r="TA28" s="116">
        <v>1.1916567604701771</v>
      </c>
      <c r="TB28" s="116">
        <v>0.89661702716796587</v>
      </c>
      <c r="TC28" s="116">
        <v>0.94396800576851581</v>
      </c>
      <c r="TD28" s="116">
        <v>1.0633240095872152</v>
      </c>
      <c r="TE28" s="116">
        <v>1.2565482331039304</v>
      </c>
      <c r="TF28" s="116">
        <v>0.94407658062884314</v>
      </c>
      <c r="TG28" s="116">
        <v>0.94858322343647949</v>
      </c>
      <c r="TH28" s="116">
        <v>0.76206594694980256</v>
      </c>
      <c r="TI28" s="116">
        <v>0.8946296089921596</v>
      </c>
      <c r="TJ28" s="116">
        <v>1.3177729941258218</v>
      </c>
      <c r="TK28" s="116">
        <v>1.2705832188777471</v>
      </c>
      <c r="TL28" s="116">
        <v>0.9414112059167018</v>
      </c>
      <c r="TM28" s="116">
        <v>1.4516107534857907</v>
      </c>
      <c r="TN28" s="116">
        <v>1.316933838919111</v>
      </c>
      <c r="TO28" s="116">
        <v>1.2032138691417662</v>
      </c>
      <c r="TP28" s="116">
        <v>1.2411877744314586</v>
      </c>
      <c r="TQ28" s="116">
        <v>0.81858055598170787</v>
      </c>
      <c r="TR28" s="116">
        <v>1.2879382972111619</v>
      </c>
      <c r="TS28" s="116">
        <v>0.77289185042995434</v>
      </c>
      <c r="TT28" s="116">
        <v>0.83878490126307392</v>
      </c>
      <c r="TU28" s="116">
        <v>0.81264441719955027</v>
      </c>
      <c r="TV28" s="116">
        <v>0.95403656164790374</v>
      </c>
      <c r="TW28" s="116">
        <v>1.3498240250367619</v>
      </c>
      <c r="TX28" s="116">
        <v>0.76578578247210283</v>
      </c>
      <c r="TY28" s="116">
        <v>1.2337603339505778</v>
      </c>
      <c r="TZ28" s="116">
        <v>1.2914272668370748</v>
      </c>
      <c r="UA28" s="116">
        <v>1.1821013595703245</v>
      </c>
      <c r="UB28" s="116">
        <v>0.97246936767022685</v>
      </c>
      <c r="UC28" s="116">
        <v>0.84588997682155886</v>
      </c>
      <c r="UD28" s="116">
        <v>1.0524556091976931</v>
      </c>
      <c r="UE28" s="116">
        <v>1.3816893719340044</v>
      </c>
      <c r="UF28" s="116">
        <v>0.95371513128267027</v>
      </c>
      <c r="UG28" s="116">
        <v>1.2301540374889333</v>
      </c>
      <c r="UH28" s="116">
        <v>0.84840116348423966</v>
      </c>
      <c r="UI28" s="116">
        <v>1.3068921805265541</v>
      </c>
      <c r="UJ28" s="116">
        <v>1.0964969242551086</v>
      </c>
      <c r="UK28" s="116">
        <v>0.85612904292907777</v>
      </c>
      <c r="UL28" s="116">
        <v>1.1202350022080723</v>
      </c>
      <c r="UM28" s="116">
        <v>0.7818815192862516</v>
      </c>
      <c r="UN28" s="116">
        <v>0.77646790369157059</v>
      </c>
      <c r="UO28" s="116">
        <v>1.2229179006465849</v>
      </c>
      <c r="UP28" s="116">
        <v>1.3431117264350232</v>
      </c>
      <c r="UQ28" s="116">
        <v>1.006802572509089</v>
      </c>
      <c r="UR28" s="116">
        <v>1.2648436609300526</v>
      </c>
      <c r="US28" s="116">
        <v>0.86015098378710719</v>
      </c>
      <c r="UT28" s="116">
        <v>1.3755900040295064</v>
      </c>
      <c r="UU28" s="116">
        <v>1.0655599948486529</v>
      </c>
      <c r="UV28" s="116">
        <v>1.2327338581813003</v>
      </c>
      <c r="UW28" s="116">
        <v>1.4068788435730202</v>
      </c>
      <c r="UX28" s="116">
        <v>0.87120169166191797</v>
      </c>
      <c r="UY28" s="116">
        <v>0.94383902731448066</v>
      </c>
      <c r="UZ28" s="116">
        <v>1.1162686948598328</v>
      </c>
      <c r="VA28" s="116">
        <v>1.2711622666846527</v>
      </c>
      <c r="VB28" s="116">
        <v>1.2713370333846479</v>
      </c>
      <c r="VC28" s="116">
        <v>0.78873991658955811</v>
      </c>
      <c r="VD28" s="116">
        <v>1.2539937878019289</v>
      </c>
      <c r="VE28" s="116">
        <v>1.0259749633313042</v>
      </c>
      <c r="VF28" s="116">
        <v>1.3225976934255406</v>
      </c>
      <c r="VG28" s="116">
        <v>0.80547890796648813</v>
      </c>
      <c r="VH28" s="116">
        <v>1.2359480940511696</v>
      </c>
      <c r="VI28" s="116">
        <v>1.3092006671302541</v>
      </c>
      <c r="VJ28" s="116">
        <v>1.0230842258308761</v>
      </c>
      <c r="VK28" s="116">
        <v>0.85296327943997607</v>
      </c>
      <c r="VL28" s="116">
        <v>0.8990834166247027</v>
      </c>
      <c r="VM28" s="116">
        <v>0.80191521727080983</v>
      </c>
      <c r="VN28" s="116">
        <v>1.195165847408312</v>
      </c>
      <c r="VO28" s="116">
        <v>1.2734055196229526</v>
      </c>
      <c r="VP28" s="116">
        <v>1.1570078163121615</v>
      </c>
      <c r="VQ28" s="116">
        <v>1.01584907841919</v>
      </c>
      <c r="VR28" s="116">
        <v>0.99897527470605141</v>
      </c>
      <c r="VS28" s="116">
        <v>0.78594150059148704</v>
      </c>
      <c r="VT28" s="116">
        <v>1.3750564851429363</v>
      </c>
      <c r="VU28" s="116">
        <v>1.0934884449120248</v>
      </c>
      <c r="VV28" s="116">
        <v>0.86429831711042149</v>
      </c>
      <c r="VW28" s="116">
        <v>0.91972261158640745</v>
      </c>
      <c r="VX28" s="116">
        <v>1.0652808823205782</v>
      </c>
      <c r="VY28" s="116">
        <v>0.9675931404242345</v>
      </c>
      <c r="VZ28" s="116">
        <v>1.0128410728127271</v>
      </c>
      <c r="WA28" s="116">
        <v>0.74520336661118447</v>
      </c>
      <c r="WB28" s="116">
        <v>1.4113296433525311</v>
      </c>
      <c r="WC28" s="116">
        <v>0.90486133024962445</v>
      </c>
      <c r="WD28" s="116">
        <v>0.82481669920883505</v>
      </c>
      <c r="WE28" s="116">
        <v>1.2806024666331883</v>
      </c>
      <c r="WF28" s="116">
        <v>0.83294145749646287</v>
      </c>
      <c r="WG28" s="116">
        <v>1.45219531102097</v>
      </c>
      <c r="WH28" s="116">
        <v>1.3649543851686223</v>
      </c>
      <c r="WI28" s="116">
        <v>0.93289983623605599</v>
      </c>
      <c r="WJ28" s="116">
        <v>1.3776364843742783</v>
      </c>
      <c r="WK28" s="116">
        <v>1.393505058130192</v>
      </c>
      <c r="WL28" s="116">
        <v>1.0705881893120679</v>
      </c>
      <c r="WM28" s="116">
        <v>0.95137505616823703</v>
      </c>
      <c r="WN28" s="116">
        <v>1.4036221798533204</v>
      </c>
      <c r="WO28" s="116">
        <v>1.3947513688348623</v>
      </c>
      <c r="WP28" s="116">
        <v>1.4247992600268291</v>
      </c>
      <c r="WQ28" s="116">
        <v>0.98746187302541011</v>
      </c>
      <c r="WR28" s="116">
        <v>1.0935615480403311</v>
      </c>
      <c r="WS28" s="116">
        <v>0.88062099091733326</v>
      </c>
      <c r="WT28" s="116">
        <v>0.88991743896550224</v>
      </c>
      <c r="WU28" s="116">
        <v>0.80257315820869302</v>
      </c>
      <c r="WV28" s="116">
        <v>0.91839253415226241</v>
      </c>
      <c r="WW28" s="116">
        <v>0.81976356601721034</v>
      </c>
      <c r="WX28" s="116">
        <v>1.4110388910847573</v>
      </c>
      <c r="WY28" s="116">
        <v>0.93610846495175037</v>
      </c>
      <c r="WZ28" s="116">
        <v>1.0147726729343798</v>
      </c>
      <c r="XA28" s="116">
        <v>0.99663833444981298</v>
      </c>
      <c r="XB28" s="116">
        <v>0.78737196902172024</v>
      </c>
      <c r="XC28" s="116">
        <v>1.4458210905216671</v>
      </c>
      <c r="XD28" s="116">
        <v>1.1825839889469036</v>
      </c>
      <c r="XE28" s="116">
        <v>1.1358636590854729</v>
      </c>
      <c r="XF28" s="116">
        <v>1.2902926478514836</v>
      </c>
      <c r="XG28" s="116">
        <v>1.1424758126757384</v>
      </c>
      <c r="XH28" s="116">
        <v>1.0393383181357343</v>
      </c>
      <c r="XI28" s="116">
        <v>1.0050076106857433</v>
      </c>
      <c r="XJ28" s="116">
        <v>1.4288007944531542</v>
      </c>
      <c r="XK28" s="116">
        <v>0.99409097113037737</v>
      </c>
      <c r="XL28" s="116">
        <v>1.0877753358208802</v>
      </c>
      <c r="XM28" s="116">
        <v>1.0545989157455644</v>
      </c>
      <c r="XN28" s="116">
        <v>1.1319905705597071</v>
      </c>
      <c r="XO28" s="116">
        <v>0.97975687072060236</v>
      </c>
      <c r="XP28" s="116">
        <v>1.1585472267657662</v>
      </c>
      <c r="XQ28" s="116">
        <v>1.2234246038812149</v>
      </c>
      <c r="XR28" s="116">
        <v>1.2123506939669646</v>
      </c>
      <c r="XS28" s="116">
        <v>1.306457328401019</v>
      </c>
      <c r="XT28" s="116">
        <v>1.2786971454824321</v>
      </c>
      <c r="XU28" s="116">
        <v>1.2156713358442839</v>
      </c>
      <c r="XV28" s="116">
        <v>1.3877306875991411</v>
      </c>
      <c r="XW28" s="116">
        <v>0.97495835068971404</v>
      </c>
      <c r="XX28" s="116">
        <v>1.1580717347674652</v>
      </c>
      <c r="XY28" s="116">
        <v>1.3428869345254308</v>
      </c>
      <c r="XZ28" s="116">
        <v>1.3574630542064874</v>
      </c>
      <c r="YA28" s="116">
        <v>1.3303121094438271</v>
      </c>
      <c r="YB28" s="116">
        <v>1.2730806400551407</v>
      </c>
      <c r="YC28" s="116">
        <v>1.210239371913874</v>
      </c>
      <c r="YD28" s="116">
        <v>0.90925163447251811</v>
      </c>
      <c r="YE28" s="116">
        <v>1.1929309553201262</v>
      </c>
      <c r="YF28" s="116">
        <v>1.3230539289985308</v>
      </c>
      <c r="YG28" s="116">
        <v>0.81460196234782267</v>
      </c>
      <c r="YH28" s="116">
        <v>0.96067303156862138</v>
      </c>
      <c r="YI28" s="116">
        <v>1.3008377006978309</v>
      </c>
      <c r="YJ28" s="116">
        <v>1.1514705614173131</v>
      </c>
      <c r="YK28" s="116">
        <v>1.4362230055431562</v>
      </c>
      <c r="YL28" s="116">
        <v>1.2110060743242768</v>
      </c>
      <c r="YM28" s="116">
        <v>0.9902308543517202</v>
      </c>
      <c r="YN28" s="116">
        <v>1.4395648463033872</v>
      </c>
      <c r="YO28" s="116">
        <v>1.0445520616395567</v>
      </c>
      <c r="YP28" s="116">
        <v>1.2891209472762268</v>
      </c>
      <c r="YQ28" s="116">
        <v>0.74613680386357106</v>
      </c>
      <c r="YR28" s="116">
        <v>0.86290807651559931</v>
      </c>
      <c r="YS28" s="116">
        <v>0.93436484832724076</v>
      </c>
      <c r="YT28" s="116">
        <v>1.4563093008590007</v>
      </c>
      <c r="YU28" s="116">
        <v>1.4008794597651018</v>
      </c>
      <c r="YV28" s="116">
        <v>0.77617038418720563</v>
      </c>
      <c r="YW28" s="116">
        <v>1.3843802794548781</v>
      </c>
      <c r="YX28" s="116">
        <v>1.3595453627099636</v>
      </c>
      <c r="YY28" s="116">
        <v>1.0071491828179697</v>
      </c>
      <c r="YZ28" s="116">
        <v>1.3639093028587159</v>
      </c>
      <c r="ZA28" s="116">
        <v>1.4265246846673241</v>
      </c>
      <c r="ZB28" s="116">
        <v>1.344778174082208</v>
      </c>
      <c r="ZC28" s="116">
        <v>0.90967656935510322</v>
      </c>
      <c r="ZD28" s="116">
        <v>0.88717715742700509</v>
      </c>
      <c r="ZE28" s="116">
        <v>0.78390612878392563</v>
      </c>
      <c r="ZF28" s="116">
        <v>1.3764858470728174</v>
      </c>
      <c r="ZG28" s="116">
        <v>0.77484453670286946</v>
      </c>
      <c r="ZH28" s="116">
        <v>0.75939194632746376</v>
      </c>
      <c r="ZI28" s="116">
        <v>1.3467404610474336</v>
      </c>
      <c r="ZJ28" s="116">
        <v>1.1152487438464673</v>
      </c>
      <c r="ZK28" s="116">
        <v>0.85582281768195279</v>
      </c>
      <c r="ZL28" s="116">
        <v>1.3258980266963185</v>
      </c>
      <c r="ZM28" s="116">
        <v>1.148085867870519</v>
      </c>
      <c r="ZN28" s="116">
        <v>0.98584560866286619</v>
      </c>
      <c r="ZO28" s="116">
        <v>1.2780151417068133</v>
      </c>
      <c r="ZP28" s="116">
        <v>1.4060754041745183</v>
      </c>
      <c r="ZQ28" s="116">
        <v>1.3324359010592426</v>
      </c>
      <c r="ZR28" s="116">
        <v>1.1780336008233252</v>
      </c>
      <c r="ZS28" s="116">
        <v>0.83480661863908556</v>
      </c>
      <c r="ZT28" s="116">
        <v>1.1164313873818055</v>
      </c>
      <c r="ZU28" s="116">
        <v>1.004124335476053</v>
      </c>
      <c r="ZV28" s="116">
        <v>1.1784884264556661</v>
      </c>
      <c r="ZW28" s="116">
        <v>0.90236125038254311</v>
      </c>
      <c r="ZX28" s="116">
        <v>1.185429729960376</v>
      </c>
      <c r="ZY28" s="116">
        <v>1.2363929719614659</v>
      </c>
      <c r="ZZ28" s="116">
        <v>1.0146229844562944</v>
      </c>
      <c r="AAA28" s="116">
        <v>1.4447671973929548</v>
      </c>
      <c r="AAB28" s="116">
        <v>1.1359041425548329</v>
      </c>
      <c r="AAC28" s="116">
        <v>0.74149029969235347</v>
      </c>
      <c r="AAD28" s="116">
        <v>1.0167905964498711</v>
      </c>
      <c r="AAE28" s="116">
        <v>1.1640108798902811</v>
      </c>
      <c r="AAF28" s="116">
        <v>0.75195893110233458</v>
      </c>
      <c r="AAG28" s="116">
        <v>0.98922830140438334</v>
      </c>
      <c r="AAH28" s="116">
        <v>1.2421857055152685</v>
      </c>
      <c r="AAI28" s="116">
        <v>1.4347193579809341</v>
      </c>
      <c r="AAJ28" s="116">
        <v>0.8109329241522899</v>
      </c>
      <c r="AAK28" s="116">
        <v>1.1254042723045905</v>
      </c>
      <c r="AAL28" s="116">
        <v>1.4408858597005894</v>
      </c>
      <c r="AAM28" s="116">
        <v>1.0436143878909903</v>
      </c>
      <c r="AAN28" s="116">
        <v>1.3247471503885984</v>
      </c>
      <c r="AAO28" s="116">
        <v>1.0441592097660854</v>
      </c>
      <c r="AAP28" s="116">
        <v>1.2203052126541332</v>
      </c>
      <c r="AAQ28" s="116">
        <v>0.7541177789747916</v>
      </c>
      <c r="AAR28" s="116">
        <v>0.7858236756832091</v>
      </c>
      <c r="AAS28" s="116">
        <v>1.192272281332841</v>
      </c>
      <c r="AAT28" s="116">
        <v>0.82867938540105024</v>
      </c>
      <c r="AAU28" s="116">
        <v>1.2750122687551086</v>
      </c>
      <c r="AAV28" s="116">
        <v>1.0230083997528041</v>
      </c>
      <c r="AAW28" s="116">
        <v>1.0030196237353453</v>
      </c>
      <c r="AAX28" s="116">
        <v>1.1382330250232569</v>
      </c>
      <c r="AAY28" s="116">
        <v>0.85211686223573568</v>
      </c>
      <c r="AAZ28" s="116">
        <v>1.279532989562405</v>
      </c>
      <c r="ABA28" s="116">
        <v>1.1729113092515124</v>
      </c>
      <c r="ABB28" s="116">
        <v>1.2706633263798648</v>
      </c>
      <c r="ABC28" s="116">
        <v>1.3785740518285234</v>
      </c>
      <c r="ABD28" s="116">
        <v>0.88861551940669037</v>
      </c>
      <c r="ABE28" s="116">
        <v>0.88809862406708817</v>
      </c>
      <c r="ABF28" s="116">
        <v>0.97463808023908438</v>
      </c>
      <c r="ABG28" s="116">
        <v>1.1134759123140912</v>
      </c>
      <c r="ABH28" s="116">
        <v>1.125827753740603</v>
      </c>
      <c r="ABI28" s="116">
        <v>1.028072472893218</v>
      </c>
      <c r="ABJ28" s="116">
        <v>1.0033097992713116</v>
      </c>
      <c r="ABK28" s="116">
        <v>1.2232138638415515</v>
      </c>
      <c r="ABL28" s="116">
        <v>1.4000851999328654</v>
      </c>
      <c r="ABM28" s="116">
        <v>1.3479710588610834</v>
      </c>
      <c r="ABN28" s="116">
        <v>1.0584363199979725</v>
      </c>
      <c r="ABO28" s="116">
        <v>1.3466527190517645</v>
      </c>
      <c r="ABP28" s="116">
        <v>0.85267844638306733</v>
      </c>
      <c r="ABQ28" s="116">
        <v>1.2241219140550956</v>
      </c>
      <c r="ABR28" s="116">
        <v>0.8211881901763316</v>
      </c>
      <c r="ABS28" s="116">
        <v>1.2940950480485545</v>
      </c>
      <c r="ABT28" s="116">
        <v>0.92551382391077386</v>
      </c>
      <c r="ABU28" s="116">
        <v>0.87501811944036678</v>
      </c>
      <c r="ABV28" s="116">
        <v>1.2914475083472503</v>
      </c>
      <c r="ABW28" s="116">
        <v>0.85373667612743109</v>
      </c>
      <c r="ABX28" s="116">
        <v>0.80036329198493461</v>
      </c>
      <c r="ABY28" s="116">
        <v>1.4125597231305334</v>
      </c>
      <c r="ABZ28" s="116">
        <v>1.3769589995940805</v>
      </c>
      <c r="ACA28" s="116">
        <v>1.3294547810089581</v>
      </c>
      <c r="ACB28" s="116">
        <v>0.97418938622894635</v>
      </c>
      <c r="ACC28" s="116">
        <v>1.2665503864619754</v>
      </c>
      <c r="ACD28" s="116">
        <v>1.1009925845488586</v>
      </c>
      <c r="ACE28" s="116">
        <v>1.0733969800094214</v>
      </c>
      <c r="ACF28" s="116">
        <v>1.1700473075401154</v>
      </c>
      <c r="ACG28" s="116">
        <v>1.3052766026660954</v>
      </c>
      <c r="ACH28" s="116">
        <v>1.3145346956357165</v>
      </c>
      <c r="ACI28" s="116">
        <v>1.3907405832350475</v>
      </c>
      <c r="ACJ28" s="116">
        <v>1.232475047339487</v>
      </c>
      <c r="ACK28" s="116">
        <v>0.99489583719437413</v>
      </c>
      <c r="ACL28" s="116">
        <v>1.3531213397957025</v>
      </c>
      <c r="ACM28" s="116">
        <v>0.9672355035757394</v>
      </c>
      <c r="ACN28" s="116">
        <v>0.75940241367342431</v>
      </c>
      <c r="ACO28" s="116">
        <v>1.0608532040998269</v>
      </c>
      <c r="ACP28" s="116">
        <v>1.4500592269944284</v>
      </c>
      <c r="ACQ28" s="116">
        <v>1.2857486428918814</v>
      </c>
      <c r="ACR28" s="116">
        <v>1.0705860209645577</v>
      </c>
      <c r="ACS28" s="116">
        <v>0.78959438568614981</v>
      </c>
      <c r="ACT28" s="116">
        <v>1.3346283748616199</v>
      </c>
      <c r="ACU28" s="116">
        <v>1.1210703228676322</v>
      </c>
      <c r="ACV28" s="116">
        <v>0.87645433551526108</v>
      </c>
      <c r="ACW28" s="116">
        <v>1.0395685777512091</v>
      </c>
      <c r="ACX28" s="116">
        <v>1.2329756266468677</v>
      </c>
      <c r="ACY28" s="116">
        <v>0.94552566680197914</v>
      </c>
      <c r="ACZ28" s="116">
        <v>0.90477372997954597</v>
      </c>
      <c r="ADA28" s="116">
        <v>1.1635569001017503</v>
      </c>
      <c r="ADB28" s="116">
        <v>1.3174870811624708</v>
      </c>
      <c r="ADC28" s="116">
        <v>0.75172072147256763</v>
      </c>
      <c r="ADD28" s="116">
        <v>0.98903287594835365</v>
      </c>
      <c r="ADE28" s="116">
        <v>1.4110784936691756</v>
      </c>
      <c r="ADF28" s="116">
        <v>0.89641015414317593</v>
      </c>
      <c r="ADG28" s="116">
        <v>1.2489898114725442</v>
      </c>
      <c r="ADH28" s="116">
        <v>1.3815955661954673</v>
      </c>
      <c r="ADI28" s="116">
        <v>1.3081832382381051</v>
      </c>
      <c r="ADJ28" s="116">
        <v>1.3740898193233293</v>
      </c>
      <c r="ADK28" s="116">
        <v>1.0641650406897043</v>
      </c>
      <c r="ADL28" s="116">
        <v>0.787483955132945</v>
      </c>
      <c r="ADM28" s="116">
        <v>1.275765297600727</v>
      </c>
      <c r="ADN28" s="116">
        <v>1.3654729136609767</v>
      </c>
      <c r="ADO28" s="116">
        <v>1.4582753583884105</v>
      </c>
      <c r="ADP28" s="116">
        <v>0.83478308506214693</v>
      </c>
      <c r="ADQ28" s="116">
        <v>0.82602976077614487</v>
      </c>
      <c r="ADR28" s="116">
        <v>1.1184213523968158</v>
      </c>
      <c r="ADS28" s="116">
        <v>1.0647758333608854</v>
      </c>
      <c r="ADT28" s="116">
        <v>1.1371151918709432</v>
      </c>
      <c r="ADU28" s="116">
        <v>0.90076669039314805</v>
      </c>
      <c r="ADV28" s="116">
        <v>0.77062208429366175</v>
      </c>
      <c r="ADW28" s="116">
        <v>1.1472051598824613</v>
      </c>
      <c r="ADX28" s="116">
        <v>1.0991339729101806</v>
      </c>
      <c r="ADY28" s="116">
        <v>1.2935561017517392</v>
      </c>
      <c r="ADZ28" s="116">
        <v>1.0693999583378107</v>
      </c>
      <c r="AEA28" s="116">
        <v>0.80303213398037898</v>
      </c>
      <c r="AEB28" s="116">
        <v>1.1723346136273993</v>
      </c>
      <c r="AEC28" s="116">
        <v>1.2973326925212834</v>
      </c>
      <c r="AED28" s="116">
        <v>1.0936922412745158</v>
      </c>
      <c r="AEE28" s="116">
        <v>1.2041637448188736</v>
      </c>
      <c r="AEF28" s="116">
        <v>0.948102377676181</v>
      </c>
      <c r="AEG28" s="116">
        <v>1.3277554793491428</v>
      </c>
      <c r="AEH28" s="116">
        <v>1.0315005171952953</v>
      </c>
      <c r="AEI28" s="116">
        <v>1.390649484916354</v>
      </c>
      <c r="AEJ28" s="116">
        <v>0.80723774344400778</v>
      </c>
      <c r="AEK28" s="116">
        <v>1.1251050469800647</v>
      </c>
      <c r="AEL28" s="116">
        <v>1.1123576266842812</v>
      </c>
      <c r="AEM28" s="116">
        <v>1.235450892795626</v>
      </c>
      <c r="AEN28" s="116">
        <v>0.80482662036810626</v>
      </c>
      <c r="AEO28" s="116">
        <v>1.1906080896015023</v>
      </c>
      <c r="AEP28" s="116">
        <v>0.86469462312517853</v>
      </c>
      <c r="AEQ28" s="116">
        <v>1.1592478235090906</v>
      </c>
      <c r="AER28" s="116">
        <v>1.2015851071604311</v>
      </c>
      <c r="AES28" s="116">
        <v>1.2397860710194712</v>
      </c>
      <c r="AET28" s="116">
        <v>1.181217583012026</v>
      </c>
      <c r="AEU28" s="116">
        <v>1.0177851846288273</v>
      </c>
      <c r="AEV28" s="116">
        <v>1.3172873315625258</v>
      </c>
      <c r="AEW28" s="116">
        <v>0.77008395339241464</v>
      </c>
      <c r="AEX28" s="116">
        <v>0.81696994662294686</v>
      </c>
      <c r="AEY28" s="116">
        <v>0.86936447686665508</v>
      </c>
      <c r="AEZ28" s="116">
        <v>1.0881209191775949</v>
      </c>
      <c r="AFA28" s="116">
        <v>0.85526920858836719</v>
      </c>
      <c r="AFB28" s="116">
        <v>0.76784698791521544</v>
      </c>
      <c r="AFC28" s="116">
        <v>1.2553356386950729</v>
      </c>
      <c r="AFD28" s="116">
        <v>1.3401575661893701</v>
      </c>
      <c r="AFE28" s="116">
        <v>1.2270617128653603</v>
      </c>
      <c r="AFF28" s="116">
        <v>1.215556501278803</v>
      </c>
      <c r="AFG28" s="116">
        <v>0.77149946403252956</v>
      </c>
      <c r="AFH28" s="116">
        <v>0.97765380314222416</v>
      </c>
      <c r="AFI28" s="116">
        <v>0.99529129054458365</v>
      </c>
      <c r="AFJ28" s="116">
        <v>0.97044975408642142</v>
      </c>
      <c r="AFK28" s="116">
        <v>1.4379602436192562</v>
      </c>
      <c r="AFL28" s="116">
        <v>1.0161797431502657</v>
      </c>
      <c r="AFM28" s="116">
        <v>1.2733011106834407</v>
      </c>
      <c r="AFN28" s="116">
        <v>1.2706138165703065</v>
      </c>
      <c r="AFO28" s="116">
        <v>1.3964329459310671</v>
      </c>
      <c r="AFP28" s="116">
        <v>1.3606823170600575</v>
      </c>
      <c r="AFQ28" s="116">
        <v>1.0351372402119168</v>
      </c>
      <c r="AFR28" s="116">
        <v>1.1748640514860522</v>
      </c>
      <c r="AFS28" s="116">
        <v>1.3061110760301262</v>
      </c>
      <c r="AFT28" s="116">
        <v>1.2357990685057456</v>
      </c>
      <c r="AFU28" s="116">
        <v>0.99075816843209008</v>
      </c>
      <c r="AFV28" s="116">
        <v>1.2629621305812404</v>
      </c>
      <c r="AFW28" s="116">
        <v>1.0512119233470696</v>
      </c>
      <c r="AFX28" s="116">
        <v>1.3840154100246158</v>
      </c>
      <c r="AFY28" s="116">
        <v>0.95452968741612287</v>
      </c>
      <c r="AFZ28" s="116">
        <v>0.92854710763962678</v>
      </c>
      <c r="AGA28" s="116">
        <v>0.78217446789348044</v>
      </c>
      <c r="AGB28" s="116">
        <v>1.4130065775502829</v>
      </c>
      <c r="AGC28" s="116">
        <v>1.0075945091996026</v>
      </c>
      <c r="AGD28" s="116">
        <v>1.1774549358728921</v>
      </c>
      <c r="AGE28" s="116">
        <v>0.83913444500978007</v>
      </c>
      <c r="AGF28" s="116">
        <v>1.280257770932137</v>
      </c>
      <c r="AGG28" s="116">
        <v>0.83744506093506077</v>
      </c>
      <c r="AGH28" s="116">
        <v>0.82555833173183391</v>
      </c>
      <c r="AGI28" s="116">
        <v>1.1180272137816423</v>
      </c>
      <c r="AGJ28" s="116">
        <v>1.137842921668933</v>
      </c>
      <c r="AGK28" s="116">
        <v>1.2799863538250318</v>
      </c>
      <c r="AGL28" s="116">
        <v>1.0088873612372757</v>
      </c>
      <c r="AGM28" s="116">
        <v>0.81776371644475288</v>
      </c>
      <c r="AGN28" s="116">
        <v>1.3969879874657101</v>
      </c>
      <c r="AGO28" s="116">
        <v>1.325434828628314</v>
      </c>
      <c r="AGP28" s="116">
        <v>1.2643479896451995</v>
      </c>
      <c r="AGQ28" s="116">
        <v>1.2727190192431179</v>
      </c>
      <c r="AGR28" s="116">
        <v>1.2293351729873778</v>
      </c>
      <c r="AGS28" s="116">
        <v>0.76123425210788342</v>
      </c>
      <c r="AGT28" s="116">
        <v>1.410618509183232</v>
      </c>
      <c r="AGU28" s="116">
        <v>1.4082734534431718</v>
      </c>
      <c r="AGV28" s="116">
        <v>0.84938318125102052</v>
      </c>
      <c r="AGW28" s="116">
        <v>1.0817146629952969</v>
      </c>
      <c r="AGX28" s="116">
        <v>0.93158999616850824</v>
      </c>
      <c r="AGY28" s="116">
        <v>1.1643112491904462</v>
      </c>
      <c r="AGZ28" s="116">
        <v>0.77799395559719087</v>
      </c>
      <c r="AHA28" s="116">
        <v>1.3585587769755545</v>
      </c>
      <c r="AHB28" s="116">
        <v>1.1142645608336219</v>
      </c>
      <c r="AHC28" s="116">
        <v>0.95607298264692886</v>
      </c>
      <c r="AHD28" s="116">
        <v>1.3410639797547392</v>
      </c>
      <c r="AHE28" s="116">
        <v>1.1179748720057436</v>
      </c>
      <c r="AHF28" s="116">
        <v>0.84183516641504108</v>
      </c>
      <c r="AHG28" s="116">
        <v>1.3229849760898382</v>
      </c>
      <c r="AHH28" s="116">
        <v>0.87636343088710289</v>
      </c>
      <c r="AHI28" s="116">
        <v>1.3686777192221737</v>
      </c>
      <c r="AHJ28" s="116">
        <v>0.9883867828000179</v>
      </c>
      <c r="AHK28" s="116">
        <v>1.1745157922814971</v>
      </c>
      <c r="AHL28" s="116">
        <v>1.2527773926482393</v>
      </c>
      <c r="AHM28" s="116">
        <v>1.2908772695780542</v>
      </c>
      <c r="AHN28" s="116">
        <v>1.2034674264113572</v>
      </c>
      <c r="AHO28" s="116">
        <v>1.1746853599894784</v>
      </c>
      <c r="AHP28" s="116">
        <v>1.1495067004288255</v>
      </c>
      <c r="AHQ28" s="116">
        <v>0.80509087711463967</v>
      </c>
      <c r="AHR28" s="116">
        <v>1.2628375122119904</v>
      </c>
      <c r="AHS28" s="116">
        <v>1.3421487218872246</v>
      </c>
      <c r="AHT28" s="116">
        <v>1.2072194409452246</v>
      </c>
      <c r="AHU28" s="116">
        <v>1.2233538733977627</v>
      </c>
      <c r="AHV28" s="116">
        <v>0.90474895368237185</v>
      </c>
      <c r="AHW28" s="116">
        <v>1.4009704756849062</v>
      </c>
      <c r="AHX28" s="116">
        <v>1.2406952326395095</v>
      </c>
      <c r="AHY28" s="116">
        <v>1.1907046509610355</v>
      </c>
      <c r="AHZ28" s="116">
        <v>1.058176494732707</v>
      </c>
      <c r="AIA28" s="116">
        <v>1.4015753362729084</v>
      </c>
      <c r="AIB28" s="116">
        <v>1.0573517709080755</v>
      </c>
      <c r="AIC28" s="116">
        <v>1.0203692164480636</v>
      </c>
      <c r="AID28" s="116">
        <v>1.1011288807488375</v>
      </c>
      <c r="AIE28" s="116">
        <v>1.2944173880568546</v>
      </c>
      <c r="AIF28" s="116">
        <v>1.180246517325769</v>
      </c>
      <c r="AIG28" s="116">
        <v>1.1475137186386903</v>
      </c>
      <c r="AIH28" s="116">
        <v>0.79435243149630907</v>
      </c>
      <c r="AII28" s="116">
        <v>1.2379725783502415</v>
      </c>
      <c r="AIJ28" s="116">
        <v>1.4461229521306072</v>
      </c>
      <c r="AIK28" s="116">
        <v>1.0051329337828701</v>
      </c>
      <c r="AIL28" s="116">
        <v>0.88115347664470367</v>
      </c>
      <c r="AIM28" s="116">
        <v>1.052932016653441</v>
      </c>
      <c r="AIN28" s="116">
        <v>0.79411640440053421</v>
      </c>
      <c r="AIO28" s="116">
        <v>0.79608576198835035</v>
      </c>
      <c r="AIP28" s="116">
        <v>1.3842454860090561</v>
      </c>
      <c r="AIQ28" s="116">
        <v>1.0107519515533734</v>
      </c>
      <c r="AIR28" s="116">
        <v>1.0776365765253475</v>
      </c>
      <c r="AIS28" s="116">
        <v>0.74707336129750435</v>
      </c>
      <c r="AIT28" s="116">
        <v>1.4459343080479183</v>
      </c>
      <c r="AIU28" s="116">
        <v>0.86126075483609443</v>
      </c>
      <c r="AIV28" s="116">
        <v>1.4176393699149434</v>
      </c>
      <c r="AIW28" s="116">
        <v>0.81394644053205445</v>
      </c>
      <c r="AIX28" s="116">
        <v>1.1991137649467585</v>
      </c>
      <c r="AIY28" s="116">
        <v>1.3591101918672721</v>
      </c>
      <c r="AIZ28" s="116">
        <v>0.80242573665701211</v>
      </c>
      <c r="AJA28" s="116">
        <v>1.3502048046533455</v>
      </c>
      <c r="AJB28" s="116">
        <v>0.83436971738647236</v>
      </c>
      <c r="AJC28" s="116">
        <v>1.0687989779929594</v>
      </c>
      <c r="AJD28" s="116">
        <v>0.90382763221279316</v>
      </c>
      <c r="AJE28" s="116">
        <v>0.74824715908455097</v>
      </c>
      <c r="AJF28" s="116">
        <v>0.79956523088746101</v>
      </c>
      <c r="AJG28" s="116">
        <v>0.83449226423826839</v>
      </c>
      <c r="AJH28" s="116">
        <v>0.99666400860343252</v>
      </c>
      <c r="AJI28" s="116">
        <v>0.87809238050634308</v>
      </c>
      <c r="AJJ28" s="116">
        <v>0.77474356005862788</v>
      </c>
      <c r="AJK28" s="116">
        <v>1.148887228234821</v>
      </c>
      <c r="AJL28" s="116">
        <v>1.4134776395598627</v>
      </c>
      <c r="AJM28" s="116">
        <v>1.4058586942361924</v>
      </c>
      <c r="AJN28" s="116">
        <v>0.86521293597502447</v>
      </c>
      <c r="AJO28" s="116">
        <v>1.0929152641729669</v>
      </c>
      <c r="AJP28" s="116">
        <v>1.0202060184789596</v>
      </c>
      <c r="AJQ28" s="116">
        <v>0.76744036611273314</v>
      </c>
      <c r="AJR28" s="116">
        <v>1.0008153944489311</v>
      </c>
      <c r="AJS28" s="116">
        <v>1.1827683173474499</v>
      </c>
      <c r="AJT28" s="116">
        <v>0.83680192430626543</v>
      </c>
      <c r="AJU28" s="116">
        <v>1.1793816598331626</v>
      </c>
      <c r="AJV28" s="116">
        <v>0.83947833417699402</v>
      </c>
      <c r="AJW28" s="116">
        <v>1.1216130146585024</v>
      </c>
      <c r="AJX28" s="116">
        <v>0.9311924473843125</v>
      </c>
      <c r="AJY28" s="116">
        <v>0.91936100717868707</v>
      </c>
      <c r="AJZ28" s="116">
        <v>0.76746368528184905</v>
      </c>
      <c r="AKA28" s="116">
        <v>1.2883092715718825</v>
      </c>
      <c r="AKB28" s="116">
        <v>1.4379167361853313</v>
      </c>
      <c r="AKC28" s="116">
        <v>1.2413393656483538</v>
      </c>
      <c r="AKD28" s="116">
        <v>0.84317570986637946</v>
      </c>
      <c r="AKE28" s="116">
        <v>1.4284713596872352</v>
      </c>
      <c r="AKF28" s="116">
        <v>0.84446207532190432</v>
      </c>
      <c r="AKG28" s="116">
        <v>1.2994102547808455</v>
      </c>
      <c r="AKH28" s="116">
        <v>0.85670168782127598</v>
      </c>
      <c r="AKI28" s="116">
        <v>1.1830548255405202</v>
      </c>
      <c r="AKJ28" s="116">
        <v>0.93112286927288401</v>
      </c>
      <c r="AKK28" s="116">
        <v>1.0051371492880312</v>
      </c>
      <c r="AKL28" s="116">
        <v>0.88283019616840797</v>
      </c>
      <c r="AKM28" s="116">
        <v>0.93163477559684771</v>
      </c>
      <c r="AKN28" s="116">
        <v>1.4015995796334337</v>
      </c>
      <c r="AKO28" s="116">
        <v>0.7783850504718931</v>
      </c>
      <c r="AKP28" s="116">
        <v>1.2170436244832707</v>
      </c>
      <c r="AKQ28" s="116">
        <v>0.95626762774982499</v>
      </c>
      <c r="AKR28" s="116">
        <v>0.89589439516297775</v>
      </c>
      <c r="AKS28" s="116">
        <v>0.91527310049745525</v>
      </c>
      <c r="AKT28" s="116">
        <v>1.3726354695664083</v>
      </c>
      <c r="AKU28" s="116">
        <v>1.1522986872682925</v>
      </c>
      <c r="AKV28" s="116">
        <v>1.3679252845058527</v>
      </c>
      <c r="AKW28" s="116">
        <v>0.98574282420296588</v>
      </c>
      <c r="AKX28" s="116">
        <v>0.75624990681577697</v>
      </c>
      <c r="AKY28" s="116">
        <v>1.4189550990073043</v>
      </c>
      <c r="AKZ28" s="116">
        <v>1.4126572300788238</v>
      </c>
      <c r="ALA28" s="116">
        <v>0.77640366489273682</v>
      </c>
      <c r="ALB28" s="116">
        <v>0.98106907522430264</v>
      </c>
      <c r="ALC28" s="116">
        <v>0.92025918923051486</v>
      </c>
      <c r="ALD28" s="116">
        <v>0.96943822707362681</v>
      </c>
      <c r="ALE28" s="116">
        <v>0.9558326905344442</v>
      </c>
      <c r="ALF28" s="116">
        <v>1.2409104551636077</v>
      </c>
      <c r="ALG28" s="116">
        <v>1.172175938787404</v>
      </c>
      <c r="ALH28" s="116">
        <v>0.95082362985276148</v>
      </c>
      <c r="ALI28" s="116">
        <v>1.0597261993744527</v>
      </c>
      <c r="ALJ28" s="116">
        <v>1.2608061191564874</v>
      </c>
      <c r="ALK28" s="116">
        <v>1.1779726105047612</v>
      </c>
      <c r="ALL28" s="116">
        <v>0.74422632343349515</v>
      </c>
      <c r="ALM28" s="116">
        <v>1.2309545892641975</v>
      </c>
      <c r="ALN28" s="116">
        <v>1.3268567934061961</v>
      </c>
      <c r="ALO28" s="116">
        <v>1.3114393743731947</v>
      </c>
      <c r="ALP28" s="116">
        <v>1.2934806066149573</v>
      </c>
      <c r="ALQ28" s="116">
        <v>1.424264085215825</v>
      </c>
      <c r="ALR28" s="116">
        <v>1.2254315281388695</v>
      </c>
      <c r="ALS28" s="116">
        <v>1.4008618088669373</v>
      </c>
      <c r="ALT28" s="116">
        <v>0.81423939400038181</v>
      </c>
      <c r="ALU28" s="116">
        <v>1.2527273840586584</v>
      </c>
    </row>
    <row r="29" spans="1:1009">
      <c r="B29" s="117">
        <v>1.2</v>
      </c>
      <c r="C29" s="116">
        <f t="shared" si="16"/>
        <v>2.0333333333333332</v>
      </c>
      <c r="D29" s="116">
        <f t="shared" si="17"/>
        <v>2.0873031950009029</v>
      </c>
      <c r="F29" s="116">
        <f t="shared" si="18"/>
        <v>1.1922046039745278</v>
      </c>
      <c r="G29" s="116">
        <f t="shared" si="19"/>
        <v>2.0572874818155431</v>
      </c>
      <c r="I29" s="116">
        <v>1.2468492731893397</v>
      </c>
      <c r="J29" s="116">
        <v>1.4971445543487274</v>
      </c>
      <c r="K29" s="116">
        <v>1.3183725242941482</v>
      </c>
      <c r="L29" s="116">
        <v>1.3926641125132746</v>
      </c>
      <c r="M29" s="116">
        <v>0.98920657526101108</v>
      </c>
      <c r="N29" s="116">
        <v>1.4823206719700486</v>
      </c>
      <c r="O29" s="116">
        <v>1.3823113590628631</v>
      </c>
      <c r="P29" s="116">
        <v>0.93965666263432568</v>
      </c>
      <c r="Q29" s="116">
        <v>1.0694764656034699</v>
      </c>
      <c r="R29" s="116">
        <v>1.5425071075181456</v>
      </c>
      <c r="S29" s="116">
        <v>1.4371738232504869</v>
      </c>
      <c r="T29" s="116">
        <v>1.5436228922175883</v>
      </c>
      <c r="U29" s="116">
        <v>1.275017466919752</v>
      </c>
      <c r="V29" s="116">
        <v>1.1832051188061872</v>
      </c>
      <c r="W29" s="116">
        <v>1.0267914084851557</v>
      </c>
      <c r="X29" s="116">
        <v>1.3397459985537883</v>
      </c>
      <c r="Y29" s="116">
        <v>0.94554930180261265</v>
      </c>
      <c r="Z29" s="116">
        <v>1.0272205861974577</v>
      </c>
      <c r="AA29" s="116">
        <v>0.91076679846894826</v>
      </c>
      <c r="AB29" s="116">
        <v>1.2808079289022278</v>
      </c>
      <c r="AC29" s="116">
        <v>1.3439302401006883</v>
      </c>
      <c r="AD29" s="116">
        <v>1.3823408070673078</v>
      </c>
      <c r="AE29" s="116">
        <v>0.96578131443422466</v>
      </c>
      <c r="AF29" s="116">
        <v>1.2145238846074244</v>
      </c>
      <c r="AG29" s="116">
        <v>1.395951421540536</v>
      </c>
      <c r="AH29" s="116">
        <v>1.4301459557160054</v>
      </c>
      <c r="AI29" s="116">
        <v>1.3029924765122627</v>
      </c>
      <c r="AJ29" s="116">
        <v>1.197296858086049</v>
      </c>
      <c r="AK29" s="116">
        <v>1.1757998675289996</v>
      </c>
      <c r="AL29" s="116">
        <v>1.5041722737188226</v>
      </c>
      <c r="AM29" s="116">
        <v>1.1930004295526258</v>
      </c>
      <c r="AN29" s="116">
        <v>0.87244783499469469</v>
      </c>
      <c r="AO29" s="116">
        <v>1.4246540745659371</v>
      </c>
      <c r="AP29" s="116">
        <v>1.1841261985273817</v>
      </c>
      <c r="AQ29" s="116">
        <v>0.9678178610681909</v>
      </c>
      <c r="AR29" s="116">
        <v>1.0663596308880816</v>
      </c>
      <c r="AS29" s="116">
        <v>0.89885754411079088</v>
      </c>
      <c r="AT29" s="116">
        <v>1.5576665261382794</v>
      </c>
      <c r="AU29" s="116">
        <v>1.2371023982593747</v>
      </c>
      <c r="AV29" s="116">
        <v>0.97909907793937312</v>
      </c>
      <c r="AW29" s="116">
        <v>1.3522813255121819</v>
      </c>
      <c r="AX29" s="116">
        <v>1.077787537084868</v>
      </c>
      <c r="AY29" s="116">
        <v>0.91955433393870178</v>
      </c>
      <c r="AZ29" s="116">
        <v>1.1303576277237708</v>
      </c>
      <c r="BA29" s="116">
        <v>1.2966917474248889</v>
      </c>
      <c r="BB29" s="116">
        <v>0.9002330155609688</v>
      </c>
      <c r="BC29" s="116">
        <v>1.316766548727452</v>
      </c>
      <c r="BD29" s="116">
        <v>1.1138653143207082</v>
      </c>
      <c r="BE29" s="116">
        <v>0.8476118020654122</v>
      </c>
      <c r="BF29" s="116">
        <v>1.554667693825742</v>
      </c>
      <c r="BG29" s="116">
        <v>0.87656994230234686</v>
      </c>
      <c r="BH29" s="116">
        <v>0.88382894592529049</v>
      </c>
      <c r="BI29" s="116">
        <v>1.4898715710577628</v>
      </c>
      <c r="BJ29" s="116">
        <v>1.4479258448609071</v>
      </c>
      <c r="BK29" s="116">
        <v>1.5511845572706922</v>
      </c>
      <c r="BL29" s="116">
        <v>1.2598159623182574</v>
      </c>
      <c r="BM29" s="116">
        <v>0.9936318714330985</v>
      </c>
      <c r="BN29" s="116">
        <v>1.2834959994312711</v>
      </c>
      <c r="BO29" s="116">
        <v>1.184232000722931</v>
      </c>
      <c r="BP29" s="116">
        <v>1.1933228203701414</v>
      </c>
      <c r="BQ29" s="116">
        <v>0.95625736497581693</v>
      </c>
      <c r="BR29" s="116">
        <v>0.87274599848731538</v>
      </c>
      <c r="BS29" s="116">
        <v>0.95823149289877141</v>
      </c>
      <c r="BT29" s="116">
        <v>1.4032290169079094</v>
      </c>
      <c r="BU29" s="116">
        <v>1.4816936596221262</v>
      </c>
      <c r="BV29" s="116">
        <v>0.96605410568240579</v>
      </c>
      <c r="BW29" s="116">
        <v>1.266996205302291</v>
      </c>
      <c r="BX29" s="116">
        <v>1.4145170235763915</v>
      </c>
      <c r="BY29" s="116">
        <v>0.97871217764057128</v>
      </c>
      <c r="BZ29" s="116">
        <v>0.92175651859898899</v>
      </c>
      <c r="CA29" s="116">
        <v>1.0179273132499387</v>
      </c>
      <c r="CB29" s="116">
        <v>1.0650294283584782</v>
      </c>
      <c r="CC29" s="116">
        <v>1.0700162588411402</v>
      </c>
      <c r="CD29" s="116">
        <v>0.91273411044222919</v>
      </c>
      <c r="CE29" s="116">
        <v>1.337959636533828</v>
      </c>
      <c r="CF29" s="116">
        <v>1.4911671372756157</v>
      </c>
      <c r="CG29" s="116">
        <v>1.0023944914475686</v>
      </c>
      <c r="CH29" s="116">
        <v>0.9784375450420606</v>
      </c>
      <c r="CI29" s="116">
        <v>0.97232096169911153</v>
      </c>
      <c r="CJ29" s="116">
        <v>1.1606012567950161</v>
      </c>
      <c r="CK29" s="116">
        <v>1.5180866889965619</v>
      </c>
      <c r="CL29" s="116">
        <v>1.2742324263900742</v>
      </c>
      <c r="CM29" s="116">
        <v>1.0849349610205947</v>
      </c>
      <c r="CN29" s="116">
        <v>1.3509889138845335</v>
      </c>
      <c r="CO29" s="116">
        <v>1.2736701489774822</v>
      </c>
      <c r="CP29" s="116">
        <v>1.0940097296620157</v>
      </c>
      <c r="CQ29" s="116">
        <v>1.3133578597711644</v>
      </c>
      <c r="CR29" s="116">
        <v>1.1865965270336865</v>
      </c>
      <c r="CS29" s="116">
        <v>0.9636171468939706</v>
      </c>
      <c r="CT29" s="116">
        <v>0.98423897483581202</v>
      </c>
      <c r="CU29" s="116">
        <v>0.88676898636380475</v>
      </c>
      <c r="CV29" s="116">
        <v>1.4651975842818019</v>
      </c>
      <c r="CW29" s="116">
        <v>1.0875199272593083</v>
      </c>
      <c r="CX29" s="116">
        <v>0.95658383703559258</v>
      </c>
      <c r="CY29" s="116">
        <v>1.5593166968948919</v>
      </c>
      <c r="CZ29" s="116">
        <v>1.0435908828781708</v>
      </c>
      <c r="DA29" s="116">
        <v>1.309969612694537</v>
      </c>
      <c r="DB29" s="116">
        <v>0.84164263306753007</v>
      </c>
      <c r="DC29" s="116">
        <v>1.550027835422767</v>
      </c>
      <c r="DD29" s="116">
        <v>0.89393219170841465</v>
      </c>
      <c r="DE29" s="116">
        <v>1.2455763514375153</v>
      </c>
      <c r="DF29" s="116">
        <v>0.89335243847582213</v>
      </c>
      <c r="DG29" s="116">
        <v>1.2309058692937349</v>
      </c>
      <c r="DH29" s="116">
        <v>1.4851723209430494</v>
      </c>
      <c r="DI29" s="116">
        <v>1.3994110163233384</v>
      </c>
      <c r="DJ29" s="116">
        <v>1.4954096042311988</v>
      </c>
      <c r="DK29" s="116">
        <v>1.4270079060542957</v>
      </c>
      <c r="DL29" s="116">
        <v>0.90876954565850654</v>
      </c>
      <c r="DM29" s="116">
        <v>1.358394410237171</v>
      </c>
      <c r="DN29" s="116">
        <v>1.110367029815867</v>
      </c>
      <c r="DO29" s="116">
        <v>1.4874709686468863</v>
      </c>
      <c r="DP29" s="116">
        <v>1.3190674829006519</v>
      </c>
      <c r="DQ29" s="116">
        <v>1.4929617762212488</v>
      </c>
      <c r="DR29" s="116">
        <v>1.1053015821016108</v>
      </c>
      <c r="DS29" s="116">
        <v>1.0854111813419089</v>
      </c>
      <c r="DT29" s="116">
        <v>0.88562431318196133</v>
      </c>
      <c r="DU29" s="116">
        <v>1.3983664868632995</v>
      </c>
      <c r="DV29" s="116">
        <v>1.1209859123059345</v>
      </c>
      <c r="DW29" s="116">
        <v>0.97013759817116496</v>
      </c>
      <c r="DX29" s="116">
        <v>1.0938122312347676</v>
      </c>
      <c r="DY29" s="116">
        <v>0.92249503130239463</v>
      </c>
      <c r="DZ29" s="116">
        <v>1.3609957690802923</v>
      </c>
      <c r="EA29" s="116">
        <v>1.3231051575905683</v>
      </c>
      <c r="EB29" s="116">
        <v>0.88806714783027918</v>
      </c>
      <c r="EC29" s="116">
        <v>1.2428453132812747</v>
      </c>
      <c r="ED29" s="116">
        <v>1.264221524924571</v>
      </c>
      <c r="EE29" s="116">
        <v>1.462380488045731</v>
      </c>
      <c r="EF29" s="116">
        <v>1.1875100422435338</v>
      </c>
      <c r="EG29" s="116">
        <v>1.1947777062852696</v>
      </c>
      <c r="EH29" s="116">
        <v>1.3964019600629887</v>
      </c>
      <c r="EI29" s="116">
        <v>1.4320711068629772</v>
      </c>
      <c r="EJ29" s="116">
        <v>0.91871449068540501</v>
      </c>
      <c r="EK29" s="116">
        <v>0.95511370754782665</v>
      </c>
      <c r="EL29" s="116">
        <v>1.3765736063095719</v>
      </c>
      <c r="EM29" s="116">
        <v>1.3033748500769498</v>
      </c>
      <c r="EN29" s="116">
        <v>1.4528993308194436</v>
      </c>
      <c r="EO29" s="116">
        <v>1.462770935121366</v>
      </c>
      <c r="EP29" s="116">
        <v>0.91994266107565359</v>
      </c>
      <c r="EQ29" s="116">
        <v>1.2313224298104961</v>
      </c>
      <c r="ER29" s="116">
        <v>0.89169933821048408</v>
      </c>
      <c r="ES29" s="116">
        <v>1.5175376320045151</v>
      </c>
      <c r="ET29" s="116">
        <v>1.0272910533660846</v>
      </c>
      <c r="EU29" s="116">
        <v>0.88623051902226191</v>
      </c>
      <c r="EV29" s="116">
        <v>1.51503870371857</v>
      </c>
      <c r="EW29" s="116">
        <v>1.3856686472097084</v>
      </c>
      <c r="EX29" s="116">
        <v>1.1998064688476064</v>
      </c>
      <c r="EY29" s="116">
        <v>1.2608234477965312</v>
      </c>
      <c r="EZ29" s="116">
        <v>1.5484638266074366</v>
      </c>
      <c r="FA29" s="116">
        <v>0.91649209391706377</v>
      </c>
      <c r="FB29" s="116">
        <v>0.90986200726952315</v>
      </c>
      <c r="FC29" s="116">
        <v>1.1179705090258536</v>
      </c>
      <c r="FD29" s="116">
        <v>1.2363742348346003</v>
      </c>
      <c r="FE29" s="116">
        <v>0.89151705631315392</v>
      </c>
      <c r="FF29" s="116">
        <v>1.5393517186240033</v>
      </c>
      <c r="FG29" s="116">
        <v>1.4323073920319507</v>
      </c>
      <c r="FH29" s="116">
        <v>1.0279564124567266</v>
      </c>
      <c r="FI29" s="116">
        <v>1.405744619571397</v>
      </c>
      <c r="FJ29" s="116">
        <v>1.3959830066964662</v>
      </c>
      <c r="FK29" s="116">
        <v>1.4934577754298388</v>
      </c>
      <c r="FL29" s="116">
        <v>1.4741651477545652</v>
      </c>
      <c r="FM29" s="116">
        <v>1.3091907083907877</v>
      </c>
      <c r="FN29" s="116">
        <v>0.90172958352115629</v>
      </c>
      <c r="FO29" s="116">
        <v>1.3163863625938865</v>
      </c>
      <c r="FP29" s="116">
        <v>1.0196713963746276</v>
      </c>
      <c r="FQ29" s="116">
        <v>0.8990250918822843</v>
      </c>
      <c r="FR29" s="116">
        <v>1.0095576495400185</v>
      </c>
      <c r="FS29" s="116">
        <v>0.88655800845067523</v>
      </c>
      <c r="FT29" s="116">
        <v>1.2687015790058456</v>
      </c>
      <c r="FU29" s="116">
        <v>1.4291714566456108</v>
      </c>
      <c r="FV29" s="116">
        <v>1.2630162168162762</v>
      </c>
      <c r="FW29" s="116">
        <v>0.91651060482532642</v>
      </c>
      <c r="FX29" s="116">
        <v>1.3952849376843868</v>
      </c>
      <c r="FY29" s="116">
        <v>1.0774917466455913</v>
      </c>
      <c r="FZ29" s="116">
        <v>1.2453069410292403</v>
      </c>
      <c r="GA29" s="116">
        <v>1.1915516411043479</v>
      </c>
      <c r="GB29" s="116">
        <v>1.5205039932300837</v>
      </c>
      <c r="GC29" s="116">
        <v>1.066092877553251</v>
      </c>
      <c r="GD29" s="116">
        <v>0.91021836997211547</v>
      </c>
      <c r="GE29" s="116">
        <v>1.2211685837334605</v>
      </c>
      <c r="GF29" s="116">
        <v>1.4517177226156217</v>
      </c>
      <c r="GG29" s="116">
        <v>1.3488556173969966</v>
      </c>
      <c r="GH29" s="116">
        <v>0.90801549700103701</v>
      </c>
      <c r="GI29" s="116">
        <v>1.2636769348606811</v>
      </c>
      <c r="GJ29" s="116">
        <v>1.4922818349177573</v>
      </c>
      <c r="GK29" s="116">
        <v>1.3780466703252436</v>
      </c>
      <c r="GL29" s="116">
        <v>1.1862328193547369</v>
      </c>
      <c r="GM29" s="116">
        <v>1.1292616548598793</v>
      </c>
      <c r="GN29" s="116">
        <v>1.088116587048062</v>
      </c>
      <c r="GO29" s="116">
        <v>0.94076771033233419</v>
      </c>
      <c r="GP29" s="116">
        <v>1.5427045221421025</v>
      </c>
      <c r="GQ29" s="116">
        <v>1.3928975175268674</v>
      </c>
      <c r="GR29" s="116">
        <v>0.87295461697814591</v>
      </c>
      <c r="GS29" s="116">
        <v>1.3295967600006156</v>
      </c>
      <c r="GT29" s="116">
        <v>1.334027657553847</v>
      </c>
      <c r="GU29" s="116">
        <v>1.3998717917089856</v>
      </c>
      <c r="GV29" s="116">
        <v>1.0069667700997567</v>
      </c>
      <c r="GW29" s="116">
        <v>1.2571894788790838</v>
      </c>
      <c r="GX29" s="116">
        <v>1.4050511941859556</v>
      </c>
      <c r="GY29" s="116">
        <v>1.1912637138608146</v>
      </c>
      <c r="GZ29" s="116">
        <v>1.5130778156547642</v>
      </c>
      <c r="HA29" s="116">
        <v>1.1303164473069682</v>
      </c>
      <c r="HB29" s="116">
        <v>1.0650719930530386</v>
      </c>
      <c r="HC29" s="116">
        <v>1.4859937909783958</v>
      </c>
      <c r="HD29" s="116">
        <v>1.3384000085098728</v>
      </c>
      <c r="HE29" s="116">
        <v>0.96567937608797771</v>
      </c>
      <c r="HF29" s="116">
        <v>0.8996725215201905</v>
      </c>
      <c r="HG29" s="116">
        <v>1.4307576759203746</v>
      </c>
      <c r="HH29" s="116">
        <v>0.86591149814654989</v>
      </c>
      <c r="HI29" s="116">
        <v>1.4726484152177095</v>
      </c>
      <c r="HJ29" s="116">
        <v>1.4021732387128187</v>
      </c>
      <c r="HK29" s="116">
        <v>1.3283591098796368</v>
      </c>
      <c r="HL29" s="116">
        <v>0.86982113198101296</v>
      </c>
      <c r="HM29" s="116">
        <v>0.86571228489188434</v>
      </c>
      <c r="HN29" s="116">
        <v>1.3277150752316529</v>
      </c>
      <c r="HO29" s="116">
        <v>1.5576131606881705</v>
      </c>
      <c r="HP29" s="116">
        <v>1.5405361884596982</v>
      </c>
      <c r="HQ29" s="116">
        <v>0.91570182259976052</v>
      </c>
      <c r="HR29" s="116">
        <v>1.0033897210213507</v>
      </c>
      <c r="HS29" s="116">
        <v>1.0778129489492461</v>
      </c>
      <c r="HT29" s="116">
        <v>0.86342943885261303</v>
      </c>
      <c r="HU29" s="116">
        <v>0.86306771192312426</v>
      </c>
      <c r="HV29" s="116">
        <v>1.4274404972389305</v>
      </c>
      <c r="HW29" s="116">
        <v>1.0804679646198452</v>
      </c>
      <c r="HX29" s="116">
        <v>1.3165547209159918</v>
      </c>
      <c r="HY29" s="116">
        <v>1.3823838754275501</v>
      </c>
      <c r="HZ29" s="116">
        <v>1.1151687631928382</v>
      </c>
      <c r="IA29" s="116">
        <v>0.92604727959571265</v>
      </c>
      <c r="IB29" s="116">
        <v>1.4611906017253022</v>
      </c>
      <c r="IC29" s="116">
        <v>0.97374120597265257</v>
      </c>
      <c r="ID29" s="116">
        <v>0.84330613793006604</v>
      </c>
      <c r="IE29" s="116">
        <v>1.5154684902861042</v>
      </c>
      <c r="IF29" s="116">
        <v>1.0326875867441081</v>
      </c>
      <c r="IG29" s="116">
        <v>0.98913970827360309</v>
      </c>
      <c r="IH29" s="116">
        <v>1.0949027295904541</v>
      </c>
      <c r="II29" s="116">
        <v>1.0944085785790554</v>
      </c>
      <c r="IJ29" s="116">
        <v>1.0741032124631678</v>
      </c>
      <c r="IK29" s="116">
        <v>1.3955426952303558</v>
      </c>
      <c r="IL29" s="116">
        <v>1.1666379976236365</v>
      </c>
      <c r="IM29" s="116">
        <v>1.0674872351759814</v>
      </c>
      <c r="IN29" s="116">
        <v>1.2349147905820548</v>
      </c>
      <c r="IO29" s="116">
        <v>1.2495492882252246</v>
      </c>
      <c r="IP29" s="116">
        <v>1.090228222922355</v>
      </c>
      <c r="IQ29" s="116">
        <v>1.4013391120784049</v>
      </c>
      <c r="IR29" s="116">
        <v>0.89912341136842466</v>
      </c>
      <c r="IS29" s="116">
        <v>0.92965971037384687</v>
      </c>
      <c r="IT29" s="116">
        <v>1.3675308475573598</v>
      </c>
      <c r="IU29" s="116">
        <v>1.544967268654649</v>
      </c>
      <c r="IV29" s="116">
        <v>0.96821023133022299</v>
      </c>
      <c r="IW29" s="116">
        <v>1.5394945230685813</v>
      </c>
      <c r="IX29" s="116">
        <v>1.4000262677664665</v>
      </c>
      <c r="IY29" s="116">
        <v>1.4903572889318708</v>
      </c>
      <c r="IZ29" s="116">
        <v>1.5218599675987929</v>
      </c>
      <c r="JA29" s="116">
        <v>1.4042773154138821</v>
      </c>
      <c r="JB29" s="116">
        <v>1.5066718597284461</v>
      </c>
      <c r="JC29" s="116">
        <v>0.98779560649560172</v>
      </c>
      <c r="JD29" s="116">
        <v>1.2609586569940274</v>
      </c>
      <c r="JE29" s="116">
        <v>1.1451924334352643</v>
      </c>
      <c r="JF29" s="116">
        <v>1.3030242631061437</v>
      </c>
      <c r="JG29" s="116">
        <v>1.5156632453773917</v>
      </c>
      <c r="JH29" s="116">
        <v>1.1908180889664657</v>
      </c>
      <c r="JI29" s="116">
        <v>1.3773701181808407</v>
      </c>
      <c r="JJ29" s="116">
        <v>1.0787628667657851</v>
      </c>
      <c r="JK29" s="116">
        <v>1.3073217143080123</v>
      </c>
      <c r="JL29" s="116">
        <v>1.3070738865649274</v>
      </c>
      <c r="JM29" s="116">
        <v>1.1052284978890858</v>
      </c>
      <c r="JN29" s="116">
        <v>1.3154313191254943</v>
      </c>
      <c r="JO29" s="116">
        <v>0.96771154915411461</v>
      </c>
      <c r="JP29" s="116">
        <v>1.2495811779223087</v>
      </c>
      <c r="JQ29" s="116">
        <v>0.88605962571532593</v>
      </c>
      <c r="JR29" s="116">
        <v>1.0771472754836302</v>
      </c>
      <c r="JS29" s="116">
        <v>1.4732275208593308</v>
      </c>
      <c r="JT29" s="116">
        <v>0.86101342322988361</v>
      </c>
      <c r="JU29" s="116">
        <v>1.3695878851281653</v>
      </c>
      <c r="JV29" s="116">
        <v>1.1757685565554752</v>
      </c>
      <c r="JW29" s="116">
        <v>1.3933993675259189</v>
      </c>
      <c r="JX29" s="116">
        <v>1.2140944905388706</v>
      </c>
      <c r="JY29" s="116">
        <v>1.0888753943875378</v>
      </c>
      <c r="JZ29" s="116">
        <v>1.0419166896556897</v>
      </c>
      <c r="KA29" s="116">
        <v>0.9999129907845189</v>
      </c>
      <c r="KB29" s="116">
        <v>1.1166959283968756</v>
      </c>
      <c r="KC29" s="116">
        <v>0.86870926380211</v>
      </c>
      <c r="KD29" s="116">
        <v>1.0117371244035158</v>
      </c>
      <c r="KE29" s="116">
        <v>0.97318148345218136</v>
      </c>
      <c r="KF29" s="116">
        <v>1.5303175785411676</v>
      </c>
      <c r="KG29" s="116">
        <v>1.4063765692320325</v>
      </c>
      <c r="KH29" s="116">
        <v>1.1277146480393001</v>
      </c>
      <c r="KI29" s="116">
        <v>1.154570052713952</v>
      </c>
      <c r="KJ29" s="116">
        <v>1.4620604192128273</v>
      </c>
      <c r="KK29" s="116">
        <v>1.4528660050890165</v>
      </c>
      <c r="KL29" s="116">
        <v>1.1236074901462114</v>
      </c>
      <c r="KM29" s="116">
        <v>1.2877901048120053</v>
      </c>
      <c r="KN29" s="116">
        <v>1.5357420968461581</v>
      </c>
      <c r="KO29" s="116">
        <v>1.2253427209337291</v>
      </c>
      <c r="KP29" s="116">
        <v>1.3676746741004537</v>
      </c>
      <c r="KQ29" s="116">
        <v>0.85826777184756309</v>
      </c>
      <c r="KR29" s="116">
        <v>0.90431303046749534</v>
      </c>
      <c r="KS29" s="116">
        <v>0.85697491134495485</v>
      </c>
      <c r="KT29" s="116">
        <v>1.5293170448135009</v>
      </c>
      <c r="KU29" s="116">
        <v>1.2420809040383387</v>
      </c>
      <c r="KV29" s="116">
        <v>0.99616811967732566</v>
      </c>
      <c r="KW29" s="116">
        <v>1.1442187461165174</v>
      </c>
      <c r="KX29" s="116">
        <v>1.4280509311650287</v>
      </c>
      <c r="KY29" s="116">
        <v>1.1553621596465828</v>
      </c>
      <c r="KZ29" s="116">
        <v>1.2247245819908823</v>
      </c>
      <c r="LA29" s="116">
        <v>1.3235398819785165</v>
      </c>
      <c r="LB29" s="116">
        <v>1.1930176262597183</v>
      </c>
      <c r="LC29" s="116">
        <v>0.90000987458852211</v>
      </c>
      <c r="LD29" s="116">
        <v>0.93966309998105724</v>
      </c>
      <c r="LE29" s="116">
        <v>1.040455300457344</v>
      </c>
      <c r="LF29" s="116">
        <v>1.5490899969220766</v>
      </c>
      <c r="LG29" s="116">
        <v>1.132982684533993</v>
      </c>
      <c r="LH29" s="116">
        <v>0.92368037700556893</v>
      </c>
      <c r="LI29" s="116">
        <v>1.493114536975809</v>
      </c>
      <c r="LJ29" s="116">
        <v>1.2811282680364302</v>
      </c>
      <c r="LK29" s="116">
        <v>1.5229332657922179</v>
      </c>
      <c r="LL29" s="116">
        <v>1.2174538118833758</v>
      </c>
      <c r="LM29" s="116">
        <v>0.84717082777100006</v>
      </c>
      <c r="LN29" s="116">
        <v>1.5392495753682751</v>
      </c>
      <c r="LO29" s="116">
        <v>1.3916595788383579</v>
      </c>
      <c r="LP29" s="116">
        <v>0.8562243430838018</v>
      </c>
      <c r="LQ29" s="116">
        <v>1.2514431529572883</v>
      </c>
      <c r="LR29" s="116">
        <v>1.1655877957481051</v>
      </c>
      <c r="LS29" s="116">
        <v>1.0221500796491059</v>
      </c>
      <c r="LT29" s="116">
        <v>1.4422696116094045</v>
      </c>
      <c r="LU29" s="116">
        <v>1.1181463738819888</v>
      </c>
      <c r="LV29" s="116">
        <v>0.86832327259679387</v>
      </c>
      <c r="LW29" s="116">
        <v>0.84196626079182169</v>
      </c>
      <c r="LX29" s="116">
        <v>1.5369868019190349</v>
      </c>
      <c r="LY29" s="116">
        <v>1.3291782729737298</v>
      </c>
      <c r="LZ29" s="116">
        <v>1.0637095854243346</v>
      </c>
      <c r="MA29" s="116">
        <v>1.217954726186395</v>
      </c>
      <c r="MB29" s="116">
        <v>0.94992469052914597</v>
      </c>
      <c r="MC29" s="116">
        <v>0.92887314338775595</v>
      </c>
      <c r="MD29" s="116">
        <v>1.4679893289673211</v>
      </c>
      <c r="ME29" s="116">
        <v>1.2990520962270913</v>
      </c>
      <c r="MF29" s="116">
        <v>1.2156008788373673</v>
      </c>
      <c r="MG29" s="116">
        <v>1.3260034020363731</v>
      </c>
      <c r="MH29" s="116">
        <v>1.0122497972139395</v>
      </c>
      <c r="MI29" s="116">
        <v>1.1252405920354434</v>
      </c>
      <c r="MJ29" s="116">
        <v>1.0445603817247546</v>
      </c>
      <c r="MK29" s="116">
        <v>1.3007011469870355</v>
      </c>
      <c r="ML29" s="116">
        <v>1.5352683139694385</v>
      </c>
      <c r="MM29" s="116">
        <v>1.1119875029423345</v>
      </c>
      <c r="MN29" s="116">
        <v>1.3710890295297751</v>
      </c>
      <c r="MO29" s="116">
        <v>1.0646587129601477</v>
      </c>
      <c r="MP29" s="116">
        <v>1.2196544351935774</v>
      </c>
      <c r="MQ29" s="116">
        <v>0.93784288889022804</v>
      </c>
      <c r="MR29" s="116">
        <v>1.070292936048876</v>
      </c>
      <c r="MS29" s="116">
        <v>1.2825351698516427</v>
      </c>
      <c r="MT29" s="116">
        <v>1.4317179576445571</v>
      </c>
      <c r="MU29" s="116">
        <v>0.96146733393778916</v>
      </c>
      <c r="MV29" s="116">
        <v>0.91862714670488976</v>
      </c>
      <c r="MW29" s="116">
        <v>1.297881153140936</v>
      </c>
      <c r="MX29" s="116">
        <v>1.3044319526170198</v>
      </c>
      <c r="MY29" s="116">
        <v>1.3321324043389957</v>
      </c>
      <c r="MZ29" s="116">
        <v>0.84321678184411908</v>
      </c>
      <c r="NA29" s="116">
        <v>1.536803996482458</v>
      </c>
      <c r="NB29" s="116">
        <v>1.3114848224559694</v>
      </c>
      <c r="NC29" s="116">
        <v>1.0741083434579224</v>
      </c>
      <c r="ND29" s="116">
        <v>1.3997671331775157</v>
      </c>
      <c r="NE29" s="116">
        <v>0.99786600390550562</v>
      </c>
      <c r="NF29" s="116">
        <v>0.92307021123289235</v>
      </c>
      <c r="NG29" s="116">
        <v>1.1246673089556958</v>
      </c>
      <c r="NH29" s="116">
        <v>1.0769125422225512</v>
      </c>
      <c r="NI29" s="116">
        <v>1.3230522650124557</v>
      </c>
      <c r="NJ29" s="116">
        <v>1.1325395801371339</v>
      </c>
      <c r="NK29" s="116">
        <v>1.1275776652326199</v>
      </c>
      <c r="NL29" s="116">
        <v>1.0879725473274615</v>
      </c>
      <c r="NM29" s="116">
        <v>1.5486928127399273</v>
      </c>
      <c r="NN29" s="116">
        <v>1.1143432154455151</v>
      </c>
      <c r="NO29" s="116">
        <v>0.98847249192061026</v>
      </c>
      <c r="NP29" s="116">
        <v>1.3567480173483664</v>
      </c>
      <c r="NQ29" s="116">
        <v>1.2184283438428725</v>
      </c>
      <c r="NR29" s="116">
        <v>0.91797695223487874</v>
      </c>
      <c r="NS29" s="116">
        <v>1.1478389844214192</v>
      </c>
      <c r="NT29" s="116">
        <v>1.5594045742090672</v>
      </c>
      <c r="NU29" s="116">
        <v>1.0258736042520014</v>
      </c>
      <c r="NV29" s="116">
        <v>1.1278901840462732</v>
      </c>
      <c r="NW29" s="116">
        <v>1.1184125489620802</v>
      </c>
      <c r="NX29" s="116">
        <v>1.155807403703931</v>
      </c>
      <c r="NY29" s="116">
        <v>1.47235258790433</v>
      </c>
      <c r="NZ29" s="116">
        <v>1.0866577433941784</v>
      </c>
      <c r="OA29" s="116">
        <v>0.92120313252904207</v>
      </c>
      <c r="OB29" s="116">
        <v>1.4797759075072103</v>
      </c>
      <c r="OC29" s="116">
        <v>1.3432458035048551</v>
      </c>
      <c r="OD29" s="116">
        <v>1.4217268023482901</v>
      </c>
      <c r="OE29" s="116">
        <v>1.5134874056604457</v>
      </c>
      <c r="OF29" s="116">
        <v>1.4126387596282859</v>
      </c>
      <c r="OG29" s="116">
        <v>1.125429026188365</v>
      </c>
      <c r="OH29" s="116">
        <v>0.86980928147283398</v>
      </c>
      <c r="OI29" s="116">
        <v>0.97926826668113853</v>
      </c>
      <c r="OJ29" s="116">
        <v>0.92996472564120969</v>
      </c>
      <c r="OK29" s="116">
        <v>1.4642458720657929</v>
      </c>
      <c r="OL29" s="116">
        <v>0.86924783514474147</v>
      </c>
      <c r="OM29" s="116">
        <v>0.97780251962059173</v>
      </c>
      <c r="ON29" s="116">
        <v>1.1410026354315379</v>
      </c>
      <c r="OO29" s="116">
        <v>1.3071107808288864</v>
      </c>
      <c r="OP29" s="116">
        <v>1.063574032858676</v>
      </c>
      <c r="OQ29" s="116">
        <v>1.2308738891010829</v>
      </c>
      <c r="OR29" s="116">
        <v>1.2030143749484381</v>
      </c>
      <c r="OS29" s="116">
        <v>0.99952290028600377</v>
      </c>
      <c r="OT29" s="116">
        <v>1.0514826510824395</v>
      </c>
      <c r="OU29" s="116">
        <v>0.85349203186514899</v>
      </c>
      <c r="OV29" s="116">
        <v>1.2059101507562977</v>
      </c>
      <c r="OW29" s="116">
        <v>1.4140733377325159</v>
      </c>
      <c r="OX29" s="116">
        <v>1.1896863639030324</v>
      </c>
      <c r="OY29" s="116">
        <v>1.371986001229851</v>
      </c>
      <c r="OZ29" s="116">
        <v>1.4010374615580659</v>
      </c>
      <c r="PA29" s="116">
        <v>0.89652810770389513</v>
      </c>
      <c r="PB29" s="116">
        <v>1.2216522373677989</v>
      </c>
      <c r="PC29" s="116">
        <v>0.84561184707797177</v>
      </c>
      <c r="PD29" s="116">
        <v>1.0060726969034148</v>
      </c>
      <c r="PE29" s="116">
        <v>0.88489426540213401</v>
      </c>
      <c r="PF29" s="116">
        <v>1.263979477324439</v>
      </c>
      <c r="PG29" s="116">
        <v>0.97597274565456216</v>
      </c>
      <c r="PH29" s="116">
        <v>1.03447039074735</v>
      </c>
      <c r="PI29" s="116">
        <v>1.0930866848673033</v>
      </c>
      <c r="PJ29" s="116">
        <v>1.1817205452427482</v>
      </c>
      <c r="PK29" s="116">
        <v>1.5599234591391473</v>
      </c>
      <c r="PL29" s="116">
        <v>1.2404140433564019</v>
      </c>
      <c r="PM29" s="116">
        <v>1.4631947759350434</v>
      </c>
      <c r="PN29" s="116">
        <v>1.4486517670268275</v>
      </c>
      <c r="PO29" s="116">
        <v>1.0458506863883168</v>
      </c>
      <c r="PP29" s="116">
        <v>1.4217287694419198</v>
      </c>
      <c r="PQ29" s="116">
        <v>1.5324664882547192</v>
      </c>
      <c r="PR29" s="116">
        <v>1.3709471319588968</v>
      </c>
      <c r="PS29" s="116">
        <v>1.3000818871778477</v>
      </c>
      <c r="PT29" s="116">
        <v>0.92268614052554443</v>
      </c>
      <c r="PU29" s="116">
        <v>0.98224342777700391</v>
      </c>
      <c r="PV29" s="116">
        <v>1.475259526883079</v>
      </c>
      <c r="PW29" s="116">
        <v>1.0799528945797134</v>
      </c>
      <c r="PX29" s="116">
        <v>0.97345743963955023</v>
      </c>
      <c r="PY29" s="116">
        <v>1.4665882061925504</v>
      </c>
      <c r="PZ29" s="116">
        <v>1.5493585479182692</v>
      </c>
      <c r="QA29" s="116">
        <v>0.93284632766120756</v>
      </c>
      <c r="QB29" s="116">
        <v>1.1490973980045098</v>
      </c>
      <c r="QC29" s="116">
        <v>1.5203048687792231</v>
      </c>
      <c r="QD29" s="116">
        <v>0.97137433351759417</v>
      </c>
      <c r="QE29" s="116">
        <v>0.920325850721462</v>
      </c>
      <c r="QF29" s="116">
        <v>1.2081229875546509</v>
      </c>
      <c r="QG29" s="116">
        <v>1.3879099284246184</v>
      </c>
      <c r="QH29" s="116">
        <v>1.0577188101825432</v>
      </c>
      <c r="QI29" s="116">
        <v>1.3205332575205713</v>
      </c>
      <c r="QJ29" s="116">
        <v>1.1871758667710939</v>
      </c>
      <c r="QK29" s="116">
        <v>1.0653563615806538</v>
      </c>
      <c r="QL29" s="116">
        <v>0.94879984948897167</v>
      </c>
      <c r="QM29" s="116">
        <v>1.0218157331375375</v>
      </c>
      <c r="QN29" s="116">
        <v>1.3141553588966313</v>
      </c>
      <c r="QO29" s="116">
        <v>1.100086854122583</v>
      </c>
      <c r="QP29" s="116">
        <v>1.0849080872831356</v>
      </c>
      <c r="QQ29" s="116">
        <v>0.94892073294707469</v>
      </c>
      <c r="QR29" s="116">
        <v>1.1895863727544063</v>
      </c>
      <c r="QS29" s="116">
        <v>0.92128405815086756</v>
      </c>
      <c r="QT29" s="116">
        <v>1.3954657784882318</v>
      </c>
      <c r="QU29" s="116">
        <v>1.2128891685385801</v>
      </c>
      <c r="QV29" s="116">
        <v>1.3355079557142155</v>
      </c>
      <c r="QW29" s="116">
        <v>0.9320886482712496</v>
      </c>
      <c r="QX29" s="116">
        <v>1.0555947180593459</v>
      </c>
      <c r="QY29" s="116">
        <v>1.488086509167442</v>
      </c>
      <c r="QZ29" s="116">
        <v>1.3573869942673582</v>
      </c>
      <c r="RA29" s="116">
        <v>0.88585352111864191</v>
      </c>
      <c r="RB29" s="116">
        <v>1.3957503484724691</v>
      </c>
      <c r="RC29" s="116">
        <v>1.3274981025862458</v>
      </c>
      <c r="RD29" s="116">
        <v>1.0574994866401775</v>
      </c>
      <c r="RE29" s="116">
        <v>0.9722579986964347</v>
      </c>
      <c r="RF29" s="116">
        <v>1.0320191637189287</v>
      </c>
      <c r="RG29" s="116">
        <v>1.3005421686947112</v>
      </c>
      <c r="RH29" s="116">
        <v>1.2635574918056536</v>
      </c>
      <c r="RI29" s="116">
        <v>1.2050444440209054</v>
      </c>
      <c r="RJ29" s="116">
        <v>1.3545346370815159</v>
      </c>
      <c r="RK29" s="116">
        <v>0.93577463077835255</v>
      </c>
      <c r="RL29" s="116">
        <v>1.4852957907423887</v>
      </c>
      <c r="RM29" s="116">
        <v>1.0043940622980012</v>
      </c>
      <c r="RN29" s="116">
        <v>0.91145980020554174</v>
      </c>
      <c r="RO29" s="116">
        <v>1.1276635378720581</v>
      </c>
      <c r="RP29" s="116">
        <v>0.85310149093922449</v>
      </c>
      <c r="RQ29" s="116">
        <v>1.3257896473046871</v>
      </c>
      <c r="RR29" s="116">
        <v>1.253381943956791</v>
      </c>
      <c r="RS29" s="116">
        <v>0.99572962495086026</v>
      </c>
      <c r="RT29" s="116">
        <v>1.0308930435203472</v>
      </c>
      <c r="RU29" s="116">
        <v>1.3292758970796887</v>
      </c>
      <c r="RV29" s="116">
        <v>1.0411290558323061</v>
      </c>
      <c r="RW29" s="116">
        <v>1.5224256344998823</v>
      </c>
      <c r="RX29" s="116">
        <v>1.249366822349685</v>
      </c>
      <c r="RY29" s="116">
        <v>0.95227574606281173</v>
      </c>
      <c r="RZ29" s="116">
        <v>1.2566945712541715</v>
      </c>
      <c r="SA29" s="116">
        <v>1.246476298089191</v>
      </c>
      <c r="SB29" s="116">
        <v>0.85229175124677947</v>
      </c>
      <c r="SC29" s="116">
        <v>1.4545202229974175</v>
      </c>
      <c r="SD29" s="116">
        <v>1.291037462961943</v>
      </c>
      <c r="SE29" s="116">
        <v>1.0952479387737393</v>
      </c>
      <c r="SF29" s="116">
        <v>1.4736943493003243</v>
      </c>
      <c r="SG29" s="116">
        <v>1.0369539889976485</v>
      </c>
      <c r="SH29" s="116">
        <v>1.3927965462010075</v>
      </c>
      <c r="SI29" s="116">
        <v>1.3638144453603507</v>
      </c>
      <c r="SJ29" s="116">
        <v>1.0270412539025973</v>
      </c>
      <c r="SK29" s="116">
        <v>1.0757199306908412</v>
      </c>
      <c r="SL29" s="116">
        <v>1.1875745355106997</v>
      </c>
      <c r="SM29" s="116">
        <v>1.3983395303036616</v>
      </c>
      <c r="SN29" s="116">
        <v>1.2304980451510925</v>
      </c>
      <c r="SO29" s="116">
        <v>1.52175467319504</v>
      </c>
      <c r="SP29" s="116">
        <v>1.2462892280200182</v>
      </c>
      <c r="SQ29" s="116">
        <v>1.2802840635393433</v>
      </c>
      <c r="SR29" s="116">
        <v>1.1754338818441623</v>
      </c>
      <c r="SS29" s="116">
        <v>1.51811410615961</v>
      </c>
      <c r="ST29" s="116">
        <v>1.3622672873213135</v>
      </c>
      <c r="SU29" s="116">
        <v>1.3940748876806022</v>
      </c>
      <c r="SV29" s="116">
        <v>1.5501567367644167</v>
      </c>
      <c r="SW29" s="116">
        <v>1.3777823370017726</v>
      </c>
      <c r="SX29" s="116">
        <v>1.079043555165945</v>
      </c>
      <c r="SY29" s="116">
        <v>0.88575518703492495</v>
      </c>
      <c r="SZ29" s="116">
        <v>0.93906317396929762</v>
      </c>
      <c r="TA29" s="116">
        <v>1.5083213045593016</v>
      </c>
      <c r="TB29" s="116">
        <v>1.2371150958862256</v>
      </c>
      <c r="TC29" s="116">
        <v>1.3314420819220549</v>
      </c>
      <c r="TD29" s="116">
        <v>1.1776222544821522</v>
      </c>
      <c r="TE29" s="116">
        <v>0.86491081711744533</v>
      </c>
      <c r="TF29" s="116">
        <v>1.0725293604857171</v>
      </c>
      <c r="TG29" s="116">
        <v>0.88015350763896261</v>
      </c>
      <c r="TH29" s="116">
        <v>1.0822392439565032</v>
      </c>
      <c r="TI29" s="116">
        <v>1.4616447445510856</v>
      </c>
      <c r="TJ29" s="116">
        <v>1.2187526783551843</v>
      </c>
      <c r="TK29" s="116">
        <v>1.1297594593026192</v>
      </c>
      <c r="TL29" s="116">
        <v>0.88681270900866149</v>
      </c>
      <c r="TM29" s="116">
        <v>1.5004480616525988</v>
      </c>
      <c r="TN29" s="116">
        <v>1.4077502194208917</v>
      </c>
      <c r="TO29" s="116">
        <v>1.0330734068524468</v>
      </c>
      <c r="TP29" s="116">
        <v>0.90513015471083913</v>
      </c>
      <c r="TQ29" s="116">
        <v>1.5269096879285287</v>
      </c>
      <c r="TR29" s="116">
        <v>1.2173671793848091</v>
      </c>
      <c r="TS29" s="116">
        <v>1.1977284503048864</v>
      </c>
      <c r="TT29" s="116">
        <v>1.009154174231587</v>
      </c>
      <c r="TU29" s="116">
        <v>1.5273404642534196</v>
      </c>
      <c r="TV29" s="116">
        <v>1.2199922580165801</v>
      </c>
      <c r="TW29" s="116">
        <v>1.3163763578969623</v>
      </c>
      <c r="TX29" s="116">
        <v>0.91622215960976261</v>
      </c>
      <c r="TY29" s="116">
        <v>1.252607729511471</v>
      </c>
      <c r="TZ29" s="116">
        <v>1.3095281201915423</v>
      </c>
      <c r="UA29" s="116">
        <v>0.90880877336433485</v>
      </c>
      <c r="UB29" s="116">
        <v>1.149666037609568</v>
      </c>
      <c r="UC29" s="116">
        <v>1.5025057846448171</v>
      </c>
      <c r="UD29" s="116">
        <v>1.346889367479744</v>
      </c>
      <c r="UE29" s="116">
        <v>1.2670433645353449</v>
      </c>
      <c r="UF29" s="116">
        <v>1.0623758227549041</v>
      </c>
      <c r="UG29" s="116">
        <v>1.4508611173951329</v>
      </c>
      <c r="UH29" s="116">
        <v>1.0554286577075054</v>
      </c>
      <c r="UI29" s="116">
        <v>1.3762764624365698</v>
      </c>
      <c r="UJ29" s="116">
        <v>1.2831120359352484</v>
      </c>
      <c r="UK29" s="116">
        <v>1.519005186930364</v>
      </c>
      <c r="UL29" s="116">
        <v>1.3511363198259558</v>
      </c>
      <c r="UM29" s="116">
        <v>1.3373949353046128</v>
      </c>
      <c r="UN29" s="116">
        <v>1.4095818680901138</v>
      </c>
      <c r="UO29" s="116">
        <v>1.2436781892822284</v>
      </c>
      <c r="UP29" s="116">
        <v>0.87877643141049799</v>
      </c>
      <c r="UQ29" s="116">
        <v>0.84383035286992691</v>
      </c>
      <c r="UR29" s="116">
        <v>1.4360844886590218</v>
      </c>
      <c r="US29" s="116">
        <v>1.410501040930134</v>
      </c>
      <c r="UT29" s="116">
        <v>1.4719922608711022</v>
      </c>
      <c r="UU29" s="116">
        <v>1.099591444582958</v>
      </c>
      <c r="UV29" s="116">
        <v>1.0448696397541628</v>
      </c>
      <c r="UW29" s="116">
        <v>1.4769329559631923</v>
      </c>
      <c r="UX29" s="116">
        <v>1.1352685056961551</v>
      </c>
      <c r="UY29" s="116">
        <v>0.97900633164805573</v>
      </c>
      <c r="UZ29" s="116">
        <v>0.94292845999281538</v>
      </c>
      <c r="VA29" s="116">
        <v>1.3032373874501189</v>
      </c>
      <c r="VB29" s="116">
        <v>1.0080863033890699</v>
      </c>
      <c r="VC29" s="116">
        <v>1.5073734030177151</v>
      </c>
      <c r="VD29" s="116">
        <v>1.2915867974072079</v>
      </c>
      <c r="VE29" s="116">
        <v>1.19236887662914</v>
      </c>
      <c r="VF29" s="116">
        <v>1.1304340001329121</v>
      </c>
      <c r="VG29" s="116">
        <v>1.4918587719133218</v>
      </c>
      <c r="VH29" s="116">
        <v>1.1746455437364502</v>
      </c>
      <c r="VI29" s="116">
        <v>1.1592145407599499</v>
      </c>
      <c r="VJ29" s="116">
        <v>0.98983765545650171</v>
      </c>
      <c r="VK29" s="116">
        <v>1.1541811488707374</v>
      </c>
      <c r="VL29" s="116">
        <v>0.96029518201222541</v>
      </c>
      <c r="VM29" s="116">
        <v>1.1745974959171597</v>
      </c>
      <c r="VN29" s="116">
        <v>1.2968815917544636</v>
      </c>
      <c r="VO29" s="116">
        <v>0.98457702189778917</v>
      </c>
      <c r="VP29" s="116">
        <v>0.87841825941894358</v>
      </c>
      <c r="VQ29" s="116">
        <v>1.4145272894322027</v>
      </c>
      <c r="VR29" s="116">
        <v>0.90356494701266976</v>
      </c>
      <c r="VS29" s="116">
        <v>1.2082515903044271</v>
      </c>
      <c r="VT29" s="116">
        <v>0.89034657501512271</v>
      </c>
      <c r="VU29" s="116">
        <v>1.536749378436185</v>
      </c>
      <c r="VV29" s="116">
        <v>1.1172713437184889</v>
      </c>
      <c r="VW29" s="116">
        <v>1.3386426106151952</v>
      </c>
      <c r="VX29" s="116">
        <v>1.0810492737593103</v>
      </c>
      <c r="VY29" s="116">
        <v>1.263449787804112</v>
      </c>
      <c r="VZ29" s="116">
        <v>1.4902111758426595</v>
      </c>
      <c r="WA29" s="116">
        <v>1.2200080553312129</v>
      </c>
      <c r="WB29" s="116">
        <v>1.5022604939669701</v>
      </c>
      <c r="WC29" s="116">
        <v>1.0509580325012371</v>
      </c>
      <c r="WD29" s="116">
        <v>1.4422279742944135</v>
      </c>
      <c r="WE29" s="116">
        <v>1.4252880811688335</v>
      </c>
      <c r="WF29" s="116">
        <v>1.0504232273008216</v>
      </c>
      <c r="WG29" s="116">
        <v>1.5333019360653295</v>
      </c>
      <c r="WH29" s="116">
        <v>0.98076381811034541</v>
      </c>
      <c r="WI29" s="116">
        <v>0.94893010363259622</v>
      </c>
      <c r="WJ29" s="116">
        <v>0.86490927832563946</v>
      </c>
      <c r="WK29" s="116">
        <v>1.099375137891651</v>
      </c>
      <c r="WL29" s="116">
        <v>1.4576871459128697</v>
      </c>
      <c r="WM29" s="116">
        <v>1.4269279736695706</v>
      </c>
      <c r="WN29" s="116">
        <v>1.4420208924397691</v>
      </c>
      <c r="WO29" s="116">
        <v>0.85740444620490264</v>
      </c>
      <c r="WP29" s="116">
        <v>1.5316616781205008</v>
      </c>
      <c r="WQ29" s="116">
        <v>1.1533879443542649</v>
      </c>
      <c r="WR29" s="116">
        <v>1.2028498467906963</v>
      </c>
      <c r="WS29" s="116">
        <v>1.1098060609877178</v>
      </c>
      <c r="WT29" s="116">
        <v>1.0886427348389589</v>
      </c>
      <c r="WU29" s="116">
        <v>1.5472847434621648</v>
      </c>
      <c r="WV29" s="116">
        <v>1.5090369294211752</v>
      </c>
      <c r="WW29" s="116">
        <v>0.9016257507347466</v>
      </c>
      <c r="WX29" s="116">
        <v>1.3368949015523017</v>
      </c>
      <c r="WY29" s="116">
        <v>1.4438772145438263</v>
      </c>
      <c r="WZ29" s="116">
        <v>1.0991200596954454</v>
      </c>
      <c r="XA29" s="116">
        <v>0.98514371382883281</v>
      </c>
      <c r="XB29" s="116">
        <v>1.4745669515531286</v>
      </c>
      <c r="XC29" s="116">
        <v>1.3878921728669078</v>
      </c>
      <c r="XD29" s="116">
        <v>1.0504987997513153</v>
      </c>
      <c r="XE29" s="116">
        <v>1.4080184146230532</v>
      </c>
      <c r="XF29" s="116">
        <v>1.5548065513222835</v>
      </c>
      <c r="XG29" s="116">
        <v>1.2997895076791568</v>
      </c>
      <c r="XH29" s="116">
        <v>1.3600320857404524</v>
      </c>
      <c r="XI29" s="116">
        <v>1.1764602607007499</v>
      </c>
      <c r="XJ29" s="116">
        <v>1.1119249390913786</v>
      </c>
      <c r="XK29" s="116">
        <v>1.3871347498543702</v>
      </c>
      <c r="XL29" s="116">
        <v>0.9864971239486634</v>
      </c>
      <c r="XM29" s="116">
        <v>1.2398982214274237</v>
      </c>
      <c r="XN29" s="116">
        <v>1.101061825396487</v>
      </c>
      <c r="XO29" s="116">
        <v>0.95671298442759645</v>
      </c>
      <c r="XP29" s="116">
        <v>0.91065971101786536</v>
      </c>
      <c r="XQ29" s="116">
        <v>1.0541608538942151</v>
      </c>
      <c r="XR29" s="116">
        <v>1.1039258529182943</v>
      </c>
      <c r="XS29" s="116">
        <v>1.2912414143642192</v>
      </c>
      <c r="XT29" s="116">
        <v>1.4529989211292638</v>
      </c>
      <c r="XU29" s="116">
        <v>1.0546036138668948</v>
      </c>
      <c r="XV29" s="116">
        <v>1.1149946786780074</v>
      </c>
      <c r="XW29" s="116">
        <v>0.87639379449829202</v>
      </c>
      <c r="XX29" s="116">
        <v>0.87272537626786406</v>
      </c>
      <c r="XY29" s="116">
        <v>1.2184907714836393</v>
      </c>
      <c r="XZ29" s="116">
        <v>1.2184204834159273</v>
      </c>
      <c r="YA29" s="116">
        <v>1.332729075296623</v>
      </c>
      <c r="YB29" s="116">
        <v>1.0584620738542485</v>
      </c>
      <c r="YC29" s="116">
        <v>0.97250496160144351</v>
      </c>
      <c r="YD29" s="116">
        <v>0.91198076162195607</v>
      </c>
      <c r="YE29" s="116">
        <v>1.1462584761158134</v>
      </c>
      <c r="YF29" s="116">
        <v>0.96677931388424287</v>
      </c>
      <c r="YG29" s="116">
        <v>1.1195238279152704</v>
      </c>
      <c r="YH29" s="116">
        <v>1.3773924930060708</v>
      </c>
      <c r="YI29" s="116">
        <v>1.0187228849712957</v>
      </c>
      <c r="YJ29" s="116">
        <v>1.2212521414535711</v>
      </c>
      <c r="YK29" s="116">
        <v>1.2836726342389493</v>
      </c>
      <c r="YL29" s="116">
        <v>1.2667440895109099</v>
      </c>
      <c r="YM29" s="116">
        <v>1.3316985781021069</v>
      </c>
      <c r="YN29" s="116">
        <v>1.1816363136755603</v>
      </c>
      <c r="YO29" s="116">
        <v>1.5530168372502096</v>
      </c>
      <c r="YP29" s="116">
        <v>1.2039625028664718</v>
      </c>
      <c r="YQ29" s="116">
        <v>1.0994513139435007</v>
      </c>
      <c r="YR29" s="116">
        <v>0.87628293182468531</v>
      </c>
      <c r="YS29" s="116">
        <v>1.4278527231203049</v>
      </c>
      <c r="YT29" s="116">
        <v>1.2207033637040703</v>
      </c>
      <c r="YU29" s="116">
        <v>1.3861177263491387</v>
      </c>
      <c r="YV29" s="116">
        <v>1.2426590968910622</v>
      </c>
      <c r="YW29" s="116">
        <v>1.5239138573835096</v>
      </c>
      <c r="YX29" s="116">
        <v>1.1380996119796933</v>
      </c>
      <c r="YY29" s="116">
        <v>0.90959242779260185</v>
      </c>
      <c r="YZ29" s="116">
        <v>1.1861366297819635</v>
      </c>
      <c r="ZA29" s="116">
        <v>0.89663542711575439</v>
      </c>
      <c r="ZB29" s="116">
        <v>1.1365248029676978</v>
      </c>
      <c r="ZC29" s="116">
        <v>1.2369588631380033</v>
      </c>
      <c r="ZD29" s="116">
        <v>1.3191687501657177</v>
      </c>
      <c r="ZE29" s="116">
        <v>1.4870218013717937</v>
      </c>
      <c r="ZF29" s="116">
        <v>1.1142628853770726</v>
      </c>
      <c r="ZG29" s="116">
        <v>1.2789077330172165</v>
      </c>
      <c r="ZH29" s="116">
        <v>1.0701040757624836</v>
      </c>
      <c r="ZI29" s="116">
        <v>1.4283854050395923</v>
      </c>
      <c r="ZJ29" s="116">
        <v>1.4171592019745507</v>
      </c>
      <c r="ZK29" s="116">
        <v>1.0673736088855832</v>
      </c>
      <c r="ZL29" s="116">
        <v>1.427530180058127</v>
      </c>
      <c r="ZM29" s="116">
        <v>0.96993713491701139</v>
      </c>
      <c r="ZN29" s="116">
        <v>1.3174787982305844</v>
      </c>
      <c r="ZO29" s="116">
        <v>1.0398516338842867</v>
      </c>
      <c r="ZP29" s="116">
        <v>1.0833356936775593</v>
      </c>
      <c r="ZQ29" s="116">
        <v>1.3336750133710069</v>
      </c>
      <c r="ZR29" s="116">
        <v>1.3930492376264436</v>
      </c>
      <c r="ZS29" s="116">
        <v>0.88316040954843622</v>
      </c>
      <c r="ZT29" s="116">
        <v>0.85576886055384505</v>
      </c>
      <c r="ZU29" s="116">
        <v>0.98227062189466929</v>
      </c>
      <c r="ZV29" s="116">
        <v>1.2725826320098361</v>
      </c>
      <c r="ZW29" s="116">
        <v>0.84244130699387898</v>
      </c>
      <c r="ZX29" s="116">
        <v>0.89625976185514766</v>
      </c>
      <c r="ZY29" s="116">
        <v>1.2327651602322023</v>
      </c>
      <c r="ZZ29" s="116">
        <v>0.98520954812947914</v>
      </c>
      <c r="AAA29" s="116">
        <v>0.97769287273245031</v>
      </c>
      <c r="AAB29" s="116">
        <v>1.4832791033346298</v>
      </c>
      <c r="AAC29" s="116">
        <v>1.0564501133691555</v>
      </c>
      <c r="AAD29" s="116">
        <v>0.94495659374268381</v>
      </c>
      <c r="AAE29" s="116">
        <v>0.84344879649864879</v>
      </c>
      <c r="AAF29" s="116">
        <v>1.3666176952513664</v>
      </c>
      <c r="AAG29" s="116">
        <v>1.255756647780113</v>
      </c>
      <c r="AAH29" s="116">
        <v>0.90250100234424124</v>
      </c>
      <c r="AAI29" s="116">
        <v>1.4151932200954667</v>
      </c>
      <c r="AAJ29" s="116">
        <v>1.2751673071997276</v>
      </c>
      <c r="AAK29" s="116">
        <v>1.5576189100384223</v>
      </c>
      <c r="AAL29" s="116">
        <v>1.1416314796947178</v>
      </c>
      <c r="AAM29" s="116">
        <v>0.84421421977096645</v>
      </c>
      <c r="AAN29" s="116">
        <v>1.1396489633586482</v>
      </c>
      <c r="AAO29" s="116">
        <v>1.3590754330599206</v>
      </c>
      <c r="AAP29" s="116">
        <v>1.1544871971627539</v>
      </c>
      <c r="AAQ29" s="116">
        <v>0.86074582311416259</v>
      </c>
      <c r="AAR29" s="116">
        <v>1.2462570796481782</v>
      </c>
      <c r="AAS29" s="116">
        <v>1.0632571333277028</v>
      </c>
      <c r="AAT29" s="116">
        <v>1.208348669407407</v>
      </c>
      <c r="AAU29" s="116">
        <v>1.4761661827800348</v>
      </c>
      <c r="AAV29" s="116">
        <v>0.84837781704676229</v>
      </c>
      <c r="AAW29" s="116">
        <v>1.1059978116649112</v>
      </c>
      <c r="AAX29" s="116">
        <v>1.5331752412627502</v>
      </c>
      <c r="AAY29" s="116">
        <v>1.5355259814057423</v>
      </c>
      <c r="AAZ29" s="116">
        <v>0.93279682943110065</v>
      </c>
      <c r="ABA29" s="116">
        <v>1.3278595094084316</v>
      </c>
      <c r="ABB29" s="116">
        <v>1.0982734468140012</v>
      </c>
      <c r="ABC29" s="116">
        <v>1.2473253291242652</v>
      </c>
      <c r="ABD29" s="116">
        <v>1.4339702048330403</v>
      </c>
      <c r="ABE29" s="116">
        <v>1.0788602156637734</v>
      </c>
      <c r="ABF29" s="116">
        <v>1.1698199340693378</v>
      </c>
      <c r="ABG29" s="116">
        <v>1.2778290356351261</v>
      </c>
      <c r="ABH29" s="116">
        <v>1.3199624926137197</v>
      </c>
      <c r="ABI29" s="116">
        <v>1.2015207750734032</v>
      </c>
      <c r="ABJ29" s="116">
        <v>1.4686342928909411</v>
      </c>
      <c r="ABK29" s="116">
        <v>1.1617414264597739</v>
      </c>
      <c r="ABL29" s="116">
        <v>1.1219914612217117</v>
      </c>
      <c r="ABM29" s="116">
        <v>1.2152202985008849</v>
      </c>
      <c r="ABN29" s="116">
        <v>1.4610389984474663</v>
      </c>
      <c r="ABO29" s="116">
        <v>1.1501978482372541</v>
      </c>
      <c r="ABP29" s="116">
        <v>1.1939927160772252</v>
      </c>
      <c r="ABQ29" s="116">
        <v>1.0862904437788248</v>
      </c>
      <c r="ABR29" s="116">
        <v>1.1286880375760675</v>
      </c>
      <c r="ABS29" s="116">
        <v>0.95131061265270223</v>
      </c>
      <c r="ABT29" s="116">
        <v>1.0943082337688335</v>
      </c>
      <c r="ABU29" s="116">
        <v>1.1216833377127171</v>
      </c>
      <c r="ABV29" s="116">
        <v>1.1810290961024537</v>
      </c>
      <c r="ABW29" s="116">
        <v>1.0344592354606479</v>
      </c>
      <c r="ABX29" s="116">
        <v>1.1785888025978104</v>
      </c>
      <c r="ABY29" s="116">
        <v>1.0384857191499526</v>
      </c>
      <c r="ABZ29" s="116">
        <v>0.94270008909372727</v>
      </c>
      <c r="ACA29" s="116">
        <v>1.1246697426131489</v>
      </c>
      <c r="ACB29" s="116">
        <v>1.3486915337609595</v>
      </c>
      <c r="ACC29" s="116">
        <v>1.4761402452638572</v>
      </c>
      <c r="ACD29" s="116">
        <v>0.94921468538443843</v>
      </c>
      <c r="ACE29" s="116">
        <v>1.1130877677628193</v>
      </c>
      <c r="ACF29" s="116">
        <v>1.4581677398015767</v>
      </c>
      <c r="ACG29" s="116">
        <v>1.4189379511815743</v>
      </c>
      <c r="ACH29" s="116">
        <v>0.86308726791397183</v>
      </c>
      <c r="ACI29" s="116">
        <v>1.130174070379302</v>
      </c>
      <c r="ACJ29" s="116">
        <v>0.97895725778632769</v>
      </c>
      <c r="ACK29" s="116">
        <v>1.2656576227249932</v>
      </c>
      <c r="ACL29" s="116">
        <v>1.2671902459405366</v>
      </c>
      <c r="ACM29" s="116">
        <v>1.5338548735627864</v>
      </c>
      <c r="ACN29" s="116">
        <v>1.3618295787110128</v>
      </c>
      <c r="ACO29" s="116">
        <v>0.94379070967845369</v>
      </c>
      <c r="ACP29" s="116">
        <v>1.4077858909103012</v>
      </c>
      <c r="ACQ29" s="116">
        <v>1.3141515210171755</v>
      </c>
      <c r="ACR29" s="116">
        <v>1.1829246827034905</v>
      </c>
      <c r="ACS29" s="116">
        <v>1.0773716889361198</v>
      </c>
      <c r="ACT29" s="116">
        <v>0.87667518956524537</v>
      </c>
      <c r="ACU29" s="116">
        <v>1.4568802960886045</v>
      </c>
      <c r="ACV29" s="116">
        <v>1.4466139455915963</v>
      </c>
      <c r="ACW29" s="116">
        <v>1.3571779569027598</v>
      </c>
      <c r="ACX29" s="116">
        <v>1.5136769849234133</v>
      </c>
      <c r="ACY29" s="116">
        <v>1.0821790896684638</v>
      </c>
      <c r="ACZ29" s="116">
        <v>1.0897548299004791</v>
      </c>
      <c r="ADA29" s="116">
        <v>1.312567829186942</v>
      </c>
      <c r="ADB29" s="116">
        <v>0.91569573312512953</v>
      </c>
      <c r="ADC29" s="116">
        <v>1.1574431252028545</v>
      </c>
      <c r="ADD29" s="116">
        <v>1.3887593238697797</v>
      </c>
      <c r="ADE29" s="116">
        <v>0.96900598718776432</v>
      </c>
      <c r="ADF29" s="116">
        <v>1.2368361576636859</v>
      </c>
      <c r="ADG29" s="116">
        <v>1.3052267617090811</v>
      </c>
      <c r="ADH29" s="116">
        <v>0.99904622010146527</v>
      </c>
      <c r="ADI29" s="116">
        <v>1.3898995270071213</v>
      </c>
      <c r="ADJ29" s="116">
        <v>0.99316243146434169</v>
      </c>
      <c r="ADK29" s="116">
        <v>0.92234786004384006</v>
      </c>
      <c r="ADL29" s="116">
        <v>0.99181408498743096</v>
      </c>
      <c r="ADM29" s="116">
        <v>1.5340431576132052</v>
      </c>
      <c r="ADN29" s="116">
        <v>0.87026275370750272</v>
      </c>
      <c r="ADO29" s="116">
        <v>1.5200604066942907</v>
      </c>
      <c r="ADP29" s="116">
        <v>1.2076763501911827</v>
      </c>
      <c r="ADQ29" s="116">
        <v>1.0556590800197512</v>
      </c>
      <c r="ADR29" s="116">
        <v>1.1264805192973739</v>
      </c>
      <c r="ADS29" s="116">
        <v>1.2786645429748735</v>
      </c>
      <c r="ADT29" s="116">
        <v>1.2358290167752461</v>
      </c>
      <c r="ADU29" s="116">
        <v>1.0266828176520251</v>
      </c>
      <c r="ADV29" s="116">
        <v>1.1652921187681744</v>
      </c>
      <c r="ADW29" s="116">
        <v>1.2145448789544862</v>
      </c>
      <c r="ADX29" s="116">
        <v>1.077817443663476</v>
      </c>
      <c r="ADY29" s="116">
        <v>1.1172412861812528</v>
      </c>
      <c r="ADZ29" s="116">
        <v>1.3469320756131897</v>
      </c>
      <c r="AEA29" s="116">
        <v>1.2552872068443537</v>
      </c>
      <c r="AEB29" s="116">
        <v>1.1052542685891127</v>
      </c>
      <c r="AEC29" s="116">
        <v>1.3866056174052959</v>
      </c>
      <c r="AED29" s="116">
        <v>1.0307488126124802</v>
      </c>
      <c r="AEE29" s="116">
        <v>0.92675746221088462</v>
      </c>
      <c r="AEF29" s="116">
        <v>1.2400469099696412</v>
      </c>
      <c r="AEG29" s="116">
        <v>1.0858221197070963</v>
      </c>
      <c r="AEH29" s="116">
        <v>1.1805586676725754</v>
      </c>
      <c r="AEI29" s="116">
        <v>0.97247783844394931</v>
      </c>
      <c r="AEJ29" s="116">
        <v>1.2363349779811079</v>
      </c>
      <c r="AEK29" s="116">
        <v>1.290687157437127</v>
      </c>
      <c r="AEL29" s="116">
        <v>1.0543892528576888</v>
      </c>
      <c r="AEM29" s="116">
        <v>1.18769579001314</v>
      </c>
      <c r="AEN29" s="116">
        <v>1.1715458455160617</v>
      </c>
      <c r="AEO29" s="116">
        <v>1.1572026147640793</v>
      </c>
      <c r="AEP29" s="116">
        <v>0.86582989558787027</v>
      </c>
      <c r="AEQ29" s="116">
        <v>1.0523569889291067</v>
      </c>
      <c r="AER29" s="116">
        <v>1.2079497119633942</v>
      </c>
      <c r="AES29" s="116">
        <v>1.5023381313670852</v>
      </c>
      <c r="AET29" s="116">
        <v>1.1886299844696986</v>
      </c>
      <c r="AEU29" s="116">
        <v>1.2514431354939308</v>
      </c>
      <c r="AEV29" s="116">
        <v>1.4779523849245824</v>
      </c>
      <c r="AEW29" s="116">
        <v>1.3666859765153461</v>
      </c>
      <c r="AEX29" s="116">
        <v>1.2935737997385717</v>
      </c>
      <c r="AEY29" s="116">
        <v>1.3597066596935519</v>
      </c>
      <c r="AEZ29" s="116">
        <v>1.0925409254593768</v>
      </c>
      <c r="AFA29" s="116">
        <v>1.1819287338885758</v>
      </c>
      <c r="AFB29" s="116">
        <v>1.3688674165288373</v>
      </c>
      <c r="AFC29" s="116">
        <v>1.2683688437131533</v>
      </c>
      <c r="AFD29" s="116">
        <v>1.3704836511391683</v>
      </c>
      <c r="AFE29" s="116">
        <v>0.86827910646352546</v>
      </c>
      <c r="AFF29" s="116">
        <v>1.1172409284895006</v>
      </c>
      <c r="AFG29" s="116">
        <v>1.3869012552550757</v>
      </c>
      <c r="AFH29" s="116">
        <v>1.2025023316576564</v>
      </c>
      <c r="AFI29" s="116">
        <v>1.4034869537698449</v>
      </c>
      <c r="AFJ29" s="116">
        <v>1.463709259919173</v>
      </c>
      <c r="AFK29" s="116">
        <v>1.0119505684634826</v>
      </c>
      <c r="AFL29" s="116">
        <v>1.426383533613941</v>
      </c>
      <c r="AFM29" s="116">
        <v>0.87510642333505417</v>
      </c>
      <c r="AFN29" s="116">
        <v>0.97685577524959233</v>
      </c>
      <c r="AFO29" s="116">
        <v>1.2461982875525406</v>
      </c>
      <c r="AFP29" s="116">
        <v>1.4943433307453913</v>
      </c>
      <c r="AFQ29" s="116">
        <v>1.1144383746369395</v>
      </c>
      <c r="AFR29" s="116">
        <v>0.92751832119895117</v>
      </c>
      <c r="AFS29" s="116">
        <v>0.99346072886338788</v>
      </c>
      <c r="AFT29" s="116">
        <v>0.96109303816949643</v>
      </c>
      <c r="AFU29" s="116">
        <v>1.2908290818390855</v>
      </c>
      <c r="AFV29" s="116">
        <v>1.3628906999827612</v>
      </c>
      <c r="AFW29" s="116">
        <v>1.0737795847215192</v>
      </c>
      <c r="AFX29" s="116">
        <v>1.1261202616191439</v>
      </c>
      <c r="AFY29" s="116">
        <v>1.5396266911591752</v>
      </c>
      <c r="AFZ29" s="116">
        <v>1.3852105000713277</v>
      </c>
      <c r="AGA29" s="116">
        <v>0.98401081088843489</v>
      </c>
      <c r="AGB29" s="116">
        <v>1.3187105655215643</v>
      </c>
      <c r="AGC29" s="116">
        <v>1.4356352358048019</v>
      </c>
      <c r="AGD29" s="116">
        <v>1.2285225001948894</v>
      </c>
      <c r="AGE29" s="116">
        <v>0.90931255713588954</v>
      </c>
      <c r="AGF29" s="116">
        <v>1.2420942525464334</v>
      </c>
      <c r="AGG29" s="116">
        <v>1.3096261178764437</v>
      </c>
      <c r="AGH29" s="116">
        <v>0.87882491774689808</v>
      </c>
      <c r="AGI29" s="116">
        <v>1.0265812905948204</v>
      </c>
      <c r="AGJ29" s="116">
        <v>1.0864556638484959</v>
      </c>
      <c r="AGK29" s="116">
        <v>1.5376177238770836</v>
      </c>
      <c r="AGL29" s="116">
        <v>1.3731904624851405</v>
      </c>
      <c r="AGM29" s="116">
        <v>1.0949074894531328</v>
      </c>
      <c r="AGN29" s="116">
        <v>1.2593916191602417</v>
      </c>
      <c r="AGO29" s="116">
        <v>0.92142485285192055</v>
      </c>
      <c r="AGP29" s="116">
        <v>1.1314606361592987</v>
      </c>
      <c r="AGQ29" s="116">
        <v>1.2253486172251806</v>
      </c>
      <c r="AGR29" s="116">
        <v>1.1996601094917716</v>
      </c>
      <c r="AGS29" s="116">
        <v>0.89644881391249365</v>
      </c>
      <c r="AGT29" s="116">
        <v>1.2936152746739249</v>
      </c>
      <c r="AGU29" s="116">
        <v>0.93850533814932957</v>
      </c>
      <c r="AGV29" s="116">
        <v>0.85220076384902876</v>
      </c>
      <c r="AGW29" s="116">
        <v>1.1507376106141254</v>
      </c>
      <c r="AGX29" s="116">
        <v>0.89573540534791629</v>
      </c>
      <c r="AGY29" s="116">
        <v>1.5056914473193885</v>
      </c>
      <c r="AGZ29" s="116">
        <v>1.3713245436638561</v>
      </c>
      <c r="AHA29" s="116">
        <v>1.2257211838616819</v>
      </c>
      <c r="AHB29" s="116">
        <v>0.96444949254434165</v>
      </c>
      <c r="AHC29" s="116">
        <v>1.2082435009076089</v>
      </c>
      <c r="AHD29" s="116">
        <v>1.2783361497857542</v>
      </c>
      <c r="AHE29" s="116">
        <v>1.3589170369124417</v>
      </c>
      <c r="AHF29" s="116">
        <v>1.1391876436688209</v>
      </c>
      <c r="AHG29" s="116">
        <v>1.1162065610300513</v>
      </c>
      <c r="AHH29" s="116">
        <v>1.4008794897144512</v>
      </c>
      <c r="AHI29" s="116">
        <v>1.4165917317658829</v>
      </c>
      <c r="AHJ29" s="116">
        <v>1.19161563941551</v>
      </c>
      <c r="AHK29" s="116">
        <v>1.2259548992160691</v>
      </c>
      <c r="AHL29" s="116">
        <v>1.2222190432145634</v>
      </c>
      <c r="AHM29" s="116">
        <v>0.88689706965894255</v>
      </c>
      <c r="AHN29" s="116">
        <v>1.4884294341392335</v>
      </c>
      <c r="AHO29" s="116">
        <v>0.93068031619171776</v>
      </c>
      <c r="AHP29" s="116">
        <v>1.1435626608947362</v>
      </c>
      <c r="AHQ29" s="116">
        <v>1.2046033098804498</v>
      </c>
      <c r="AHR29" s="116">
        <v>1.140692827838572</v>
      </c>
      <c r="AHS29" s="116">
        <v>0.99025703739758253</v>
      </c>
      <c r="AHT29" s="116">
        <v>1.4368693314054748</v>
      </c>
      <c r="AHU29" s="116">
        <v>0.95173354178918346</v>
      </c>
      <c r="AHV29" s="116">
        <v>1.2841779803161293</v>
      </c>
      <c r="AHW29" s="116">
        <v>1.5298545888776647</v>
      </c>
      <c r="AHX29" s="116">
        <v>1.3336129088391304</v>
      </c>
      <c r="AHY29" s="116">
        <v>1.4803944464084888</v>
      </c>
      <c r="AHZ29" s="116">
        <v>1.0643093607733325</v>
      </c>
      <c r="AIA29" s="116">
        <v>1.4294608939369913</v>
      </c>
      <c r="AIB29" s="116">
        <v>1.0491312451654136</v>
      </c>
      <c r="AIC29" s="116">
        <v>1.4852715474616496</v>
      </c>
      <c r="AID29" s="116">
        <v>0.90214985035173534</v>
      </c>
      <c r="AIE29" s="116">
        <v>1.1600559783359916</v>
      </c>
      <c r="AIF29" s="116">
        <v>1.0021264411777957</v>
      </c>
      <c r="AIG29" s="116">
        <v>1.1614297539363956</v>
      </c>
      <c r="AIH29" s="116">
        <v>1.395602968870449</v>
      </c>
      <c r="AII29" s="116">
        <v>1.2445473849730466</v>
      </c>
      <c r="AIJ29" s="116">
        <v>0.94798100111616079</v>
      </c>
      <c r="AIK29" s="116">
        <v>0.96215192460582244</v>
      </c>
      <c r="AIL29" s="116">
        <v>1.2379968741282597</v>
      </c>
      <c r="AIM29" s="116">
        <v>1.3593918448696063</v>
      </c>
      <c r="AIN29" s="116">
        <v>1.0463314702899336</v>
      </c>
      <c r="AIO29" s="116">
        <v>1.4108000396211522</v>
      </c>
      <c r="AIP29" s="116">
        <v>1.2334297030218035</v>
      </c>
      <c r="AIQ29" s="116">
        <v>1.2317053517439192</v>
      </c>
      <c r="AIR29" s="116">
        <v>0.8980539181045889</v>
      </c>
      <c r="AIS29" s="116">
        <v>1.2979430341107521</v>
      </c>
      <c r="AIT29" s="116">
        <v>0.89488332235826806</v>
      </c>
      <c r="AIU29" s="116">
        <v>1.0291513010591267</v>
      </c>
      <c r="AIV29" s="116">
        <v>1.476187200366972</v>
      </c>
      <c r="AIW29" s="116">
        <v>1.018480102804439</v>
      </c>
      <c r="AIX29" s="116">
        <v>1.0599156305408173</v>
      </c>
      <c r="AIY29" s="116">
        <v>1.3213578467905243</v>
      </c>
      <c r="AIZ29" s="116">
        <v>0.93956910788327841</v>
      </c>
      <c r="AJA29" s="116">
        <v>0.92173497913876434</v>
      </c>
      <c r="AJB29" s="116">
        <v>1.4137675714820461</v>
      </c>
      <c r="AJC29" s="116">
        <v>1.2317519413844213</v>
      </c>
      <c r="AJD29" s="116">
        <v>1.0582923714155412</v>
      </c>
      <c r="AJE29" s="116">
        <v>1.4275762491516053</v>
      </c>
      <c r="AJF29" s="116">
        <v>1.0659609023911354</v>
      </c>
      <c r="AJG29" s="116">
        <v>0.89072093290588417</v>
      </c>
      <c r="AJH29" s="116">
        <v>1.0599764828994449</v>
      </c>
      <c r="AJI29" s="116">
        <v>1.551007680767905</v>
      </c>
      <c r="AJJ29" s="116">
        <v>0.97325405923154984</v>
      </c>
      <c r="AJK29" s="116">
        <v>0.95056630475265147</v>
      </c>
      <c r="AJL29" s="116">
        <v>1.0137780821402225</v>
      </c>
      <c r="AJM29" s="116">
        <v>1.2921311001831368</v>
      </c>
      <c r="AJN29" s="116">
        <v>1.4611811139057922</v>
      </c>
      <c r="AJO29" s="116">
        <v>1.5297493790476664</v>
      </c>
      <c r="AJP29" s="116">
        <v>0.87235644346844543</v>
      </c>
      <c r="AJQ29" s="116">
        <v>0.98047895000149854</v>
      </c>
      <c r="AJR29" s="116">
        <v>1.0910186997916353</v>
      </c>
      <c r="AJS29" s="116">
        <v>1.4484511431216225</v>
      </c>
      <c r="AJT29" s="116">
        <v>1.022286226480696</v>
      </c>
      <c r="AJU29" s="116">
        <v>1.4222360555601146</v>
      </c>
      <c r="AJV29" s="116">
        <v>1.0608251701368598</v>
      </c>
      <c r="AJW29" s="116">
        <v>0.86456533926422874</v>
      </c>
      <c r="AJX29" s="116">
        <v>1.065213211678306</v>
      </c>
      <c r="AJY29" s="116">
        <v>1.498459690793954</v>
      </c>
      <c r="AJZ29" s="116">
        <v>0.94349869040139001</v>
      </c>
      <c r="AKA29" s="116">
        <v>1.3193945954735731</v>
      </c>
      <c r="AKB29" s="116">
        <v>1.1386966720677105</v>
      </c>
      <c r="AKC29" s="116">
        <v>1.3352005818968919</v>
      </c>
      <c r="AKD29" s="116">
        <v>0.94931176676874196</v>
      </c>
      <c r="AKE29" s="116">
        <v>1.3323019104166645</v>
      </c>
      <c r="AKF29" s="116">
        <v>1.1225417570226612</v>
      </c>
      <c r="AKG29" s="116">
        <v>0.95972160260974659</v>
      </c>
      <c r="AKH29" s="116">
        <v>1.2017523362843945</v>
      </c>
      <c r="AKI29" s="116">
        <v>1.1998332037616066</v>
      </c>
      <c r="AKJ29" s="116">
        <v>1.1418719471923433</v>
      </c>
      <c r="AKK29" s="116">
        <v>0.86443467712212585</v>
      </c>
      <c r="AKL29" s="116">
        <v>1.3207717174658105</v>
      </c>
      <c r="AKM29" s="116">
        <v>1.4600492117246395</v>
      </c>
      <c r="AKN29" s="116">
        <v>0.95200123887045018</v>
      </c>
      <c r="AKO29" s="116">
        <v>1.4966423613203435</v>
      </c>
      <c r="AKP29" s="116">
        <v>1.5185888283869327</v>
      </c>
      <c r="AKQ29" s="116">
        <v>1.10539235137465</v>
      </c>
      <c r="AKR29" s="116">
        <v>1.0077243257027511</v>
      </c>
      <c r="AKS29" s="116">
        <v>0.93232931324728308</v>
      </c>
      <c r="AKT29" s="116">
        <v>1.37010750565975</v>
      </c>
      <c r="AKU29" s="116">
        <v>1.0225566409469351</v>
      </c>
      <c r="AKV29" s="116">
        <v>1.3185550624120113</v>
      </c>
      <c r="AKW29" s="116">
        <v>1.2856280233269635</v>
      </c>
      <c r="AKX29" s="116">
        <v>1.4170417265181139</v>
      </c>
      <c r="AKY29" s="116">
        <v>1.2472657456793583</v>
      </c>
      <c r="AKZ29" s="116">
        <v>0.9550591375614762</v>
      </c>
      <c r="ALA29" s="116">
        <v>1.4432085667631094</v>
      </c>
      <c r="ALB29" s="116">
        <v>1.1477321342525579</v>
      </c>
      <c r="ALC29" s="116">
        <v>0.88353291466436645</v>
      </c>
      <c r="ALD29" s="116">
        <v>0.91371721252266302</v>
      </c>
      <c r="ALE29" s="116">
        <v>1.3789708880161604</v>
      </c>
      <c r="ALF29" s="116">
        <v>1.230173294527857</v>
      </c>
      <c r="ALG29" s="116">
        <v>1.2139801522962215</v>
      </c>
      <c r="ALH29" s="116">
        <v>1.2806464136730733</v>
      </c>
      <c r="ALI29" s="116">
        <v>1.373920503528594</v>
      </c>
      <c r="ALJ29" s="116">
        <v>0.9851770222415801</v>
      </c>
      <c r="ALK29" s="116">
        <v>0.91899004263250683</v>
      </c>
      <c r="ALL29" s="116">
        <v>1.3600780285935636</v>
      </c>
      <c r="ALM29" s="116">
        <v>1.0569403505677293</v>
      </c>
      <c r="ALN29" s="116">
        <v>1.0153485566417046</v>
      </c>
      <c r="ALO29" s="116">
        <v>1.1426955426398564</v>
      </c>
      <c r="ALP29" s="116">
        <v>0.87844005178761075</v>
      </c>
      <c r="ALQ29" s="116">
        <v>1.0761653862625018</v>
      </c>
      <c r="ALR29" s="116">
        <v>1.4912803153784133</v>
      </c>
      <c r="ALS29" s="116">
        <v>1.5420286959736496</v>
      </c>
      <c r="ALT29" s="116">
        <v>1.1896110806882385</v>
      </c>
      <c r="ALU29" s="116">
        <v>0.87934198171588074</v>
      </c>
    </row>
    <row r="30" spans="1:1009">
      <c r="B30" s="117">
        <v>1.3</v>
      </c>
      <c r="C30" s="116">
        <f t="shared" si="16"/>
        <v>2.069230769230769</v>
      </c>
      <c r="D30" s="116">
        <f t="shared" si="17"/>
        <v>2.110930216216329</v>
      </c>
      <c r="F30" s="116">
        <f t="shared" si="18"/>
        <v>1.2929811967176037</v>
      </c>
      <c r="G30" s="116">
        <f t="shared" si="19"/>
        <v>2.086781414548228</v>
      </c>
      <c r="I30" s="116">
        <v>0.98511650095602044</v>
      </c>
      <c r="J30" s="116">
        <v>1.0922904494159462</v>
      </c>
      <c r="K30" s="116">
        <v>1.4039543820180442</v>
      </c>
      <c r="L30" s="116">
        <v>1.5219223165177234</v>
      </c>
      <c r="M30" s="116">
        <v>0.98933200270242494</v>
      </c>
      <c r="N30" s="116">
        <v>1.3486458105839896</v>
      </c>
      <c r="O30" s="116">
        <v>1.6194957938953625</v>
      </c>
      <c r="P30" s="116">
        <v>1.0966389144422337</v>
      </c>
      <c r="Q30" s="116">
        <v>1.0475117507445879</v>
      </c>
      <c r="R30" s="116">
        <v>1.4602058087572702</v>
      </c>
      <c r="S30" s="116">
        <v>1.1579291807039129</v>
      </c>
      <c r="T30" s="116">
        <v>1.0784619174147565</v>
      </c>
      <c r="U30" s="116">
        <v>1.4033847907753834</v>
      </c>
      <c r="V30" s="116">
        <v>1.4047886797767415</v>
      </c>
      <c r="W30" s="116">
        <v>1.2821447839231606</v>
      </c>
      <c r="X30" s="116">
        <v>1.6194476587139217</v>
      </c>
      <c r="Y30" s="116">
        <v>1.419859738949222</v>
      </c>
      <c r="Z30" s="116">
        <v>1.4718762835633776</v>
      </c>
      <c r="AA30" s="116">
        <v>1.328390090770269</v>
      </c>
      <c r="AB30" s="116">
        <v>1.6368694469092384</v>
      </c>
      <c r="AC30" s="116">
        <v>1.256568809909965</v>
      </c>
      <c r="AD30" s="116">
        <v>1.5285215830192795</v>
      </c>
      <c r="AE30" s="116">
        <v>1.6041023612864693</v>
      </c>
      <c r="AF30" s="116">
        <v>1.0780592900777408</v>
      </c>
      <c r="AG30" s="116">
        <v>1.1429872240518042</v>
      </c>
      <c r="AH30" s="116">
        <v>0.96215117564221242</v>
      </c>
      <c r="AI30" s="116">
        <v>1.5946764465306913</v>
      </c>
      <c r="AJ30" s="116">
        <v>1.580121608649675</v>
      </c>
      <c r="AK30" s="116">
        <v>1.0546693055313507</v>
      </c>
      <c r="AL30" s="116">
        <v>1.2231463000482834</v>
      </c>
      <c r="AM30" s="116">
        <v>1.2251773913532382</v>
      </c>
      <c r="AN30" s="116">
        <v>1.2021286569886567</v>
      </c>
      <c r="AO30" s="116">
        <v>1.2764172081873624</v>
      </c>
      <c r="AP30" s="116">
        <v>1.2334023671575038</v>
      </c>
      <c r="AQ30" s="116">
        <v>1.0096496506598174</v>
      </c>
      <c r="AR30" s="116">
        <v>1.4532367404787929</v>
      </c>
      <c r="AS30" s="116">
        <v>0.97848452084480408</v>
      </c>
      <c r="AT30" s="116">
        <v>1.0697610526876395</v>
      </c>
      <c r="AU30" s="116">
        <v>1.0637519114387037</v>
      </c>
      <c r="AV30" s="116">
        <v>1.3551935712490415</v>
      </c>
      <c r="AW30" s="116">
        <v>1.206944312473383</v>
      </c>
      <c r="AX30" s="116">
        <v>1.5925156043815827</v>
      </c>
      <c r="AY30" s="116">
        <v>1.3975909531677138</v>
      </c>
      <c r="AZ30" s="116">
        <v>1.5597102969004997</v>
      </c>
      <c r="BA30" s="116">
        <v>1.4145970061828261</v>
      </c>
      <c r="BB30" s="116">
        <v>1.0983186997195931</v>
      </c>
      <c r="BC30" s="116">
        <v>1.0554626598035579</v>
      </c>
      <c r="BD30" s="116">
        <v>0.96403169364341745</v>
      </c>
      <c r="BE30" s="116">
        <v>1.1833088955959294</v>
      </c>
      <c r="BF30" s="116">
        <v>1.3034610596092717</v>
      </c>
      <c r="BG30" s="116">
        <v>1.4856589930579847</v>
      </c>
      <c r="BH30" s="116">
        <v>1.0254314361162573</v>
      </c>
      <c r="BI30" s="116">
        <v>1.5416710155322524</v>
      </c>
      <c r="BJ30" s="116">
        <v>1.2068088118325717</v>
      </c>
      <c r="BK30" s="116">
        <v>1.2043523710117647</v>
      </c>
      <c r="BL30" s="116">
        <v>1.2336489708245237</v>
      </c>
      <c r="BM30" s="116">
        <v>1.1262801377284097</v>
      </c>
      <c r="BN30" s="116">
        <v>1.6139818430430231</v>
      </c>
      <c r="BO30" s="116">
        <v>0.96614796454135521</v>
      </c>
      <c r="BP30" s="116">
        <v>1.2561470268130579</v>
      </c>
      <c r="BQ30" s="116">
        <v>1.4402553632702761</v>
      </c>
      <c r="BR30" s="116">
        <v>1.0710507738372503</v>
      </c>
      <c r="BS30" s="116">
        <v>1.5873918828892279</v>
      </c>
      <c r="BT30" s="116">
        <v>1.312271429464126</v>
      </c>
      <c r="BU30" s="116">
        <v>1.3833219859616501</v>
      </c>
      <c r="BV30" s="116">
        <v>1.6202011659596192</v>
      </c>
      <c r="BW30" s="116">
        <v>1.4454018946346168</v>
      </c>
      <c r="BX30" s="116">
        <v>1.577197798667259</v>
      </c>
      <c r="BY30" s="116">
        <v>1.5673959305667564</v>
      </c>
      <c r="BZ30" s="116">
        <v>1.4363690339685233</v>
      </c>
      <c r="CA30" s="116">
        <v>1.2244392110717186</v>
      </c>
      <c r="CB30" s="116">
        <v>1.5856120766042974</v>
      </c>
      <c r="CC30" s="116">
        <v>1.1399859153876297</v>
      </c>
      <c r="CD30" s="116">
        <v>1.3378568297861717</v>
      </c>
      <c r="CE30" s="116">
        <v>1.3408072867836263</v>
      </c>
      <c r="CF30" s="116">
        <v>1.5581571428278846</v>
      </c>
      <c r="CG30" s="116">
        <v>1.4498748680401188</v>
      </c>
      <c r="CH30" s="116">
        <v>1.2912623925062638</v>
      </c>
      <c r="CI30" s="116">
        <v>1.6497629566841809</v>
      </c>
      <c r="CJ30" s="116">
        <v>1.2445820786870663</v>
      </c>
      <c r="CK30" s="116">
        <v>1.5103458372534626</v>
      </c>
      <c r="CL30" s="116">
        <v>1.6515064219664279</v>
      </c>
      <c r="CM30" s="116">
        <v>1.3741255175267808</v>
      </c>
      <c r="CN30" s="116">
        <v>0.94066929000093424</v>
      </c>
      <c r="CO30" s="116">
        <v>1.5733940878425403</v>
      </c>
      <c r="CP30" s="116">
        <v>1.141354091652377</v>
      </c>
      <c r="CQ30" s="116">
        <v>1.6405500042024665</v>
      </c>
      <c r="CR30" s="116">
        <v>1.6029319315097266</v>
      </c>
      <c r="CS30" s="116">
        <v>0.9729628689588341</v>
      </c>
      <c r="CT30" s="116">
        <v>1.0648908841709357</v>
      </c>
      <c r="CU30" s="116">
        <v>1.3989201291396594</v>
      </c>
      <c r="CV30" s="116">
        <v>1.5873690552244824</v>
      </c>
      <c r="CW30" s="116">
        <v>1.4421757943156626</v>
      </c>
      <c r="CX30" s="116">
        <v>1.2393167585411862</v>
      </c>
      <c r="CY30" s="116">
        <v>1.3335571162047499</v>
      </c>
      <c r="CZ30" s="116">
        <v>1.4062596137496266</v>
      </c>
      <c r="DA30" s="116">
        <v>1.1192174919211817</v>
      </c>
      <c r="DB30" s="116">
        <v>0.96616562927688843</v>
      </c>
      <c r="DC30" s="116">
        <v>1.6536220365141283</v>
      </c>
      <c r="DD30" s="116">
        <v>1.6064556442730025</v>
      </c>
      <c r="DE30" s="116">
        <v>0.95974156287965173</v>
      </c>
      <c r="DF30" s="116">
        <v>1.1604483199701574</v>
      </c>
      <c r="DG30" s="116">
        <v>1.6475228964479967</v>
      </c>
      <c r="DH30" s="116">
        <v>1.5759250383236227</v>
      </c>
      <c r="DI30" s="116">
        <v>1.6470530953481344</v>
      </c>
      <c r="DJ30" s="116">
        <v>1.5731143622009485</v>
      </c>
      <c r="DK30" s="116">
        <v>1.0400286327832338</v>
      </c>
      <c r="DL30" s="116">
        <v>1.0917313099540709</v>
      </c>
      <c r="DM30" s="116">
        <v>1.3151417753376666</v>
      </c>
      <c r="DN30" s="116">
        <v>1.2049147425308735</v>
      </c>
      <c r="DO30" s="116">
        <v>1.4573478714036074</v>
      </c>
      <c r="DP30" s="116">
        <v>1.0685365399620479</v>
      </c>
      <c r="DQ30" s="116">
        <v>1.1058743707167951</v>
      </c>
      <c r="DR30" s="116">
        <v>1.4697798695640858</v>
      </c>
      <c r="DS30" s="116">
        <v>1.1039281603474058</v>
      </c>
      <c r="DT30" s="116">
        <v>1.3024050720476141</v>
      </c>
      <c r="DU30" s="116">
        <v>0.99785437796302612</v>
      </c>
      <c r="DV30" s="116">
        <v>1.3232254444491804</v>
      </c>
      <c r="DW30" s="116">
        <v>1.0615611171149666</v>
      </c>
      <c r="DX30" s="116">
        <v>1.0902289266073533</v>
      </c>
      <c r="DY30" s="116">
        <v>1.1307947186205858</v>
      </c>
      <c r="DZ30" s="116">
        <v>1.207831601643411</v>
      </c>
      <c r="EA30" s="116">
        <v>1.6002221358361934</v>
      </c>
      <c r="EB30" s="116">
        <v>1.1944836493750757</v>
      </c>
      <c r="EC30" s="116">
        <v>1.1500982821042371</v>
      </c>
      <c r="ED30" s="116">
        <v>1.3003087176793249</v>
      </c>
      <c r="EE30" s="116">
        <v>1.1936986706952442</v>
      </c>
      <c r="EF30" s="116">
        <v>1.5999566669078789</v>
      </c>
      <c r="EG30" s="116">
        <v>1.5405127969319987</v>
      </c>
      <c r="EH30" s="116">
        <v>1.1310010477836776</v>
      </c>
      <c r="EI30" s="116">
        <v>0.97775687787526622</v>
      </c>
      <c r="EJ30" s="116">
        <v>1.4510591435108591</v>
      </c>
      <c r="EK30" s="116">
        <v>1.0746735855338154</v>
      </c>
      <c r="EL30" s="116">
        <v>1.3104168661916551</v>
      </c>
      <c r="EM30" s="116">
        <v>1.2289388821436866</v>
      </c>
      <c r="EN30" s="116">
        <v>1.0292433974866757</v>
      </c>
      <c r="EO30" s="116">
        <v>1.4892404690379311</v>
      </c>
      <c r="EP30" s="116">
        <v>1.6234736556149709</v>
      </c>
      <c r="EQ30" s="116">
        <v>1.1699750192666776</v>
      </c>
      <c r="ER30" s="116">
        <v>1.3330231706592952</v>
      </c>
      <c r="ES30" s="116">
        <v>1.3740818297989617</v>
      </c>
      <c r="ET30" s="116">
        <v>1.0505982479673688</v>
      </c>
      <c r="EU30" s="116">
        <v>1.0777985506195147</v>
      </c>
      <c r="EV30" s="116">
        <v>1.145072112123694</v>
      </c>
      <c r="EW30" s="116">
        <v>1.5248831053906182</v>
      </c>
      <c r="EX30" s="116">
        <v>1.6529890419372453</v>
      </c>
      <c r="EY30" s="116">
        <v>1.0674743610755109</v>
      </c>
      <c r="EZ30" s="116">
        <v>1.000014272116649</v>
      </c>
      <c r="FA30" s="116">
        <v>0.98755139454731766</v>
      </c>
      <c r="FB30" s="116">
        <v>1.4537604644828961</v>
      </c>
      <c r="FC30" s="116">
        <v>1.5975545057193639</v>
      </c>
      <c r="FD30" s="116">
        <v>0.98827593115985168</v>
      </c>
      <c r="FE30" s="116">
        <v>1.0683144375757883</v>
      </c>
      <c r="FF30" s="116">
        <v>1.1144984647761349</v>
      </c>
      <c r="FG30" s="116">
        <v>1.5412963491578813</v>
      </c>
      <c r="FH30" s="116">
        <v>1.2943027290116156</v>
      </c>
      <c r="FI30" s="116">
        <v>1.2140587695963982</v>
      </c>
      <c r="FJ30" s="116">
        <v>0.98835212432875752</v>
      </c>
      <c r="FK30" s="116">
        <v>1.3933324061641503</v>
      </c>
      <c r="FL30" s="116">
        <v>1.492231243019583</v>
      </c>
      <c r="FM30" s="116">
        <v>1.1310206009541652</v>
      </c>
      <c r="FN30" s="116">
        <v>1.4930011330084845</v>
      </c>
      <c r="FO30" s="116">
        <v>1.2040146999379286</v>
      </c>
      <c r="FP30" s="116">
        <v>1.046508670083858</v>
      </c>
      <c r="FQ30" s="116">
        <v>1.2977910630040652</v>
      </c>
      <c r="FR30" s="116">
        <v>1.5757058184686359</v>
      </c>
      <c r="FS30" s="116">
        <v>1.4419807623314753</v>
      </c>
      <c r="FT30" s="116">
        <v>1.0784438126426825</v>
      </c>
      <c r="FU30" s="116">
        <v>1.4433907999909668</v>
      </c>
      <c r="FV30" s="116">
        <v>1.0076060086961443</v>
      </c>
      <c r="FW30" s="116">
        <v>1.5628613657332731</v>
      </c>
      <c r="FX30" s="116">
        <v>1.3724267896914486</v>
      </c>
      <c r="FY30" s="116">
        <v>1.5365914900206907</v>
      </c>
      <c r="FZ30" s="116">
        <v>1.27813249133954</v>
      </c>
      <c r="GA30" s="116">
        <v>1.1164274171851634</v>
      </c>
      <c r="GB30" s="116">
        <v>1.5634776660623839</v>
      </c>
      <c r="GC30" s="116">
        <v>1.1603993477921615</v>
      </c>
      <c r="GD30" s="116">
        <v>1.5099581705444325</v>
      </c>
      <c r="GE30" s="116">
        <v>1.2571984435375589</v>
      </c>
      <c r="GF30" s="116">
        <v>1.0291259297426485</v>
      </c>
      <c r="GG30" s="116">
        <v>1.0104834605812019</v>
      </c>
      <c r="GH30" s="116">
        <v>1.6330262093946437</v>
      </c>
      <c r="GI30" s="116">
        <v>1.4575370349048415</v>
      </c>
      <c r="GJ30" s="116">
        <v>0.98950647375822598</v>
      </c>
      <c r="GK30" s="116">
        <v>1.4353414631313406</v>
      </c>
      <c r="GL30" s="116">
        <v>1.0713082524454194</v>
      </c>
      <c r="GM30" s="116">
        <v>1.0804707562587548</v>
      </c>
      <c r="GN30" s="116">
        <v>1.0935481800530358</v>
      </c>
      <c r="GO30" s="116">
        <v>1.6589952239136818</v>
      </c>
      <c r="GP30" s="116">
        <v>1.3924820111218936</v>
      </c>
      <c r="GQ30" s="116">
        <v>1.3562746868680593</v>
      </c>
      <c r="GR30" s="116">
        <v>0.99791040034973433</v>
      </c>
      <c r="GS30" s="116">
        <v>1.0097850060340352</v>
      </c>
      <c r="GT30" s="116">
        <v>1.5089918575138515</v>
      </c>
      <c r="GU30" s="116">
        <v>1.1707361783370187</v>
      </c>
      <c r="GV30" s="116">
        <v>1.2181216436077325</v>
      </c>
      <c r="GW30" s="116">
        <v>1.3202465784831163</v>
      </c>
      <c r="GX30" s="116">
        <v>1.0285179219360452</v>
      </c>
      <c r="GY30" s="116">
        <v>0.96801513751846524</v>
      </c>
      <c r="GZ30" s="116">
        <v>1.0396284143819057</v>
      </c>
      <c r="HA30" s="116">
        <v>1.5178101982953001</v>
      </c>
      <c r="HB30" s="116">
        <v>1.0237273677376395</v>
      </c>
      <c r="HC30" s="116">
        <v>1.0623583712921378</v>
      </c>
      <c r="HD30" s="116">
        <v>1.3153471118728404</v>
      </c>
      <c r="HE30" s="116">
        <v>1.1437472730876084</v>
      </c>
      <c r="HF30" s="116">
        <v>1.2319384624069927</v>
      </c>
      <c r="HG30" s="116">
        <v>1.4544351715116299</v>
      </c>
      <c r="HH30" s="116">
        <v>1.226559335540385</v>
      </c>
      <c r="HI30" s="116">
        <v>1.4979423173902062</v>
      </c>
      <c r="HJ30" s="116">
        <v>1.3797459679415263</v>
      </c>
      <c r="HK30" s="116">
        <v>1.2051155506469755</v>
      </c>
      <c r="HL30" s="116">
        <v>1.3430889984164538</v>
      </c>
      <c r="HM30" s="116">
        <v>0.97085775884613623</v>
      </c>
      <c r="HN30" s="116">
        <v>1.0453492843030905</v>
      </c>
      <c r="HO30" s="116">
        <v>1.368317894802022</v>
      </c>
      <c r="HP30" s="116">
        <v>1.5895493145226673</v>
      </c>
      <c r="HQ30" s="116">
        <v>1.0829504033896002</v>
      </c>
      <c r="HR30" s="116">
        <v>1.3809308699394949</v>
      </c>
      <c r="HS30" s="116">
        <v>1.5549928966513704</v>
      </c>
      <c r="HT30" s="116">
        <v>1.3405683487073277</v>
      </c>
      <c r="HU30" s="116">
        <v>1.3726511864367295</v>
      </c>
      <c r="HV30" s="116">
        <v>0.98479983351622236</v>
      </c>
      <c r="HW30" s="116">
        <v>1.4454495103657019</v>
      </c>
      <c r="HX30" s="116">
        <v>0.95527056159711965</v>
      </c>
      <c r="HY30" s="116">
        <v>1.3396732724936897</v>
      </c>
      <c r="HZ30" s="116">
        <v>1.0598125764738744</v>
      </c>
      <c r="IA30" s="116">
        <v>1.3560943228835385</v>
      </c>
      <c r="IB30" s="116">
        <v>1.2023880017889508</v>
      </c>
      <c r="IC30" s="116">
        <v>1.2492961574577384</v>
      </c>
      <c r="ID30" s="116">
        <v>1.4632418583758424</v>
      </c>
      <c r="IE30" s="116">
        <v>1.0190463353095716</v>
      </c>
      <c r="IF30" s="116">
        <v>1.1966200258312967</v>
      </c>
      <c r="IG30" s="116">
        <v>1.4931710172157584</v>
      </c>
      <c r="IH30" s="116">
        <v>1.4506770571559695</v>
      </c>
      <c r="II30" s="116">
        <v>1.6174491574510865</v>
      </c>
      <c r="IJ30" s="116">
        <v>1.4858571834520542</v>
      </c>
      <c r="IK30" s="116">
        <v>1.5872919382571642</v>
      </c>
      <c r="IL30" s="116">
        <v>1.3191788734009982</v>
      </c>
      <c r="IM30" s="116">
        <v>1.1519073892183851</v>
      </c>
      <c r="IN30" s="116">
        <v>1.5141660702821615</v>
      </c>
      <c r="IO30" s="116">
        <v>1.4988371044823838</v>
      </c>
      <c r="IP30" s="116">
        <v>1.3638528370304985</v>
      </c>
      <c r="IQ30" s="116">
        <v>1.3111097700537604</v>
      </c>
      <c r="IR30" s="116">
        <v>1.1371639817841102</v>
      </c>
      <c r="IS30" s="116">
        <v>1.0286335512084792</v>
      </c>
      <c r="IT30" s="116">
        <v>1.3506501646622573</v>
      </c>
      <c r="IU30" s="116">
        <v>1.1278375954407693</v>
      </c>
      <c r="IV30" s="116">
        <v>1.3473850933358991</v>
      </c>
      <c r="IW30" s="116">
        <v>0.95232789160145159</v>
      </c>
      <c r="IX30" s="116">
        <v>1.3109501100771932</v>
      </c>
      <c r="IY30" s="116">
        <v>1.6155128726239192</v>
      </c>
      <c r="IZ30" s="116">
        <v>1.2004973177447373</v>
      </c>
      <c r="JA30" s="116">
        <v>1.3766649331845104</v>
      </c>
      <c r="JB30" s="116">
        <v>1.0199736562928055</v>
      </c>
      <c r="JC30" s="116">
        <v>1.2585984037990336</v>
      </c>
      <c r="JD30" s="116">
        <v>1.0595272628554981</v>
      </c>
      <c r="JE30" s="116">
        <v>0.98234150564487455</v>
      </c>
      <c r="JF30" s="116">
        <v>0.97323739538003706</v>
      </c>
      <c r="JG30" s="116">
        <v>1.1129809142698304</v>
      </c>
      <c r="JH30" s="116">
        <v>0.95792943943906639</v>
      </c>
      <c r="JI30" s="116">
        <v>0.96331865111721926</v>
      </c>
      <c r="JJ30" s="116">
        <v>1.4647087320854149</v>
      </c>
      <c r="JK30" s="116">
        <v>1.6071425647751769</v>
      </c>
      <c r="JL30" s="116">
        <v>1.1675230266634222</v>
      </c>
      <c r="JM30" s="116">
        <v>1.1525470270441041</v>
      </c>
      <c r="JN30" s="116">
        <v>1.3143647140534271</v>
      </c>
      <c r="JO30" s="116">
        <v>1.0475951141980047</v>
      </c>
      <c r="JP30" s="116">
        <v>0.9652701741102242</v>
      </c>
      <c r="JQ30" s="116">
        <v>1.6203433162252734</v>
      </c>
      <c r="JR30" s="116">
        <v>1.4322543857268646</v>
      </c>
      <c r="JS30" s="116">
        <v>1.2304629248716368</v>
      </c>
      <c r="JT30" s="116">
        <v>1.4091467225561414</v>
      </c>
      <c r="JU30" s="116">
        <v>1.0570790113520112</v>
      </c>
      <c r="JV30" s="116">
        <v>1.0170394047660427</v>
      </c>
      <c r="JW30" s="116">
        <v>1.0028060471360007</v>
      </c>
      <c r="JX30" s="116">
        <v>1.1565041518609203</v>
      </c>
      <c r="JY30" s="116">
        <v>1.3330342856852251</v>
      </c>
      <c r="JZ30" s="116">
        <v>1.1322468799643544</v>
      </c>
      <c r="KA30" s="116">
        <v>1.0710736757721318</v>
      </c>
      <c r="KB30" s="116">
        <v>1.4989811682513701</v>
      </c>
      <c r="KC30" s="116">
        <v>1.2722103538440528</v>
      </c>
      <c r="KD30" s="116">
        <v>1.4084590734433238</v>
      </c>
      <c r="KE30" s="116">
        <v>1.0396460592912893</v>
      </c>
      <c r="KF30" s="116">
        <v>1.4093939743079</v>
      </c>
      <c r="KG30" s="116">
        <v>1.1119242387663455</v>
      </c>
      <c r="KH30" s="116">
        <v>1.159199085447814</v>
      </c>
      <c r="KI30" s="116">
        <v>1.448280347550658</v>
      </c>
      <c r="KJ30" s="116">
        <v>1.3682802147313362</v>
      </c>
      <c r="KK30" s="116">
        <v>1.2349264290886521</v>
      </c>
      <c r="KL30" s="116">
        <v>1.2462710237353436</v>
      </c>
      <c r="KM30" s="116">
        <v>1.1977596702115714</v>
      </c>
      <c r="KN30" s="116">
        <v>0.98290154337985791</v>
      </c>
      <c r="KO30" s="116">
        <v>1.151380188635641</v>
      </c>
      <c r="KP30" s="116">
        <v>1.3635039920280074</v>
      </c>
      <c r="KQ30" s="116">
        <v>1.003726993883381</v>
      </c>
      <c r="KR30" s="116">
        <v>1.3548741928037458</v>
      </c>
      <c r="KS30" s="116">
        <v>1.3362373907874596</v>
      </c>
      <c r="KT30" s="116">
        <v>1.2832013997444069</v>
      </c>
      <c r="KU30" s="116">
        <v>1.0306840712995928</v>
      </c>
      <c r="KV30" s="116">
        <v>0.99223589063050599</v>
      </c>
      <c r="KW30" s="116">
        <v>1.2490498070269351</v>
      </c>
      <c r="KX30" s="116">
        <v>1.3152520227930069</v>
      </c>
      <c r="KY30" s="116">
        <v>1.6531218276904442</v>
      </c>
      <c r="KZ30" s="116">
        <v>1.0949459247918598</v>
      </c>
      <c r="LA30" s="116">
        <v>1.4760631347885806</v>
      </c>
      <c r="LB30" s="116">
        <v>1.047030710938377</v>
      </c>
      <c r="LC30" s="116">
        <v>1.6007297833803231</v>
      </c>
      <c r="LD30" s="116">
        <v>1.2584419790861769</v>
      </c>
      <c r="LE30" s="116">
        <v>1.4315874674516704</v>
      </c>
      <c r="LF30" s="116">
        <v>1.5621951003553556</v>
      </c>
      <c r="LG30" s="116">
        <v>1.2019027421875563</v>
      </c>
      <c r="LH30" s="116">
        <v>1.4615097301922744</v>
      </c>
      <c r="LI30" s="116">
        <v>1.1855518219363863</v>
      </c>
      <c r="LJ30" s="116">
        <v>1.6573621769127658</v>
      </c>
      <c r="LK30" s="116">
        <v>1.2012984361582497</v>
      </c>
      <c r="LL30" s="116">
        <v>1.1950696144970558</v>
      </c>
      <c r="LM30" s="116">
        <v>1.0964335428878276</v>
      </c>
      <c r="LN30" s="116">
        <v>1.5444155066995395</v>
      </c>
      <c r="LO30" s="116">
        <v>1.037898620702264</v>
      </c>
      <c r="LP30" s="116">
        <v>1.3863300858192356</v>
      </c>
      <c r="LQ30" s="116">
        <v>1.2975864027385997</v>
      </c>
      <c r="LR30" s="116">
        <v>1.0841858642227471</v>
      </c>
      <c r="LS30" s="116">
        <v>1.0570696807047293</v>
      </c>
      <c r="LT30" s="116">
        <v>1.4314917922098556</v>
      </c>
      <c r="LU30" s="116">
        <v>1.3559113877706697</v>
      </c>
      <c r="LV30" s="116">
        <v>1.4830256762863234</v>
      </c>
      <c r="LW30" s="116">
        <v>1.6271414361189378</v>
      </c>
      <c r="LX30" s="116">
        <v>1.4369502090208937</v>
      </c>
      <c r="LY30" s="116">
        <v>1.5248834480216864</v>
      </c>
      <c r="LZ30" s="116">
        <v>1.3994690836592196</v>
      </c>
      <c r="MA30" s="116">
        <v>1.0235223145139996</v>
      </c>
      <c r="MB30" s="116">
        <v>1.3790999826826029</v>
      </c>
      <c r="MC30" s="116">
        <v>1.3815366771766251</v>
      </c>
      <c r="MD30" s="116">
        <v>1.3651608607416781</v>
      </c>
      <c r="ME30" s="116">
        <v>0.97243453839592875</v>
      </c>
      <c r="MF30" s="116">
        <v>1.2003909862412054</v>
      </c>
      <c r="MG30" s="116">
        <v>1.4373662822210989</v>
      </c>
      <c r="MH30" s="116">
        <v>1.3689030528873614</v>
      </c>
      <c r="MI30" s="116">
        <v>1.4159419344324151</v>
      </c>
      <c r="MJ30" s="116">
        <v>1.393834477736454</v>
      </c>
      <c r="MK30" s="116">
        <v>1.602692352356665</v>
      </c>
      <c r="ML30" s="116">
        <v>1.0706793612831098</v>
      </c>
      <c r="MM30" s="116">
        <v>1.3903755844162511</v>
      </c>
      <c r="MN30" s="116">
        <v>1.0222169974440833</v>
      </c>
      <c r="MO30" s="116">
        <v>1.2990363244446061</v>
      </c>
      <c r="MP30" s="116">
        <v>1.5771484537539449</v>
      </c>
      <c r="MQ30" s="116">
        <v>0.99797069897974611</v>
      </c>
      <c r="MR30" s="116">
        <v>1.4673083250431285</v>
      </c>
      <c r="MS30" s="116">
        <v>1.4192618212297758</v>
      </c>
      <c r="MT30" s="116">
        <v>1.2748692570761404</v>
      </c>
      <c r="MU30" s="116">
        <v>1.4270888815123253</v>
      </c>
      <c r="MV30" s="116">
        <v>1.4075036491999087</v>
      </c>
      <c r="MW30" s="116">
        <v>1.1154606609480571</v>
      </c>
      <c r="MX30" s="116">
        <v>0.96163065854164953</v>
      </c>
      <c r="MY30" s="116">
        <v>1.3111090617771766</v>
      </c>
      <c r="MZ30" s="116">
        <v>1.1119385891572224</v>
      </c>
      <c r="NA30" s="116">
        <v>0.97163997051397066</v>
      </c>
      <c r="NB30" s="116">
        <v>1.1986437022197693</v>
      </c>
      <c r="NC30" s="116">
        <v>0.95777479819938649</v>
      </c>
      <c r="ND30" s="116">
        <v>1.0781031499968317</v>
      </c>
      <c r="NE30" s="116">
        <v>1.2369886392852898</v>
      </c>
      <c r="NF30" s="116">
        <v>1.0652733488340334</v>
      </c>
      <c r="NG30" s="116">
        <v>0.97586916967628479</v>
      </c>
      <c r="NH30" s="116">
        <v>1.2530713282880512</v>
      </c>
      <c r="NI30" s="116">
        <v>0.98373526224469143</v>
      </c>
      <c r="NJ30" s="116">
        <v>1.2533930743919321</v>
      </c>
      <c r="NK30" s="116">
        <v>1.0472700115668372</v>
      </c>
      <c r="NL30" s="116">
        <v>1.6259891269258779</v>
      </c>
      <c r="NM30" s="116">
        <v>1.1678381668795488</v>
      </c>
      <c r="NN30" s="116">
        <v>1.2014740890648135</v>
      </c>
      <c r="NO30" s="116">
        <v>0.94695649396706583</v>
      </c>
      <c r="NP30" s="116">
        <v>1.3203998423580467</v>
      </c>
      <c r="NQ30" s="116">
        <v>1.4175033446435443</v>
      </c>
      <c r="NR30" s="116">
        <v>1.1790110324111838</v>
      </c>
      <c r="NS30" s="116">
        <v>1.0350896256011506</v>
      </c>
      <c r="NT30" s="116">
        <v>1.4624647505317978</v>
      </c>
      <c r="NU30" s="116">
        <v>1.0928448846673513</v>
      </c>
      <c r="NV30" s="116">
        <v>0.94016251744093382</v>
      </c>
      <c r="NW30" s="116">
        <v>1.0292426070512417</v>
      </c>
      <c r="NX30" s="116">
        <v>1.3416944801974735</v>
      </c>
      <c r="NY30" s="116">
        <v>1.535202025372282</v>
      </c>
      <c r="NZ30" s="116">
        <v>1.0654934517178627</v>
      </c>
      <c r="OA30" s="116">
        <v>1.4202400888260247</v>
      </c>
      <c r="OB30" s="116">
        <v>1.5238014105600042</v>
      </c>
      <c r="OC30" s="116">
        <v>1.5996780450714407</v>
      </c>
      <c r="OD30" s="116">
        <v>1.0719748155186264</v>
      </c>
      <c r="OE30" s="116">
        <v>1.494714169434963</v>
      </c>
      <c r="OF30" s="116">
        <v>1.5188728233199136</v>
      </c>
      <c r="OG30" s="116">
        <v>1.3624750465256819</v>
      </c>
      <c r="OH30" s="116">
        <v>1.2426687431216485</v>
      </c>
      <c r="OI30" s="116">
        <v>1.1477772024281905</v>
      </c>
      <c r="OJ30" s="116">
        <v>1.1916796626907613</v>
      </c>
      <c r="OK30" s="116">
        <v>1.1055263166030385</v>
      </c>
      <c r="OL30" s="116">
        <v>1.4307195641674342</v>
      </c>
      <c r="OM30" s="116">
        <v>1.6009576128297254</v>
      </c>
      <c r="ON30" s="116">
        <v>1.4705301137164013</v>
      </c>
      <c r="OO30" s="116">
        <v>1.1819658159663717</v>
      </c>
      <c r="OP30" s="116">
        <v>1.2491363048892858</v>
      </c>
      <c r="OQ30" s="116">
        <v>1.6544057438437836</v>
      </c>
      <c r="OR30" s="116">
        <v>1.5726479249733627</v>
      </c>
      <c r="OS30" s="116">
        <v>1.4055294067930562</v>
      </c>
      <c r="OT30" s="116">
        <v>1.4189146549263878</v>
      </c>
      <c r="OU30" s="116">
        <v>1.2533721860970024</v>
      </c>
      <c r="OV30" s="116">
        <v>1.3500680634019764</v>
      </c>
      <c r="OW30" s="116">
        <v>1.1988155858652332</v>
      </c>
      <c r="OX30" s="116">
        <v>0.98426121855134951</v>
      </c>
      <c r="OY30" s="116">
        <v>1.5422448785009424</v>
      </c>
      <c r="OZ30" s="116">
        <v>1.1325375857630331</v>
      </c>
      <c r="PA30" s="116">
        <v>0.97716837874796902</v>
      </c>
      <c r="PB30" s="116">
        <v>1.1645062073976802</v>
      </c>
      <c r="PC30" s="116">
        <v>1.567008454102889</v>
      </c>
      <c r="PD30" s="116">
        <v>0.95211884203005159</v>
      </c>
      <c r="PE30" s="116">
        <v>1.6151561246512787</v>
      </c>
      <c r="PF30" s="116">
        <v>1.1803056664651812</v>
      </c>
      <c r="PG30" s="116">
        <v>1.2061444278120714</v>
      </c>
      <c r="PH30" s="116">
        <v>1.3632025180092771</v>
      </c>
      <c r="PI30" s="116">
        <v>1.5191914806055868</v>
      </c>
      <c r="PJ30" s="116">
        <v>1.4781111525067265</v>
      </c>
      <c r="PK30" s="116">
        <v>1.4489640895160156</v>
      </c>
      <c r="PL30" s="116">
        <v>1.530510229113387</v>
      </c>
      <c r="PM30" s="116">
        <v>1.455447018585085</v>
      </c>
      <c r="PN30" s="116">
        <v>1.2169040141054106</v>
      </c>
      <c r="PO30" s="116">
        <v>1.365824638181621</v>
      </c>
      <c r="PP30" s="116">
        <v>1.3386359057727097</v>
      </c>
      <c r="PQ30" s="116">
        <v>1.6150381581122593</v>
      </c>
      <c r="PR30" s="116">
        <v>1.484476697478688</v>
      </c>
      <c r="PS30" s="116">
        <v>1.6030678542894885</v>
      </c>
      <c r="PT30" s="116">
        <v>1.3128374682854163</v>
      </c>
      <c r="PU30" s="116">
        <v>1.3161541594438262</v>
      </c>
      <c r="PV30" s="116">
        <v>1.6153915376374017</v>
      </c>
      <c r="PW30" s="116">
        <v>0.99132863303490015</v>
      </c>
      <c r="PX30" s="116">
        <v>1.2701454456445465</v>
      </c>
      <c r="PY30" s="116">
        <v>1.0054312697242296</v>
      </c>
      <c r="PZ30" s="116">
        <v>1.0600886478150469</v>
      </c>
      <c r="QA30" s="116">
        <v>1.6562922951475627</v>
      </c>
      <c r="QB30" s="116">
        <v>1.4162478391320203</v>
      </c>
      <c r="QC30" s="116">
        <v>1.2543490776117725</v>
      </c>
      <c r="QD30" s="116">
        <v>1.2530279141594607</v>
      </c>
      <c r="QE30" s="116">
        <v>1.0767321481245351</v>
      </c>
      <c r="QF30" s="116">
        <v>1.3692892430753743</v>
      </c>
      <c r="QG30" s="116">
        <v>1.3660311731185777</v>
      </c>
      <c r="QH30" s="116">
        <v>1.0199253337339786</v>
      </c>
      <c r="QI30" s="116">
        <v>1.0165118432708096</v>
      </c>
      <c r="QJ30" s="116">
        <v>1.0774543505805043</v>
      </c>
      <c r="QK30" s="116">
        <v>1.18229581960612</v>
      </c>
      <c r="QL30" s="116">
        <v>1.4618034190134535</v>
      </c>
      <c r="QM30" s="116">
        <v>1.0739637592811069</v>
      </c>
      <c r="QN30" s="116">
        <v>1.5208006306931217</v>
      </c>
      <c r="QO30" s="116">
        <v>0.9987119918589612</v>
      </c>
      <c r="QP30" s="116">
        <v>0.97831738283836633</v>
      </c>
      <c r="QQ30" s="116">
        <v>1.0322795852064275</v>
      </c>
      <c r="QR30" s="116">
        <v>1.5667856280721626</v>
      </c>
      <c r="QS30" s="116">
        <v>1.4489105003203493</v>
      </c>
      <c r="QT30" s="116">
        <v>1.2679849476193255</v>
      </c>
      <c r="QU30" s="116">
        <v>1.4910723099806287</v>
      </c>
      <c r="QV30" s="116">
        <v>1.3045457451242348</v>
      </c>
      <c r="QW30" s="116">
        <v>0.95876442838196341</v>
      </c>
      <c r="QX30" s="116">
        <v>0.94416038254935752</v>
      </c>
      <c r="QY30" s="116">
        <v>1.3704167105494938</v>
      </c>
      <c r="QZ30" s="116">
        <v>1.3685024653141189</v>
      </c>
      <c r="RA30" s="116">
        <v>1.259322552193517</v>
      </c>
      <c r="RB30" s="116">
        <v>1.256800627599993</v>
      </c>
      <c r="RC30" s="116">
        <v>1.4129737637437343</v>
      </c>
      <c r="RD30" s="116">
        <v>1.4154882925226941</v>
      </c>
      <c r="RE30" s="116">
        <v>0.96655912619072193</v>
      </c>
      <c r="RF30" s="116">
        <v>1.3191352762277369</v>
      </c>
      <c r="RG30" s="116">
        <v>1.6013827333952984</v>
      </c>
      <c r="RH30" s="116">
        <v>1.0664380817805272</v>
      </c>
      <c r="RI30" s="116">
        <v>0.96063430066763089</v>
      </c>
      <c r="RJ30" s="116">
        <v>1.139570643072217</v>
      </c>
      <c r="RK30" s="116">
        <v>1.6164698168406977</v>
      </c>
      <c r="RL30" s="116">
        <v>1.232608127331277</v>
      </c>
      <c r="RM30" s="116">
        <v>1.3811156377781333</v>
      </c>
      <c r="RN30" s="116">
        <v>1.3933178787758553</v>
      </c>
      <c r="RO30" s="116">
        <v>1.1828814279632809</v>
      </c>
      <c r="RP30" s="116">
        <v>1.5784500992324575</v>
      </c>
      <c r="RQ30" s="116">
        <v>1.2860550679680871</v>
      </c>
      <c r="RR30" s="116">
        <v>1.3407558494910987</v>
      </c>
      <c r="RS30" s="116">
        <v>1.1498480552679924</v>
      </c>
      <c r="RT30" s="116">
        <v>1.4042554277134955</v>
      </c>
      <c r="RU30" s="116">
        <v>1.4685864124859727</v>
      </c>
      <c r="RV30" s="116">
        <v>0.96080707137145527</v>
      </c>
      <c r="RW30" s="116">
        <v>1.6006567567267069</v>
      </c>
      <c r="RX30" s="116">
        <v>1.1384886414051514</v>
      </c>
      <c r="RY30" s="116">
        <v>1.3880598394832182</v>
      </c>
      <c r="RZ30" s="116">
        <v>1.0911753864049416</v>
      </c>
      <c r="SA30" s="116">
        <v>1.5625337057534665</v>
      </c>
      <c r="SB30" s="116">
        <v>1.4292117306753997</v>
      </c>
      <c r="SC30" s="116">
        <v>1.2910626812835884</v>
      </c>
      <c r="SD30" s="116">
        <v>1.2034343301151555</v>
      </c>
      <c r="SE30" s="116">
        <v>0.96301340924981649</v>
      </c>
      <c r="SF30" s="116">
        <v>1.4696850236879864</v>
      </c>
      <c r="SG30" s="116">
        <v>1.1194078020438454</v>
      </c>
      <c r="SH30" s="116">
        <v>1.3368938115577598</v>
      </c>
      <c r="SI30" s="116">
        <v>1.2582515340143126</v>
      </c>
      <c r="SJ30" s="116">
        <v>1.249240695812581</v>
      </c>
      <c r="SK30" s="116">
        <v>1.3515065365807517</v>
      </c>
      <c r="SL30" s="116">
        <v>1.3862297073350611</v>
      </c>
      <c r="SM30" s="116">
        <v>1.5847090509078277</v>
      </c>
      <c r="SN30" s="116">
        <v>1.3189066661383524</v>
      </c>
      <c r="SO30" s="116">
        <v>1.2032473401708477</v>
      </c>
      <c r="SP30" s="116">
        <v>1.1276065433572229</v>
      </c>
      <c r="SQ30" s="116">
        <v>1.0989850134360026</v>
      </c>
      <c r="SR30" s="116">
        <v>1.223111836254301</v>
      </c>
      <c r="SS30" s="116">
        <v>1.0172779837543624</v>
      </c>
      <c r="ST30" s="116">
        <v>1.5630435726883571</v>
      </c>
      <c r="SU30" s="116">
        <v>1.1023581189957417</v>
      </c>
      <c r="SV30" s="116">
        <v>1.2233343845315354</v>
      </c>
      <c r="SW30" s="116">
        <v>1.0017892591131956</v>
      </c>
      <c r="SX30" s="116">
        <v>1.5247111815919197</v>
      </c>
      <c r="SY30" s="116">
        <v>1.0021084047271123</v>
      </c>
      <c r="SZ30" s="116">
        <v>1.0743686432327806</v>
      </c>
      <c r="TA30" s="116">
        <v>1.4168521803471295</v>
      </c>
      <c r="TB30" s="116">
        <v>1.4947616884255481</v>
      </c>
      <c r="TC30" s="116">
        <v>1.6473380799281336</v>
      </c>
      <c r="TD30" s="116">
        <v>1.4916081180098359</v>
      </c>
      <c r="TE30" s="116">
        <v>1.6227227954025532</v>
      </c>
      <c r="TF30" s="116">
        <v>1.1730855411836438</v>
      </c>
      <c r="TG30" s="116">
        <v>1.5923277227956627</v>
      </c>
      <c r="TH30" s="116">
        <v>1.1863943443584133</v>
      </c>
      <c r="TI30" s="116">
        <v>1.0261381547174737</v>
      </c>
      <c r="TJ30" s="116">
        <v>1.1899406714704908</v>
      </c>
      <c r="TK30" s="116">
        <v>1.2904764092061058</v>
      </c>
      <c r="TL30" s="116">
        <v>1.2010146841798226</v>
      </c>
      <c r="TM30" s="116">
        <v>1.1430902338859865</v>
      </c>
      <c r="TN30" s="116">
        <v>1.10365851246506</v>
      </c>
      <c r="TO30" s="116">
        <v>1.1963697546270939</v>
      </c>
      <c r="TP30" s="116">
        <v>1.2144353936774011</v>
      </c>
      <c r="TQ30" s="116">
        <v>1.4517195073480194</v>
      </c>
      <c r="TR30" s="116">
        <v>1.1059791676107962</v>
      </c>
      <c r="TS30" s="116">
        <v>1.382818165704047</v>
      </c>
      <c r="TT30" s="116">
        <v>1.2256526644853458</v>
      </c>
      <c r="TU30" s="116">
        <v>1.5554865109661675</v>
      </c>
      <c r="TV30" s="116">
        <v>1.1078561645960165</v>
      </c>
      <c r="TW30" s="116">
        <v>1.3247397290880409</v>
      </c>
      <c r="TX30" s="116">
        <v>1.0573201399832692</v>
      </c>
      <c r="TY30" s="116">
        <v>1.5294032370841815</v>
      </c>
      <c r="TZ30" s="116">
        <v>1.451260084288418</v>
      </c>
      <c r="UA30" s="116">
        <v>1.2864635973382126</v>
      </c>
      <c r="UB30" s="116">
        <v>0.97048953273249827</v>
      </c>
      <c r="UC30" s="116">
        <v>1.3836964553734339</v>
      </c>
      <c r="UD30" s="116">
        <v>1.422179255034854</v>
      </c>
      <c r="UE30" s="116">
        <v>1.2028385507019375</v>
      </c>
      <c r="UF30" s="116">
        <v>1.2984884816306663</v>
      </c>
      <c r="UG30" s="116">
        <v>0.95829469442121695</v>
      </c>
      <c r="UH30" s="116">
        <v>1.1713260567877997</v>
      </c>
      <c r="UI30" s="116">
        <v>1.1025048403548041</v>
      </c>
      <c r="UJ30" s="116">
        <v>1.0744494921578687</v>
      </c>
      <c r="UK30" s="116">
        <v>1.6519026661783911</v>
      </c>
      <c r="UL30" s="116">
        <v>1.5722587248102617</v>
      </c>
      <c r="UM30" s="116">
        <v>1.3531104361134507</v>
      </c>
      <c r="UN30" s="116">
        <v>1.1194484077723503</v>
      </c>
      <c r="UO30" s="116">
        <v>1.1030985041674959</v>
      </c>
      <c r="UP30" s="116">
        <v>1.5809301086696248</v>
      </c>
      <c r="UQ30" s="116">
        <v>1.4172435590876633</v>
      </c>
      <c r="UR30" s="116">
        <v>1.2068372330270931</v>
      </c>
      <c r="US30" s="116">
        <v>1.5765777486303687</v>
      </c>
      <c r="UT30" s="116">
        <v>1.3901903923408037</v>
      </c>
      <c r="UU30" s="116">
        <v>1.4577486625191918</v>
      </c>
      <c r="UV30" s="116">
        <v>1.1687169625443936</v>
      </c>
      <c r="UW30" s="116">
        <v>1.3094301188479509</v>
      </c>
      <c r="UX30" s="116">
        <v>1.5531638638172698</v>
      </c>
      <c r="UY30" s="116">
        <v>0.95493303527561491</v>
      </c>
      <c r="UZ30" s="116">
        <v>1.4455220320088227</v>
      </c>
      <c r="VA30" s="116">
        <v>1.5275176015001972</v>
      </c>
      <c r="VB30" s="116">
        <v>1.0630963982390234</v>
      </c>
      <c r="VC30" s="116">
        <v>1.5020927163734032</v>
      </c>
      <c r="VD30" s="116">
        <v>1.174937987030767</v>
      </c>
      <c r="VE30" s="116">
        <v>1.5894358954307459</v>
      </c>
      <c r="VF30" s="116">
        <v>1.0062835369575356</v>
      </c>
      <c r="VG30" s="116">
        <v>1.0308742034676672</v>
      </c>
      <c r="VH30" s="116">
        <v>1.1896472043522981</v>
      </c>
      <c r="VI30" s="116">
        <v>1.2761249927377993</v>
      </c>
      <c r="VJ30" s="116">
        <v>1.2146403025300962</v>
      </c>
      <c r="VK30" s="116">
        <v>1.5248219973144659</v>
      </c>
      <c r="VL30" s="116">
        <v>1.5772500319509442</v>
      </c>
      <c r="VM30" s="116">
        <v>1.6510510592244556</v>
      </c>
      <c r="VN30" s="116">
        <v>1.4134234303062301</v>
      </c>
      <c r="VO30" s="116">
        <v>1.2350774760469867</v>
      </c>
      <c r="VP30" s="116">
        <v>1.3520732359647369</v>
      </c>
      <c r="VQ30" s="116">
        <v>1.2476561887082533</v>
      </c>
      <c r="VR30" s="116">
        <v>1.6452231401702648</v>
      </c>
      <c r="VS30" s="116">
        <v>1.2163700672141755</v>
      </c>
      <c r="VT30" s="116">
        <v>1.6299143362322523</v>
      </c>
      <c r="VU30" s="116">
        <v>1.6019550170145405</v>
      </c>
      <c r="VV30" s="116">
        <v>1.4355023317328468</v>
      </c>
      <c r="VW30" s="116">
        <v>1.6229459630650673</v>
      </c>
      <c r="VX30" s="116">
        <v>1.2573629027251092</v>
      </c>
      <c r="VY30" s="116">
        <v>1.2881031741884326</v>
      </c>
      <c r="VZ30" s="116">
        <v>1.4332866988093522</v>
      </c>
      <c r="WA30" s="116">
        <v>1.1371243850379673</v>
      </c>
      <c r="WB30" s="116">
        <v>1.5297506257191886</v>
      </c>
      <c r="WC30" s="116">
        <v>1.046184174329911</v>
      </c>
      <c r="WD30" s="116">
        <v>1.1235666875592587</v>
      </c>
      <c r="WE30" s="116">
        <v>1.1972484653760174</v>
      </c>
      <c r="WF30" s="116">
        <v>1.5612206340959769</v>
      </c>
      <c r="WG30" s="116">
        <v>1.4611925723841808</v>
      </c>
      <c r="WH30" s="116">
        <v>1.558006615100568</v>
      </c>
      <c r="WI30" s="116">
        <v>1.0284297587861375</v>
      </c>
      <c r="WJ30" s="116">
        <v>1.4721561757106811</v>
      </c>
      <c r="WK30" s="116">
        <v>1.0751817333384102</v>
      </c>
      <c r="WL30" s="116">
        <v>1.3476731559949124</v>
      </c>
      <c r="WM30" s="116">
        <v>1.3415873317032729</v>
      </c>
      <c r="WN30" s="116">
        <v>1.1898590504591058</v>
      </c>
      <c r="WO30" s="116">
        <v>1.2187651405353668</v>
      </c>
      <c r="WP30" s="116">
        <v>1.3991689071590816</v>
      </c>
      <c r="WQ30" s="116">
        <v>1.2372128867305969</v>
      </c>
      <c r="WR30" s="116">
        <v>1.0748104333528654</v>
      </c>
      <c r="WS30" s="116">
        <v>1.4742503946013306</v>
      </c>
      <c r="WT30" s="116">
        <v>0.94278767253186924</v>
      </c>
      <c r="WU30" s="116">
        <v>1.5671058850808597</v>
      </c>
      <c r="WV30" s="116">
        <v>1.3344790353985598</v>
      </c>
      <c r="WW30" s="116">
        <v>0.9435951278264112</v>
      </c>
      <c r="WX30" s="116">
        <v>1.0672728504864355</v>
      </c>
      <c r="WY30" s="116">
        <v>1.1211955870163886</v>
      </c>
      <c r="WZ30" s="116">
        <v>1.2898309913109913</v>
      </c>
      <c r="XA30" s="116">
        <v>1.5597684273867662</v>
      </c>
      <c r="XB30" s="116">
        <v>1.1336195413046735</v>
      </c>
      <c r="XC30" s="116">
        <v>1.6259086754855148</v>
      </c>
      <c r="XD30" s="116">
        <v>1.4611459207637321</v>
      </c>
      <c r="XE30" s="116">
        <v>1.0741119575393356</v>
      </c>
      <c r="XF30" s="116">
        <v>1.0269335048978863</v>
      </c>
      <c r="XG30" s="116">
        <v>0.96371947608053532</v>
      </c>
      <c r="XH30" s="116">
        <v>1.0160423629593116</v>
      </c>
      <c r="XI30" s="116">
        <v>1.5674990735808216</v>
      </c>
      <c r="XJ30" s="116">
        <v>1.049816894649837</v>
      </c>
      <c r="XK30" s="116">
        <v>1.1753111769180911</v>
      </c>
      <c r="XL30" s="116">
        <v>1.1746995869436372</v>
      </c>
      <c r="XM30" s="116">
        <v>0.94971706325103511</v>
      </c>
      <c r="XN30" s="116">
        <v>1.3795200326884112</v>
      </c>
      <c r="XO30" s="116">
        <v>1.1695215430025434</v>
      </c>
      <c r="XP30" s="116">
        <v>1.0255762245937421</v>
      </c>
      <c r="XQ30" s="116">
        <v>1.0223520788378671</v>
      </c>
      <c r="XR30" s="116">
        <v>1.332966476259035</v>
      </c>
      <c r="XS30" s="116">
        <v>1.0714393800993678</v>
      </c>
      <c r="XT30" s="116">
        <v>1.617269027766695</v>
      </c>
      <c r="XU30" s="116">
        <v>1.4616159009058811</v>
      </c>
      <c r="XV30" s="116">
        <v>1.602150617825199</v>
      </c>
      <c r="XW30" s="116">
        <v>1.5513786956490108</v>
      </c>
      <c r="XX30" s="116">
        <v>0.98411061374792053</v>
      </c>
      <c r="XY30" s="116">
        <v>1.4894258650253132</v>
      </c>
      <c r="XZ30" s="116">
        <v>1.5467343299157847</v>
      </c>
      <c r="YA30" s="116">
        <v>1.2247355814541299</v>
      </c>
      <c r="YB30" s="116">
        <v>1.1881337351018622</v>
      </c>
      <c r="YC30" s="116">
        <v>0.94263430837634565</v>
      </c>
      <c r="YD30" s="116">
        <v>1.1838630652587938</v>
      </c>
      <c r="YE30" s="116">
        <v>1.379060979336667</v>
      </c>
      <c r="YF30" s="116">
        <v>1.1128250392763428</v>
      </c>
      <c r="YG30" s="116">
        <v>1.3373859366458101</v>
      </c>
      <c r="YH30" s="116">
        <v>1.4711514364130003</v>
      </c>
      <c r="YI30" s="116">
        <v>1.1185188209268424</v>
      </c>
      <c r="YJ30" s="116">
        <v>1.4328422562711891</v>
      </c>
      <c r="YK30" s="116">
        <v>1.6289369912543203</v>
      </c>
      <c r="YL30" s="116">
        <v>1.3286082407195399</v>
      </c>
      <c r="YM30" s="116">
        <v>1.5572086364279922</v>
      </c>
      <c r="YN30" s="116">
        <v>1.5473698771277831</v>
      </c>
      <c r="YO30" s="116">
        <v>1.4949549465994543</v>
      </c>
      <c r="YP30" s="116">
        <v>1.5092560742466012</v>
      </c>
      <c r="YQ30" s="116">
        <v>1.6599652069829816</v>
      </c>
      <c r="YR30" s="116">
        <v>1.4545776407953492</v>
      </c>
      <c r="YS30" s="116">
        <v>1.3992794409067826</v>
      </c>
      <c r="YT30" s="116">
        <v>1.5755290499006769</v>
      </c>
      <c r="YU30" s="116">
        <v>1.0786937104744125</v>
      </c>
      <c r="YV30" s="116">
        <v>1.1203453639657088</v>
      </c>
      <c r="YW30" s="116">
        <v>0.94695144993068225</v>
      </c>
      <c r="YX30" s="116">
        <v>1.5210227653057493</v>
      </c>
      <c r="YY30" s="116">
        <v>1.1839874995917077</v>
      </c>
      <c r="YZ30" s="116">
        <v>1.223620584296254</v>
      </c>
      <c r="ZA30" s="116">
        <v>1.6102981412726602</v>
      </c>
      <c r="ZB30" s="116">
        <v>1.1252824451964629</v>
      </c>
      <c r="ZC30" s="116">
        <v>1.6030185413645643</v>
      </c>
      <c r="ZD30" s="116">
        <v>0.94387349400128984</v>
      </c>
      <c r="ZE30" s="116">
        <v>1.024176900736538</v>
      </c>
      <c r="ZF30" s="116">
        <v>1.541340364032183</v>
      </c>
      <c r="ZG30" s="116">
        <v>1.1073673658797862</v>
      </c>
      <c r="ZH30" s="116">
        <v>1.0750422135344024</v>
      </c>
      <c r="ZI30" s="116">
        <v>1.0049601975124713</v>
      </c>
      <c r="ZJ30" s="116">
        <v>1.2726143322116332</v>
      </c>
      <c r="ZK30" s="116">
        <v>1.5655261599026358</v>
      </c>
      <c r="ZL30" s="116">
        <v>1.1940843777037902</v>
      </c>
      <c r="ZM30" s="116">
        <v>1.1644408993885644</v>
      </c>
      <c r="ZN30" s="116">
        <v>1.5545876424633711</v>
      </c>
      <c r="ZO30" s="116">
        <v>1.5765700176450699</v>
      </c>
      <c r="ZP30" s="116">
        <v>1.2714064857962253</v>
      </c>
      <c r="ZQ30" s="116">
        <v>1.6545070706069267</v>
      </c>
      <c r="ZR30" s="116">
        <v>1.1726847204198516</v>
      </c>
      <c r="ZS30" s="116">
        <v>0.98419495514634792</v>
      </c>
      <c r="ZT30" s="116">
        <v>1.0522294863103399</v>
      </c>
      <c r="ZU30" s="116">
        <v>1.2589443028419653</v>
      </c>
      <c r="ZV30" s="116">
        <v>1.2747134894426639</v>
      </c>
      <c r="ZW30" s="116">
        <v>1.2974306116936098</v>
      </c>
      <c r="ZX30" s="116">
        <v>1.0407234966322387</v>
      </c>
      <c r="ZY30" s="116">
        <v>1.2629352415424899</v>
      </c>
      <c r="ZZ30" s="116">
        <v>1.0957006067497781</v>
      </c>
      <c r="AAA30" s="116">
        <v>1.4570652076963206</v>
      </c>
      <c r="AAB30" s="116">
        <v>1.2449502252708535</v>
      </c>
      <c r="AAC30" s="116">
        <v>1.5914936350123574</v>
      </c>
      <c r="AAD30" s="116">
        <v>1.3208442827864639</v>
      </c>
      <c r="AAE30" s="116">
        <v>1.4333546477347299</v>
      </c>
      <c r="AAF30" s="116">
        <v>0.98401767768348714</v>
      </c>
      <c r="AAG30" s="116">
        <v>0.94530295409615639</v>
      </c>
      <c r="AAH30" s="116">
        <v>1.4438922578652353</v>
      </c>
      <c r="AAI30" s="116">
        <v>1.3882399846997961</v>
      </c>
      <c r="AAJ30" s="116">
        <v>1.3454344587726812</v>
      </c>
      <c r="AAK30" s="116">
        <v>1.4009094173201153</v>
      </c>
      <c r="AAL30" s="116">
        <v>1.4116047089926509</v>
      </c>
      <c r="AAM30" s="116">
        <v>1.4528314838082359</v>
      </c>
      <c r="AAN30" s="116">
        <v>1.3335008548516378</v>
      </c>
      <c r="AAO30" s="116">
        <v>1.2021773422443018</v>
      </c>
      <c r="AAP30" s="116">
        <v>1.5567633563007321</v>
      </c>
      <c r="AAQ30" s="116">
        <v>1.1106048092328566</v>
      </c>
      <c r="AAR30" s="116">
        <v>1.0856640001724487</v>
      </c>
      <c r="AAS30" s="116">
        <v>1.4490388149160536</v>
      </c>
      <c r="AAT30" s="116">
        <v>1.2950940057537692</v>
      </c>
      <c r="AAU30" s="116">
        <v>1.5934629489015153</v>
      </c>
      <c r="AAV30" s="116">
        <v>1.4941030114433156</v>
      </c>
      <c r="AAW30" s="116">
        <v>1.2194625496622371</v>
      </c>
      <c r="AAX30" s="116">
        <v>1.4276914238096441</v>
      </c>
      <c r="AAY30" s="116">
        <v>1.24120464193337</v>
      </c>
      <c r="AAZ30" s="116">
        <v>0.95126753057506575</v>
      </c>
      <c r="ABA30" s="116">
        <v>1.4341786998235406</v>
      </c>
      <c r="ABB30" s="116">
        <v>1.1112050989499755</v>
      </c>
      <c r="ABC30" s="116">
        <v>1.0996927731406909</v>
      </c>
      <c r="ABD30" s="116">
        <v>1.4601232716366956</v>
      </c>
      <c r="ABE30" s="116">
        <v>1.3556035519708083</v>
      </c>
      <c r="ABF30" s="116">
        <v>1.3596936662154513</v>
      </c>
      <c r="ABG30" s="116">
        <v>1.6069804214283425</v>
      </c>
      <c r="ABH30" s="116">
        <v>1.5643926596500861</v>
      </c>
      <c r="ABI30" s="116">
        <v>1.1473474721684629</v>
      </c>
      <c r="ABJ30" s="116">
        <v>1.5095869267022071</v>
      </c>
      <c r="ABK30" s="116">
        <v>1.5040287962314594</v>
      </c>
      <c r="ABL30" s="116">
        <v>1.0336981386190871</v>
      </c>
      <c r="ABM30" s="116">
        <v>1.4034830578496758</v>
      </c>
      <c r="ABN30" s="116">
        <v>1.4738828622496323</v>
      </c>
      <c r="ABO30" s="116">
        <v>1.3137673476085396</v>
      </c>
      <c r="ABP30" s="116">
        <v>1.0761845060825366</v>
      </c>
      <c r="ABQ30" s="116">
        <v>1.5793409335934903</v>
      </c>
      <c r="ABR30" s="116">
        <v>1.416366614416215</v>
      </c>
      <c r="ABS30" s="116">
        <v>1.5074046117010564</v>
      </c>
      <c r="ABT30" s="116">
        <v>1.280851434267738</v>
      </c>
      <c r="ABU30" s="116">
        <v>1.1977914924226476</v>
      </c>
      <c r="ABV30" s="116">
        <v>1.2567784936721251</v>
      </c>
      <c r="ABW30" s="116">
        <v>1.5155987368941137</v>
      </c>
      <c r="ABX30" s="116">
        <v>1.0094212805172205</v>
      </c>
      <c r="ABY30" s="116">
        <v>1.1528362661436624</v>
      </c>
      <c r="ABZ30" s="116">
        <v>1.6285602110221475</v>
      </c>
      <c r="ACA30" s="116">
        <v>1.0814773208936337</v>
      </c>
      <c r="ACB30" s="116">
        <v>1.3177331777370229</v>
      </c>
      <c r="ACC30" s="116">
        <v>1.21999876098777</v>
      </c>
      <c r="ACD30" s="116">
        <v>1.303014091637541</v>
      </c>
      <c r="ACE30" s="116">
        <v>1.1730196413420706</v>
      </c>
      <c r="ACF30" s="116">
        <v>1.2253287031546598</v>
      </c>
      <c r="ACG30" s="116">
        <v>1.2422196198746349</v>
      </c>
      <c r="ACH30" s="116">
        <v>1.0419822140354094</v>
      </c>
      <c r="ACI30" s="116">
        <v>1.2418670229013653</v>
      </c>
      <c r="ACJ30" s="116">
        <v>0.99443674135514826</v>
      </c>
      <c r="ACK30" s="116">
        <v>1.0204751057992365</v>
      </c>
      <c r="ACL30" s="116">
        <v>1.1695735643022358</v>
      </c>
      <c r="ACM30" s="116">
        <v>1.6327823859554373</v>
      </c>
      <c r="ACN30" s="116">
        <v>1.6422090444020139</v>
      </c>
      <c r="ACO30" s="116">
        <v>1.5145980834957871</v>
      </c>
      <c r="ACP30" s="116">
        <v>1.0757444886104088</v>
      </c>
      <c r="ACQ30" s="116">
        <v>1.4413622024009158</v>
      </c>
      <c r="ACR30" s="116">
        <v>1.5607264064908812</v>
      </c>
      <c r="ACS30" s="116">
        <v>1.589215737777409</v>
      </c>
      <c r="ACT30" s="116">
        <v>1.1373999400811554</v>
      </c>
      <c r="ACU30" s="116">
        <v>1.4149462706109079</v>
      </c>
      <c r="ACV30" s="116">
        <v>1.5821660890922682</v>
      </c>
      <c r="ACW30" s="116">
        <v>1.1802087372921957</v>
      </c>
      <c r="ACX30" s="116">
        <v>1.6448013657109324</v>
      </c>
      <c r="ACY30" s="116">
        <v>1.3974885052233681</v>
      </c>
      <c r="ACZ30" s="116">
        <v>0.99156734748983366</v>
      </c>
      <c r="ADA30" s="116">
        <v>1.6484629461782618</v>
      </c>
      <c r="ADB30" s="116">
        <v>1.0330903475734652</v>
      </c>
      <c r="ADC30" s="116">
        <v>1.5033002770524997</v>
      </c>
      <c r="ADD30" s="116">
        <v>1.5004202377570066</v>
      </c>
      <c r="ADE30" s="116">
        <v>1.3273721939295131</v>
      </c>
      <c r="ADF30" s="116">
        <v>1.4263132344079084</v>
      </c>
      <c r="ADG30" s="116">
        <v>1.4044224516639976</v>
      </c>
      <c r="ADH30" s="116">
        <v>1.4423541973989473</v>
      </c>
      <c r="ADI30" s="116">
        <v>1.2003283803105631</v>
      </c>
      <c r="ADJ30" s="116">
        <v>1.0116390644142375</v>
      </c>
      <c r="ADK30" s="116">
        <v>1.2113207923150751</v>
      </c>
      <c r="ADL30" s="116">
        <v>1.5133418799581062</v>
      </c>
      <c r="ADM30" s="116">
        <v>1.1597487740925108</v>
      </c>
      <c r="ADN30" s="116">
        <v>1.3458001016199663</v>
      </c>
      <c r="ADO30" s="116">
        <v>1.3008047878446263</v>
      </c>
      <c r="ADP30" s="116">
        <v>1.094114898082349</v>
      </c>
      <c r="ADQ30" s="116">
        <v>1.1277838827802937</v>
      </c>
      <c r="ADR30" s="116">
        <v>1.512270368310384</v>
      </c>
      <c r="ADS30" s="116">
        <v>1.5860468120045883</v>
      </c>
      <c r="ADT30" s="116">
        <v>1.4714806184947973</v>
      </c>
      <c r="ADU30" s="116">
        <v>1.0849343478876023</v>
      </c>
      <c r="ADV30" s="116">
        <v>1.1037670408485312</v>
      </c>
      <c r="ADW30" s="116">
        <v>1.1540202746313817</v>
      </c>
      <c r="ADX30" s="116">
        <v>1.269181435251943</v>
      </c>
      <c r="ADY30" s="116">
        <v>1.3981961791676847</v>
      </c>
      <c r="ADZ30" s="116">
        <v>1.5159162267097108</v>
      </c>
      <c r="AEA30" s="116">
        <v>1.2771440252517101</v>
      </c>
      <c r="AEB30" s="116">
        <v>1.2305530925157533</v>
      </c>
      <c r="AEC30" s="116">
        <v>1.6313329034495734</v>
      </c>
      <c r="AED30" s="116">
        <v>1.1420662598119922</v>
      </c>
      <c r="AEE30" s="116">
        <v>1.4193976513747044</v>
      </c>
      <c r="AEF30" s="116">
        <v>1.4528251494232358</v>
      </c>
      <c r="AEG30" s="116">
        <v>1.1676812216881052</v>
      </c>
      <c r="AEH30" s="116">
        <v>1.2902543076062349</v>
      </c>
      <c r="AEI30" s="116">
        <v>1.2376130634859941</v>
      </c>
      <c r="AEJ30" s="116">
        <v>1.6287330290354207</v>
      </c>
      <c r="AEK30" s="116">
        <v>0.9824132750443394</v>
      </c>
      <c r="AEL30" s="116">
        <v>1.0559408798650429</v>
      </c>
      <c r="AEM30" s="116">
        <v>1.5221035166083849</v>
      </c>
      <c r="AEN30" s="116">
        <v>1.5512143596929988</v>
      </c>
      <c r="AEO30" s="116">
        <v>1.1680013054642322</v>
      </c>
      <c r="AEP30" s="116">
        <v>1.5901675195663176</v>
      </c>
      <c r="AEQ30" s="116">
        <v>1.017548533618615</v>
      </c>
      <c r="AER30" s="116">
        <v>1.2144001854082789</v>
      </c>
      <c r="AES30" s="116">
        <v>1.4897761320056278</v>
      </c>
      <c r="AET30" s="116">
        <v>1.2247396710263483</v>
      </c>
      <c r="AEU30" s="116">
        <v>1.3366486074189159</v>
      </c>
      <c r="AEV30" s="116">
        <v>1.2500389693079401</v>
      </c>
      <c r="AEW30" s="116">
        <v>1.6520545034145644</v>
      </c>
      <c r="AEX30" s="116">
        <v>0.94925574102946919</v>
      </c>
      <c r="AEY30" s="116">
        <v>1.3906214222971482</v>
      </c>
      <c r="AEZ30" s="116">
        <v>1.2525788682867045</v>
      </c>
      <c r="AFA30" s="116">
        <v>0.97208225519536406</v>
      </c>
      <c r="AFB30" s="116">
        <v>1.6236716274839333</v>
      </c>
      <c r="AFC30" s="116">
        <v>1.4736495086094084</v>
      </c>
      <c r="AFD30" s="116">
        <v>1.3571231227024978</v>
      </c>
      <c r="AFE30" s="116">
        <v>1.109298088814719</v>
      </c>
      <c r="AFF30" s="116">
        <v>1.5877323542714716</v>
      </c>
      <c r="AFG30" s="116">
        <v>1.2265251561459254</v>
      </c>
      <c r="AFH30" s="116">
        <v>1.1342386500412975</v>
      </c>
      <c r="AFI30" s="116">
        <v>1.3174584982709971</v>
      </c>
      <c r="AFJ30" s="116">
        <v>1.6403824375050053</v>
      </c>
      <c r="AFK30" s="116">
        <v>1.4573847306084311</v>
      </c>
      <c r="AFL30" s="116">
        <v>1.196200737761028</v>
      </c>
      <c r="AFM30" s="116">
        <v>1.3861505955802831</v>
      </c>
      <c r="AFN30" s="116">
        <v>1.3670852960094397</v>
      </c>
      <c r="AFO30" s="116">
        <v>1.568564708199774</v>
      </c>
      <c r="AFP30" s="116">
        <v>1.650948598237189</v>
      </c>
      <c r="AFQ30" s="116">
        <v>1.1259203692175883</v>
      </c>
      <c r="AFR30" s="116">
        <v>1.6461040979121919</v>
      </c>
      <c r="AFS30" s="116">
        <v>1.3462332744386889</v>
      </c>
      <c r="AFT30" s="116">
        <v>1.092311331065559</v>
      </c>
      <c r="AFU30" s="116">
        <v>1.5549540353647451</v>
      </c>
      <c r="AFV30" s="116">
        <v>1.12571749325474</v>
      </c>
      <c r="AFW30" s="116">
        <v>0.98332514201006627</v>
      </c>
      <c r="AFX30" s="116">
        <v>1.4565725310985198</v>
      </c>
      <c r="AFY30" s="116">
        <v>1.4817218842082882</v>
      </c>
      <c r="AFZ30" s="116">
        <v>1.1127163943364378</v>
      </c>
      <c r="AGA30" s="116">
        <v>1.5773938088896258</v>
      </c>
      <c r="AGB30" s="116">
        <v>0.94810455975251118</v>
      </c>
      <c r="AGC30" s="116">
        <v>1.5002157575566379</v>
      </c>
      <c r="AGD30" s="116">
        <v>1.359380293290509</v>
      </c>
      <c r="AGE30" s="116">
        <v>1.4865157193216172</v>
      </c>
      <c r="AGF30" s="116">
        <v>1.2216563979046979</v>
      </c>
      <c r="AGG30" s="116">
        <v>0.97395944109222599</v>
      </c>
      <c r="AGH30" s="116">
        <v>1.1551689227651509</v>
      </c>
      <c r="AGI30" s="116">
        <v>1.6584566618795871</v>
      </c>
      <c r="AGJ30" s="116">
        <v>1.5628309138895988</v>
      </c>
      <c r="AGK30" s="116">
        <v>1.5417716577031571</v>
      </c>
      <c r="AGL30" s="116">
        <v>1.5829945105747598</v>
      </c>
      <c r="AGM30" s="116">
        <v>1.4227343816179867</v>
      </c>
      <c r="AGN30" s="116">
        <v>1.3716238943188643</v>
      </c>
      <c r="AGO30" s="116">
        <v>1.2857473032001097</v>
      </c>
      <c r="AGP30" s="116">
        <v>1.1070558582241929</v>
      </c>
      <c r="AGQ30" s="116">
        <v>1.1815536562789868</v>
      </c>
      <c r="AGR30" s="116">
        <v>1.6148999586377939</v>
      </c>
      <c r="AGS30" s="116">
        <v>1.5642110489814365</v>
      </c>
      <c r="AGT30" s="116">
        <v>1.3792839448280076</v>
      </c>
      <c r="AGU30" s="116">
        <v>1.1280978306564988</v>
      </c>
      <c r="AGV30" s="116">
        <v>1.4489476659811491</v>
      </c>
      <c r="AGW30" s="116">
        <v>1.0120407294508467</v>
      </c>
      <c r="AGX30" s="116">
        <v>1.022959557900845</v>
      </c>
      <c r="AGY30" s="116">
        <v>1.4232701527094804</v>
      </c>
      <c r="AGZ30" s="116">
        <v>0.97644371660135687</v>
      </c>
      <c r="AHA30" s="116">
        <v>0.98803410884488252</v>
      </c>
      <c r="AHB30" s="116">
        <v>1.0942428865833536</v>
      </c>
      <c r="AHC30" s="116">
        <v>1.6268466783593118</v>
      </c>
      <c r="AHD30" s="116">
        <v>1.5673201927123894</v>
      </c>
      <c r="AHE30" s="116">
        <v>1.4100126148656262</v>
      </c>
      <c r="AHF30" s="116">
        <v>1.3975904200293203</v>
      </c>
      <c r="AHG30" s="116">
        <v>1.3140283999787048</v>
      </c>
      <c r="AHH30" s="116">
        <v>1.3742411474918965</v>
      </c>
      <c r="AHI30" s="116">
        <v>1.282578744573236</v>
      </c>
      <c r="AHJ30" s="116">
        <v>1.6328941837045865</v>
      </c>
      <c r="AHK30" s="116">
        <v>1.474899336880092</v>
      </c>
      <c r="AHL30" s="116">
        <v>1.4484910641585036</v>
      </c>
      <c r="AHM30" s="116">
        <v>1.6133552131793034</v>
      </c>
      <c r="AHN30" s="116">
        <v>1.2640153624059274</v>
      </c>
      <c r="AHO30" s="116">
        <v>1.2849682518789747</v>
      </c>
      <c r="AHP30" s="116">
        <v>1.2819368237848479</v>
      </c>
      <c r="AHQ30" s="116">
        <v>1.3728132039058998</v>
      </c>
      <c r="AHR30" s="116">
        <v>0.99017271187354183</v>
      </c>
      <c r="AHS30" s="116">
        <v>1.0099005660075153</v>
      </c>
      <c r="AHT30" s="116">
        <v>1.0277089001232298</v>
      </c>
      <c r="AHU30" s="116">
        <v>1.1409939877910074</v>
      </c>
      <c r="AHV30" s="116">
        <v>1.179994355492141</v>
      </c>
      <c r="AHW30" s="116">
        <v>1.172115469240018</v>
      </c>
      <c r="AHX30" s="116">
        <v>1.3175763306747001</v>
      </c>
      <c r="AHY30" s="116">
        <v>0.96516733166415891</v>
      </c>
      <c r="AHZ30" s="116">
        <v>1.234872554937148</v>
      </c>
      <c r="AIA30" s="116">
        <v>1.5700330986465991</v>
      </c>
      <c r="AIB30" s="116">
        <v>1.0872632091834959</v>
      </c>
      <c r="AIC30" s="116">
        <v>1.0746898360455361</v>
      </c>
      <c r="AID30" s="116">
        <v>1.3492946642893719</v>
      </c>
      <c r="AIE30" s="116">
        <v>1.4082981084865485</v>
      </c>
      <c r="AIF30" s="116">
        <v>1.1456578876254242</v>
      </c>
      <c r="AIG30" s="116">
        <v>1.0945107896650013</v>
      </c>
      <c r="AIH30" s="116">
        <v>1.1193359170583526</v>
      </c>
      <c r="AII30" s="116">
        <v>1.221781643751745</v>
      </c>
      <c r="AIJ30" s="116">
        <v>1.5454786834111598</v>
      </c>
      <c r="AIK30" s="116">
        <v>1.4106181911375928</v>
      </c>
      <c r="AIL30" s="116">
        <v>1.008506581688821</v>
      </c>
      <c r="AIM30" s="116">
        <v>1.3908546218627875</v>
      </c>
      <c r="AIN30" s="116">
        <v>1.2894376332776494</v>
      </c>
      <c r="AIO30" s="116">
        <v>1.5817744891205494</v>
      </c>
      <c r="AIP30" s="116">
        <v>1.3141316310086939</v>
      </c>
      <c r="AIQ30" s="116">
        <v>1.232937778525645</v>
      </c>
      <c r="AIR30" s="116">
        <v>1.1271200690125038</v>
      </c>
      <c r="AIS30" s="116">
        <v>1.5991205405047755</v>
      </c>
      <c r="AIT30" s="116">
        <v>1.1151095739858998</v>
      </c>
      <c r="AIU30" s="116">
        <v>1.1404375027293663</v>
      </c>
      <c r="AIV30" s="116">
        <v>1.2574751329918528</v>
      </c>
      <c r="AIW30" s="116">
        <v>1.2618574986316489</v>
      </c>
      <c r="AIX30" s="116">
        <v>1.3556971870786509</v>
      </c>
      <c r="AIY30" s="116">
        <v>1.2159339820189747</v>
      </c>
      <c r="AIZ30" s="116">
        <v>1.6287898021221427</v>
      </c>
      <c r="AJA30" s="116">
        <v>1.6310775048107446</v>
      </c>
      <c r="AJB30" s="116">
        <v>1.3076092094453999</v>
      </c>
      <c r="AJC30" s="116">
        <v>1.1938328019882145</v>
      </c>
      <c r="AJD30" s="116">
        <v>0.95396432595907643</v>
      </c>
      <c r="AJE30" s="116">
        <v>1.1739172388360708</v>
      </c>
      <c r="AJF30" s="116">
        <v>1.0947948353637618</v>
      </c>
      <c r="AJG30" s="116">
        <v>1.0202014325365263</v>
      </c>
      <c r="AJH30" s="116">
        <v>1.0551096707304803</v>
      </c>
      <c r="AJI30" s="116">
        <v>1.0172681349813</v>
      </c>
      <c r="AJJ30" s="116">
        <v>1.0245409026493411</v>
      </c>
      <c r="AJK30" s="116">
        <v>0.94818630526938696</v>
      </c>
      <c r="AJL30" s="116">
        <v>1.2712792988832808</v>
      </c>
      <c r="AJM30" s="116">
        <v>1.3399903534532562</v>
      </c>
      <c r="AJN30" s="116">
        <v>1.3272603868300246</v>
      </c>
      <c r="AJO30" s="116">
        <v>1.0851045098962204</v>
      </c>
      <c r="AJP30" s="116">
        <v>1.2018369545126077</v>
      </c>
      <c r="AJQ30" s="116">
        <v>1.0233320822042802</v>
      </c>
      <c r="AJR30" s="116">
        <v>1.1244326405040734</v>
      </c>
      <c r="AJS30" s="116">
        <v>1.0340328892179396</v>
      </c>
      <c r="AJT30" s="116">
        <v>1.3193333741044939</v>
      </c>
      <c r="AJU30" s="116">
        <v>0.99388727524117482</v>
      </c>
      <c r="AJV30" s="116">
        <v>1.1970674003884432</v>
      </c>
      <c r="AJW30" s="116">
        <v>1.4286808047340593</v>
      </c>
      <c r="AJX30" s="116">
        <v>1.0950450492298565</v>
      </c>
      <c r="AJY30" s="116">
        <v>1.4608108600183916</v>
      </c>
      <c r="AJZ30" s="116">
        <v>1.4827731543970895</v>
      </c>
      <c r="AKA30" s="116">
        <v>1.476796565319936</v>
      </c>
      <c r="AKB30" s="116">
        <v>1.3015779689734264</v>
      </c>
      <c r="AKC30" s="116">
        <v>1.4388866507880214</v>
      </c>
      <c r="AKD30" s="116">
        <v>0.98623771829332973</v>
      </c>
      <c r="AKE30" s="116">
        <v>1.5151419288825929</v>
      </c>
      <c r="AKF30" s="116">
        <v>1.1364902749320021</v>
      </c>
      <c r="AKG30" s="116">
        <v>1.0916394860502938</v>
      </c>
      <c r="AKH30" s="116">
        <v>1.1502479524579028</v>
      </c>
      <c r="AKI30" s="116">
        <v>1.4073464164530396</v>
      </c>
      <c r="AKJ30" s="116">
        <v>1.0451082203645758</v>
      </c>
      <c r="AKK30" s="116">
        <v>1.6583875165480362</v>
      </c>
      <c r="AKL30" s="116">
        <v>1.4593631823839961</v>
      </c>
      <c r="AKM30" s="116">
        <v>1.4140320468338679</v>
      </c>
      <c r="AKN30" s="116">
        <v>1.100009894244355</v>
      </c>
      <c r="AKO30" s="116">
        <v>1.5330542981224875</v>
      </c>
      <c r="AKP30" s="116">
        <v>1.5157292278038714</v>
      </c>
      <c r="AKQ30" s="116">
        <v>1.5069119068102759</v>
      </c>
      <c r="AKR30" s="116">
        <v>1.6038683174376476</v>
      </c>
      <c r="AKS30" s="116">
        <v>1.3705172140119029</v>
      </c>
      <c r="AKT30" s="116">
        <v>1.3679677398100423</v>
      </c>
      <c r="AKU30" s="116">
        <v>1.2723780624313081</v>
      </c>
      <c r="AKV30" s="116">
        <v>0.99648138155711108</v>
      </c>
      <c r="AKW30" s="116">
        <v>1.196446609957782</v>
      </c>
      <c r="AKX30" s="116">
        <v>1.0864567128542555</v>
      </c>
      <c r="AKY30" s="116">
        <v>1.0365371082537922</v>
      </c>
      <c r="AKZ30" s="116">
        <v>1.339089477878983</v>
      </c>
      <c r="ALA30" s="116">
        <v>1.4425525680125617</v>
      </c>
      <c r="ALB30" s="116">
        <v>1.643595412717642</v>
      </c>
      <c r="ALC30" s="116">
        <v>1.1986827400954359</v>
      </c>
      <c r="ALD30" s="116">
        <v>1.1907625470131085</v>
      </c>
      <c r="ALE30" s="116">
        <v>1.2878469898581775</v>
      </c>
      <c r="ALF30" s="116">
        <v>1.2469654448351157</v>
      </c>
      <c r="ALG30" s="116">
        <v>1.4544304778193449</v>
      </c>
      <c r="ALH30" s="116">
        <v>1.4403577778811614</v>
      </c>
      <c r="ALI30" s="116">
        <v>1.6458608948282865</v>
      </c>
      <c r="ALJ30" s="116">
        <v>1.2256165449293359</v>
      </c>
      <c r="ALK30" s="116">
        <v>1.1617269167992523</v>
      </c>
      <c r="ALL30" s="116">
        <v>1.5469901358245459</v>
      </c>
      <c r="ALM30" s="116">
        <v>1.2466551735678588</v>
      </c>
      <c r="ALN30" s="116">
        <v>1.5562792428959045</v>
      </c>
      <c r="ALO30" s="116">
        <v>1.2240297811774574</v>
      </c>
      <c r="ALP30" s="116">
        <v>1.0800667523482013</v>
      </c>
      <c r="ALQ30" s="116">
        <v>1.5246989384357859</v>
      </c>
      <c r="ALR30" s="116">
        <v>1.3343554074876689</v>
      </c>
      <c r="ALS30" s="116">
        <v>1.3940483798625551</v>
      </c>
      <c r="ALT30" s="116">
        <v>1.2649458143936947</v>
      </c>
      <c r="ALU30" s="116">
        <v>1.0083989635246879</v>
      </c>
    </row>
    <row r="31" spans="1:1009">
      <c r="B31" s="117">
        <v>1.4</v>
      </c>
      <c r="C31" s="116">
        <f t="shared" si="16"/>
        <v>2.1142857142857143</v>
      </c>
      <c r="D31" s="116">
        <f t="shared" si="17"/>
        <v>2.1472144018302211</v>
      </c>
      <c r="F31" s="116">
        <f t="shared" si="18"/>
        <v>1.4051630932723771</v>
      </c>
      <c r="G31" s="116">
        <f t="shared" si="19"/>
        <v>2.1334424276427661</v>
      </c>
      <c r="I31" s="116">
        <v>1.2310127700786551</v>
      </c>
      <c r="J31" s="116">
        <v>1.1491991292940771</v>
      </c>
      <c r="K31" s="116">
        <v>1.5570284904142468</v>
      </c>
      <c r="L31" s="116">
        <v>1.3013008810940523</v>
      </c>
      <c r="M31" s="116">
        <v>1.2094494144506374</v>
      </c>
      <c r="N31" s="116">
        <v>1.2945031211624729</v>
      </c>
      <c r="O31" s="116">
        <v>1.7096648787577746</v>
      </c>
      <c r="P31" s="116">
        <v>1.1902985452241928</v>
      </c>
      <c r="Q31" s="116">
        <v>1.2741124728652062</v>
      </c>
      <c r="R31" s="116">
        <v>1.4261081553234869</v>
      </c>
      <c r="S31" s="116">
        <v>1.5677408775071044</v>
      </c>
      <c r="T31" s="116">
        <v>1.1829860174232127</v>
      </c>
      <c r="U31" s="116">
        <v>1.4129887779235899</v>
      </c>
      <c r="V31" s="116">
        <v>1.3338007422104252</v>
      </c>
      <c r="W31" s="116">
        <v>1.0558083851957067</v>
      </c>
      <c r="X31" s="116">
        <v>1.5038015387269992</v>
      </c>
      <c r="Y31" s="116">
        <v>1.0925599452545789</v>
      </c>
      <c r="Z31" s="116">
        <v>1.224257326692523</v>
      </c>
      <c r="AA31" s="116">
        <v>1.1691444174213919</v>
      </c>
      <c r="AB31" s="116">
        <v>1.1350328734105688</v>
      </c>
      <c r="AC31" s="116">
        <v>1.6627326071260158</v>
      </c>
      <c r="AD31" s="116">
        <v>1.5761925737031941</v>
      </c>
      <c r="AE31" s="116">
        <v>1.1188899933873224</v>
      </c>
      <c r="AF31" s="116">
        <v>1.2799010019422541</v>
      </c>
      <c r="AG31" s="116">
        <v>1.5682762490508679</v>
      </c>
      <c r="AH31" s="116">
        <v>1.5440962805447043</v>
      </c>
      <c r="AI31" s="116">
        <v>1.2916211160588063</v>
      </c>
      <c r="AJ31" s="116">
        <v>1.6247187001120138</v>
      </c>
      <c r="AK31" s="116">
        <v>1.3534119735987837</v>
      </c>
      <c r="AL31" s="116">
        <v>1.1078674797852646</v>
      </c>
      <c r="AM31" s="116">
        <v>1.6695583269652694</v>
      </c>
      <c r="AN31" s="116">
        <v>1.2258902916813155</v>
      </c>
      <c r="AO31" s="116">
        <v>1.5905391599804979</v>
      </c>
      <c r="AP31" s="116">
        <v>1.0664289583178017</v>
      </c>
      <c r="AQ31" s="116">
        <v>1.1372687838567841</v>
      </c>
      <c r="AR31" s="116">
        <v>1.4535475937969426</v>
      </c>
      <c r="AS31" s="116">
        <v>1.5687373043658237</v>
      </c>
      <c r="AT31" s="116">
        <v>1.7568685783589997</v>
      </c>
      <c r="AU31" s="116">
        <v>1.1020249069559267</v>
      </c>
      <c r="AV31" s="116">
        <v>1.6592024005220904</v>
      </c>
      <c r="AW31" s="116">
        <v>1.6362537876185197</v>
      </c>
      <c r="AX31" s="116">
        <v>1.2547297257674073</v>
      </c>
      <c r="AY31" s="116">
        <v>1.4648091536234966</v>
      </c>
      <c r="AZ31" s="116">
        <v>1.6323489467492691</v>
      </c>
      <c r="BA31" s="116">
        <v>1.4586733843492135</v>
      </c>
      <c r="BB31" s="116">
        <v>1.4632168273049633</v>
      </c>
      <c r="BC31" s="116">
        <v>1.5757611178751776</v>
      </c>
      <c r="BD31" s="116">
        <v>1.4854482176506656</v>
      </c>
      <c r="BE31" s="116">
        <v>1.6805091793380513</v>
      </c>
      <c r="BF31" s="116">
        <v>1.0983442850076808</v>
      </c>
      <c r="BG31" s="116">
        <v>1.3055535185507332</v>
      </c>
      <c r="BH31" s="116">
        <v>1.1082834777728823</v>
      </c>
      <c r="BI31" s="116">
        <v>1.2955983923060606</v>
      </c>
      <c r="BJ31" s="116">
        <v>1.4528536903970606</v>
      </c>
      <c r="BK31" s="116">
        <v>1.6640541426632249</v>
      </c>
      <c r="BL31" s="116">
        <v>1.6806291931165172</v>
      </c>
      <c r="BM31" s="116">
        <v>1.4421238938471947</v>
      </c>
      <c r="BN31" s="116">
        <v>1.7335446492992224</v>
      </c>
      <c r="BO31" s="116">
        <v>1.1068453806048468</v>
      </c>
      <c r="BP31" s="116">
        <v>1.3810310323863</v>
      </c>
      <c r="BQ31" s="116">
        <v>1.3305924259415867</v>
      </c>
      <c r="BR31" s="116">
        <v>1.581308007719737</v>
      </c>
      <c r="BS31" s="116">
        <v>1.0661190803136633</v>
      </c>
      <c r="BT31" s="116">
        <v>1.2023414482011501</v>
      </c>
      <c r="BU31" s="116">
        <v>1.2815341778080556</v>
      </c>
      <c r="BV31" s="116">
        <v>1.167227242502948</v>
      </c>
      <c r="BW31" s="116">
        <v>1.47864381333293</v>
      </c>
      <c r="BX31" s="116">
        <v>1.4983050880663928</v>
      </c>
      <c r="BY31" s="116">
        <v>1.154336035777511</v>
      </c>
      <c r="BZ31" s="116">
        <v>1.6777233788637251</v>
      </c>
      <c r="CA31" s="116">
        <v>1.1523441688706786</v>
      </c>
      <c r="CB31" s="116">
        <v>1.267071528754399</v>
      </c>
      <c r="CC31" s="116">
        <v>1.7483283489918287</v>
      </c>
      <c r="CD31" s="116">
        <v>1.4240327586886949</v>
      </c>
      <c r="CE31" s="116">
        <v>1.1803633996227441</v>
      </c>
      <c r="CF31" s="116">
        <v>1.6756256449136515</v>
      </c>
      <c r="CG31" s="116">
        <v>1.1355461579441302</v>
      </c>
      <c r="CH31" s="116">
        <v>1.71444173154278</v>
      </c>
      <c r="CI31" s="116">
        <v>1.6400593960043479</v>
      </c>
      <c r="CJ31" s="116">
        <v>1.1075880326049521</v>
      </c>
      <c r="CK31" s="116">
        <v>1.2212346397547995</v>
      </c>
      <c r="CL31" s="116">
        <v>1.2720878322852582</v>
      </c>
      <c r="CM31" s="116">
        <v>1.5414963090119822</v>
      </c>
      <c r="CN31" s="116">
        <v>1.7459791003732952</v>
      </c>
      <c r="CO31" s="116">
        <v>1.5050765324454844</v>
      </c>
      <c r="CP31" s="116">
        <v>1.1393387737542773</v>
      </c>
      <c r="CQ31" s="116">
        <v>1.0433318418155806</v>
      </c>
      <c r="CR31" s="116">
        <v>1.1637747808815626</v>
      </c>
      <c r="CS31" s="116">
        <v>1.5815533908954871</v>
      </c>
      <c r="CT31" s="116">
        <v>1.4827105047841678</v>
      </c>
      <c r="CU31" s="116">
        <v>1.2239863546711685</v>
      </c>
      <c r="CV31" s="116">
        <v>1.0614842948454184</v>
      </c>
      <c r="CW31" s="116">
        <v>1.5761508795742469</v>
      </c>
      <c r="CX31" s="116">
        <v>1.6814118269631977</v>
      </c>
      <c r="CY31" s="116">
        <v>1.5042130883846345</v>
      </c>
      <c r="CZ31" s="116">
        <v>1.2564801237930288</v>
      </c>
      <c r="DA31" s="116">
        <v>1.6012306624369321</v>
      </c>
      <c r="DB31" s="116">
        <v>1.6184277509041738</v>
      </c>
      <c r="DC31" s="116">
        <v>1.4704098162010437</v>
      </c>
      <c r="DD31" s="116">
        <v>1.1690302552814149</v>
      </c>
      <c r="DE31" s="116">
        <v>1.5075477244864011</v>
      </c>
      <c r="DF31" s="116">
        <v>1.2182940705934024</v>
      </c>
      <c r="DG31" s="116">
        <v>1.4947282265588357</v>
      </c>
      <c r="DH31" s="116">
        <v>1.40732071698498</v>
      </c>
      <c r="DI31" s="116">
        <v>1.3511554483750352</v>
      </c>
      <c r="DJ31" s="116">
        <v>1.5774874467385176</v>
      </c>
      <c r="DK31" s="116">
        <v>1.5907531659626102</v>
      </c>
      <c r="DL31" s="116">
        <v>1.1057202665476709</v>
      </c>
      <c r="DM31" s="116">
        <v>1.5637206674233517</v>
      </c>
      <c r="DN31" s="116">
        <v>1.6229575810821415</v>
      </c>
      <c r="DO31" s="116">
        <v>1.7452867279692863</v>
      </c>
      <c r="DP31" s="116">
        <v>1.1608037466295718</v>
      </c>
      <c r="DQ31" s="116">
        <v>1.6153069525316277</v>
      </c>
      <c r="DR31" s="116">
        <v>1.428202691053837</v>
      </c>
      <c r="DS31" s="116">
        <v>1.2809419633138397</v>
      </c>
      <c r="DT31" s="116">
        <v>1.1015390183285803</v>
      </c>
      <c r="DU31" s="116">
        <v>1.6741473367357484</v>
      </c>
      <c r="DV31" s="116">
        <v>1.7294746846936899</v>
      </c>
      <c r="DW31" s="116">
        <v>1.7110865823201467</v>
      </c>
      <c r="DX31" s="116">
        <v>1.5577889252270758</v>
      </c>
      <c r="DY31" s="116">
        <v>1.6537872848456399</v>
      </c>
      <c r="DZ31" s="116">
        <v>1.6539735203002073</v>
      </c>
      <c r="EA31" s="116">
        <v>1.1643010334599981</v>
      </c>
      <c r="EB31" s="116">
        <v>1.5911324174749188</v>
      </c>
      <c r="EC31" s="116">
        <v>1.2901228297540477</v>
      </c>
      <c r="ED31" s="116">
        <v>1.3877781931039177</v>
      </c>
      <c r="EE31" s="116">
        <v>1.3792459597715454</v>
      </c>
      <c r="EF31" s="116">
        <v>1.4254166846601102</v>
      </c>
      <c r="EG31" s="116">
        <v>1.3969693213748107</v>
      </c>
      <c r="EH31" s="116">
        <v>1.0640008177547644</v>
      </c>
      <c r="EI31" s="116">
        <v>1.6871217564210785</v>
      </c>
      <c r="EJ31" s="116">
        <v>1.4864388281106655</v>
      </c>
      <c r="EK31" s="116">
        <v>1.6867866638145439</v>
      </c>
      <c r="EL31" s="116">
        <v>1.5624997304867732</v>
      </c>
      <c r="EM31" s="116">
        <v>1.6947866942449039</v>
      </c>
      <c r="EN31" s="116">
        <v>1.4640020252579542</v>
      </c>
      <c r="EO31" s="116">
        <v>1.2592661035344508</v>
      </c>
      <c r="EP31" s="116">
        <v>1.5630313000374212</v>
      </c>
      <c r="EQ31" s="116">
        <v>1.4594577842398688</v>
      </c>
      <c r="ER31" s="116">
        <v>1.3579506728692468</v>
      </c>
      <c r="ES31" s="116">
        <v>1.3054980266749672</v>
      </c>
      <c r="ET31" s="116">
        <v>1.6424450571500304</v>
      </c>
      <c r="EU31" s="116">
        <v>1.2537073311178681</v>
      </c>
      <c r="EV31" s="116">
        <v>1.5502023896034145</v>
      </c>
      <c r="EW31" s="116">
        <v>1.5060180426765528</v>
      </c>
      <c r="EX31" s="116">
        <v>1.2949010540030634</v>
      </c>
      <c r="EY31" s="116">
        <v>1.0548783484347017</v>
      </c>
      <c r="EZ31" s="116">
        <v>1.4850548805843908</v>
      </c>
      <c r="FA31" s="116">
        <v>1.6061271108630284</v>
      </c>
      <c r="FB31" s="116">
        <v>1.2786661945154976</v>
      </c>
      <c r="FC31" s="116">
        <v>1.5329869324275096</v>
      </c>
      <c r="FD31" s="116">
        <v>1.2543390398948751</v>
      </c>
      <c r="FE31" s="116">
        <v>1.259935512786365</v>
      </c>
      <c r="FF31" s="116">
        <v>1.3993478751947777</v>
      </c>
      <c r="FG31" s="116">
        <v>1.1856730573000862</v>
      </c>
      <c r="FH31" s="116">
        <v>1.4660469262008</v>
      </c>
      <c r="FI31" s="116">
        <v>1.6821038038683451</v>
      </c>
      <c r="FJ31" s="116">
        <v>1.6107849360973145</v>
      </c>
      <c r="FK31" s="116">
        <v>1.2655367686319452</v>
      </c>
      <c r="FL31" s="116">
        <v>1.5803366011844413</v>
      </c>
      <c r="FM31" s="116">
        <v>1.1327384823613003</v>
      </c>
      <c r="FN31" s="116">
        <v>1.2486510100631358</v>
      </c>
      <c r="FO31" s="116">
        <v>1.6320227381541508</v>
      </c>
      <c r="FP31" s="116">
        <v>1.2321274745326953</v>
      </c>
      <c r="FQ31" s="116">
        <v>1.0882453556037901</v>
      </c>
      <c r="FR31" s="116">
        <v>1.3009920355723881</v>
      </c>
      <c r="FS31" s="116">
        <v>1.1187674306309847</v>
      </c>
      <c r="FT31" s="116">
        <v>1.4011134100042033</v>
      </c>
      <c r="FU31" s="116">
        <v>1.4300583567591658</v>
      </c>
      <c r="FV31" s="116">
        <v>1.4616802828349003</v>
      </c>
      <c r="FW31" s="116">
        <v>1.6612398478335102</v>
      </c>
      <c r="FX31" s="116">
        <v>1.2381169331992516</v>
      </c>
      <c r="FY31" s="116">
        <v>1.0751642164072797</v>
      </c>
      <c r="FZ31" s="116">
        <v>1.644915947678486</v>
      </c>
      <c r="GA31" s="116">
        <v>1.5405444605557808</v>
      </c>
      <c r="GB31" s="116">
        <v>1.5009863675109409</v>
      </c>
      <c r="GC31" s="116">
        <v>1.3590829611585475</v>
      </c>
      <c r="GD31" s="116">
        <v>1.5539869426984501</v>
      </c>
      <c r="GE31" s="116">
        <v>1.3009554947057489</v>
      </c>
      <c r="GF31" s="116">
        <v>1.3847891419267369</v>
      </c>
      <c r="GG31" s="116">
        <v>1.7061981669001161</v>
      </c>
      <c r="GH31" s="116">
        <v>1.6393276902271126</v>
      </c>
      <c r="GI31" s="116">
        <v>1.1884681671737731</v>
      </c>
      <c r="GJ31" s="116">
        <v>1.1344530702289868</v>
      </c>
      <c r="GK31" s="116">
        <v>1.3889499195570134</v>
      </c>
      <c r="GL31" s="116">
        <v>1.4435026128999588</v>
      </c>
      <c r="GM31" s="116">
        <v>1.5759902910404042</v>
      </c>
      <c r="GN31" s="116">
        <v>1.2301740499617466</v>
      </c>
      <c r="GO31" s="116">
        <v>1.7471700786535083</v>
      </c>
      <c r="GP31" s="116">
        <v>1.5025192600256876</v>
      </c>
      <c r="GQ31" s="116">
        <v>1.2044054625975102</v>
      </c>
      <c r="GR31" s="116">
        <v>1.5805412036251725</v>
      </c>
      <c r="GS31" s="116">
        <v>1.7165375771169231</v>
      </c>
      <c r="GT31" s="116">
        <v>1.4371870662530897</v>
      </c>
      <c r="GU31" s="116">
        <v>1.5630674367710067</v>
      </c>
      <c r="GV31" s="116">
        <v>1.3896050836405409</v>
      </c>
      <c r="GW31" s="116">
        <v>1.2945636697860867</v>
      </c>
      <c r="GX31" s="116">
        <v>1.4578870798637855</v>
      </c>
      <c r="GY31" s="116">
        <v>1.4965364974405775</v>
      </c>
      <c r="GZ31" s="116">
        <v>1.7150552862411099</v>
      </c>
      <c r="HA31" s="116">
        <v>1.3394368940631998</v>
      </c>
      <c r="HB31" s="116">
        <v>1.1763229326210671</v>
      </c>
      <c r="HC31" s="116">
        <v>1.1825642419742148</v>
      </c>
      <c r="HD31" s="116">
        <v>1.6824159789255493</v>
      </c>
      <c r="HE31" s="116">
        <v>1.7145292268850933</v>
      </c>
      <c r="HF31" s="116">
        <v>1.5187435562270215</v>
      </c>
      <c r="HG31" s="116">
        <v>1.0678122814901441</v>
      </c>
      <c r="HH31" s="116">
        <v>1.1888135489323883</v>
      </c>
      <c r="HI31" s="116">
        <v>1.1360916291020404</v>
      </c>
      <c r="HJ31" s="116">
        <v>1.2769082003303573</v>
      </c>
      <c r="HK31" s="116">
        <v>1.4795780216101759</v>
      </c>
      <c r="HL31" s="116">
        <v>1.5690491420739376</v>
      </c>
      <c r="HM31" s="116">
        <v>1.5435202927681555</v>
      </c>
      <c r="HN31" s="116">
        <v>1.2104292226177038</v>
      </c>
      <c r="HO31" s="116">
        <v>1.479712736193298</v>
      </c>
      <c r="HP31" s="116">
        <v>1.6594252176423012</v>
      </c>
      <c r="HQ31" s="116">
        <v>1.6021428774601612</v>
      </c>
      <c r="HR31" s="116">
        <v>1.3427964822929384</v>
      </c>
      <c r="HS31" s="116">
        <v>1.4053884722224435</v>
      </c>
      <c r="HT31" s="116">
        <v>1.0963236045896556</v>
      </c>
      <c r="HU31" s="116">
        <v>1.215248780832598</v>
      </c>
      <c r="HV31" s="116">
        <v>1.4610298024719872</v>
      </c>
      <c r="HW31" s="116">
        <v>1.5584196837239925</v>
      </c>
      <c r="HX31" s="116">
        <v>1.6191159286595522</v>
      </c>
      <c r="HY31" s="116">
        <v>1.2325758127583188</v>
      </c>
      <c r="HZ31" s="116">
        <v>1.6161287838044007</v>
      </c>
      <c r="IA31" s="116">
        <v>1.2984026617921725</v>
      </c>
      <c r="IB31" s="116">
        <v>1.1269470704515123</v>
      </c>
      <c r="IC31" s="116">
        <v>1.4663195685361354</v>
      </c>
      <c r="ID31" s="116">
        <v>1.3159170607653625</v>
      </c>
      <c r="IE31" s="116">
        <v>1.0810573635461918</v>
      </c>
      <c r="IF31" s="116">
        <v>1.615501839805997</v>
      </c>
      <c r="IG31" s="116">
        <v>1.6398309451877511</v>
      </c>
      <c r="IH31" s="116">
        <v>1.0778776250782487</v>
      </c>
      <c r="II31" s="116">
        <v>1.6006684386044645</v>
      </c>
      <c r="IJ31" s="116">
        <v>1.7352235992107883</v>
      </c>
      <c r="IK31" s="116">
        <v>1.0424322510183981</v>
      </c>
      <c r="IL31" s="116">
        <v>1.2406459040438864</v>
      </c>
      <c r="IM31" s="116">
        <v>1.4899042139477521</v>
      </c>
      <c r="IN31" s="116">
        <v>1.6641136947277615</v>
      </c>
      <c r="IO31" s="116">
        <v>1.1975241527050977</v>
      </c>
      <c r="IP31" s="116">
        <v>1.3065307478102617</v>
      </c>
      <c r="IQ31" s="116">
        <v>1.0531044772310654</v>
      </c>
      <c r="IR31" s="116">
        <v>1.0739461875941279</v>
      </c>
      <c r="IS31" s="116">
        <v>1.5652033594158614</v>
      </c>
      <c r="IT31" s="116">
        <v>1.1483281934460843</v>
      </c>
      <c r="IU31" s="116">
        <v>1.4034522501484969</v>
      </c>
      <c r="IV31" s="116">
        <v>1.6513066522985405</v>
      </c>
      <c r="IW31" s="116">
        <v>1.3015220027176642</v>
      </c>
      <c r="IX31" s="116">
        <v>1.3097635750739947</v>
      </c>
      <c r="IY31" s="116">
        <v>1.6612012072427382</v>
      </c>
      <c r="IZ31" s="116">
        <v>1.5728699100079762</v>
      </c>
      <c r="JA31" s="116">
        <v>1.2478575181089258</v>
      </c>
      <c r="JB31" s="116">
        <v>1.632484450541946</v>
      </c>
      <c r="JC31" s="116">
        <v>1.123538291217786</v>
      </c>
      <c r="JD31" s="116">
        <v>1.4631084927376912</v>
      </c>
      <c r="JE31" s="116">
        <v>1.4724535460308159</v>
      </c>
      <c r="JF31" s="116">
        <v>1.3482807388278275</v>
      </c>
      <c r="JG31" s="116">
        <v>1.0916457249525662</v>
      </c>
      <c r="JH31" s="116">
        <v>1.6127876392247751</v>
      </c>
      <c r="JI31" s="116">
        <v>1.3904436200549333</v>
      </c>
      <c r="JJ31" s="116">
        <v>1.0928504169798949</v>
      </c>
      <c r="JK31" s="116">
        <v>1.4343576647114236</v>
      </c>
      <c r="JL31" s="116">
        <v>1.2613881065876338</v>
      </c>
      <c r="JM31" s="116">
        <v>1.2259274163579119</v>
      </c>
      <c r="JN31" s="116">
        <v>1.2463764332305483</v>
      </c>
      <c r="JO31" s="116">
        <v>1.0449361170404396</v>
      </c>
      <c r="JP31" s="116">
        <v>1.3171213626002314</v>
      </c>
      <c r="JQ31" s="116">
        <v>1.6328409367112626</v>
      </c>
      <c r="JR31" s="116">
        <v>1.5894279649666632</v>
      </c>
      <c r="JS31" s="116">
        <v>1.3090245935308471</v>
      </c>
      <c r="JT31" s="116">
        <v>1.1940052329585686</v>
      </c>
      <c r="JU31" s="116">
        <v>1.0988331370782416</v>
      </c>
      <c r="JV31" s="116">
        <v>1.1625863907039955</v>
      </c>
      <c r="JW31" s="116">
        <v>1.4882478391186393</v>
      </c>
      <c r="JX31" s="116">
        <v>1.4757013764652611</v>
      </c>
      <c r="JY31" s="116">
        <v>1.2502367689588041</v>
      </c>
      <c r="JZ31" s="116">
        <v>1.1056871408991344</v>
      </c>
      <c r="KA31" s="116">
        <v>1.2064624935498096</v>
      </c>
      <c r="KB31" s="116">
        <v>1.1415517771315657</v>
      </c>
      <c r="KC31" s="116">
        <v>1.2441844635638253</v>
      </c>
      <c r="KD31" s="116">
        <v>1.5580085997311235</v>
      </c>
      <c r="KE31" s="116">
        <v>1.3589592399899</v>
      </c>
      <c r="KF31" s="116">
        <v>1.2213927184643356</v>
      </c>
      <c r="KG31" s="116">
        <v>1.169813212619268</v>
      </c>
      <c r="KH31" s="116">
        <v>1.3914525340697663</v>
      </c>
      <c r="KI31" s="116">
        <v>1.6053491689589832</v>
      </c>
      <c r="KJ31" s="116">
        <v>1.6093520422580228</v>
      </c>
      <c r="KK31" s="116">
        <v>1.1284361088609778</v>
      </c>
      <c r="KL31" s="116">
        <v>1.7529899827944591</v>
      </c>
      <c r="KM31" s="116">
        <v>1.1958311202561818</v>
      </c>
      <c r="KN31" s="116">
        <v>1.7013903919406841</v>
      </c>
      <c r="KO31" s="116">
        <v>1.2995903498479173</v>
      </c>
      <c r="KP31" s="116">
        <v>1.6369836821744697</v>
      </c>
      <c r="KQ31" s="116">
        <v>1.7092505561559403</v>
      </c>
      <c r="KR31" s="116">
        <v>1.6490198442802178</v>
      </c>
      <c r="KS31" s="116">
        <v>1.1293043429938145</v>
      </c>
      <c r="KT31" s="116">
        <v>1.3774946125030811</v>
      </c>
      <c r="KU31" s="116">
        <v>1.6613370888396668</v>
      </c>
      <c r="KV31" s="116">
        <v>1.5537524516280716</v>
      </c>
      <c r="KW31" s="116">
        <v>1.129292062954361</v>
      </c>
      <c r="KX31" s="116">
        <v>1.5539578106488692</v>
      </c>
      <c r="KY31" s="116">
        <v>1.4888990786156506</v>
      </c>
      <c r="KZ31" s="116">
        <v>1.4973594238815326</v>
      </c>
      <c r="LA31" s="116">
        <v>1.262802303188983</v>
      </c>
      <c r="LB31" s="116">
        <v>1.3322015021331497</v>
      </c>
      <c r="LC31" s="116">
        <v>1.3547682828229397</v>
      </c>
      <c r="LD31" s="116">
        <v>1.5687056715870895</v>
      </c>
      <c r="LE31" s="116">
        <v>1.5862503179687388</v>
      </c>
      <c r="LF31" s="116">
        <v>1.2218972295160544</v>
      </c>
      <c r="LG31" s="116">
        <v>1.1808250725109266</v>
      </c>
      <c r="LH31" s="116">
        <v>1.7599343707844199</v>
      </c>
      <c r="LI31" s="116">
        <v>1.656725817845605</v>
      </c>
      <c r="LJ31" s="116">
        <v>1.4287644788367282</v>
      </c>
      <c r="LK31" s="116">
        <v>1.4389738970288704</v>
      </c>
      <c r="LL31" s="116">
        <v>1.6264687697391027</v>
      </c>
      <c r="LM31" s="116">
        <v>1.154122743249818</v>
      </c>
      <c r="LN31" s="116">
        <v>1.2069086989677849</v>
      </c>
      <c r="LO31" s="116">
        <v>1.6383027248333812</v>
      </c>
      <c r="LP31" s="116">
        <v>1.1085237858356221</v>
      </c>
      <c r="LQ31" s="116">
        <v>1.0738424097100951</v>
      </c>
      <c r="LR31" s="116">
        <v>1.5449555059434406</v>
      </c>
      <c r="LS31" s="116">
        <v>1.4540620670768862</v>
      </c>
      <c r="LT31" s="116">
        <v>1.3949440554649881</v>
      </c>
      <c r="LU31" s="116">
        <v>1.2900716729257626</v>
      </c>
      <c r="LV31" s="116">
        <v>1.7307644939430991</v>
      </c>
      <c r="LW31" s="116">
        <v>1.0593265800915646</v>
      </c>
      <c r="LX31" s="116">
        <v>1.0550602403689893</v>
      </c>
      <c r="LY31" s="116">
        <v>1.0621517547389849</v>
      </c>
      <c r="LZ31" s="116">
        <v>1.1601641860096878</v>
      </c>
      <c r="MA31" s="116">
        <v>1.4269192409133313</v>
      </c>
      <c r="MB31" s="116">
        <v>1.6548386996342319</v>
      </c>
      <c r="MC31" s="116">
        <v>1.4719380413265297</v>
      </c>
      <c r="MD31" s="116">
        <v>1.241912779550298</v>
      </c>
      <c r="ME31" s="116">
        <v>1.6550620418936917</v>
      </c>
      <c r="MF31" s="116">
        <v>1.5299785742709271</v>
      </c>
      <c r="MG31" s="116">
        <v>1.2713925419614616</v>
      </c>
      <c r="MH31" s="116">
        <v>1.290321898695123</v>
      </c>
      <c r="MI31" s="116">
        <v>1.4000829855931605</v>
      </c>
      <c r="MJ31" s="116">
        <v>1.7417526417158857</v>
      </c>
      <c r="MK31" s="116">
        <v>1.2997086664470419</v>
      </c>
      <c r="ML31" s="116">
        <v>1.6568182359864059</v>
      </c>
      <c r="MM31" s="116">
        <v>1.2326967849860466</v>
      </c>
      <c r="MN31" s="116">
        <v>1.745727127181893</v>
      </c>
      <c r="MO31" s="116">
        <v>1.1882102411439168</v>
      </c>
      <c r="MP31" s="116">
        <v>1.2555261157346576</v>
      </c>
      <c r="MQ31" s="116">
        <v>1.6861930918817754</v>
      </c>
      <c r="MR31" s="116">
        <v>1.7008460007710378</v>
      </c>
      <c r="MS31" s="116">
        <v>1.7512974656558624</v>
      </c>
      <c r="MT31" s="116">
        <v>1.6215250840033062</v>
      </c>
      <c r="MU31" s="116">
        <v>1.1841801727144969</v>
      </c>
      <c r="MV31" s="116">
        <v>1.6201309552413763</v>
      </c>
      <c r="MW31" s="116">
        <v>1.6402949924366204</v>
      </c>
      <c r="MX31" s="116">
        <v>1.3636250527939966</v>
      </c>
      <c r="MY31" s="116">
        <v>1.6982047914461418</v>
      </c>
      <c r="MZ31" s="116">
        <v>1.7584591706525712</v>
      </c>
      <c r="NA31" s="116">
        <v>1.2236390453154591</v>
      </c>
      <c r="NB31" s="116">
        <v>1.6103530147311798</v>
      </c>
      <c r="NC31" s="116">
        <v>1.6972292757266754</v>
      </c>
      <c r="ND31" s="116">
        <v>1.4724029639390506</v>
      </c>
      <c r="NE31" s="116">
        <v>1.538918745940582</v>
      </c>
      <c r="NF31" s="116">
        <v>1.2697618005896336</v>
      </c>
      <c r="NG31" s="116">
        <v>1.2027992639636684</v>
      </c>
      <c r="NH31" s="116">
        <v>1.2019376519598719</v>
      </c>
      <c r="NI31" s="116">
        <v>1.098139333036023</v>
      </c>
      <c r="NJ31" s="116">
        <v>1.5143022897982776</v>
      </c>
      <c r="NK31" s="116">
        <v>1.6261186593736752</v>
      </c>
      <c r="NL31" s="116">
        <v>1.0462838439152504</v>
      </c>
      <c r="NM31" s="116">
        <v>1.0708305623344028</v>
      </c>
      <c r="NN31" s="116">
        <v>1.6595787526584846</v>
      </c>
      <c r="NO31" s="116">
        <v>1.359557130305094</v>
      </c>
      <c r="NP31" s="116">
        <v>1.524780266749366</v>
      </c>
      <c r="NQ31" s="116">
        <v>1.1940500395819051</v>
      </c>
      <c r="NR31" s="116">
        <v>1.3081782503612003</v>
      </c>
      <c r="NS31" s="116">
        <v>1.1500305530898887</v>
      </c>
      <c r="NT31" s="116">
        <v>1.4881803896376979</v>
      </c>
      <c r="NU31" s="116">
        <v>1.197254359566214</v>
      </c>
      <c r="NV31" s="116">
        <v>1.1103986146017386</v>
      </c>
      <c r="NW31" s="116">
        <v>1.3600901830331478</v>
      </c>
      <c r="NX31" s="116">
        <v>1.0522008144593527</v>
      </c>
      <c r="NY31" s="116">
        <v>1.6812193694898823</v>
      </c>
      <c r="NZ31" s="116">
        <v>1.2592218225885805</v>
      </c>
      <c r="OA31" s="116">
        <v>1.7338190314622564</v>
      </c>
      <c r="OB31" s="116">
        <v>1.2152662969213472</v>
      </c>
      <c r="OC31" s="116">
        <v>1.6824209589611923</v>
      </c>
      <c r="OD31" s="116">
        <v>1.2115283786096536</v>
      </c>
      <c r="OE31" s="116">
        <v>1.5455703113803794</v>
      </c>
      <c r="OF31" s="116">
        <v>1.7489967134949176</v>
      </c>
      <c r="OG31" s="116">
        <v>1.4728797501641098</v>
      </c>
      <c r="OH31" s="116">
        <v>1.2751216752890131</v>
      </c>
      <c r="OI31" s="116">
        <v>1.5132719192861859</v>
      </c>
      <c r="OJ31" s="116">
        <v>1.3980728150714519</v>
      </c>
      <c r="OK31" s="116">
        <v>1.0504108056128998</v>
      </c>
      <c r="OL31" s="116">
        <v>1.648107926795668</v>
      </c>
      <c r="OM31" s="116">
        <v>1.3316648840657188</v>
      </c>
      <c r="ON31" s="116">
        <v>1.3376129606937739</v>
      </c>
      <c r="OO31" s="116">
        <v>1.7370640888437094</v>
      </c>
      <c r="OP31" s="116">
        <v>1.2628696540455027</v>
      </c>
      <c r="OQ31" s="116">
        <v>1.7014044792034924</v>
      </c>
      <c r="OR31" s="116">
        <v>1.2189263827738546</v>
      </c>
      <c r="OS31" s="116">
        <v>1.6551889735957119</v>
      </c>
      <c r="OT31" s="116">
        <v>1.1675223107312838</v>
      </c>
      <c r="OU31" s="116">
        <v>1.4406145131410919</v>
      </c>
      <c r="OV31" s="116">
        <v>1.6199282220601672</v>
      </c>
      <c r="OW31" s="116">
        <v>1.6633464545268255</v>
      </c>
      <c r="OX31" s="116">
        <v>1.6115005430858211</v>
      </c>
      <c r="OY31" s="116">
        <v>1.7254509882027085</v>
      </c>
      <c r="OZ31" s="116">
        <v>1.6046612534208502</v>
      </c>
      <c r="PA31" s="116">
        <v>1.5223451326863913</v>
      </c>
      <c r="PB31" s="116">
        <v>1.573199696064262</v>
      </c>
      <c r="PC31" s="116">
        <v>1.1027958504715571</v>
      </c>
      <c r="PD31" s="116">
        <v>1.0785724613686998</v>
      </c>
      <c r="PE31" s="116">
        <v>1.2606947011761325</v>
      </c>
      <c r="PF31" s="116">
        <v>1.2222688744902466</v>
      </c>
      <c r="PG31" s="116">
        <v>1.3158854117997227</v>
      </c>
      <c r="PH31" s="116">
        <v>1.2673413835890497</v>
      </c>
      <c r="PI31" s="116">
        <v>1.5681718789452836</v>
      </c>
      <c r="PJ31" s="116">
        <v>1.6076005958827126</v>
      </c>
      <c r="PK31" s="116">
        <v>1.4848336212260733</v>
      </c>
      <c r="PL31" s="116">
        <v>1.7309855426833296</v>
      </c>
      <c r="PM31" s="116">
        <v>1.0586767014048108</v>
      </c>
      <c r="PN31" s="116">
        <v>1.4307249977528416</v>
      </c>
      <c r="PO31" s="116">
        <v>1.5138573419894095</v>
      </c>
      <c r="PP31" s="116">
        <v>1.4710184781174678</v>
      </c>
      <c r="PQ31" s="116">
        <v>1.672869296571958</v>
      </c>
      <c r="PR31" s="116">
        <v>1.734037562332813</v>
      </c>
      <c r="PS31" s="116">
        <v>1.056454803143227</v>
      </c>
      <c r="PT31" s="116">
        <v>1.6313654494201053</v>
      </c>
      <c r="PU31" s="116">
        <v>1.1219196690048057</v>
      </c>
      <c r="PV31" s="116">
        <v>1.1673229692285378</v>
      </c>
      <c r="PW31" s="116">
        <v>1.1348049420071373</v>
      </c>
      <c r="PX31" s="116">
        <v>1.590653196938375</v>
      </c>
      <c r="PY31" s="116">
        <v>1.499398582523265</v>
      </c>
      <c r="PZ31" s="116">
        <v>1.2644061275386886</v>
      </c>
      <c r="QA31" s="116">
        <v>1.6433875158103128</v>
      </c>
      <c r="QB31" s="116">
        <v>1.1654521474022597</v>
      </c>
      <c r="QC31" s="116">
        <v>1.482416597201728</v>
      </c>
      <c r="QD31" s="116">
        <v>1.5372095388436031</v>
      </c>
      <c r="QE31" s="116">
        <v>1.409716813047442</v>
      </c>
      <c r="QF31" s="116">
        <v>1.1365192339349826</v>
      </c>
      <c r="QG31" s="116">
        <v>1.4409394900330352</v>
      </c>
      <c r="QH31" s="116">
        <v>1.1251102738402212</v>
      </c>
      <c r="QI31" s="116">
        <v>1.1958322016408736</v>
      </c>
      <c r="QJ31" s="116">
        <v>1.2509899788858778</v>
      </c>
      <c r="QK31" s="116">
        <v>1.1962056355321622</v>
      </c>
      <c r="QL31" s="116">
        <v>1.1144231855653017</v>
      </c>
      <c r="QM31" s="116">
        <v>1.3622635331145683</v>
      </c>
      <c r="QN31" s="116">
        <v>1.1867054451501573</v>
      </c>
      <c r="QO31" s="116">
        <v>1.6808408019775487</v>
      </c>
      <c r="QP31" s="116">
        <v>1.3567420450467125</v>
      </c>
      <c r="QQ31" s="116">
        <v>1.6714209204602661</v>
      </c>
      <c r="QR31" s="116">
        <v>1.0556501272783223</v>
      </c>
      <c r="QS31" s="116">
        <v>1.0513804390592925</v>
      </c>
      <c r="QT31" s="116">
        <v>1.0965913127785285</v>
      </c>
      <c r="QU31" s="116">
        <v>1.1291140073418948</v>
      </c>
      <c r="QV31" s="116">
        <v>1.0875069839772591</v>
      </c>
      <c r="QW31" s="116">
        <v>1.1772605508124137</v>
      </c>
      <c r="QX31" s="116">
        <v>1.4001477477294055</v>
      </c>
      <c r="QY31" s="116">
        <v>1.7199635112438005</v>
      </c>
      <c r="QZ31" s="116">
        <v>1.3370220242117306</v>
      </c>
      <c r="RA31" s="116">
        <v>1.5669532650479745</v>
      </c>
      <c r="RB31" s="116">
        <v>1.5383094628420115</v>
      </c>
      <c r="RC31" s="116">
        <v>1.6169228115932581</v>
      </c>
      <c r="RD31" s="116">
        <v>1.6042333041562573</v>
      </c>
      <c r="RE31" s="116">
        <v>1.4874529584083636</v>
      </c>
      <c r="RF31" s="116">
        <v>1.485254027178488</v>
      </c>
      <c r="RG31" s="116">
        <v>1.3238298340408667</v>
      </c>
      <c r="RH31" s="116">
        <v>1.3247480181184361</v>
      </c>
      <c r="RI31" s="116">
        <v>1.4191178351933296</v>
      </c>
      <c r="RJ31" s="116">
        <v>1.5797292074257521</v>
      </c>
      <c r="RK31" s="116">
        <v>1.1715173166861206</v>
      </c>
      <c r="RL31" s="116">
        <v>1.7084297589593156</v>
      </c>
      <c r="RM31" s="116">
        <v>1.6442300004555634</v>
      </c>
      <c r="RN31" s="116">
        <v>1.5857236309347962</v>
      </c>
      <c r="RO31" s="116">
        <v>1.3626476979592723</v>
      </c>
      <c r="RP31" s="116">
        <v>1.1605438356528319</v>
      </c>
      <c r="RQ31" s="116">
        <v>1.475128942069897</v>
      </c>
      <c r="RR31" s="116">
        <v>1.0558440739467634</v>
      </c>
      <c r="RS31" s="116">
        <v>1.5131608746624068</v>
      </c>
      <c r="RT31" s="116">
        <v>1.2278368643204121</v>
      </c>
      <c r="RU31" s="116">
        <v>1.7307016678279759</v>
      </c>
      <c r="RV31" s="116">
        <v>1.5197223654092655</v>
      </c>
      <c r="RW31" s="116">
        <v>1.172126561744276</v>
      </c>
      <c r="RX31" s="116">
        <v>1.7081407843130383</v>
      </c>
      <c r="RY31" s="116">
        <v>1.3789156733655985</v>
      </c>
      <c r="RZ31" s="116">
        <v>1.549553056731928</v>
      </c>
      <c r="SA31" s="116">
        <v>1.6308611943639302</v>
      </c>
      <c r="SB31" s="116">
        <v>1.6535131947207184</v>
      </c>
      <c r="SC31" s="116">
        <v>1.3654694273553429</v>
      </c>
      <c r="SD31" s="116">
        <v>1.4005572234022017</v>
      </c>
      <c r="SE31" s="116">
        <v>1.6147526647250967</v>
      </c>
      <c r="SF31" s="116">
        <v>1.5315601655645756</v>
      </c>
      <c r="SG31" s="116">
        <v>1.5434155751341148</v>
      </c>
      <c r="SH31" s="116">
        <v>1.7538051113246924</v>
      </c>
      <c r="SI31" s="116">
        <v>1.5352572708955499</v>
      </c>
      <c r="SJ31" s="116">
        <v>1.2664073308429202</v>
      </c>
      <c r="SK31" s="116">
        <v>1.0505362545733266</v>
      </c>
      <c r="SL31" s="116">
        <v>1.3928681821038329</v>
      </c>
      <c r="SM31" s="116">
        <v>1.6059479969392429</v>
      </c>
      <c r="SN31" s="116">
        <v>1.4351846117234164</v>
      </c>
      <c r="SO31" s="116">
        <v>1.152533383211551</v>
      </c>
      <c r="SP31" s="116">
        <v>1.1370089281137965</v>
      </c>
      <c r="SQ31" s="116">
        <v>1.1789653727864096</v>
      </c>
      <c r="SR31" s="116">
        <v>1.3894506353530303</v>
      </c>
      <c r="SS31" s="116">
        <v>1.2579333352763167</v>
      </c>
      <c r="ST31" s="116">
        <v>1.6180044102515034</v>
      </c>
      <c r="SU31" s="116">
        <v>1.0725875589598368</v>
      </c>
      <c r="SV31" s="116">
        <v>1.3465850277427358</v>
      </c>
      <c r="SW31" s="116">
        <v>1.2123673794331533</v>
      </c>
      <c r="SX31" s="116">
        <v>1.2740174962849897</v>
      </c>
      <c r="SY31" s="116">
        <v>1.0558586326442472</v>
      </c>
      <c r="SZ31" s="116">
        <v>1.4413558596511384</v>
      </c>
      <c r="TA31" s="116">
        <v>1.5785820239584614</v>
      </c>
      <c r="TB31" s="116">
        <v>1.4492307995687852</v>
      </c>
      <c r="TC31" s="116">
        <v>1.155644278910851</v>
      </c>
      <c r="TD31" s="116">
        <v>1.3389142433408621</v>
      </c>
      <c r="TE31" s="116">
        <v>1.2440960154806631</v>
      </c>
      <c r="TF31" s="116">
        <v>1.5181944370509914</v>
      </c>
      <c r="TG31" s="116">
        <v>1.5982358274731654</v>
      </c>
      <c r="TH31" s="116">
        <v>1.7527455419226052</v>
      </c>
      <c r="TI31" s="116">
        <v>1.6325966370765286</v>
      </c>
      <c r="TJ31" s="116">
        <v>1.6119316932564867</v>
      </c>
      <c r="TK31" s="116">
        <v>1.7352729545256225</v>
      </c>
      <c r="TL31" s="116">
        <v>1.5569084682588112</v>
      </c>
      <c r="TM31" s="116">
        <v>1.3176487569251389</v>
      </c>
      <c r="TN31" s="116">
        <v>1.2367729535058436</v>
      </c>
      <c r="TO31" s="116">
        <v>1.6724991647933043</v>
      </c>
      <c r="TP31" s="116">
        <v>1.6989039460971069</v>
      </c>
      <c r="TQ31" s="116">
        <v>1.0649600680641016</v>
      </c>
      <c r="TR31" s="116">
        <v>1.5145930557748852</v>
      </c>
      <c r="TS31" s="116">
        <v>1.1523781390079635</v>
      </c>
      <c r="TT31" s="116">
        <v>1.6038269211157066</v>
      </c>
      <c r="TU31" s="116">
        <v>1.7559630578295247</v>
      </c>
      <c r="TV31" s="116">
        <v>1.6419096013112073</v>
      </c>
      <c r="TW31" s="116">
        <v>1.0691752901987837</v>
      </c>
      <c r="TX31" s="116">
        <v>1.130610721337737</v>
      </c>
      <c r="TY31" s="116">
        <v>1.1742645556791995</v>
      </c>
      <c r="TZ31" s="116">
        <v>1.0760566523278392</v>
      </c>
      <c r="UA31" s="116">
        <v>1.6187492354054234</v>
      </c>
      <c r="UB31" s="116">
        <v>1.1942559673079043</v>
      </c>
      <c r="UC31" s="116">
        <v>1.7028646493375077</v>
      </c>
      <c r="UD31" s="116">
        <v>1.2947396082076494</v>
      </c>
      <c r="UE31" s="116">
        <v>1.4201591491251109</v>
      </c>
      <c r="UF31" s="116">
        <v>1.7521784140326109</v>
      </c>
      <c r="UG31" s="116">
        <v>1.7276117630208638</v>
      </c>
      <c r="UH31" s="116">
        <v>1.7463657714574992</v>
      </c>
      <c r="UI31" s="116">
        <v>1.077099181769124</v>
      </c>
      <c r="UJ31" s="116">
        <v>1.6871059956426131</v>
      </c>
      <c r="UK31" s="116">
        <v>1.3648338462492842</v>
      </c>
      <c r="UL31" s="116">
        <v>1.2539606874612281</v>
      </c>
      <c r="UM31" s="116">
        <v>1.5994837249971701</v>
      </c>
      <c r="UN31" s="116">
        <v>1.0751688890217765</v>
      </c>
      <c r="UO31" s="116">
        <v>1.1666217526443086</v>
      </c>
      <c r="UP31" s="116">
        <v>1.2866184429199601</v>
      </c>
      <c r="UQ31" s="116">
        <v>1.5410691944538901</v>
      </c>
      <c r="UR31" s="116">
        <v>1.2312111476431544</v>
      </c>
      <c r="US31" s="116">
        <v>1.2479146015093316</v>
      </c>
      <c r="UT31" s="116">
        <v>1.6091638308234144</v>
      </c>
      <c r="UU31" s="116">
        <v>1.2833198683830671</v>
      </c>
      <c r="UV31" s="116">
        <v>1.5917072611821419</v>
      </c>
      <c r="UW31" s="116">
        <v>1.6998386492025244</v>
      </c>
      <c r="UX31" s="116">
        <v>1.0694211385394594</v>
      </c>
      <c r="UY31" s="116">
        <v>1.5838621215280697</v>
      </c>
      <c r="UZ31" s="116">
        <v>1.637580152599438</v>
      </c>
      <c r="VA31" s="116">
        <v>1.2836061016878981</v>
      </c>
      <c r="VB31" s="116">
        <v>1.4278184535350729</v>
      </c>
      <c r="VC31" s="116">
        <v>1.0755416149761985</v>
      </c>
      <c r="VD31" s="116">
        <v>1.0784672606431569</v>
      </c>
      <c r="VE31" s="116">
        <v>1.0652034397874872</v>
      </c>
      <c r="VF31" s="116">
        <v>1.7287229741839885</v>
      </c>
      <c r="VG31" s="116">
        <v>1.1462116189317824</v>
      </c>
      <c r="VH31" s="116">
        <v>1.4414850022894385</v>
      </c>
      <c r="VI31" s="116">
        <v>1.2556827255960044</v>
      </c>
      <c r="VJ31" s="116">
        <v>1.568404967079148</v>
      </c>
      <c r="VK31" s="116">
        <v>1.7024550503019524</v>
      </c>
      <c r="VL31" s="116">
        <v>1.1138400023073851</v>
      </c>
      <c r="VM31" s="116">
        <v>1.4645199679711469</v>
      </c>
      <c r="VN31" s="116">
        <v>1.1761663545808256</v>
      </c>
      <c r="VO31" s="116">
        <v>1.2704326696763917</v>
      </c>
      <c r="VP31" s="116">
        <v>1.4982421076416224</v>
      </c>
      <c r="VQ31" s="116">
        <v>1.5360773240557952</v>
      </c>
      <c r="VR31" s="116">
        <v>1.1787538712394428</v>
      </c>
      <c r="VS31" s="116">
        <v>1.4912544117062112</v>
      </c>
      <c r="VT31" s="116">
        <v>1.6551352947520455</v>
      </c>
      <c r="VU31" s="116">
        <v>1.5137168901317826</v>
      </c>
      <c r="VV31" s="116">
        <v>1.4145140333974269</v>
      </c>
      <c r="VW31" s="116">
        <v>1.5479393322678252</v>
      </c>
      <c r="VX31" s="116">
        <v>1.1754449836667871</v>
      </c>
      <c r="VY31" s="116">
        <v>1.1127898413679571</v>
      </c>
      <c r="VZ31" s="116">
        <v>1.468351301115951</v>
      </c>
      <c r="WA31" s="116">
        <v>1.2361631912072482</v>
      </c>
      <c r="WB31" s="116">
        <v>1.5254140011526727</v>
      </c>
      <c r="WC31" s="116">
        <v>1.5969669652799499</v>
      </c>
      <c r="WD31" s="116">
        <v>1.2692749739490001</v>
      </c>
      <c r="WE31" s="116">
        <v>1.4648239938017458</v>
      </c>
      <c r="WF31" s="116">
        <v>1.4977763277199134</v>
      </c>
      <c r="WG31" s="116">
        <v>1.0723849840265618</v>
      </c>
      <c r="WH31" s="116">
        <v>1.4063016886099033</v>
      </c>
      <c r="WI31" s="116">
        <v>1.1641953558838254</v>
      </c>
      <c r="WJ31" s="116">
        <v>1.1972298678252549</v>
      </c>
      <c r="WK31" s="116">
        <v>1.674856941457509</v>
      </c>
      <c r="WL31" s="116">
        <v>1.6399789868038774</v>
      </c>
      <c r="WM31" s="116">
        <v>1.1320601903468033</v>
      </c>
      <c r="WN31" s="116">
        <v>1.386679947844708</v>
      </c>
      <c r="WO31" s="116">
        <v>1.448590885585227</v>
      </c>
      <c r="WP31" s="116">
        <v>1.676006432223943</v>
      </c>
      <c r="WQ31" s="116">
        <v>1.103691172871081</v>
      </c>
      <c r="WR31" s="116">
        <v>1.1811320125151927</v>
      </c>
      <c r="WS31" s="116">
        <v>1.3063359991778012</v>
      </c>
      <c r="WT31" s="116">
        <v>1.7515420224901199</v>
      </c>
      <c r="WU31" s="116">
        <v>1.1286551140763996</v>
      </c>
      <c r="WV31" s="116">
        <v>1.1511746308129134</v>
      </c>
      <c r="WW31" s="116">
        <v>1.7239322549637637</v>
      </c>
      <c r="WX31" s="116">
        <v>1.5142158701375132</v>
      </c>
      <c r="WY31" s="116">
        <v>1.3545293934840512</v>
      </c>
      <c r="WZ31" s="116">
        <v>1.7487070863118919</v>
      </c>
      <c r="XA31" s="116">
        <v>1.3925493460043255</v>
      </c>
      <c r="XB31" s="116">
        <v>1.1892494826922566</v>
      </c>
      <c r="XC31" s="116">
        <v>1.7295098143331855</v>
      </c>
      <c r="XD31" s="116">
        <v>1.4376465895402259</v>
      </c>
      <c r="XE31" s="116">
        <v>1.3745863961326865</v>
      </c>
      <c r="XF31" s="116">
        <v>1.1405480265133183</v>
      </c>
      <c r="XG31" s="116">
        <v>1.4164410297684384</v>
      </c>
      <c r="XH31" s="116">
        <v>1.2169683286491639</v>
      </c>
      <c r="XI31" s="116">
        <v>1.5470048866714534</v>
      </c>
      <c r="XJ31" s="116">
        <v>1.6148227774769315</v>
      </c>
      <c r="XK31" s="116">
        <v>1.7465863655078226</v>
      </c>
      <c r="XL31" s="116">
        <v>1.3775246041788127</v>
      </c>
      <c r="XM31" s="116">
        <v>1.756981620146663</v>
      </c>
      <c r="XN31" s="116">
        <v>1.5837778260859379</v>
      </c>
      <c r="XO31" s="116">
        <v>1.4807436653666144</v>
      </c>
      <c r="XP31" s="116">
        <v>1.0638654759712347</v>
      </c>
      <c r="XQ31" s="116">
        <v>1.1681170875710007</v>
      </c>
      <c r="XR31" s="116">
        <v>1.6323037841658208</v>
      </c>
      <c r="XS31" s="116">
        <v>1.6531083799873618</v>
      </c>
      <c r="XT31" s="116">
        <v>1.3428037794156444</v>
      </c>
      <c r="XU31" s="116">
        <v>1.2029540374281464</v>
      </c>
      <c r="XV31" s="116">
        <v>1.6506762514622468</v>
      </c>
      <c r="XW31" s="116">
        <v>1.4855967438272701</v>
      </c>
      <c r="XX31" s="116">
        <v>1.508820654312212</v>
      </c>
      <c r="XY31" s="116">
        <v>1.6741372474823542</v>
      </c>
      <c r="XZ31" s="116">
        <v>1.457771330790073</v>
      </c>
      <c r="YA31" s="116">
        <v>1.4327762140246969</v>
      </c>
      <c r="YB31" s="116">
        <v>1.2240852393263255</v>
      </c>
      <c r="YC31" s="116">
        <v>1.4123725834792524</v>
      </c>
      <c r="YD31" s="116">
        <v>1.2714843528591797</v>
      </c>
      <c r="YE31" s="116">
        <v>1.7427569563962826</v>
      </c>
      <c r="YF31" s="116">
        <v>1.6435235129070356</v>
      </c>
      <c r="YG31" s="116">
        <v>1.5832585343758028</v>
      </c>
      <c r="YH31" s="116">
        <v>1.3654046263205948</v>
      </c>
      <c r="YI31" s="116">
        <v>1.5461790746130428</v>
      </c>
      <c r="YJ31" s="116">
        <v>1.1632449976053008</v>
      </c>
      <c r="YK31" s="116">
        <v>1.3113712641603728</v>
      </c>
      <c r="YL31" s="116">
        <v>1.0828044327832844</v>
      </c>
      <c r="YM31" s="116">
        <v>1.6677603764568687</v>
      </c>
      <c r="YN31" s="116">
        <v>1.246214111652953</v>
      </c>
      <c r="YO31" s="116">
        <v>1.534991596337318</v>
      </c>
      <c r="YP31" s="116">
        <v>1.1841193691857859</v>
      </c>
      <c r="YQ31" s="116">
        <v>1.6655761111961458</v>
      </c>
      <c r="YR31" s="116">
        <v>1.7316659531531813</v>
      </c>
      <c r="YS31" s="116">
        <v>1.5646276156731267</v>
      </c>
      <c r="YT31" s="116">
        <v>1.6201265622938532</v>
      </c>
      <c r="YU31" s="116">
        <v>1.0599134978073061</v>
      </c>
      <c r="YV31" s="116">
        <v>1.412511061785362</v>
      </c>
      <c r="YW31" s="116">
        <v>1.7073021693218029</v>
      </c>
      <c r="YX31" s="116">
        <v>1.2076312932532169</v>
      </c>
      <c r="YY31" s="116">
        <v>1.4666394260590279</v>
      </c>
      <c r="YZ31" s="116">
        <v>1.1955263100684479</v>
      </c>
      <c r="ZA31" s="116">
        <v>1.0690905473511034</v>
      </c>
      <c r="ZB31" s="116">
        <v>1.7128154901250447</v>
      </c>
      <c r="ZC31" s="116">
        <v>1.3876329491839663</v>
      </c>
      <c r="ZD31" s="116">
        <v>1.4303601471257159</v>
      </c>
      <c r="ZE31" s="116">
        <v>1.3833044836666104</v>
      </c>
      <c r="ZF31" s="116">
        <v>1.5308932948507767</v>
      </c>
      <c r="ZG31" s="116">
        <v>1.3205030203627595</v>
      </c>
      <c r="ZH31" s="116">
        <v>1.3446153793130515</v>
      </c>
      <c r="ZI31" s="116">
        <v>1.5141909430494485</v>
      </c>
      <c r="ZJ31" s="116">
        <v>1.1247900124775603</v>
      </c>
      <c r="ZK31" s="116">
        <v>1.6898123236555391</v>
      </c>
      <c r="ZL31" s="116">
        <v>1.5273244289543684</v>
      </c>
      <c r="ZM31" s="116">
        <v>1.3018643102901537</v>
      </c>
      <c r="ZN31" s="116">
        <v>1.6913921484454826</v>
      </c>
      <c r="ZO31" s="116">
        <v>1.4353954445788508</v>
      </c>
      <c r="ZP31" s="116">
        <v>1.1213075908968673</v>
      </c>
      <c r="ZQ31" s="116">
        <v>1.406406672865526</v>
      </c>
      <c r="ZR31" s="116">
        <v>1.5853436520109976</v>
      </c>
      <c r="ZS31" s="116">
        <v>1.489829847668402</v>
      </c>
      <c r="ZT31" s="116">
        <v>1.2359972202969611</v>
      </c>
      <c r="ZU31" s="116">
        <v>1.4695543314363007</v>
      </c>
      <c r="ZV31" s="116">
        <v>1.4554877928101826</v>
      </c>
      <c r="ZW31" s="116">
        <v>1.5250239267810413</v>
      </c>
      <c r="ZX31" s="116">
        <v>1.2346885723257399</v>
      </c>
      <c r="ZY31" s="116">
        <v>1.5481928963379876</v>
      </c>
      <c r="ZZ31" s="116">
        <v>1.4993305379188073</v>
      </c>
      <c r="AAA31" s="116">
        <v>1.1368263606088362</v>
      </c>
      <c r="AAB31" s="116">
        <v>1.561571331231284</v>
      </c>
      <c r="AAC31" s="116">
        <v>1.4273221243878766</v>
      </c>
      <c r="AAD31" s="116">
        <v>1.1670384665014353</v>
      </c>
      <c r="AAE31" s="116">
        <v>1.177836702703406</v>
      </c>
      <c r="AAF31" s="116">
        <v>1.5917017916790863</v>
      </c>
      <c r="AAG31" s="116">
        <v>1.6884685322850537</v>
      </c>
      <c r="AAH31" s="116">
        <v>1.7080019400327275</v>
      </c>
      <c r="AAI31" s="116">
        <v>1.4556879138554575</v>
      </c>
      <c r="AAJ31" s="116">
        <v>1.4064520628304857</v>
      </c>
      <c r="AAK31" s="116">
        <v>1.2941898721161802</v>
      </c>
      <c r="AAL31" s="116">
        <v>1.2423184567344558</v>
      </c>
      <c r="AAM31" s="116">
        <v>1.3742348287363804</v>
      </c>
      <c r="AAN31" s="116">
        <v>1.0975231952246598</v>
      </c>
      <c r="AAO31" s="116">
        <v>1.6714793739282658</v>
      </c>
      <c r="AAP31" s="116">
        <v>1.6662363045488759</v>
      </c>
      <c r="AAQ31" s="116">
        <v>1.5095444367679438</v>
      </c>
      <c r="AAR31" s="116">
        <v>1.721574845664215</v>
      </c>
      <c r="AAS31" s="116">
        <v>1.2848243207176033</v>
      </c>
      <c r="AAT31" s="116">
        <v>1.3571103741529376</v>
      </c>
      <c r="AAU31" s="116">
        <v>1.1074195427429452</v>
      </c>
      <c r="AAV31" s="116">
        <v>1.2509006508624114</v>
      </c>
      <c r="AAW31" s="116">
        <v>1.5536912683377491</v>
      </c>
      <c r="AAX31" s="116">
        <v>1.3837089040318293</v>
      </c>
      <c r="AAY31" s="116">
        <v>1.4586251885736821</v>
      </c>
      <c r="AAZ31" s="116">
        <v>1.4452807811283264</v>
      </c>
      <c r="ABA31" s="116">
        <v>1.4771635743148606</v>
      </c>
      <c r="ABB31" s="116">
        <v>1.1484439062904859</v>
      </c>
      <c r="ABC31" s="116">
        <v>1.1226689227299411</v>
      </c>
      <c r="ABD31" s="116">
        <v>1.409123411751305</v>
      </c>
      <c r="ABE31" s="116">
        <v>1.2271303640326652</v>
      </c>
      <c r="ABF31" s="116">
        <v>1.6554067276490674</v>
      </c>
      <c r="ABG31" s="116">
        <v>1.5782635974626973</v>
      </c>
      <c r="ABH31" s="116">
        <v>1.5315731905143193</v>
      </c>
      <c r="ABI31" s="116">
        <v>1.3752035168704866</v>
      </c>
      <c r="ABJ31" s="116">
        <v>1.7557394635016692</v>
      </c>
      <c r="ABK31" s="116">
        <v>1.287333449385262</v>
      </c>
      <c r="ABL31" s="116">
        <v>1.3674984549665645</v>
      </c>
      <c r="ABM31" s="116">
        <v>1.5359500809753395</v>
      </c>
      <c r="ABN31" s="116">
        <v>1.5803852429694465</v>
      </c>
      <c r="ABO31" s="116">
        <v>1.6768260759633313</v>
      </c>
      <c r="ABP31" s="116">
        <v>1.1301599295472169</v>
      </c>
      <c r="ABQ31" s="116">
        <v>1.5890708975875798</v>
      </c>
      <c r="ABR31" s="116">
        <v>1.1957791451729851</v>
      </c>
      <c r="ABS31" s="116">
        <v>1.1529846726405317</v>
      </c>
      <c r="ABT31" s="116">
        <v>1.4081665521473123</v>
      </c>
      <c r="ABU31" s="116">
        <v>1.6171689634732078</v>
      </c>
      <c r="ABV31" s="116">
        <v>1.2019733668138524</v>
      </c>
      <c r="ABW31" s="116">
        <v>1.567582196246569</v>
      </c>
      <c r="ABX31" s="116">
        <v>1.6798902029812619</v>
      </c>
      <c r="ABY31" s="116">
        <v>1.4790989916102624</v>
      </c>
      <c r="ABZ31" s="116">
        <v>1.5147762628719965</v>
      </c>
      <c r="ACA31" s="116">
        <v>1.5949185837991215</v>
      </c>
      <c r="ACB31" s="116">
        <v>1.3853475233344756</v>
      </c>
      <c r="ACC31" s="116">
        <v>1.7379556308584534</v>
      </c>
      <c r="ACD31" s="116">
        <v>1.4077229116368661</v>
      </c>
      <c r="ACE31" s="116">
        <v>1.4758754054819962</v>
      </c>
      <c r="ACF31" s="116">
        <v>1.0697447311003008</v>
      </c>
      <c r="ACG31" s="116">
        <v>1.2336967816010218</v>
      </c>
      <c r="ACH31" s="116">
        <v>1.4205700056099844</v>
      </c>
      <c r="ACI31" s="116">
        <v>1.4160044662249733</v>
      </c>
      <c r="ACJ31" s="116">
        <v>1.4365440254939388</v>
      </c>
      <c r="ACK31" s="116">
        <v>1.3051285779742305</v>
      </c>
      <c r="ACL31" s="116">
        <v>1.5010610878773012</v>
      </c>
      <c r="ACM31" s="116">
        <v>1.2954242403495431</v>
      </c>
      <c r="ACN31" s="116">
        <v>1.3640784101056131</v>
      </c>
      <c r="ACO31" s="116">
        <v>1.3179252048611094</v>
      </c>
      <c r="ACP31" s="116">
        <v>1.456253057144768</v>
      </c>
      <c r="ACQ31" s="116">
        <v>1.4534031871719497</v>
      </c>
      <c r="ACR31" s="116">
        <v>1.29726130468541</v>
      </c>
      <c r="ACS31" s="116">
        <v>1.0940961696047888</v>
      </c>
      <c r="ACT31" s="116">
        <v>1.3064827001414268</v>
      </c>
      <c r="ACU31" s="116">
        <v>1.4483903190791776</v>
      </c>
      <c r="ACV31" s="116">
        <v>1.692951301845282</v>
      </c>
      <c r="ACW31" s="116">
        <v>1.6791354288999485</v>
      </c>
      <c r="ACX31" s="116">
        <v>1.4210735822720115</v>
      </c>
      <c r="ACY31" s="116">
        <v>1.7291145156364101</v>
      </c>
      <c r="ACZ31" s="116">
        <v>1.0673388769324184</v>
      </c>
      <c r="ADA31" s="116">
        <v>1.5677496717848125</v>
      </c>
      <c r="ADB31" s="116">
        <v>1.5410246831959824</v>
      </c>
      <c r="ADC31" s="116">
        <v>1.6939047802153775</v>
      </c>
      <c r="ADD31" s="116">
        <v>1.1462124709977783</v>
      </c>
      <c r="ADE31" s="116">
        <v>1.3372521426307675</v>
      </c>
      <c r="ADF31" s="116">
        <v>1.2720088575038098</v>
      </c>
      <c r="ADG31" s="116">
        <v>1.165518559797037</v>
      </c>
      <c r="ADH31" s="116">
        <v>1.3140943037502295</v>
      </c>
      <c r="ADI31" s="116">
        <v>1.4809105312292923</v>
      </c>
      <c r="ADJ31" s="116">
        <v>1.2013097286671277</v>
      </c>
      <c r="ADK31" s="116">
        <v>1.7096621268454062</v>
      </c>
      <c r="ADL31" s="116">
        <v>1.4042834947984995</v>
      </c>
      <c r="ADM31" s="116">
        <v>1.0890183320558522</v>
      </c>
      <c r="ADN31" s="116">
        <v>1.2378557410406681</v>
      </c>
      <c r="ADO31" s="116">
        <v>1.2826030834497255</v>
      </c>
      <c r="ADP31" s="116">
        <v>1.4455853497733111</v>
      </c>
      <c r="ADQ31" s="116">
        <v>1.2360726144741148</v>
      </c>
      <c r="ADR31" s="116">
        <v>1.1786888890132221</v>
      </c>
      <c r="ADS31" s="116">
        <v>1.5524167960984587</v>
      </c>
      <c r="ADT31" s="116">
        <v>1.5491789376697733</v>
      </c>
      <c r="ADU31" s="116">
        <v>1.2495900384562497</v>
      </c>
      <c r="ADV31" s="116">
        <v>1.3235635164408825</v>
      </c>
      <c r="ADW31" s="116">
        <v>1.514558621364732</v>
      </c>
      <c r="ADX31" s="116">
        <v>1.5672970354516793</v>
      </c>
      <c r="ADY31" s="116">
        <v>1.6411524632908132</v>
      </c>
      <c r="ADZ31" s="116">
        <v>1.6254443264729721</v>
      </c>
      <c r="AEA31" s="116">
        <v>1.7567620545155753</v>
      </c>
      <c r="AEB31" s="116">
        <v>1.709771597980879</v>
      </c>
      <c r="AEC31" s="116">
        <v>1.7278985741205506</v>
      </c>
      <c r="AED31" s="116">
        <v>1.5600283290773702</v>
      </c>
      <c r="AEE31" s="116">
        <v>1.2282630340888594</v>
      </c>
      <c r="AEF31" s="116">
        <v>1.4402234971079042</v>
      </c>
      <c r="AEG31" s="116">
        <v>1.5649060390021343</v>
      </c>
      <c r="AEH31" s="116">
        <v>1.5403590024890184</v>
      </c>
      <c r="AEI31" s="116">
        <v>1.6650611842544412</v>
      </c>
      <c r="AEJ31" s="116">
        <v>1.3608351782610564</v>
      </c>
      <c r="AEK31" s="116">
        <v>1.2372791725446715</v>
      </c>
      <c r="AEL31" s="116">
        <v>1.5216757526155649</v>
      </c>
      <c r="AEM31" s="116">
        <v>1.1039256742670864</v>
      </c>
      <c r="AEN31" s="116">
        <v>1.2612141686999383</v>
      </c>
      <c r="AEO31" s="116">
        <v>1.6854420866780546</v>
      </c>
      <c r="AEP31" s="116">
        <v>1.6906176860542548</v>
      </c>
      <c r="AEQ31" s="116">
        <v>1.5519348109248567</v>
      </c>
      <c r="AER31" s="116">
        <v>1.5983820916102274</v>
      </c>
      <c r="AES31" s="116">
        <v>1.5290928343716406</v>
      </c>
      <c r="AET31" s="116">
        <v>1.6127734953519286</v>
      </c>
      <c r="AEU31" s="116">
        <v>1.0537161101126751</v>
      </c>
      <c r="AEV31" s="116">
        <v>1.1296471041284708</v>
      </c>
      <c r="AEW31" s="116">
        <v>1.1889985354667458</v>
      </c>
      <c r="AEX31" s="116">
        <v>1.0899566234008118</v>
      </c>
      <c r="AEY31" s="116">
        <v>1.1322204078353084</v>
      </c>
      <c r="AEZ31" s="116">
        <v>1.7367309325363691</v>
      </c>
      <c r="AFA31" s="116">
        <v>1.3131729824473832</v>
      </c>
      <c r="AFB31" s="116">
        <v>1.3293585757855877</v>
      </c>
      <c r="AFC31" s="116">
        <v>1.4878345588938142</v>
      </c>
      <c r="AFD31" s="116">
        <v>1.3782727825519201</v>
      </c>
      <c r="AFE31" s="116">
        <v>1.0488134490180654</v>
      </c>
      <c r="AFF31" s="116">
        <v>1.7556854622368525</v>
      </c>
      <c r="AFG31" s="116">
        <v>1.4668196243029887</v>
      </c>
      <c r="AFH31" s="116">
        <v>1.4321390442440212</v>
      </c>
      <c r="AFI31" s="116">
        <v>1.5836205687786746</v>
      </c>
      <c r="AFJ31" s="116">
        <v>1.6244461502187106</v>
      </c>
      <c r="AFK31" s="116">
        <v>1.3325610587219137</v>
      </c>
      <c r="AFL31" s="116">
        <v>1.0814544305906215</v>
      </c>
      <c r="AFM31" s="116">
        <v>1.5018708121350606</v>
      </c>
      <c r="AFN31" s="116">
        <v>1.4026704903826439</v>
      </c>
      <c r="AFO31" s="116">
        <v>1.3115071362972168</v>
      </c>
      <c r="AFP31" s="116">
        <v>1.6564662738347193</v>
      </c>
      <c r="AFQ31" s="116">
        <v>1.1415441999441376</v>
      </c>
      <c r="AFR31" s="116">
        <v>1.4788857380254354</v>
      </c>
      <c r="AFS31" s="116">
        <v>1.1146868578725029</v>
      </c>
      <c r="AFT31" s="116">
        <v>1.3563141536574594</v>
      </c>
      <c r="AFU31" s="116">
        <v>1.4720363940403389</v>
      </c>
      <c r="AFV31" s="116">
        <v>1.2724881812494548</v>
      </c>
      <c r="AFW31" s="116">
        <v>1.0691807376574571</v>
      </c>
      <c r="AFX31" s="116">
        <v>1.7599413303801581</v>
      </c>
      <c r="AFY31" s="116">
        <v>1.2697698841926655</v>
      </c>
      <c r="AFZ31" s="116">
        <v>1.6562449859153243</v>
      </c>
      <c r="AGA31" s="116">
        <v>1.2572682236415103</v>
      </c>
      <c r="AGB31" s="116">
        <v>1.7193223659510761</v>
      </c>
      <c r="AGC31" s="116">
        <v>1.2295559746573792</v>
      </c>
      <c r="AGD31" s="116">
        <v>1.4966743324993002</v>
      </c>
      <c r="AGE31" s="116">
        <v>1.4100815035088585</v>
      </c>
      <c r="AGF31" s="116">
        <v>1.464450735916631</v>
      </c>
      <c r="AGG31" s="116">
        <v>1.4442932227620977</v>
      </c>
      <c r="AGH31" s="116">
        <v>1.6143886916704462</v>
      </c>
      <c r="AGI31" s="116">
        <v>1.3123818492756372</v>
      </c>
      <c r="AGJ31" s="116">
        <v>1.6862157771807815</v>
      </c>
      <c r="AGK31" s="116">
        <v>1.0909326276312989</v>
      </c>
      <c r="AGL31" s="116">
        <v>1.2420539220829001</v>
      </c>
      <c r="AGM31" s="116">
        <v>1.1319747121608081</v>
      </c>
      <c r="AGN31" s="116">
        <v>1.2430585705018615</v>
      </c>
      <c r="AGO31" s="116">
        <v>1.0448287824056166</v>
      </c>
      <c r="AGP31" s="116">
        <v>1.495397536227794</v>
      </c>
      <c r="AGQ31" s="116">
        <v>1.2129550874344648</v>
      </c>
      <c r="AGR31" s="116">
        <v>1.0411346418297649</v>
      </c>
      <c r="AGS31" s="116">
        <v>1.4219359446957385</v>
      </c>
      <c r="AGT31" s="116">
        <v>1.3975374491155423</v>
      </c>
      <c r="AGU31" s="116">
        <v>1.4599776147396646</v>
      </c>
      <c r="AGV31" s="116">
        <v>1.1981758332807027</v>
      </c>
      <c r="AGW31" s="116">
        <v>1.4810254026488905</v>
      </c>
      <c r="AGX31" s="116">
        <v>1.0849673932098547</v>
      </c>
      <c r="AGY31" s="116">
        <v>1.7417793664090611</v>
      </c>
      <c r="AGZ31" s="116">
        <v>1.1202604572738268</v>
      </c>
      <c r="AHA31" s="116">
        <v>1.3113359516276208</v>
      </c>
      <c r="AHB31" s="116">
        <v>1.6224979904287569</v>
      </c>
      <c r="AHC31" s="116">
        <v>1.5941648809491724</v>
      </c>
      <c r="AHD31" s="116">
        <v>1.545476322445456</v>
      </c>
      <c r="AHE31" s="116">
        <v>1.7257393398812448</v>
      </c>
      <c r="AHF31" s="116">
        <v>1.1045049662953677</v>
      </c>
      <c r="AHG31" s="116">
        <v>1.4152334870814673</v>
      </c>
      <c r="AHH31" s="116">
        <v>1.2978511046191299</v>
      </c>
      <c r="AHI31" s="116">
        <v>1.1873791162747962</v>
      </c>
      <c r="AHJ31" s="116">
        <v>1.1788629231796102</v>
      </c>
      <c r="AHK31" s="116">
        <v>1.093927092709432</v>
      </c>
      <c r="AHL31" s="116">
        <v>1.7544005896229509</v>
      </c>
      <c r="AHM31" s="116">
        <v>1.0655601580384584</v>
      </c>
      <c r="AHN31" s="116">
        <v>1.3584982680392246</v>
      </c>
      <c r="AHO31" s="116">
        <v>1.4032134779482734</v>
      </c>
      <c r="AHP31" s="116">
        <v>1.3236726984827714</v>
      </c>
      <c r="AHQ31" s="116">
        <v>1.7359484602814765</v>
      </c>
      <c r="AHR31" s="116">
        <v>1.1699118741558479</v>
      </c>
      <c r="AHS31" s="116">
        <v>1.0458453530891827</v>
      </c>
      <c r="AHT31" s="116">
        <v>1.5684010048010353</v>
      </c>
      <c r="AHU31" s="116">
        <v>1.6700598643190583</v>
      </c>
      <c r="AHV31" s="116">
        <v>1.0978648737743779</v>
      </c>
      <c r="AHW31" s="116">
        <v>1.2207700010350253</v>
      </c>
      <c r="AHX31" s="116">
        <v>1.5899275608182375</v>
      </c>
      <c r="AHY31" s="116">
        <v>1.5106798453502157</v>
      </c>
      <c r="AHZ31" s="116">
        <v>1.3882766450310309</v>
      </c>
      <c r="AIA31" s="116">
        <v>1.5794033425416165</v>
      </c>
      <c r="AIB31" s="116">
        <v>1.2825069815297094</v>
      </c>
      <c r="AIC31" s="116">
        <v>1.1197440669389649</v>
      </c>
      <c r="AID31" s="116">
        <v>1.1731666684644166</v>
      </c>
      <c r="AIE31" s="116">
        <v>1.1862541205751833</v>
      </c>
      <c r="AIF31" s="116">
        <v>1.0952977264681643</v>
      </c>
      <c r="AIG31" s="116">
        <v>1.7521949197980122</v>
      </c>
      <c r="AIH31" s="116">
        <v>1.5077768461743772</v>
      </c>
      <c r="AII31" s="116">
        <v>1.365474509608259</v>
      </c>
      <c r="AIJ31" s="116">
        <v>1.6022321992102955</v>
      </c>
      <c r="AIK31" s="116">
        <v>1.6799519371573781</v>
      </c>
      <c r="AIL31" s="116">
        <v>1.4253161178315925</v>
      </c>
      <c r="AIM31" s="116">
        <v>1.0785364031307996</v>
      </c>
      <c r="AIN31" s="116">
        <v>1.1805695510346017</v>
      </c>
      <c r="AIO31" s="116">
        <v>1.2600731750432492</v>
      </c>
      <c r="AIP31" s="116">
        <v>1.2530805940967993</v>
      </c>
      <c r="AIQ31" s="116">
        <v>1.3963627145766395</v>
      </c>
      <c r="AIR31" s="116">
        <v>1.6292528036216436</v>
      </c>
      <c r="AIS31" s="116">
        <v>1.7328944411798997</v>
      </c>
      <c r="AIT31" s="116">
        <v>1.1998034334161767</v>
      </c>
      <c r="AIU31" s="116">
        <v>1.5472726257157376</v>
      </c>
      <c r="AIV31" s="116">
        <v>1.6629972075362154</v>
      </c>
      <c r="AIW31" s="116">
        <v>1.3558309671069333</v>
      </c>
      <c r="AIX31" s="116">
        <v>1.7297411984079907</v>
      </c>
      <c r="AIY31" s="116">
        <v>1.2432467404460166</v>
      </c>
      <c r="AIZ31" s="116">
        <v>1.1065458158952</v>
      </c>
      <c r="AJA31" s="116">
        <v>1.0452214957134334</v>
      </c>
      <c r="AJB31" s="116">
        <v>1.4300982716787405</v>
      </c>
      <c r="AJC31" s="116">
        <v>1.2741712236725966</v>
      </c>
      <c r="AJD31" s="116">
        <v>1.458762785942517</v>
      </c>
      <c r="AJE31" s="116">
        <v>1.1035127857132121</v>
      </c>
      <c r="AJF31" s="116">
        <v>1.2952615672273249</v>
      </c>
      <c r="AJG31" s="116">
        <v>1.3878152097582128</v>
      </c>
      <c r="AJH31" s="116">
        <v>1.7506342799170542</v>
      </c>
      <c r="AJI31" s="116">
        <v>1.3848573103505057</v>
      </c>
      <c r="AJJ31" s="116">
        <v>1.0656791733280333</v>
      </c>
      <c r="AJK31" s="116">
        <v>1.4830337200204649</v>
      </c>
      <c r="AJL31" s="116">
        <v>1.3573939468810812</v>
      </c>
      <c r="AJM31" s="116">
        <v>1.663170838052878</v>
      </c>
      <c r="AJN31" s="116">
        <v>1.74987462126141</v>
      </c>
      <c r="AJO31" s="116">
        <v>1.5802158299764164</v>
      </c>
      <c r="AJP31" s="116">
        <v>1.0516006977984691</v>
      </c>
      <c r="AJQ31" s="116">
        <v>1.6097920890255608</v>
      </c>
      <c r="AJR31" s="116">
        <v>1.3159726392441842</v>
      </c>
      <c r="AJS31" s="116">
        <v>1.6231738056244127</v>
      </c>
      <c r="AJT31" s="116">
        <v>1.277501175696421</v>
      </c>
      <c r="AJU31" s="116">
        <v>1.4316786972073221</v>
      </c>
      <c r="AJV31" s="116">
        <v>1.7470765162083235</v>
      </c>
      <c r="AJW31" s="116">
        <v>1.6332553665087768</v>
      </c>
      <c r="AJX31" s="116">
        <v>1.7266809383054746</v>
      </c>
      <c r="AJY31" s="116">
        <v>1.4154615470874261</v>
      </c>
      <c r="AJZ31" s="116">
        <v>1.6648006520227314</v>
      </c>
      <c r="AKA31" s="116">
        <v>1.1356985056188336</v>
      </c>
      <c r="AKB31" s="116">
        <v>1.2516162313780217</v>
      </c>
      <c r="AKC31" s="116">
        <v>1.0718483015420535</v>
      </c>
      <c r="AKD31" s="116">
        <v>1.6964672235653895</v>
      </c>
      <c r="AKE31" s="116">
        <v>1.3199709171354999</v>
      </c>
      <c r="AKF31" s="116">
        <v>1.7415500306610623</v>
      </c>
      <c r="AKG31" s="116">
        <v>1.1433837962984577</v>
      </c>
      <c r="AKH31" s="116">
        <v>1.5293315845274678</v>
      </c>
      <c r="AKI31" s="116">
        <v>1.2445223593410901</v>
      </c>
      <c r="AKJ31" s="116">
        <v>1.6092839985382825</v>
      </c>
      <c r="AKK31" s="116">
        <v>1.4006016698212718</v>
      </c>
      <c r="AKL31" s="116">
        <v>1.2771089753594553</v>
      </c>
      <c r="AKM31" s="116">
        <v>1.5362555502940278</v>
      </c>
      <c r="AKN31" s="116">
        <v>1.2623366643843157</v>
      </c>
      <c r="AKO31" s="116">
        <v>1.0837543644274308</v>
      </c>
      <c r="AKP31" s="116">
        <v>1.577294650264317</v>
      </c>
      <c r="AKQ31" s="116">
        <v>1.4845869421221816</v>
      </c>
      <c r="AKR31" s="116">
        <v>1.4156136952945013</v>
      </c>
      <c r="AKS31" s="116">
        <v>1.6204409922388643</v>
      </c>
      <c r="AKT31" s="116">
        <v>1.0793550608057072</v>
      </c>
      <c r="AKU31" s="116">
        <v>1.5606427556275346</v>
      </c>
      <c r="AKV31" s="116">
        <v>1.7069013536718529</v>
      </c>
      <c r="AKW31" s="116">
        <v>1.6929642535007021</v>
      </c>
      <c r="AKX31" s="116">
        <v>1.0568057628748637</v>
      </c>
      <c r="AKY31" s="116">
        <v>1.3323935932439519</v>
      </c>
      <c r="AKZ31" s="116">
        <v>1.4138120505319787</v>
      </c>
      <c r="ALA31" s="116">
        <v>1.0964092503445728</v>
      </c>
      <c r="ALB31" s="116">
        <v>1.3761941042553003</v>
      </c>
      <c r="ALC31" s="116">
        <v>1.6846154840200667</v>
      </c>
      <c r="ALD31" s="116">
        <v>1.0517800420317331</v>
      </c>
      <c r="ALE31" s="116">
        <v>1.1856987055819275</v>
      </c>
      <c r="ALF31" s="116">
        <v>1.3333736561285268</v>
      </c>
      <c r="ALG31" s="116">
        <v>1.2153021031826243</v>
      </c>
      <c r="ALH31" s="116">
        <v>1.3671485749485539</v>
      </c>
      <c r="ALI31" s="116">
        <v>1.1822568239631952</v>
      </c>
      <c r="ALJ31" s="116">
        <v>1.6313850512364294</v>
      </c>
      <c r="ALK31" s="116">
        <v>1.6186128607032253</v>
      </c>
      <c r="ALL31" s="116">
        <v>1.3019668707049563</v>
      </c>
      <c r="ALM31" s="116">
        <v>1.4723724715752411</v>
      </c>
      <c r="ALN31" s="116">
        <v>1.5245201431617241</v>
      </c>
      <c r="ALO31" s="116">
        <v>1.3494858646040209</v>
      </c>
      <c r="ALP31" s="116">
        <v>1.3434799181348749</v>
      </c>
      <c r="ALQ31" s="116">
        <v>1.543155181222194</v>
      </c>
      <c r="ALR31" s="116">
        <v>1.5089973877160872</v>
      </c>
      <c r="ALS31" s="116">
        <v>1.5542281982599933</v>
      </c>
      <c r="ALT31" s="116">
        <v>1.1509847825359862</v>
      </c>
      <c r="ALU31" s="116">
        <v>1.4141875161697233</v>
      </c>
    </row>
    <row r="32" spans="1:1009">
      <c r="B32" s="117">
        <v>1.5</v>
      </c>
      <c r="C32" s="116">
        <f t="shared" si="16"/>
        <v>2.1666666666666665</v>
      </c>
      <c r="D32" s="116">
        <f t="shared" si="17"/>
        <v>2.1931471805599454</v>
      </c>
      <c r="F32" s="116">
        <f t="shared" si="18"/>
        <v>1.4967560426031916</v>
      </c>
      <c r="G32" s="116">
        <f t="shared" si="19"/>
        <v>2.1776706210040486</v>
      </c>
      <c r="I32" s="116">
        <v>1.6826636970201103</v>
      </c>
      <c r="J32" s="116">
        <v>1.7763759939235695</v>
      </c>
      <c r="K32" s="116">
        <v>1.7754261195864411</v>
      </c>
      <c r="L32" s="116">
        <v>1.4858219459029138</v>
      </c>
      <c r="M32" s="116">
        <v>1.3418243679466333</v>
      </c>
      <c r="N32" s="116">
        <v>1.3086564297184438</v>
      </c>
      <c r="O32" s="116">
        <v>1.8402677992557606</v>
      </c>
      <c r="P32" s="116">
        <v>1.1970044734622711</v>
      </c>
      <c r="Q32" s="116">
        <v>1.399671590815504</v>
      </c>
      <c r="R32" s="116">
        <v>1.8254565507064475</v>
      </c>
      <c r="S32" s="116">
        <v>1.7950303389095579</v>
      </c>
      <c r="T32" s="116">
        <v>1.7622206871694366</v>
      </c>
      <c r="U32" s="116">
        <v>1.2468063099042583</v>
      </c>
      <c r="V32" s="116">
        <v>1.7492189510107736</v>
      </c>
      <c r="W32" s="116">
        <v>1.3429216821911363</v>
      </c>
      <c r="X32" s="116">
        <v>1.5090022973196913</v>
      </c>
      <c r="Y32" s="116">
        <v>1.2416670997734718</v>
      </c>
      <c r="Z32" s="116">
        <v>1.7030335602334996</v>
      </c>
      <c r="AA32" s="116">
        <v>1.7063832523498053</v>
      </c>
      <c r="AB32" s="116">
        <v>1.6981556230907628</v>
      </c>
      <c r="AC32" s="116">
        <v>1.6898046345453475</v>
      </c>
      <c r="AD32" s="116">
        <v>1.8240079030890373</v>
      </c>
      <c r="AE32" s="116">
        <v>1.2651172149948862</v>
      </c>
      <c r="AF32" s="116">
        <v>1.4679615971830817</v>
      </c>
      <c r="AG32" s="116">
        <v>1.2229054007122828</v>
      </c>
      <c r="AH32" s="116">
        <v>1.5745979796363607</v>
      </c>
      <c r="AI32" s="116">
        <v>1.603158823210008</v>
      </c>
      <c r="AJ32" s="116">
        <v>1.6084197746347468</v>
      </c>
      <c r="AK32" s="116">
        <v>1.3969825301112939</v>
      </c>
      <c r="AL32" s="116">
        <v>1.1608559670001002</v>
      </c>
      <c r="AM32" s="116">
        <v>1.7985093553088074</v>
      </c>
      <c r="AN32" s="116">
        <v>1.7865797664240426</v>
      </c>
      <c r="AO32" s="116">
        <v>1.4480855667745449</v>
      </c>
      <c r="AP32" s="116">
        <v>1.3847510951060853</v>
      </c>
      <c r="AQ32" s="116">
        <v>1.3567094717945318</v>
      </c>
      <c r="AR32" s="116">
        <v>1.1943724315765547</v>
      </c>
      <c r="AS32" s="116">
        <v>1.1456529060529947</v>
      </c>
      <c r="AT32" s="116">
        <v>1.8010071868109914</v>
      </c>
      <c r="AU32" s="116">
        <v>1.1732074858523505</v>
      </c>
      <c r="AV32" s="116">
        <v>1.761582635660031</v>
      </c>
      <c r="AW32" s="116">
        <v>1.2271282021522905</v>
      </c>
      <c r="AX32" s="116">
        <v>1.7585532152591385</v>
      </c>
      <c r="AY32" s="116">
        <v>1.7506189415954774</v>
      </c>
      <c r="AZ32" s="116">
        <v>1.1704062459071942</v>
      </c>
      <c r="BA32" s="116">
        <v>1.8398412621576044</v>
      </c>
      <c r="BB32" s="116">
        <v>1.8140263879858776</v>
      </c>
      <c r="BC32" s="116">
        <v>1.7737232117806747</v>
      </c>
      <c r="BD32" s="116">
        <v>1.391639283195349</v>
      </c>
      <c r="BE32" s="116">
        <v>1.6095294217802736</v>
      </c>
      <c r="BF32" s="116">
        <v>1.1503057935757555</v>
      </c>
      <c r="BG32" s="116">
        <v>1.6214874277765616</v>
      </c>
      <c r="BH32" s="116">
        <v>1.1818684011153198</v>
      </c>
      <c r="BI32" s="116">
        <v>1.240148321688495</v>
      </c>
      <c r="BJ32" s="116">
        <v>1.1699465481047011</v>
      </c>
      <c r="BK32" s="116">
        <v>1.6744281446745686</v>
      </c>
      <c r="BL32" s="116">
        <v>1.4820912857548991</v>
      </c>
      <c r="BM32" s="116">
        <v>1.2999146191082327</v>
      </c>
      <c r="BN32" s="116">
        <v>1.1718422888899347</v>
      </c>
      <c r="BO32" s="116">
        <v>1.3388481383100279</v>
      </c>
      <c r="BP32" s="116">
        <v>1.2545430899203296</v>
      </c>
      <c r="BQ32" s="116">
        <v>1.4038789987460707</v>
      </c>
      <c r="BR32" s="116">
        <v>1.420327711140879</v>
      </c>
      <c r="BS32" s="116">
        <v>1.1700893789862696</v>
      </c>
      <c r="BT32" s="116">
        <v>1.6660507652659267</v>
      </c>
      <c r="BU32" s="116">
        <v>1.852671950902868</v>
      </c>
      <c r="BV32" s="116">
        <v>1.433708466971243</v>
      </c>
      <c r="BW32" s="116">
        <v>1.4610987221712315</v>
      </c>
      <c r="BX32" s="116">
        <v>1.6607750469282092</v>
      </c>
      <c r="BY32" s="116">
        <v>1.5050818372106709</v>
      </c>
      <c r="BZ32" s="116">
        <v>1.5168295914007812</v>
      </c>
      <c r="CA32" s="116">
        <v>1.3928893395442297</v>
      </c>
      <c r="CB32" s="116">
        <v>1.5034112131176272</v>
      </c>
      <c r="CC32" s="116">
        <v>1.4928802967461112</v>
      </c>
      <c r="CD32" s="116">
        <v>1.2376368706866168</v>
      </c>
      <c r="CE32" s="116">
        <v>1.1762998585942031</v>
      </c>
      <c r="CF32" s="116">
        <v>1.2284393685229424</v>
      </c>
      <c r="CG32" s="116">
        <v>1.5320708847190763</v>
      </c>
      <c r="CH32" s="116">
        <v>1.3891413361098408</v>
      </c>
      <c r="CI32" s="116">
        <v>1.8376422455616428</v>
      </c>
      <c r="CJ32" s="116">
        <v>1.4182517594322657</v>
      </c>
      <c r="CK32" s="116">
        <v>1.5917583631784673</v>
      </c>
      <c r="CL32" s="116">
        <v>1.4040741194625395</v>
      </c>
      <c r="CM32" s="116">
        <v>1.730493391658396</v>
      </c>
      <c r="CN32" s="116">
        <v>1.516542969142934</v>
      </c>
      <c r="CO32" s="116">
        <v>1.6054441822645142</v>
      </c>
      <c r="CP32" s="116">
        <v>1.4814687860417355</v>
      </c>
      <c r="CQ32" s="116">
        <v>1.1929052526434465</v>
      </c>
      <c r="CR32" s="116">
        <v>1.4804789077418581</v>
      </c>
      <c r="CS32" s="116">
        <v>1.834061961828753</v>
      </c>
      <c r="CT32" s="116">
        <v>1.292157328510984</v>
      </c>
      <c r="CU32" s="116">
        <v>1.1995736008006308</v>
      </c>
      <c r="CV32" s="116">
        <v>1.2959283456445534</v>
      </c>
      <c r="CW32" s="116">
        <v>1.8161288357408698</v>
      </c>
      <c r="CX32" s="116">
        <v>1.3454013911073932</v>
      </c>
      <c r="CY32" s="116">
        <v>1.5601458799323795</v>
      </c>
      <c r="CZ32" s="116">
        <v>1.5705098809056979</v>
      </c>
      <c r="DA32" s="116">
        <v>1.8210112651498289</v>
      </c>
      <c r="DB32" s="116">
        <v>1.4014243830231534</v>
      </c>
      <c r="DC32" s="116">
        <v>1.4227372980038369</v>
      </c>
      <c r="DD32" s="116">
        <v>1.6734892310049814</v>
      </c>
      <c r="DE32" s="116">
        <v>1.2285456490942883</v>
      </c>
      <c r="DF32" s="116">
        <v>1.4283748064291193</v>
      </c>
      <c r="DG32" s="116">
        <v>1.6578227613398662</v>
      </c>
      <c r="DH32" s="116">
        <v>1.2973691629572917</v>
      </c>
      <c r="DI32" s="116">
        <v>1.8336875382455686</v>
      </c>
      <c r="DJ32" s="116">
        <v>1.6382871391091278</v>
      </c>
      <c r="DK32" s="116">
        <v>1.517081517367908</v>
      </c>
      <c r="DL32" s="116">
        <v>1.6064279561201569</v>
      </c>
      <c r="DM32" s="116">
        <v>1.2367946509807046</v>
      </c>
      <c r="DN32" s="116">
        <v>1.7860801794549919</v>
      </c>
      <c r="DO32" s="116">
        <v>1.2242400461811271</v>
      </c>
      <c r="DP32" s="116">
        <v>1.1721755968988117</v>
      </c>
      <c r="DQ32" s="116">
        <v>1.2375505410700649</v>
      </c>
      <c r="DR32" s="116">
        <v>1.4731022008250678</v>
      </c>
      <c r="DS32" s="116">
        <v>1.169921493828556</v>
      </c>
      <c r="DT32" s="116">
        <v>1.5525198374727394</v>
      </c>
      <c r="DU32" s="116">
        <v>1.4687504982342956</v>
      </c>
      <c r="DV32" s="116">
        <v>1.8409373937332112</v>
      </c>
      <c r="DW32" s="116">
        <v>1.186577756205812</v>
      </c>
      <c r="DX32" s="116">
        <v>1.5959220428909469</v>
      </c>
      <c r="DY32" s="116">
        <v>1.5383374730818975</v>
      </c>
      <c r="DZ32" s="116">
        <v>1.2458662683788138</v>
      </c>
      <c r="EA32" s="116">
        <v>1.1433385180318101</v>
      </c>
      <c r="EB32" s="116">
        <v>1.2665286017194373</v>
      </c>
      <c r="EC32" s="116">
        <v>1.2788565673855832</v>
      </c>
      <c r="ED32" s="116">
        <v>1.8356977146610378</v>
      </c>
      <c r="EE32" s="116">
        <v>1.7571418861130728</v>
      </c>
      <c r="EF32" s="116">
        <v>1.2579776153836615</v>
      </c>
      <c r="EG32" s="116">
        <v>1.7122841045984221</v>
      </c>
      <c r="EH32" s="116">
        <v>1.4459305935390585</v>
      </c>
      <c r="EI32" s="116">
        <v>1.8414051935612006</v>
      </c>
      <c r="EJ32" s="116">
        <v>1.4436124169588034</v>
      </c>
      <c r="EK32" s="116">
        <v>1.2918107794451554</v>
      </c>
      <c r="EL32" s="116">
        <v>1.5868663922568087</v>
      </c>
      <c r="EM32" s="116">
        <v>1.5986934213095219</v>
      </c>
      <c r="EN32" s="116">
        <v>1.508740361804382</v>
      </c>
      <c r="EO32" s="116">
        <v>1.2101118220375717</v>
      </c>
      <c r="EP32" s="116">
        <v>1.4994057965683161</v>
      </c>
      <c r="EQ32" s="116">
        <v>1.517664344660739</v>
      </c>
      <c r="ER32" s="116">
        <v>1.3295103453138388</v>
      </c>
      <c r="ES32" s="116">
        <v>1.7625070886156038</v>
      </c>
      <c r="ET32" s="116">
        <v>1.6921240088017591</v>
      </c>
      <c r="EU32" s="116">
        <v>1.3695763482115892</v>
      </c>
      <c r="EV32" s="116">
        <v>1.689491223870955</v>
      </c>
      <c r="EW32" s="116">
        <v>1.6533591246713444</v>
      </c>
      <c r="EX32" s="116">
        <v>1.7278058650401338</v>
      </c>
      <c r="EY32" s="116">
        <v>1.8088846269810135</v>
      </c>
      <c r="EZ32" s="116">
        <v>1.4333607108803927</v>
      </c>
      <c r="FA32" s="116">
        <v>1.6624100063714429</v>
      </c>
      <c r="FB32" s="116">
        <v>1.8195639076697225</v>
      </c>
      <c r="FC32" s="116">
        <v>1.7960509037293173</v>
      </c>
      <c r="FD32" s="116">
        <v>1.729923417965842</v>
      </c>
      <c r="FE32" s="116">
        <v>1.5321838580472331</v>
      </c>
      <c r="FF32" s="116">
        <v>1.6165255602583504</v>
      </c>
      <c r="FG32" s="116">
        <v>1.7399938531197439</v>
      </c>
      <c r="FH32" s="116">
        <v>1.2629746483719884</v>
      </c>
      <c r="FI32" s="116">
        <v>1.3459056406544407</v>
      </c>
      <c r="FJ32" s="116">
        <v>1.6584034247227071</v>
      </c>
      <c r="FK32" s="116">
        <v>1.8293736977120685</v>
      </c>
      <c r="FL32" s="116">
        <v>1.3538541904565378</v>
      </c>
      <c r="FM32" s="116">
        <v>1.3875351278785386</v>
      </c>
      <c r="FN32" s="116">
        <v>1.5074072625573112</v>
      </c>
      <c r="FO32" s="116">
        <v>1.4485678713650281</v>
      </c>
      <c r="FP32" s="116">
        <v>1.6619968216017755</v>
      </c>
      <c r="FQ32" s="116">
        <v>1.4124291521289463</v>
      </c>
      <c r="FR32" s="116">
        <v>1.6529037474611088</v>
      </c>
      <c r="FS32" s="116">
        <v>1.6992061626372053</v>
      </c>
      <c r="FT32" s="116">
        <v>1.2494741812353258</v>
      </c>
      <c r="FU32" s="116">
        <v>1.3472076453181883</v>
      </c>
      <c r="FV32" s="116">
        <v>1.3373888208653897</v>
      </c>
      <c r="FW32" s="116">
        <v>1.5578934810176963</v>
      </c>
      <c r="FX32" s="116">
        <v>1.3214680822315072</v>
      </c>
      <c r="FY32" s="116">
        <v>1.2653139892850871</v>
      </c>
      <c r="FZ32" s="116">
        <v>1.3774001206438238</v>
      </c>
      <c r="GA32" s="116">
        <v>1.7384026526053353</v>
      </c>
      <c r="GB32" s="116">
        <v>1.2675005869140328</v>
      </c>
      <c r="GC32" s="116">
        <v>1.7849056743266236</v>
      </c>
      <c r="GD32" s="116">
        <v>1.8274115446258201</v>
      </c>
      <c r="GE32" s="116">
        <v>1.4925576843094781</v>
      </c>
      <c r="GF32" s="116">
        <v>1.2834344199323149</v>
      </c>
      <c r="GG32" s="116">
        <v>1.3597878438412976</v>
      </c>
      <c r="GH32" s="116">
        <v>1.7031175160597103</v>
      </c>
      <c r="GI32" s="116">
        <v>1.4864492865260923</v>
      </c>
      <c r="GJ32" s="116">
        <v>1.2306123612876847</v>
      </c>
      <c r="GK32" s="116">
        <v>1.7121207606427049</v>
      </c>
      <c r="GL32" s="116">
        <v>1.1925944569041418</v>
      </c>
      <c r="GM32" s="116">
        <v>1.310680175912718</v>
      </c>
      <c r="GN32" s="116">
        <v>1.517137646175752</v>
      </c>
      <c r="GO32" s="116">
        <v>1.6331178413863721</v>
      </c>
      <c r="GP32" s="116">
        <v>1.7338067707256841</v>
      </c>
      <c r="GQ32" s="116">
        <v>1.5816852766925844</v>
      </c>
      <c r="GR32" s="116">
        <v>1.6551172971630195</v>
      </c>
      <c r="GS32" s="116">
        <v>1.6472997771340534</v>
      </c>
      <c r="GT32" s="116">
        <v>1.673086975560951</v>
      </c>
      <c r="GU32" s="116">
        <v>1.1924338841277078</v>
      </c>
      <c r="GV32" s="116">
        <v>1.3086685853179274</v>
      </c>
      <c r="GW32" s="116">
        <v>1.1818626081821446</v>
      </c>
      <c r="GX32" s="116">
        <v>1.4162370011503327</v>
      </c>
      <c r="GY32" s="116">
        <v>1.2640396264643001</v>
      </c>
      <c r="GZ32" s="116">
        <v>1.1791085210151864</v>
      </c>
      <c r="HA32" s="116">
        <v>1.713640885556178</v>
      </c>
      <c r="HB32" s="116">
        <v>1.5921983090816223</v>
      </c>
      <c r="HC32" s="116">
        <v>1.4717694584379495</v>
      </c>
      <c r="HD32" s="116">
        <v>1.7783730611364912</v>
      </c>
      <c r="HE32" s="116">
        <v>1.6741110400285715</v>
      </c>
      <c r="HF32" s="116">
        <v>1.506328020808263</v>
      </c>
      <c r="HG32" s="116">
        <v>1.4541365089432814</v>
      </c>
      <c r="HH32" s="116">
        <v>1.470041464984766</v>
      </c>
      <c r="HI32" s="116">
        <v>1.3046401139624897</v>
      </c>
      <c r="HJ32" s="116">
        <v>1.2811732630797867</v>
      </c>
      <c r="HK32" s="116">
        <v>1.4988202754136557</v>
      </c>
      <c r="HL32" s="116">
        <v>1.3055155982577507</v>
      </c>
      <c r="HM32" s="116">
        <v>1.7160771148566305</v>
      </c>
      <c r="HN32" s="116">
        <v>1.8344998405982564</v>
      </c>
      <c r="HO32" s="116">
        <v>1.489542403879226</v>
      </c>
      <c r="HP32" s="116">
        <v>1.4903759608112395</v>
      </c>
      <c r="HQ32" s="116">
        <v>1.6295150185064904</v>
      </c>
      <c r="HR32" s="116">
        <v>1.3778068507698236</v>
      </c>
      <c r="HS32" s="116">
        <v>1.7039430440850958</v>
      </c>
      <c r="HT32" s="116">
        <v>1.6932602617836316</v>
      </c>
      <c r="HU32" s="116">
        <v>1.2950137998824007</v>
      </c>
      <c r="HV32" s="116">
        <v>1.2208410831848879</v>
      </c>
      <c r="HW32" s="116">
        <v>1.5545529931892361</v>
      </c>
      <c r="HX32" s="116">
        <v>1.3813025009278466</v>
      </c>
      <c r="HY32" s="116">
        <v>1.5671653401427716</v>
      </c>
      <c r="HZ32" s="116">
        <v>1.3480393856509014</v>
      </c>
      <c r="IA32" s="116">
        <v>1.2291712893671773</v>
      </c>
      <c r="IB32" s="116">
        <v>1.7320118301743221</v>
      </c>
      <c r="IC32" s="116">
        <v>1.1628065811441002</v>
      </c>
      <c r="ID32" s="116">
        <v>1.3489118101567699</v>
      </c>
      <c r="IE32" s="116">
        <v>1.5739918451172494</v>
      </c>
      <c r="IF32" s="116">
        <v>1.7251192394007107</v>
      </c>
      <c r="IG32" s="116">
        <v>1.6484838963697344</v>
      </c>
      <c r="IH32" s="116">
        <v>1.2315950998388618</v>
      </c>
      <c r="II32" s="116">
        <v>1.3065942179461616</v>
      </c>
      <c r="IJ32" s="116">
        <v>1.6730986311370444</v>
      </c>
      <c r="IK32" s="116">
        <v>1.3531732876859752</v>
      </c>
      <c r="IL32" s="116">
        <v>1.3286024584476321</v>
      </c>
      <c r="IM32" s="116">
        <v>1.3724552901794431</v>
      </c>
      <c r="IN32" s="116">
        <v>1.5151199487767957</v>
      </c>
      <c r="IO32" s="116">
        <v>1.1759973943945625</v>
      </c>
      <c r="IP32" s="116">
        <v>1.6496380809042381</v>
      </c>
      <c r="IQ32" s="116">
        <v>1.4687735269195126</v>
      </c>
      <c r="IR32" s="116">
        <v>1.6059273321746201</v>
      </c>
      <c r="IS32" s="116">
        <v>1.557114048498994</v>
      </c>
      <c r="IT32" s="116">
        <v>1.4855008842202944</v>
      </c>
      <c r="IU32" s="116">
        <v>1.7308397364473342</v>
      </c>
      <c r="IV32" s="116">
        <v>1.3946130410088129</v>
      </c>
      <c r="IW32" s="116">
        <v>1.2231489879336761</v>
      </c>
      <c r="IX32" s="116">
        <v>1.3040273359648584</v>
      </c>
      <c r="IY32" s="116">
        <v>1.8162066239389461</v>
      </c>
      <c r="IZ32" s="116">
        <v>1.8306563317138598</v>
      </c>
      <c r="JA32" s="116">
        <v>1.2940727124950726</v>
      </c>
      <c r="JB32" s="116">
        <v>1.2442843930693317</v>
      </c>
      <c r="JC32" s="116">
        <v>1.2093149135335663</v>
      </c>
      <c r="JD32" s="116">
        <v>1.3623564023635208</v>
      </c>
      <c r="JE32" s="116">
        <v>1.2635967701994519</v>
      </c>
      <c r="JF32" s="116">
        <v>1.4874198924535547</v>
      </c>
      <c r="JG32" s="116">
        <v>1.7926560373943585</v>
      </c>
      <c r="JH32" s="116">
        <v>1.4557002792199045</v>
      </c>
      <c r="JI32" s="116">
        <v>1.5273789099402741</v>
      </c>
      <c r="JJ32" s="116">
        <v>1.3342136625045493</v>
      </c>
      <c r="JK32" s="116">
        <v>1.4806871867464519</v>
      </c>
      <c r="JL32" s="116">
        <v>1.3899474524048276</v>
      </c>
      <c r="JM32" s="116">
        <v>1.7397950920675029</v>
      </c>
      <c r="JN32" s="116">
        <v>1.3038116969712714</v>
      </c>
      <c r="JO32" s="116">
        <v>1.2038996652815228</v>
      </c>
      <c r="JP32" s="116">
        <v>1.855757206046885</v>
      </c>
      <c r="JQ32" s="116">
        <v>1.4894413824890798</v>
      </c>
      <c r="JR32" s="116">
        <v>1.1664949612878777</v>
      </c>
      <c r="JS32" s="116">
        <v>1.4450500809278983</v>
      </c>
      <c r="JT32" s="116">
        <v>1.7199524265536645</v>
      </c>
      <c r="JU32" s="116">
        <v>1.4670188396921628</v>
      </c>
      <c r="JV32" s="116">
        <v>1.1408597648634273</v>
      </c>
      <c r="JW32" s="116">
        <v>1.7457601286207769</v>
      </c>
      <c r="JX32" s="116">
        <v>1.7524986162583223</v>
      </c>
      <c r="JY32" s="116">
        <v>1.4531111291355878</v>
      </c>
      <c r="JZ32" s="116">
        <v>1.3693514648236413</v>
      </c>
      <c r="KA32" s="116">
        <v>1.4494795913096379</v>
      </c>
      <c r="KB32" s="116">
        <v>1.2743108664563632</v>
      </c>
      <c r="KC32" s="116">
        <v>1.1784684963447916</v>
      </c>
      <c r="KD32" s="116">
        <v>1.3920337136380492</v>
      </c>
      <c r="KE32" s="116">
        <v>1.3940490026291132</v>
      </c>
      <c r="KF32" s="116">
        <v>1.3744267897884865</v>
      </c>
      <c r="KG32" s="116">
        <v>1.5230571461457418</v>
      </c>
      <c r="KH32" s="116">
        <v>1.8516077945297922</v>
      </c>
      <c r="KI32" s="116">
        <v>1.3183914251205175</v>
      </c>
      <c r="KJ32" s="116">
        <v>1.4246313287196566</v>
      </c>
      <c r="KK32" s="116">
        <v>1.6004089038508331</v>
      </c>
      <c r="KL32" s="116">
        <v>1.8466574494681613</v>
      </c>
      <c r="KM32" s="116">
        <v>1.2883106862902411</v>
      </c>
      <c r="KN32" s="116">
        <v>1.3794310356564679</v>
      </c>
      <c r="KO32" s="116">
        <v>1.6836038006914773</v>
      </c>
      <c r="KP32" s="116">
        <v>1.5780856513392543</v>
      </c>
      <c r="KQ32" s="116">
        <v>1.388016960966445</v>
      </c>
      <c r="KR32" s="116">
        <v>1.3067956219758772</v>
      </c>
      <c r="KS32" s="116">
        <v>1.3785898842554627</v>
      </c>
      <c r="KT32" s="116">
        <v>1.725132238338297</v>
      </c>
      <c r="KU32" s="116">
        <v>1.8185185660472083</v>
      </c>
      <c r="KV32" s="116">
        <v>1.4584595069792661</v>
      </c>
      <c r="KW32" s="116">
        <v>1.2570307304270809</v>
      </c>
      <c r="KX32" s="116">
        <v>1.7632215779321838</v>
      </c>
      <c r="KY32" s="116">
        <v>1.2434489053324764</v>
      </c>
      <c r="KZ32" s="116">
        <v>1.2711196591044411</v>
      </c>
      <c r="LA32" s="116">
        <v>1.4859438173903201</v>
      </c>
      <c r="LB32" s="116">
        <v>1.2445132958345373</v>
      </c>
      <c r="LC32" s="116">
        <v>1.3004333970803743</v>
      </c>
      <c r="LD32" s="116">
        <v>1.4112138338744855</v>
      </c>
      <c r="LE32" s="116">
        <v>1.5932086301423745</v>
      </c>
      <c r="LF32" s="116">
        <v>1.8107016931888698</v>
      </c>
      <c r="LG32" s="116">
        <v>1.4956202772682077</v>
      </c>
      <c r="LH32" s="116">
        <v>1.477397082403894</v>
      </c>
      <c r="LI32" s="116">
        <v>1.6387617767540013</v>
      </c>
      <c r="LJ32" s="116">
        <v>1.5780565886094666</v>
      </c>
      <c r="LK32" s="116">
        <v>1.8352517171949694</v>
      </c>
      <c r="LL32" s="116">
        <v>1.6374239893013023</v>
      </c>
      <c r="LM32" s="116">
        <v>1.7967668067646743</v>
      </c>
      <c r="LN32" s="116">
        <v>1.7247676347656098</v>
      </c>
      <c r="LO32" s="116">
        <v>1.5232894455419184</v>
      </c>
      <c r="LP32" s="116">
        <v>1.7711950664005098</v>
      </c>
      <c r="LQ32" s="116">
        <v>1.4063206691461678</v>
      </c>
      <c r="LR32" s="116">
        <v>1.3482179133441365</v>
      </c>
      <c r="LS32" s="116">
        <v>1.403963205343064</v>
      </c>
      <c r="LT32" s="116">
        <v>1.5690583071407112</v>
      </c>
      <c r="LU32" s="116">
        <v>1.2716227540970171</v>
      </c>
      <c r="LV32" s="116">
        <v>1.6883727010990737</v>
      </c>
      <c r="LW32" s="116">
        <v>1.8150042969823321</v>
      </c>
      <c r="LX32" s="116">
        <v>1.3840654422257268</v>
      </c>
      <c r="LY32" s="116">
        <v>1.6301346971666046</v>
      </c>
      <c r="LZ32" s="116">
        <v>1.3697146439061059</v>
      </c>
      <c r="MA32" s="116">
        <v>1.6691700293591376</v>
      </c>
      <c r="MB32" s="116">
        <v>1.7894021776946003</v>
      </c>
      <c r="MC32" s="116">
        <v>1.2212465031670392</v>
      </c>
      <c r="MD32" s="116">
        <v>1.6897765803800593</v>
      </c>
      <c r="ME32" s="116">
        <v>1.7851614743686148</v>
      </c>
      <c r="MF32" s="116">
        <v>1.5359349242223606</v>
      </c>
      <c r="MG32" s="116">
        <v>1.5494430876394885</v>
      </c>
      <c r="MH32" s="116">
        <v>1.3423424257704075</v>
      </c>
      <c r="MI32" s="116">
        <v>1.6142622604002148</v>
      </c>
      <c r="MJ32" s="116">
        <v>1.7059147854010039</v>
      </c>
      <c r="MK32" s="116">
        <v>1.2820316871380171</v>
      </c>
      <c r="ML32" s="116">
        <v>1.6252428209417646</v>
      </c>
      <c r="MM32" s="116">
        <v>1.7678582074379467</v>
      </c>
      <c r="MN32" s="116">
        <v>1.6907697123258929</v>
      </c>
      <c r="MO32" s="116">
        <v>1.533651796572689</v>
      </c>
      <c r="MP32" s="116">
        <v>1.2387942035557555</v>
      </c>
      <c r="MQ32" s="116">
        <v>1.5192348962910589</v>
      </c>
      <c r="MR32" s="116">
        <v>1.7527856451586454</v>
      </c>
      <c r="MS32" s="116">
        <v>1.2308281227841189</v>
      </c>
      <c r="MT32" s="116">
        <v>1.3957671128932572</v>
      </c>
      <c r="MU32" s="116">
        <v>1.241875826598293</v>
      </c>
      <c r="MV32" s="116">
        <v>1.452999500476198</v>
      </c>
      <c r="MW32" s="116">
        <v>1.4584516739933977</v>
      </c>
      <c r="MX32" s="116">
        <v>1.8212953021547231</v>
      </c>
      <c r="MY32" s="116">
        <v>1.2907038515138003</v>
      </c>
      <c r="MZ32" s="116">
        <v>1.6645894577827116</v>
      </c>
      <c r="NA32" s="116">
        <v>1.4334910385248227</v>
      </c>
      <c r="NB32" s="116">
        <v>1.5677032622064879</v>
      </c>
      <c r="NC32" s="116">
        <v>1.6038736675798955</v>
      </c>
      <c r="ND32" s="116">
        <v>1.5652178455591956</v>
      </c>
      <c r="NE32" s="116">
        <v>1.6396514524857169</v>
      </c>
      <c r="NF32" s="116">
        <v>1.341813735631457</v>
      </c>
      <c r="NG32" s="116">
        <v>1.8089540371951838</v>
      </c>
      <c r="NH32" s="116">
        <v>1.3077053390231717</v>
      </c>
      <c r="NI32" s="116">
        <v>1.5759119343917876</v>
      </c>
      <c r="NJ32" s="116">
        <v>1.7866073121108843</v>
      </c>
      <c r="NK32" s="116">
        <v>1.4840390911629768</v>
      </c>
      <c r="NL32" s="116">
        <v>1.7969080880401982</v>
      </c>
      <c r="NM32" s="116">
        <v>1.5320504525881724</v>
      </c>
      <c r="NN32" s="116">
        <v>1.8142527490213909</v>
      </c>
      <c r="NO32" s="116">
        <v>1.1497565127191898</v>
      </c>
      <c r="NP32" s="116">
        <v>1.3352195519330408</v>
      </c>
      <c r="NQ32" s="116">
        <v>1.1960281030443467</v>
      </c>
      <c r="NR32" s="116">
        <v>1.2709486928675851</v>
      </c>
      <c r="NS32" s="116">
        <v>1.6816438416409145</v>
      </c>
      <c r="NT32" s="116">
        <v>1.5607910464073593</v>
      </c>
      <c r="NU32" s="116">
        <v>1.7466751299707521</v>
      </c>
      <c r="NV32" s="116">
        <v>1.3427001182303859</v>
      </c>
      <c r="NW32" s="116">
        <v>1.7535811201888158</v>
      </c>
      <c r="NX32" s="116">
        <v>1.5403790912510407</v>
      </c>
      <c r="NY32" s="116">
        <v>1.3122296966194738</v>
      </c>
      <c r="NZ32" s="116">
        <v>1.6162584815176415</v>
      </c>
      <c r="OA32" s="116">
        <v>1.743852722460389</v>
      </c>
      <c r="OB32" s="116">
        <v>1.2956356620273941</v>
      </c>
      <c r="OC32" s="116">
        <v>1.5049764454097692</v>
      </c>
      <c r="OD32" s="116">
        <v>1.2901756477787298</v>
      </c>
      <c r="OE32" s="116">
        <v>1.434747262183621</v>
      </c>
      <c r="OF32" s="116">
        <v>1.4597167083178684</v>
      </c>
      <c r="OG32" s="116">
        <v>1.5121529386266097</v>
      </c>
      <c r="OH32" s="116">
        <v>1.6396838263106872</v>
      </c>
      <c r="OI32" s="116">
        <v>1.696927672658969</v>
      </c>
      <c r="OJ32" s="116">
        <v>1.6475450108865557</v>
      </c>
      <c r="OK32" s="116">
        <v>1.7613385570446516</v>
      </c>
      <c r="OL32" s="116">
        <v>1.1516259474590835</v>
      </c>
      <c r="OM32" s="116">
        <v>1.5886684969505702</v>
      </c>
      <c r="ON32" s="116">
        <v>1.2635036076669592</v>
      </c>
      <c r="OO32" s="116">
        <v>1.6223575126216403</v>
      </c>
      <c r="OP32" s="116">
        <v>1.3347812291427044</v>
      </c>
      <c r="OQ32" s="116">
        <v>1.2424149643744484</v>
      </c>
      <c r="OR32" s="116">
        <v>1.8156973411835962</v>
      </c>
      <c r="OS32" s="116">
        <v>1.3578588518688024</v>
      </c>
      <c r="OT32" s="116">
        <v>1.3182910571760476</v>
      </c>
      <c r="OU32" s="116">
        <v>1.1704821885224492</v>
      </c>
      <c r="OV32" s="116">
        <v>1.4691588164891856</v>
      </c>
      <c r="OW32" s="116">
        <v>1.5093762629971237</v>
      </c>
      <c r="OX32" s="116">
        <v>1.4886369347000858</v>
      </c>
      <c r="OY32" s="116">
        <v>1.277436961703633</v>
      </c>
      <c r="OZ32" s="116">
        <v>1.8021430841576083</v>
      </c>
      <c r="PA32" s="116">
        <v>1.491434315712687</v>
      </c>
      <c r="PB32" s="116">
        <v>1.7542747912267016</v>
      </c>
      <c r="PC32" s="116">
        <v>1.1692200163366289</v>
      </c>
      <c r="PD32" s="116">
        <v>1.1702836178945624</v>
      </c>
      <c r="PE32" s="116">
        <v>1.6208678350471823</v>
      </c>
      <c r="PF32" s="116">
        <v>1.4321979093582933</v>
      </c>
      <c r="PG32" s="116">
        <v>1.3543000827887761</v>
      </c>
      <c r="PH32" s="116">
        <v>1.7261472420073227</v>
      </c>
      <c r="PI32" s="116">
        <v>1.8072665113553079</v>
      </c>
      <c r="PJ32" s="116">
        <v>1.6620943131269881</v>
      </c>
      <c r="PK32" s="116">
        <v>1.3722830983014982</v>
      </c>
      <c r="PL32" s="116">
        <v>1.4287618731690779</v>
      </c>
      <c r="PM32" s="116">
        <v>1.6344874368330866</v>
      </c>
      <c r="PN32" s="116">
        <v>1.7963585249938276</v>
      </c>
      <c r="PO32" s="116">
        <v>1.6450221887558236</v>
      </c>
      <c r="PP32" s="116">
        <v>1.3422081399057015</v>
      </c>
      <c r="PQ32" s="116">
        <v>1.5676533098719359</v>
      </c>
      <c r="PR32" s="116">
        <v>1.4994353117932371</v>
      </c>
      <c r="PS32" s="116">
        <v>1.4479167182958488</v>
      </c>
      <c r="PT32" s="116">
        <v>1.171404547992406</v>
      </c>
      <c r="PU32" s="116">
        <v>1.2334216253779779</v>
      </c>
      <c r="PV32" s="116">
        <v>1.3988559018862246</v>
      </c>
      <c r="PW32" s="116">
        <v>1.4132471906780577</v>
      </c>
      <c r="PX32" s="116">
        <v>1.1677697296631298</v>
      </c>
      <c r="PY32" s="116">
        <v>1.4307375210936435</v>
      </c>
      <c r="PZ32" s="116">
        <v>1.1432385477323979</v>
      </c>
      <c r="QA32" s="116">
        <v>1.6014330672838717</v>
      </c>
      <c r="QB32" s="116">
        <v>1.3906745061494248</v>
      </c>
      <c r="QC32" s="116">
        <v>1.5169060498759839</v>
      </c>
      <c r="QD32" s="116">
        <v>1.2425514950188665</v>
      </c>
      <c r="QE32" s="116">
        <v>1.1658316956971853</v>
      </c>
      <c r="QF32" s="116">
        <v>1.4068403259392663</v>
      </c>
      <c r="QG32" s="116">
        <v>1.8293866431616275</v>
      </c>
      <c r="QH32" s="116">
        <v>1.4428557787127372</v>
      </c>
      <c r="QI32" s="116">
        <v>1.743902326325717</v>
      </c>
      <c r="QJ32" s="116">
        <v>1.4679657515292412</v>
      </c>
      <c r="QK32" s="116">
        <v>1.1423156339244367</v>
      </c>
      <c r="QL32" s="116">
        <v>1.6984243062681323</v>
      </c>
      <c r="QM32" s="116">
        <v>1.3932606258198916</v>
      </c>
      <c r="QN32" s="116">
        <v>1.3962460878028233</v>
      </c>
      <c r="QO32" s="116">
        <v>1.8312127133027909</v>
      </c>
      <c r="QP32" s="116">
        <v>1.3617900488234627</v>
      </c>
      <c r="QQ32" s="116">
        <v>1.7581340018284584</v>
      </c>
      <c r="QR32" s="116">
        <v>1.351637009134222</v>
      </c>
      <c r="QS32" s="116">
        <v>1.5684481296812172</v>
      </c>
      <c r="QT32" s="116">
        <v>1.5370014472146956</v>
      </c>
      <c r="QU32" s="116">
        <v>1.3149652455391949</v>
      </c>
      <c r="QV32" s="116">
        <v>1.2481800107192402</v>
      </c>
      <c r="QW32" s="116">
        <v>1.5842638097277884</v>
      </c>
      <c r="QX32" s="116">
        <v>1.2034218542091975</v>
      </c>
      <c r="QY32" s="116">
        <v>1.1687758242408035</v>
      </c>
      <c r="QZ32" s="116">
        <v>1.8460489499347741</v>
      </c>
      <c r="RA32" s="116">
        <v>1.6808193665648372</v>
      </c>
      <c r="RB32" s="116">
        <v>1.3975798780041002</v>
      </c>
      <c r="RC32" s="116">
        <v>1.7399394249814994</v>
      </c>
      <c r="RD32" s="116">
        <v>1.695215992199691</v>
      </c>
      <c r="RE32" s="116">
        <v>1.6289068466535304</v>
      </c>
      <c r="RF32" s="116">
        <v>1.5859189959987487</v>
      </c>
      <c r="RG32" s="116">
        <v>1.1670522181669418</v>
      </c>
      <c r="RH32" s="116">
        <v>1.2847490624639486</v>
      </c>
      <c r="RI32" s="116">
        <v>1.3081930539641959</v>
      </c>
      <c r="RJ32" s="116">
        <v>1.3240033835576388</v>
      </c>
      <c r="RK32" s="116">
        <v>1.3177026496560713</v>
      </c>
      <c r="RL32" s="116">
        <v>1.549707432304019</v>
      </c>
      <c r="RM32" s="116">
        <v>1.5997004225948577</v>
      </c>
      <c r="RN32" s="116">
        <v>1.389608044470759</v>
      </c>
      <c r="RO32" s="116">
        <v>1.8322169324240281</v>
      </c>
      <c r="RP32" s="116">
        <v>1.4169932365063698</v>
      </c>
      <c r="RQ32" s="116">
        <v>1.5772304524515095</v>
      </c>
      <c r="RR32" s="116">
        <v>1.4128844683467958</v>
      </c>
      <c r="RS32" s="116">
        <v>1.2357322390679195</v>
      </c>
      <c r="RT32" s="116">
        <v>1.2806215532257483</v>
      </c>
      <c r="RU32" s="116">
        <v>1.3160124252372807</v>
      </c>
      <c r="RV32" s="116">
        <v>1.7799846459522031</v>
      </c>
      <c r="RW32" s="116">
        <v>1.5505842191361399</v>
      </c>
      <c r="RX32" s="116">
        <v>1.8346841224648793</v>
      </c>
      <c r="RY32" s="116">
        <v>1.2172363617240842</v>
      </c>
      <c r="RZ32" s="116">
        <v>1.622571541371731</v>
      </c>
      <c r="SA32" s="116">
        <v>1.3737625050311408</v>
      </c>
      <c r="SB32" s="116">
        <v>1.7646789987285039</v>
      </c>
      <c r="SC32" s="116">
        <v>1.5123597666735091</v>
      </c>
      <c r="SD32" s="116">
        <v>1.5211481341902351</v>
      </c>
      <c r="SE32" s="116">
        <v>1.3539367172034862</v>
      </c>
      <c r="SF32" s="116">
        <v>1.2325979642414813</v>
      </c>
      <c r="SG32" s="116">
        <v>1.6284515647384628</v>
      </c>
      <c r="SH32" s="116">
        <v>1.3170521335731882</v>
      </c>
      <c r="SI32" s="116">
        <v>1.3745711722803624</v>
      </c>
      <c r="SJ32" s="116">
        <v>1.1623283880964081</v>
      </c>
      <c r="SK32" s="116">
        <v>1.5517369373519974</v>
      </c>
      <c r="SL32" s="116">
        <v>1.5132219600229135</v>
      </c>
      <c r="SM32" s="116">
        <v>1.2595887445701468</v>
      </c>
      <c r="SN32" s="116">
        <v>1.6926172518731515</v>
      </c>
      <c r="SO32" s="116">
        <v>1.1969815183302235</v>
      </c>
      <c r="SP32" s="116">
        <v>1.7382663510858118</v>
      </c>
      <c r="SQ32" s="116">
        <v>1.7240804383066521</v>
      </c>
      <c r="SR32" s="116">
        <v>1.4479175316973933</v>
      </c>
      <c r="SS32" s="116">
        <v>1.5568428520555626</v>
      </c>
      <c r="ST32" s="116">
        <v>1.5835456769824789</v>
      </c>
      <c r="SU32" s="116">
        <v>1.3526219149357253</v>
      </c>
      <c r="SV32" s="116">
        <v>1.4216179071966017</v>
      </c>
      <c r="SW32" s="116">
        <v>1.5625895232583789</v>
      </c>
      <c r="SX32" s="116">
        <v>1.3312931518305369</v>
      </c>
      <c r="SY32" s="116">
        <v>1.657795334704091</v>
      </c>
      <c r="SZ32" s="116">
        <v>1.4341261907377607</v>
      </c>
      <c r="TA32" s="116">
        <v>1.1987740523609016</v>
      </c>
      <c r="TB32" s="116">
        <v>1.2232792480035177</v>
      </c>
      <c r="TC32" s="116">
        <v>1.5854706373845262</v>
      </c>
      <c r="TD32" s="116">
        <v>1.8213396664842569</v>
      </c>
      <c r="TE32" s="116">
        <v>1.8075702982340101</v>
      </c>
      <c r="TF32" s="116">
        <v>1.2027962887200971</v>
      </c>
      <c r="TG32" s="116">
        <v>1.6380385822389902</v>
      </c>
      <c r="TH32" s="116">
        <v>1.56243606644875</v>
      </c>
      <c r="TI32" s="116">
        <v>1.6575385961057423</v>
      </c>
      <c r="TJ32" s="116">
        <v>1.1484796229251617</v>
      </c>
      <c r="TK32" s="116">
        <v>1.3697346212438917</v>
      </c>
      <c r="TL32" s="116">
        <v>1.7357335607284616</v>
      </c>
      <c r="TM32" s="116">
        <v>1.5249059427974707</v>
      </c>
      <c r="TN32" s="116">
        <v>1.5222699306636358</v>
      </c>
      <c r="TO32" s="116">
        <v>1.3338076611079634</v>
      </c>
      <c r="TP32" s="116">
        <v>1.3181099384195418</v>
      </c>
      <c r="TQ32" s="116">
        <v>1.3681166785624455</v>
      </c>
      <c r="TR32" s="116">
        <v>1.602876083178945</v>
      </c>
      <c r="TS32" s="116">
        <v>1.6265018208874045</v>
      </c>
      <c r="TT32" s="116">
        <v>1.6100011904750637</v>
      </c>
      <c r="TU32" s="116">
        <v>1.7852914115895839</v>
      </c>
      <c r="TV32" s="116">
        <v>1.3794159752236914</v>
      </c>
      <c r="TW32" s="116">
        <v>1.210694811878152</v>
      </c>
      <c r="TX32" s="116">
        <v>1.4820418100048687</v>
      </c>
      <c r="TY32" s="116">
        <v>1.3603912729029215</v>
      </c>
      <c r="TZ32" s="116">
        <v>1.2541889685728236</v>
      </c>
      <c r="UA32" s="116">
        <v>1.2624671434722052</v>
      </c>
      <c r="UB32" s="116">
        <v>1.1990379715826243</v>
      </c>
      <c r="UC32" s="116">
        <v>1.5693650516482276</v>
      </c>
      <c r="UD32" s="116">
        <v>1.4900909705969787</v>
      </c>
      <c r="UE32" s="116">
        <v>1.8190036841523627</v>
      </c>
      <c r="UF32" s="116">
        <v>1.2616962163346901</v>
      </c>
      <c r="UG32" s="116">
        <v>1.2080135370135492</v>
      </c>
      <c r="UH32" s="116">
        <v>1.452103479098811</v>
      </c>
      <c r="UI32" s="116">
        <v>1.5134543300420464</v>
      </c>
      <c r="UJ32" s="116">
        <v>1.5949358390038157</v>
      </c>
      <c r="UK32" s="116">
        <v>1.480618576331703</v>
      </c>
      <c r="UL32" s="116">
        <v>1.3320297315462259</v>
      </c>
      <c r="UM32" s="116">
        <v>1.3737673912063997</v>
      </c>
      <c r="UN32" s="116">
        <v>1.3135384910217878</v>
      </c>
      <c r="UO32" s="116">
        <v>1.5736058443136689</v>
      </c>
      <c r="UP32" s="116">
        <v>1.6228949269745834</v>
      </c>
      <c r="UQ32" s="116">
        <v>1.8536081346309223</v>
      </c>
      <c r="UR32" s="116">
        <v>1.2354599669445716</v>
      </c>
      <c r="US32" s="116">
        <v>1.7985911609123195</v>
      </c>
      <c r="UT32" s="116">
        <v>1.7330246216409284</v>
      </c>
      <c r="UU32" s="116">
        <v>1.4203308027222068</v>
      </c>
      <c r="UV32" s="116">
        <v>1.6535789932360561</v>
      </c>
      <c r="UW32" s="116">
        <v>1.4968201806115478</v>
      </c>
      <c r="UX32" s="116">
        <v>1.2122608330458968</v>
      </c>
      <c r="UY32" s="116">
        <v>1.6699811255320549</v>
      </c>
      <c r="UZ32" s="116">
        <v>1.4737016716883176</v>
      </c>
      <c r="VA32" s="116">
        <v>1.6414352808334387</v>
      </c>
      <c r="VB32" s="116">
        <v>1.1820519164573104</v>
      </c>
      <c r="VC32" s="116">
        <v>1.7953676910518088</v>
      </c>
      <c r="VD32" s="116">
        <v>1.22319506809935</v>
      </c>
      <c r="VE32" s="116">
        <v>1.429004711510947</v>
      </c>
      <c r="VF32" s="116">
        <v>1.3165685292080278</v>
      </c>
      <c r="VG32" s="116">
        <v>1.5971505005180979</v>
      </c>
      <c r="VH32" s="116">
        <v>1.3128215905657592</v>
      </c>
      <c r="VI32" s="116">
        <v>1.6250893612598676</v>
      </c>
      <c r="VJ32" s="116">
        <v>1.7893304383063477</v>
      </c>
      <c r="VK32" s="116">
        <v>1.46937916640772</v>
      </c>
      <c r="VL32" s="116">
        <v>1.3688262770046922</v>
      </c>
      <c r="VM32" s="116">
        <v>1.1402065427093691</v>
      </c>
      <c r="VN32" s="116">
        <v>1.6634633291697924</v>
      </c>
      <c r="VO32" s="116">
        <v>1.8458986497479244</v>
      </c>
      <c r="VP32" s="116">
        <v>1.3145427645539176</v>
      </c>
      <c r="VQ32" s="116">
        <v>1.3594229657802321</v>
      </c>
      <c r="VR32" s="116">
        <v>1.2816649650251137</v>
      </c>
      <c r="VS32" s="116">
        <v>1.4264351743515089</v>
      </c>
      <c r="VT32" s="116">
        <v>1.5244722095117538</v>
      </c>
      <c r="VU32" s="116">
        <v>1.195458966679394</v>
      </c>
      <c r="VV32" s="116">
        <v>1.7424643580760428</v>
      </c>
      <c r="VW32" s="116">
        <v>1.3595306225269828</v>
      </c>
      <c r="VX32" s="116">
        <v>1.3761285522965938</v>
      </c>
      <c r="VY32" s="116">
        <v>1.2112381537428611</v>
      </c>
      <c r="VZ32" s="116">
        <v>1.4620203402766738</v>
      </c>
      <c r="WA32" s="116">
        <v>1.4588037444460191</v>
      </c>
      <c r="WB32" s="116">
        <v>1.8310125373906785</v>
      </c>
      <c r="WC32" s="116">
        <v>1.7809278903593477</v>
      </c>
      <c r="WD32" s="116">
        <v>1.697152174442508</v>
      </c>
      <c r="WE32" s="116">
        <v>1.1552410458523257</v>
      </c>
      <c r="WF32" s="116">
        <v>1.7345194184368027</v>
      </c>
      <c r="WG32" s="116">
        <v>1.3163489285755698</v>
      </c>
      <c r="WH32" s="116">
        <v>1.3237243130080325</v>
      </c>
      <c r="WI32" s="116">
        <v>1.1927796435442601</v>
      </c>
      <c r="WJ32" s="116">
        <v>1.5646972116739695</v>
      </c>
      <c r="WK32" s="116">
        <v>1.3797619547728839</v>
      </c>
      <c r="WL32" s="116">
        <v>1.1944680714854805</v>
      </c>
      <c r="WM32" s="116">
        <v>1.7345487975717468</v>
      </c>
      <c r="WN32" s="116">
        <v>1.503422953440037</v>
      </c>
      <c r="WO32" s="116">
        <v>1.2588291559266207</v>
      </c>
      <c r="WP32" s="116">
        <v>1.631612529090309</v>
      </c>
      <c r="WQ32" s="116">
        <v>1.5419667295919415</v>
      </c>
      <c r="WR32" s="116">
        <v>1.4079052473824309</v>
      </c>
      <c r="WS32" s="116">
        <v>1.6820580651470229</v>
      </c>
      <c r="WT32" s="116">
        <v>1.7362486722983916</v>
      </c>
      <c r="WU32" s="116">
        <v>1.6640163678782067</v>
      </c>
      <c r="WV32" s="116">
        <v>1.6515737959310481</v>
      </c>
      <c r="WW32" s="116">
        <v>1.5168009501341515</v>
      </c>
      <c r="WX32" s="116">
        <v>1.1962169278895327</v>
      </c>
      <c r="WY32" s="116">
        <v>1.4349879568872872</v>
      </c>
      <c r="WZ32" s="116">
        <v>1.4333888807581041</v>
      </c>
      <c r="XA32" s="116">
        <v>1.1987259792970788</v>
      </c>
      <c r="XB32" s="116">
        <v>1.6903154113441674</v>
      </c>
      <c r="XC32" s="116">
        <v>1.8166519592267334</v>
      </c>
      <c r="XD32" s="116">
        <v>1.7528167689819243</v>
      </c>
      <c r="XE32" s="116">
        <v>1.2696446677367612</v>
      </c>
      <c r="XF32" s="116">
        <v>1.8160865784310145</v>
      </c>
      <c r="XG32" s="116">
        <v>1.4470837665336731</v>
      </c>
      <c r="XH32" s="116">
        <v>1.7284107976772509</v>
      </c>
      <c r="XI32" s="116">
        <v>1.7955047794439225</v>
      </c>
      <c r="XJ32" s="116">
        <v>1.5834085079562903</v>
      </c>
      <c r="XK32" s="116">
        <v>1.3878150909548268</v>
      </c>
      <c r="XL32" s="116">
        <v>1.3165816826589927</v>
      </c>
      <c r="XM32" s="116">
        <v>1.2792725579162152</v>
      </c>
      <c r="XN32" s="116">
        <v>1.5692364232546805</v>
      </c>
      <c r="XO32" s="116">
        <v>1.2001624482200237</v>
      </c>
      <c r="XP32" s="116">
        <v>1.3207949965017702</v>
      </c>
      <c r="XQ32" s="116">
        <v>1.3462610351697581</v>
      </c>
      <c r="XR32" s="116">
        <v>1.5325697668237799</v>
      </c>
      <c r="XS32" s="116">
        <v>1.2314538240508577</v>
      </c>
      <c r="XT32" s="116">
        <v>1.4484401287119246</v>
      </c>
      <c r="XU32" s="116">
        <v>1.1818426695163784</v>
      </c>
      <c r="XV32" s="116">
        <v>1.5635981666503773</v>
      </c>
      <c r="XW32" s="116">
        <v>1.7572817745329086</v>
      </c>
      <c r="XX32" s="116">
        <v>1.6972421900110515</v>
      </c>
      <c r="XY32" s="116">
        <v>1.3584218023433825</v>
      </c>
      <c r="XZ32" s="116">
        <v>1.301350623703214</v>
      </c>
      <c r="YA32" s="116">
        <v>1.7962163817902335</v>
      </c>
      <c r="YB32" s="116">
        <v>1.2999861366649654</v>
      </c>
      <c r="YC32" s="116">
        <v>1.5761855379296825</v>
      </c>
      <c r="YD32" s="116">
        <v>1.778317560843617</v>
      </c>
      <c r="YE32" s="116">
        <v>1.6194059761289503</v>
      </c>
      <c r="YF32" s="116">
        <v>1.458458523352639</v>
      </c>
      <c r="YG32" s="116">
        <v>1.7993485271560503</v>
      </c>
      <c r="YH32" s="116">
        <v>1.1932376914254643</v>
      </c>
      <c r="YI32" s="116">
        <v>1.8106716506161025</v>
      </c>
      <c r="YJ32" s="116">
        <v>1.490444289463194</v>
      </c>
      <c r="YK32" s="116">
        <v>1.4935630932249302</v>
      </c>
      <c r="YL32" s="116">
        <v>1.3587849015808815</v>
      </c>
      <c r="YM32" s="116">
        <v>1.3363912389710553</v>
      </c>
      <c r="YN32" s="116">
        <v>1.3624100362580129</v>
      </c>
      <c r="YO32" s="116">
        <v>1.169149090442801</v>
      </c>
      <c r="YP32" s="116">
        <v>1.1569115373036445</v>
      </c>
      <c r="YQ32" s="116">
        <v>1.3485435037017073</v>
      </c>
      <c r="YR32" s="116">
        <v>1.3080966378835119</v>
      </c>
      <c r="YS32" s="116">
        <v>1.508295024048989</v>
      </c>
      <c r="YT32" s="116">
        <v>1.3039339472960327</v>
      </c>
      <c r="YU32" s="116">
        <v>1.3318946795815985</v>
      </c>
      <c r="YV32" s="116">
        <v>1.4227495679480111</v>
      </c>
      <c r="YW32" s="116">
        <v>1.5181904519934777</v>
      </c>
      <c r="YX32" s="116">
        <v>1.717087351145921</v>
      </c>
      <c r="YY32" s="116">
        <v>1.7916564692912922</v>
      </c>
      <c r="YZ32" s="116">
        <v>1.5014293501315543</v>
      </c>
      <c r="ZA32" s="116">
        <v>1.5578663680085025</v>
      </c>
      <c r="ZB32" s="116">
        <v>1.490439883935176</v>
      </c>
      <c r="ZC32" s="116">
        <v>1.8134116539391179</v>
      </c>
      <c r="ZD32" s="116">
        <v>1.6935409301953213</v>
      </c>
      <c r="ZE32" s="116">
        <v>1.1543537276965359</v>
      </c>
      <c r="ZF32" s="116">
        <v>1.2326159339083333</v>
      </c>
      <c r="ZG32" s="116">
        <v>1.731527945929408</v>
      </c>
      <c r="ZH32" s="116">
        <v>1.4403142025795139</v>
      </c>
      <c r="ZI32" s="116">
        <v>1.3632192894977539</v>
      </c>
      <c r="ZJ32" s="116">
        <v>1.2019974406625891</v>
      </c>
      <c r="ZK32" s="116">
        <v>1.3293340339299502</v>
      </c>
      <c r="ZL32" s="116">
        <v>1.3418246467267576</v>
      </c>
      <c r="ZM32" s="116">
        <v>1.2108152808583843</v>
      </c>
      <c r="ZN32" s="116">
        <v>1.654531902603567</v>
      </c>
      <c r="ZO32" s="116">
        <v>1.8004891376471788</v>
      </c>
      <c r="ZP32" s="116">
        <v>1.7484532985377812</v>
      </c>
      <c r="ZQ32" s="116">
        <v>1.7061695505556167</v>
      </c>
      <c r="ZR32" s="116">
        <v>1.3787863226987644</v>
      </c>
      <c r="ZS32" s="116">
        <v>1.5814030714651257</v>
      </c>
      <c r="ZT32" s="116">
        <v>1.6060335137510759</v>
      </c>
      <c r="ZU32" s="116">
        <v>1.5582112555008001</v>
      </c>
      <c r="ZV32" s="116">
        <v>1.2021557205004001</v>
      </c>
      <c r="ZW32" s="116">
        <v>1.3528332510269683</v>
      </c>
      <c r="ZX32" s="116">
        <v>1.4151211612221759</v>
      </c>
      <c r="ZY32" s="116">
        <v>1.5794892433016214</v>
      </c>
      <c r="ZZ32" s="116">
        <v>1.8573452945813442</v>
      </c>
      <c r="AAA32" s="116">
        <v>1.7906279533612977</v>
      </c>
      <c r="AAB32" s="116">
        <v>1.461935882424642</v>
      </c>
      <c r="AAC32" s="116">
        <v>1.7468339466711451</v>
      </c>
      <c r="AAD32" s="116">
        <v>1.784586519374781</v>
      </c>
      <c r="AAE32" s="116">
        <v>1.7534089132943578</v>
      </c>
      <c r="AAF32" s="116">
        <v>1.2470689841017659</v>
      </c>
      <c r="AAG32" s="116">
        <v>1.2690738951971927</v>
      </c>
      <c r="AAH32" s="116">
        <v>1.5019276146805913</v>
      </c>
      <c r="AAI32" s="116">
        <v>1.3009180738167372</v>
      </c>
      <c r="AAJ32" s="116">
        <v>1.2593960136006543</v>
      </c>
      <c r="AAK32" s="116">
        <v>1.7982685271514607</v>
      </c>
      <c r="AAL32" s="116">
        <v>1.5970726967886961</v>
      </c>
      <c r="AAM32" s="116">
        <v>1.3946800582610737</v>
      </c>
      <c r="AAN32" s="116">
        <v>1.2812528098422866</v>
      </c>
      <c r="AAO32" s="116">
        <v>1.7468904886511716</v>
      </c>
      <c r="AAP32" s="116">
        <v>1.6487584132720015</v>
      </c>
      <c r="AAQ32" s="116">
        <v>1.3611807471269726</v>
      </c>
      <c r="AAR32" s="116">
        <v>1.6713990619301309</v>
      </c>
      <c r="AAS32" s="116">
        <v>1.6923711586867287</v>
      </c>
      <c r="AAT32" s="116">
        <v>1.7887592708513171</v>
      </c>
      <c r="AAU32" s="116">
        <v>1.4444746609772117</v>
      </c>
      <c r="AAV32" s="116">
        <v>1.459437369587044</v>
      </c>
      <c r="AAW32" s="116">
        <v>1.7782773804034122</v>
      </c>
      <c r="AAX32" s="116">
        <v>1.6633004923322061</v>
      </c>
      <c r="AAY32" s="116">
        <v>1.4457875455219846</v>
      </c>
      <c r="AAZ32" s="116">
        <v>1.3623785659649257</v>
      </c>
      <c r="ABA32" s="116">
        <v>1.380945517097659</v>
      </c>
      <c r="ABB32" s="116">
        <v>1.6862787867805815</v>
      </c>
      <c r="ABC32" s="116">
        <v>1.8263789115465716</v>
      </c>
      <c r="ABD32" s="116">
        <v>1.8449175691448927</v>
      </c>
      <c r="ABE32" s="116">
        <v>1.8348647357933205</v>
      </c>
      <c r="ABF32" s="116">
        <v>1.686625940935317</v>
      </c>
      <c r="ABG32" s="116">
        <v>1.3648160744115923</v>
      </c>
      <c r="ABH32" s="116">
        <v>1.3043560598790602</v>
      </c>
      <c r="ABI32" s="116">
        <v>1.8473213692522334</v>
      </c>
      <c r="ABJ32" s="116">
        <v>1.376526674402647</v>
      </c>
      <c r="ABK32" s="116">
        <v>1.3805813899143999</v>
      </c>
      <c r="ABL32" s="116">
        <v>1.5442018854371855</v>
      </c>
      <c r="ABM32" s="116">
        <v>1.7902112522025977</v>
      </c>
      <c r="ABN32" s="116">
        <v>1.6422665724642731</v>
      </c>
      <c r="ABO32" s="116">
        <v>1.4786322968180658</v>
      </c>
      <c r="ABP32" s="116">
        <v>1.4683708917249609</v>
      </c>
      <c r="ABQ32" s="116">
        <v>1.3482609456753456</v>
      </c>
      <c r="ABR32" s="116">
        <v>1.7797395357562174</v>
      </c>
      <c r="ABS32" s="116">
        <v>1.5041692258010482</v>
      </c>
      <c r="ABT32" s="116">
        <v>1.3673342109670261</v>
      </c>
      <c r="ABU32" s="116">
        <v>1.4665115107345066</v>
      </c>
      <c r="ABV32" s="116">
        <v>1.8072492490392791</v>
      </c>
      <c r="ABW32" s="116">
        <v>1.6370020716495384</v>
      </c>
      <c r="ABX32" s="116">
        <v>1.539247360766324</v>
      </c>
      <c r="ABY32" s="116">
        <v>1.312224846797083</v>
      </c>
      <c r="ABZ32" s="116">
        <v>1.4567134142243894</v>
      </c>
      <c r="ACA32" s="116">
        <v>1.6113889812164441</v>
      </c>
      <c r="ACB32" s="116">
        <v>1.2768028645859224</v>
      </c>
      <c r="ACC32" s="116">
        <v>1.7077435568378041</v>
      </c>
      <c r="ACD32" s="116">
        <v>1.7244698603523569</v>
      </c>
      <c r="ACE32" s="116">
        <v>1.1413575679685055</v>
      </c>
      <c r="ACF32" s="116">
        <v>1.7860467968885854</v>
      </c>
      <c r="ACG32" s="116">
        <v>1.189037707179424</v>
      </c>
      <c r="ACH32" s="116">
        <v>1.808560983804713</v>
      </c>
      <c r="ACI32" s="116">
        <v>1.8431163192454112</v>
      </c>
      <c r="ACJ32" s="116">
        <v>1.2946030958459163</v>
      </c>
      <c r="ACK32" s="116">
        <v>1.7722574361748333</v>
      </c>
      <c r="ACL32" s="116">
        <v>1.5010070419482664</v>
      </c>
      <c r="ACM32" s="116">
        <v>1.3307664252873093</v>
      </c>
      <c r="ACN32" s="116">
        <v>1.8519433079101124</v>
      </c>
      <c r="ACO32" s="116">
        <v>1.496244013316343</v>
      </c>
      <c r="ACP32" s="116">
        <v>1.4107529118485929</v>
      </c>
      <c r="ACQ32" s="116">
        <v>1.4925242539550223</v>
      </c>
      <c r="ACR32" s="116">
        <v>1.5428718855962271</v>
      </c>
      <c r="ACS32" s="116">
        <v>1.4035468955419215</v>
      </c>
      <c r="ACT32" s="116">
        <v>1.5006984540629087</v>
      </c>
      <c r="ACU32" s="116">
        <v>1.1634744806054531</v>
      </c>
      <c r="ACV32" s="116">
        <v>1.5318019384859705</v>
      </c>
      <c r="ACW32" s="116">
        <v>1.7652998625674685</v>
      </c>
      <c r="ACX32" s="116">
        <v>1.7607154171566162</v>
      </c>
      <c r="ACY32" s="116">
        <v>1.1526362481859902</v>
      </c>
      <c r="ACZ32" s="116">
        <v>1.5387828888842228</v>
      </c>
      <c r="ADA32" s="116">
        <v>1.3122783680170143</v>
      </c>
      <c r="ADB32" s="116">
        <v>1.3116016245637543</v>
      </c>
      <c r="ADC32" s="116">
        <v>1.6711517831074896</v>
      </c>
      <c r="ADD32" s="116">
        <v>1.8574911691634379</v>
      </c>
      <c r="ADE32" s="116">
        <v>1.3264093805707644</v>
      </c>
      <c r="ADF32" s="116">
        <v>1.3852767216973896</v>
      </c>
      <c r="ADG32" s="116">
        <v>1.7376167767230304</v>
      </c>
      <c r="ADH32" s="116">
        <v>1.321928557856427</v>
      </c>
      <c r="ADI32" s="116">
        <v>1.8489703123434253</v>
      </c>
      <c r="ADJ32" s="116">
        <v>1.7729724514411371</v>
      </c>
      <c r="ADK32" s="116">
        <v>1.6807691452389601</v>
      </c>
      <c r="ADL32" s="116">
        <v>1.7698584861196036</v>
      </c>
      <c r="ADM32" s="116">
        <v>1.1777947379517004</v>
      </c>
      <c r="ADN32" s="116">
        <v>1.1517539153010141</v>
      </c>
      <c r="ADO32" s="116">
        <v>1.3002971796274501</v>
      </c>
      <c r="ADP32" s="116">
        <v>1.6130946790832172</v>
      </c>
      <c r="ADQ32" s="116">
        <v>1.5369747285210629</v>
      </c>
      <c r="ADR32" s="116">
        <v>1.4437407831799747</v>
      </c>
      <c r="ADS32" s="116">
        <v>1.3945356056598373</v>
      </c>
      <c r="ADT32" s="116">
        <v>1.2844443208144614</v>
      </c>
      <c r="ADU32" s="116">
        <v>1.2877364983250297</v>
      </c>
      <c r="ADV32" s="116">
        <v>1.2175902637780602</v>
      </c>
      <c r="ADW32" s="116">
        <v>1.5065173638428322</v>
      </c>
      <c r="ADX32" s="116">
        <v>1.8073984387674851</v>
      </c>
      <c r="ADY32" s="116">
        <v>1.2733573905765869</v>
      </c>
      <c r="ADZ32" s="116">
        <v>1.2649194666991461</v>
      </c>
      <c r="AEA32" s="116">
        <v>1.8078637437926011</v>
      </c>
      <c r="AEB32" s="116">
        <v>1.1638407477721038</v>
      </c>
      <c r="AEC32" s="116">
        <v>1.8155622725149696</v>
      </c>
      <c r="AED32" s="116">
        <v>1.5624554176219669</v>
      </c>
      <c r="AEE32" s="116">
        <v>1.5643504779660449</v>
      </c>
      <c r="AEF32" s="116">
        <v>1.3448403815198402</v>
      </c>
      <c r="AEG32" s="116">
        <v>1.6595032044133784</v>
      </c>
      <c r="AEH32" s="116">
        <v>1.1580579950445842</v>
      </c>
      <c r="AEI32" s="116">
        <v>1.6799241980671817</v>
      </c>
      <c r="AEJ32" s="116">
        <v>1.6112572678140891</v>
      </c>
      <c r="AEK32" s="116">
        <v>1.499960573568087</v>
      </c>
      <c r="AEL32" s="116">
        <v>1.1886567096744476</v>
      </c>
      <c r="AEM32" s="116">
        <v>1.493172649937645</v>
      </c>
      <c r="AEN32" s="116">
        <v>1.2121228709794882</v>
      </c>
      <c r="AEO32" s="116">
        <v>1.823737625052823</v>
      </c>
      <c r="AEP32" s="116">
        <v>1.2384774673563819</v>
      </c>
      <c r="AEQ32" s="116">
        <v>1.5039729934817787</v>
      </c>
      <c r="AER32" s="116">
        <v>1.4592285594070407</v>
      </c>
      <c r="AES32" s="116">
        <v>1.6323903007143288</v>
      </c>
      <c r="AET32" s="116">
        <v>1.474607070755616</v>
      </c>
      <c r="AEU32" s="116">
        <v>1.4690185181168705</v>
      </c>
      <c r="AEV32" s="116">
        <v>1.6941035420138926</v>
      </c>
      <c r="AEW32" s="116">
        <v>1.8093568057086813</v>
      </c>
      <c r="AEX32" s="116">
        <v>1.5303384147049406</v>
      </c>
      <c r="AEY32" s="116">
        <v>1.5183351764293374</v>
      </c>
      <c r="AEZ32" s="116">
        <v>1.4754377266451499</v>
      </c>
      <c r="AFA32" s="116">
        <v>1.5562874525565407</v>
      </c>
      <c r="AFB32" s="116">
        <v>1.589907470553249</v>
      </c>
      <c r="AFC32" s="116">
        <v>1.3632999765935576</v>
      </c>
      <c r="AFD32" s="116">
        <v>1.6781057072578551</v>
      </c>
      <c r="AFE32" s="116">
        <v>1.2243654939793009</v>
      </c>
      <c r="AFF32" s="116">
        <v>1.253729867811834</v>
      </c>
      <c r="AFG32" s="116">
        <v>1.3874880887427921</v>
      </c>
      <c r="AFH32" s="116">
        <v>1.5465490137252216</v>
      </c>
      <c r="AFI32" s="116">
        <v>1.1563528035823103</v>
      </c>
      <c r="AFJ32" s="116">
        <v>1.4070762836682289</v>
      </c>
      <c r="AFK32" s="116">
        <v>1.5116553553474401</v>
      </c>
      <c r="AFL32" s="116">
        <v>1.4544842424609141</v>
      </c>
      <c r="AFM32" s="116">
        <v>1.4717495232491129</v>
      </c>
      <c r="AFN32" s="116">
        <v>1.8220100861395809</v>
      </c>
      <c r="AFO32" s="116">
        <v>1.4901115612799014</v>
      </c>
      <c r="AFP32" s="116">
        <v>1.1632251646684502</v>
      </c>
      <c r="AFQ32" s="116">
        <v>1.276162690688512</v>
      </c>
      <c r="AFR32" s="116">
        <v>1.5402867809934773</v>
      </c>
      <c r="AFS32" s="116">
        <v>1.6117179953820002</v>
      </c>
      <c r="AFT32" s="116">
        <v>1.3885086658526</v>
      </c>
      <c r="AFU32" s="116">
        <v>1.5080809152608423</v>
      </c>
      <c r="AFV32" s="116">
        <v>1.4795625916241604</v>
      </c>
      <c r="AFW32" s="116">
        <v>1.6719204148206208</v>
      </c>
      <c r="AFX32" s="116">
        <v>1.4362940095715779</v>
      </c>
      <c r="AFY32" s="116">
        <v>1.7074977857121829</v>
      </c>
      <c r="AFZ32" s="116">
        <v>1.1870992983539075</v>
      </c>
      <c r="AGA32" s="116">
        <v>1.4562625044488775</v>
      </c>
      <c r="AGB32" s="116">
        <v>1.8336374565394185</v>
      </c>
      <c r="AGC32" s="116">
        <v>1.7429159395517295</v>
      </c>
      <c r="AGD32" s="116">
        <v>1.6301178208557703</v>
      </c>
      <c r="AGE32" s="116">
        <v>1.3180135108690827</v>
      </c>
      <c r="AGF32" s="116">
        <v>1.6897838328409187</v>
      </c>
      <c r="AGG32" s="116">
        <v>1.4426038975387174</v>
      </c>
      <c r="AGH32" s="116">
        <v>1.7520350140717009</v>
      </c>
      <c r="AGI32" s="116">
        <v>1.2453108795197061</v>
      </c>
      <c r="AGJ32" s="116">
        <v>1.5678076138578267</v>
      </c>
      <c r="AGK32" s="116">
        <v>1.7177451007918292</v>
      </c>
      <c r="AGL32" s="116">
        <v>1.6224690437678726</v>
      </c>
      <c r="AGM32" s="116">
        <v>1.6651515800593364</v>
      </c>
      <c r="AGN32" s="116">
        <v>1.3473010150183871</v>
      </c>
      <c r="AGO32" s="116">
        <v>1.8224007681137908</v>
      </c>
      <c r="AGP32" s="116">
        <v>1.2308850758298786</v>
      </c>
      <c r="AGQ32" s="116">
        <v>1.5453447043522763</v>
      </c>
      <c r="AGR32" s="116">
        <v>1.3500636810023423</v>
      </c>
      <c r="AGS32" s="116">
        <v>1.5622507897548108</v>
      </c>
      <c r="AGT32" s="116">
        <v>1.5536994092976602</v>
      </c>
      <c r="AGU32" s="116">
        <v>1.6657481036033395</v>
      </c>
      <c r="AGV32" s="116">
        <v>1.4431030798858275</v>
      </c>
      <c r="AGW32" s="116">
        <v>1.4935679362569676</v>
      </c>
      <c r="AGX32" s="116">
        <v>1.2773068411838675</v>
      </c>
      <c r="AGY32" s="116">
        <v>1.6070062754784809</v>
      </c>
      <c r="AGZ32" s="116">
        <v>1.852453410034107</v>
      </c>
      <c r="AHA32" s="116">
        <v>1.4866737745739917</v>
      </c>
      <c r="AHB32" s="116">
        <v>1.3269868739488753</v>
      </c>
      <c r="AHC32" s="116">
        <v>1.2254633684490928</v>
      </c>
      <c r="AHD32" s="116">
        <v>1.1957156049297246</v>
      </c>
      <c r="AHE32" s="116">
        <v>1.5019312469588408</v>
      </c>
      <c r="AHF32" s="116">
        <v>1.2086648610153097</v>
      </c>
      <c r="AHG32" s="116">
        <v>1.3458890577414635</v>
      </c>
      <c r="AHH32" s="116">
        <v>1.7096824533761596</v>
      </c>
      <c r="AHI32" s="116">
        <v>1.8509267271926935</v>
      </c>
      <c r="AHJ32" s="116">
        <v>1.4053397932423741</v>
      </c>
      <c r="AHK32" s="116">
        <v>1.6259977352975257</v>
      </c>
      <c r="AHL32" s="116">
        <v>1.3609777714860558</v>
      </c>
      <c r="AHM32" s="116">
        <v>1.2514748846244004</v>
      </c>
      <c r="AHN32" s="116">
        <v>1.8591166052312549</v>
      </c>
      <c r="AHO32" s="116">
        <v>1.2207291909170985</v>
      </c>
      <c r="AHP32" s="116">
        <v>1.4240716367429878</v>
      </c>
      <c r="AHQ32" s="116">
        <v>1.5602595297844908</v>
      </c>
      <c r="AHR32" s="116">
        <v>1.417713326362209</v>
      </c>
      <c r="AHS32" s="116">
        <v>1.5645889747913004</v>
      </c>
      <c r="AHT32" s="116">
        <v>1.2855013915002282</v>
      </c>
      <c r="AHU32" s="116">
        <v>1.4384959117697709</v>
      </c>
      <c r="AHV32" s="116">
        <v>1.8016956040113186</v>
      </c>
      <c r="AHW32" s="116">
        <v>1.2317468559060765</v>
      </c>
      <c r="AHX32" s="116">
        <v>1.3554063188710597</v>
      </c>
      <c r="AHY32" s="116">
        <v>1.7326299615114853</v>
      </c>
      <c r="AHZ32" s="116">
        <v>1.2792469665307244</v>
      </c>
      <c r="AIA32" s="116">
        <v>1.7521547964472648</v>
      </c>
      <c r="AIB32" s="116">
        <v>1.4662529765076846</v>
      </c>
      <c r="AIC32" s="116">
        <v>1.7220433459674194</v>
      </c>
      <c r="AID32" s="116">
        <v>1.6496938780138972</v>
      </c>
      <c r="AIE32" s="116">
        <v>1.8496537643130211</v>
      </c>
      <c r="AIF32" s="116">
        <v>1.6245881886596583</v>
      </c>
      <c r="AIG32" s="116">
        <v>1.3670463838701483</v>
      </c>
      <c r="AIH32" s="116">
        <v>1.8454118720936892</v>
      </c>
      <c r="AII32" s="116">
        <v>1.7644059898096391</v>
      </c>
      <c r="AIJ32" s="116">
        <v>1.2394307067766159</v>
      </c>
      <c r="AIK32" s="116">
        <v>1.3588899173564624</v>
      </c>
      <c r="AIL32" s="116">
        <v>1.8016573569351213</v>
      </c>
      <c r="AIM32" s="116">
        <v>1.6153362191477962</v>
      </c>
      <c r="AIN32" s="116">
        <v>1.2985634955545018</v>
      </c>
      <c r="AIO32" s="116">
        <v>1.7187011165934365</v>
      </c>
      <c r="AIP32" s="116">
        <v>1.3583481232764731</v>
      </c>
      <c r="AIQ32" s="116">
        <v>1.2333201549966839</v>
      </c>
      <c r="AIR32" s="116">
        <v>1.8012366186330158</v>
      </c>
      <c r="AIS32" s="116">
        <v>1.2365327925439908</v>
      </c>
      <c r="AIT32" s="116">
        <v>1.4100051784113816</v>
      </c>
      <c r="AIU32" s="116">
        <v>1.4793701999254032</v>
      </c>
      <c r="AIV32" s="116">
        <v>1.2725190227534069</v>
      </c>
      <c r="AIW32" s="116">
        <v>1.6889931396304234</v>
      </c>
      <c r="AIX32" s="116">
        <v>1.3543456729719281</v>
      </c>
      <c r="AIY32" s="116">
        <v>1.1489911469550826</v>
      </c>
      <c r="AIZ32" s="116">
        <v>1.6174565054085668</v>
      </c>
      <c r="AJA32" s="116">
        <v>1.4368033179249367</v>
      </c>
      <c r="AJB32" s="116">
        <v>1.324244812237128</v>
      </c>
      <c r="AJC32" s="116">
        <v>1.7351791028341133</v>
      </c>
      <c r="AJD32" s="116">
        <v>1.6149143037324869</v>
      </c>
      <c r="AJE32" s="116">
        <v>1.2183001374505475</v>
      </c>
      <c r="AJF32" s="116">
        <v>1.2678610269151662</v>
      </c>
      <c r="AJG32" s="116">
        <v>1.8419600637020976</v>
      </c>
      <c r="AJH32" s="116">
        <v>1.2964819606445057</v>
      </c>
      <c r="AJI32" s="116">
        <v>1.8541943821703519</v>
      </c>
      <c r="AJJ32" s="116">
        <v>1.3827841742837437</v>
      </c>
      <c r="AJK32" s="116">
        <v>1.4019761142409315</v>
      </c>
      <c r="AJL32" s="116">
        <v>1.5010458982605639</v>
      </c>
      <c r="AJM32" s="116">
        <v>1.2330499794089804</v>
      </c>
      <c r="AJN32" s="116">
        <v>1.4227661222430448</v>
      </c>
      <c r="AJO32" s="116">
        <v>1.832829564275583</v>
      </c>
      <c r="AJP32" s="116">
        <v>1.5672624589113242</v>
      </c>
      <c r="AJQ32" s="116">
        <v>1.3973302339150908</v>
      </c>
      <c r="AJR32" s="116">
        <v>1.2397861500160274</v>
      </c>
      <c r="AJS32" s="116">
        <v>1.4926913559691808</v>
      </c>
      <c r="AJT32" s="116">
        <v>1.2924931693664856</v>
      </c>
      <c r="AJU32" s="116">
        <v>1.8280806197259514</v>
      </c>
      <c r="AJV32" s="116">
        <v>1.6721197608475573</v>
      </c>
      <c r="AJW32" s="116">
        <v>1.8335214399827056</v>
      </c>
      <c r="AJX32" s="116">
        <v>1.2247101878387843</v>
      </c>
      <c r="AJY32" s="116">
        <v>1.5511107077870898</v>
      </c>
      <c r="AJZ32" s="116">
        <v>1.5471547329643918</v>
      </c>
      <c r="AKA32" s="116">
        <v>1.5327282520417604</v>
      </c>
      <c r="AKB32" s="116">
        <v>1.1911683473712709</v>
      </c>
      <c r="AKC32" s="116">
        <v>1.7627618808964121</v>
      </c>
      <c r="AKD32" s="116">
        <v>1.7566321112206056</v>
      </c>
      <c r="AKE32" s="116">
        <v>1.5679651543965185</v>
      </c>
      <c r="AKF32" s="116">
        <v>1.5130361873034162</v>
      </c>
      <c r="AKG32" s="116">
        <v>1.5298385994642594</v>
      </c>
      <c r="AKH32" s="116">
        <v>1.3914834934241247</v>
      </c>
      <c r="AKI32" s="116">
        <v>1.7459843019372123</v>
      </c>
      <c r="AKJ32" s="116">
        <v>1.5660874383084027</v>
      </c>
      <c r="AKK32" s="116">
        <v>1.2644626734325717</v>
      </c>
      <c r="AKL32" s="116">
        <v>1.4676290092424773</v>
      </c>
      <c r="AKM32" s="116">
        <v>1.5627402636820387</v>
      </c>
      <c r="AKN32" s="116">
        <v>1.6823031853128425</v>
      </c>
      <c r="AKO32" s="116">
        <v>1.3678904842414474</v>
      </c>
      <c r="AKP32" s="116">
        <v>1.3727954519454963</v>
      </c>
      <c r="AKQ32" s="116">
        <v>1.2160716547710697</v>
      </c>
      <c r="AKR32" s="116">
        <v>1.5745666460672769</v>
      </c>
      <c r="AKS32" s="116">
        <v>1.8523315345607214</v>
      </c>
      <c r="AKT32" s="116">
        <v>1.5897312068288296</v>
      </c>
      <c r="AKU32" s="116">
        <v>1.7301334774334238</v>
      </c>
      <c r="AKV32" s="116">
        <v>1.1414063278279831</v>
      </c>
      <c r="AKW32" s="116">
        <v>1.6607419001565933</v>
      </c>
      <c r="AKX32" s="116">
        <v>1.5998223789947315</v>
      </c>
      <c r="AKY32" s="116">
        <v>1.4473980635123498</v>
      </c>
      <c r="AKZ32" s="116">
        <v>1.3831825569842915</v>
      </c>
      <c r="ALA32" s="116">
        <v>1.7053569579309136</v>
      </c>
      <c r="ALB32" s="116">
        <v>1.5042854881485432</v>
      </c>
      <c r="ALC32" s="116">
        <v>1.6038656177523514</v>
      </c>
      <c r="ALD32" s="116">
        <v>1.7246562296169294</v>
      </c>
      <c r="ALE32" s="116">
        <v>1.8060419308908011</v>
      </c>
      <c r="ALF32" s="116">
        <v>1.2937625708749332</v>
      </c>
      <c r="ALG32" s="116">
        <v>1.8455381166282139</v>
      </c>
      <c r="ALH32" s="116">
        <v>1.6506436375230062</v>
      </c>
      <c r="ALI32" s="116">
        <v>1.7493912543539176</v>
      </c>
      <c r="ALJ32" s="116">
        <v>1.3620518204276097</v>
      </c>
      <c r="ALK32" s="116">
        <v>1.4440955758313121</v>
      </c>
      <c r="ALL32" s="116">
        <v>1.856120123831122</v>
      </c>
      <c r="ALM32" s="116">
        <v>1.1419280845418298</v>
      </c>
      <c r="ALN32" s="116">
        <v>1.4772299340654662</v>
      </c>
      <c r="ALO32" s="116">
        <v>1.4780752835723976</v>
      </c>
      <c r="ALP32" s="116">
        <v>1.5417384877386699</v>
      </c>
      <c r="ALQ32" s="116">
        <v>1.2212388977060986</v>
      </c>
      <c r="ALR32" s="116">
        <v>1.232981766822298</v>
      </c>
      <c r="ALS32" s="116">
        <v>1.2372714174059185</v>
      </c>
      <c r="ALT32" s="116">
        <v>1.5993636408937641</v>
      </c>
      <c r="ALU32" s="116">
        <v>1.7390005047825789</v>
      </c>
    </row>
    <row r="33" spans="2:1009">
      <c r="B33" s="117">
        <v>1.6</v>
      </c>
      <c r="C33" s="116">
        <f t="shared" si="16"/>
        <v>2.2250000000000001</v>
      </c>
      <c r="D33" s="116">
        <f t="shared" si="17"/>
        <v>2.2466271649250524</v>
      </c>
      <c r="F33" s="116">
        <f t="shared" si="18"/>
        <v>1.5991384940569275</v>
      </c>
      <c r="G33" s="116">
        <f t="shared" si="19"/>
        <v>2.2352036473339187</v>
      </c>
      <c r="I33" s="116">
        <v>1.4160977522543989</v>
      </c>
      <c r="J33" s="116">
        <v>1.4341585790471756</v>
      </c>
      <c r="K33" s="116">
        <v>1.6803228392275469</v>
      </c>
      <c r="L33" s="116">
        <v>1.7096777207605864</v>
      </c>
      <c r="M33" s="116">
        <v>1.240381811134579</v>
      </c>
      <c r="N33" s="116">
        <v>1.502068781192659</v>
      </c>
      <c r="O33" s="116">
        <v>1.8377958656388187</v>
      </c>
      <c r="P33" s="116">
        <v>1.5605115189220429</v>
      </c>
      <c r="Q33" s="116">
        <v>1.6588586807312538</v>
      </c>
      <c r="R33" s="116">
        <v>1.6544728904414814</v>
      </c>
      <c r="S33" s="116">
        <v>1.4412624891826715</v>
      </c>
      <c r="T33" s="116">
        <v>1.8168092993200244</v>
      </c>
      <c r="U33" s="116">
        <v>1.3751652706997191</v>
      </c>
      <c r="V33" s="116">
        <v>1.2842738329407364</v>
      </c>
      <c r="W33" s="116">
        <v>1.7140762216082355</v>
      </c>
      <c r="X33" s="116">
        <v>1.7256222100048451</v>
      </c>
      <c r="Y33" s="116">
        <v>1.6965312406134472</v>
      </c>
      <c r="Z33" s="116">
        <v>1.8668068690657571</v>
      </c>
      <c r="AA33" s="116">
        <v>1.8885613385137023</v>
      </c>
      <c r="AB33" s="116">
        <v>1.9207457355537323</v>
      </c>
      <c r="AC33" s="116">
        <v>1.5733101411425219</v>
      </c>
      <c r="AD33" s="116">
        <v>1.464274001184346</v>
      </c>
      <c r="AE33" s="116">
        <v>1.6915910602632289</v>
      </c>
      <c r="AF33" s="116">
        <v>1.9367721412361538</v>
      </c>
      <c r="AG33" s="116">
        <v>1.4124811415125524</v>
      </c>
      <c r="AH33" s="116">
        <v>1.580416671710684</v>
      </c>
      <c r="AI33" s="116">
        <v>1.4045962490974182</v>
      </c>
      <c r="AJ33" s="116">
        <v>1.8862480772025352</v>
      </c>
      <c r="AK33" s="116">
        <v>1.7984529476342461</v>
      </c>
      <c r="AL33" s="116">
        <v>1.6907189159311207</v>
      </c>
      <c r="AM33" s="116">
        <v>1.561847386185089</v>
      </c>
      <c r="AN33" s="116">
        <v>1.6288986554702927</v>
      </c>
      <c r="AO33" s="116">
        <v>1.2636703612792175</v>
      </c>
      <c r="AP33" s="116">
        <v>1.732895559469853</v>
      </c>
      <c r="AQ33" s="116">
        <v>1.3971964503200527</v>
      </c>
      <c r="AR33" s="116">
        <v>1.5583204803430728</v>
      </c>
      <c r="AS33" s="116">
        <v>1.8236023032057043</v>
      </c>
      <c r="AT33" s="116">
        <v>1.9244299429413316</v>
      </c>
      <c r="AU33" s="116">
        <v>1.5450547899417497</v>
      </c>
      <c r="AV33" s="116">
        <v>1.5626074713375688</v>
      </c>
      <c r="AW33" s="116">
        <v>1.2962559294438694</v>
      </c>
      <c r="AX33" s="116">
        <v>1.3083003641991904</v>
      </c>
      <c r="AY33" s="116">
        <v>1.9181079821196632</v>
      </c>
      <c r="AZ33" s="116">
        <v>1.4468040340526132</v>
      </c>
      <c r="BA33" s="116">
        <v>1.7155019997633842</v>
      </c>
      <c r="BB33" s="116">
        <v>1.5183182081680693</v>
      </c>
      <c r="BC33" s="116">
        <v>1.4763669062183904</v>
      </c>
      <c r="BD33" s="116">
        <v>1.8105227781765878</v>
      </c>
      <c r="BE33" s="116">
        <v>1.8874692090543714</v>
      </c>
      <c r="BF33" s="116">
        <v>1.3445198044025888</v>
      </c>
      <c r="BG33" s="116">
        <v>1.3319992986288784</v>
      </c>
      <c r="BH33" s="116">
        <v>1.4077085160799998</v>
      </c>
      <c r="BI33" s="116">
        <v>1.4769237354291966</v>
      </c>
      <c r="BJ33" s="116">
        <v>1.6562626484739056</v>
      </c>
      <c r="BK33" s="116">
        <v>1.3869202603383741</v>
      </c>
      <c r="BL33" s="116">
        <v>1.2504500275132775</v>
      </c>
      <c r="BM33" s="116">
        <v>1.4164994864451013</v>
      </c>
      <c r="BN33" s="116">
        <v>1.5287456108750721</v>
      </c>
      <c r="BO33" s="116">
        <v>1.9025791797746159</v>
      </c>
      <c r="BP33" s="116">
        <v>1.6478499397356106</v>
      </c>
      <c r="BQ33" s="116">
        <v>1.3683544491466133</v>
      </c>
      <c r="BR33" s="116">
        <v>1.7615887315605234</v>
      </c>
      <c r="BS33" s="116">
        <v>1.8935954185896078</v>
      </c>
      <c r="BT33" s="116">
        <v>1.5733258340817169</v>
      </c>
      <c r="BU33" s="116">
        <v>1.451930908004796</v>
      </c>
      <c r="BV33" s="116">
        <v>1.8090212651178965</v>
      </c>
      <c r="BW33" s="116">
        <v>1.7306377777859383</v>
      </c>
      <c r="BX33" s="116">
        <v>1.4457090362566147</v>
      </c>
      <c r="BY33" s="116">
        <v>1.5359653855035078</v>
      </c>
      <c r="BZ33" s="116">
        <v>1.8388057938372633</v>
      </c>
      <c r="CA33" s="116">
        <v>1.5539924304989901</v>
      </c>
      <c r="CB33" s="116">
        <v>1.7111839987147066</v>
      </c>
      <c r="CC33" s="116">
        <v>1.7004772105945671</v>
      </c>
      <c r="CD33" s="116">
        <v>1.2442472545840284</v>
      </c>
      <c r="CE33" s="116">
        <v>1.2472711048350285</v>
      </c>
      <c r="CF33" s="116">
        <v>1.4164408907544044</v>
      </c>
      <c r="CG33" s="116">
        <v>1.8808009454650947</v>
      </c>
      <c r="CH33" s="116">
        <v>1.5660432026436149</v>
      </c>
      <c r="CI33" s="116">
        <v>1.8735857887777121</v>
      </c>
      <c r="CJ33" s="116">
        <v>1.8883177724737463</v>
      </c>
      <c r="CK33" s="116">
        <v>1.5062585460960596</v>
      </c>
      <c r="CL33" s="116">
        <v>1.4897071585072925</v>
      </c>
      <c r="CM33" s="116">
        <v>1.8556859503484171</v>
      </c>
      <c r="CN33" s="116">
        <v>1.4135843933010783</v>
      </c>
      <c r="CO33" s="116">
        <v>1.7853636747427464</v>
      </c>
      <c r="CP33" s="116">
        <v>1.7501838972810588</v>
      </c>
      <c r="CQ33" s="116">
        <v>1.3984744287913924</v>
      </c>
      <c r="CR33" s="116">
        <v>1.7162997808805123</v>
      </c>
      <c r="CS33" s="116">
        <v>1.7448313618254856</v>
      </c>
      <c r="CT33" s="116">
        <v>1.9446421420278701</v>
      </c>
      <c r="CU33" s="116">
        <v>1.3565811037558397</v>
      </c>
      <c r="CV33" s="116">
        <v>1.3180666106746923</v>
      </c>
      <c r="CW33" s="116">
        <v>1.8646558963064535</v>
      </c>
      <c r="CX33" s="116">
        <v>1.4552410230595889</v>
      </c>
      <c r="CY33" s="116">
        <v>1.7502133340248656</v>
      </c>
      <c r="CZ33" s="116">
        <v>1.5022296332159621</v>
      </c>
      <c r="DA33" s="116">
        <v>1.7920337174968597</v>
      </c>
      <c r="DB33" s="116">
        <v>1.4451612453915339</v>
      </c>
      <c r="DC33" s="116">
        <v>1.3377778849262021</v>
      </c>
      <c r="DD33" s="116">
        <v>1.55163947369233</v>
      </c>
      <c r="DE33" s="116">
        <v>1.5210925839488063</v>
      </c>
      <c r="DF33" s="116">
        <v>1.6461716483259827</v>
      </c>
      <c r="DG33" s="116">
        <v>1.4017455050458718</v>
      </c>
      <c r="DH33" s="116">
        <v>1.7824668038892197</v>
      </c>
      <c r="DI33" s="116">
        <v>1.7051619951516781</v>
      </c>
      <c r="DJ33" s="116">
        <v>1.2963872403444716</v>
      </c>
      <c r="DK33" s="116">
        <v>1.9143619811793435</v>
      </c>
      <c r="DL33" s="116">
        <v>1.5961911804250215</v>
      </c>
      <c r="DM33" s="116">
        <v>1.6394802468900516</v>
      </c>
      <c r="DN33" s="116">
        <v>1.9099705345152831</v>
      </c>
      <c r="DO33" s="116">
        <v>1.7727905337594048</v>
      </c>
      <c r="DP33" s="116">
        <v>1.4525836715853182</v>
      </c>
      <c r="DQ33" s="116">
        <v>1.7421549579147886</v>
      </c>
      <c r="DR33" s="116">
        <v>1.8347651878738964</v>
      </c>
      <c r="DS33" s="116">
        <v>1.3165977024888305</v>
      </c>
      <c r="DT33" s="116">
        <v>1.7795403258393059</v>
      </c>
      <c r="DU33" s="116">
        <v>1.4351876555433332</v>
      </c>
      <c r="DV33" s="116">
        <v>1.5673293242772881</v>
      </c>
      <c r="DW33" s="116">
        <v>1.8375946224903066</v>
      </c>
      <c r="DX33" s="116">
        <v>1.556576783435256</v>
      </c>
      <c r="DY33" s="116">
        <v>1.7847855543661308</v>
      </c>
      <c r="DZ33" s="116">
        <v>1.3218519872525685</v>
      </c>
      <c r="EA33" s="116">
        <v>1.7097097837075603</v>
      </c>
      <c r="EB33" s="116">
        <v>1.3898217176326897</v>
      </c>
      <c r="EC33" s="116">
        <v>1.2958187821294567</v>
      </c>
      <c r="ED33" s="116">
        <v>1.6114384338378631</v>
      </c>
      <c r="EE33" s="116">
        <v>1.7281119316468185</v>
      </c>
      <c r="EF33" s="116">
        <v>1.7149235230621787</v>
      </c>
      <c r="EG33" s="116">
        <v>1.8897752907933882</v>
      </c>
      <c r="EH33" s="116">
        <v>1.363936672195631</v>
      </c>
      <c r="EI33" s="116">
        <v>1.2432612290256921</v>
      </c>
      <c r="EJ33" s="116">
        <v>1.5246322609886533</v>
      </c>
      <c r="EK33" s="116">
        <v>1.7674712615296677</v>
      </c>
      <c r="EL33" s="116">
        <v>1.6371573515253171</v>
      </c>
      <c r="EM33" s="116">
        <v>1.4854589837342469</v>
      </c>
      <c r="EN33" s="116">
        <v>1.6682625251210965</v>
      </c>
      <c r="EO33" s="116">
        <v>1.5564594884768215</v>
      </c>
      <c r="EP33" s="116">
        <v>1.7368064380551651</v>
      </c>
      <c r="EQ33" s="116">
        <v>1.5853907926113422</v>
      </c>
      <c r="ER33" s="116">
        <v>1.3345745369599671</v>
      </c>
      <c r="ES33" s="116">
        <v>1.589174088950005</v>
      </c>
      <c r="ET33" s="116">
        <v>1.6268510760352553</v>
      </c>
      <c r="EU33" s="116">
        <v>1.4450365877876816</v>
      </c>
      <c r="EV33" s="116">
        <v>1.2947029338298293</v>
      </c>
      <c r="EW33" s="116">
        <v>1.31209152905411</v>
      </c>
      <c r="EX33" s="116">
        <v>1.6199944063861791</v>
      </c>
      <c r="EY33" s="116">
        <v>1.5861987100577695</v>
      </c>
      <c r="EZ33" s="116">
        <v>1.3434153254640546</v>
      </c>
      <c r="FA33" s="116">
        <v>1.265871683704076</v>
      </c>
      <c r="FB33" s="116">
        <v>1.4384265321538903</v>
      </c>
      <c r="FC33" s="116">
        <v>1.9078288148602427</v>
      </c>
      <c r="FD33" s="116">
        <v>1.7692260047123125</v>
      </c>
      <c r="FE33" s="116">
        <v>1.8828883104325669</v>
      </c>
      <c r="FF33" s="116">
        <v>1.4352266380927927</v>
      </c>
      <c r="FG33" s="116">
        <v>1.8053482670561602</v>
      </c>
      <c r="FH33" s="116">
        <v>1.3098038257820761</v>
      </c>
      <c r="FI33" s="116">
        <v>1.7319495217298508</v>
      </c>
      <c r="FJ33" s="116">
        <v>1.4013297016855486</v>
      </c>
      <c r="FK33" s="116">
        <v>1.3581657728976031</v>
      </c>
      <c r="FL33" s="116">
        <v>1.9358306749731535</v>
      </c>
      <c r="FM33" s="116">
        <v>1.8490895272651477</v>
      </c>
      <c r="FN33" s="116">
        <v>1.2965184573573836</v>
      </c>
      <c r="FO33" s="116">
        <v>1.2804590743004696</v>
      </c>
      <c r="FP33" s="116">
        <v>1.6338008824457755</v>
      </c>
      <c r="FQ33" s="116">
        <v>1.3264705156746919</v>
      </c>
      <c r="FR33" s="116">
        <v>1.8954505225559455</v>
      </c>
      <c r="FS33" s="116">
        <v>1.9331308756810661</v>
      </c>
      <c r="FT33" s="116">
        <v>1.4663133063246727</v>
      </c>
      <c r="FU33" s="116">
        <v>1.7159287039280848</v>
      </c>
      <c r="FV33" s="116">
        <v>1.616180529545844</v>
      </c>
      <c r="FW33" s="116">
        <v>1.5264817290962269</v>
      </c>
      <c r="FX33" s="116">
        <v>1.6417594717554795</v>
      </c>
      <c r="FY33" s="116">
        <v>1.4380464378908802</v>
      </c>
      <c r="FZ33" s="116">
        <v>1.353125377409472</v>
      </c>
      <c r="GA33" s="116">
        <v>1.3497200524689497</v>
      </c>
      <c r="GB33" s="116">
        <v>1.6811457781119536</v>
      </c>
      <c r="GC33" s="116">
        <v>1.5487162185867493</v>
      </c>
      <c r="GD33" s="116">
        <v>1.7070698032139207</v>
      </c>
      <c r="GE33" s="116">
        <v>1.6574478769537659</v>
      </c>
      <c r="GF33" s="116">
        <v>1.2872866279759145</v>
      </c>
      <c r="GG33" s="116">
        <v>1.4129158982351189</v>
      </c>
      <c r="GH33" s="116">
        <v>1.5490218379325364</v>
      </c>
      <c r="GI33" s="116">
        <v>1.2549657881112783</v>
      </c>
      <c r="GJ33" s="116">
        <v>1.354728258990701</v>
      </c>
      <c r="GK33" s="116">
        <v>1.4189130202136992</v>
      </c>
      <c r="GL33" s="116">
        <v>1.8954614086478834</v>
      </c>
      <c r="GM33" s="116">
        <v>1.3520716247436082</v>
      </c>
      <c r="GN33" s="116">
        <v>1.933213287199731</v>
      </c>
      <c r="GO33" s="116">
        <v>1.4462711637763177</v>
      </c>
      <c r="GP33" s="116">
        <v>1.3129131139856494</v>
      </c>
      <c r="GQ33" s="116">
        <v>1.7176117580410839</v>
      </c>
      <c r="GR33" s="116">
        <v>1.9106364732786392</v>
      </c>
      <c r="GS33" s="116">
        <v>1.6770732570661464</v>
      </c>
      <c r="GT33" s="116">
        <v>1.4863837816802505</v>
      </c>
      <c r="GU33" s="116">
        <v>1.5703125174123149</v>
      </c>
      <c r="GV33" s="116">
        <v>1.365395364132548</v>
      </c>
      <c r="GW33" s="116">
        <v>1.939436189626937</v>
      </c>
      <c r="GX33" s="116">
        <v>1.3355361837918605</v>
      </c>
      <c r="GY33" s="116">
        <v>1.8861869779826135</v>
      </c>
      <c r="GZ33" s="116">
        <v>1.9575319589835485</v>
      </c>
      <c r="HA33" s="116">
        <v>1.8200172748715748</v>
      </c>
      <c r="HB33" s="116">
        <v>1.3698511044850126</v>
      </c>
      <c r="HC33" s="116">
        <v>1.8826414202827833</v>
      </c>
      <c r="HD33" s="116">
        <v>1.4212677723594047</v>
      </c>
      <c r="HE33" s="116">
        <v>1.7596021379000866</v>
      </c>
      <c r="HF33" s="116">
        <v>1.8213888129917946</v>
      </c>
      <c r="HG33" s="116">
        <v>1.718535258672504</v>
      </c>
      <c r="HH33" s="116">
        <v>1.8867813801566424</v>
      </c>
      <c r="HI33" s="116">
        <v>1.8731981469647079</v>
      </c>
      <c r="HJ33" s="116">
        <v>1.9412510453026222</v>
      </c>
      <c r="HK33" s="116">
        <v>1.5577484468376828</v>
      </c>
      <c r="HL33" s="116">
        <v>1.9274772748169648</v>
      </c>
      <c r="HM33" s="116">
        <v>1.294682349392513</v>
      </c>
      <c r="HN33" s="116">
        <v>1.9077262357560882</v>
      </c>
      <c r="HO33" s="116">
        <v>1.6018551794982272</v>
      </c>
      <c r="HP33" s="116">
        <v>1.3118277376490854</v>
      </c>
      <c r="HQ33" s="116">
        <v>1.343417545284209</v>
      </c>
      <c r="HR33" s="116">
        <v>1.9167416634416907</v>
      </c>
      <c r="HS33" s="116">
        <v>1.8748843042505423</v>
      </c>
      <c r="HT33" s="116">
        <v>1.5718406415434831</v>
      </c>
      <c r="HU33" s="116">
        <v>1.8305277057537208</v>
      </c>
      <c r="HV33" s="116">
        <v>1.78534445754212</v>
      </c>
      <c r="HW33" s="116">
        <v>1.4519279262725291</v>
      </c>
      <c r="HX33" s="116">
        <v>1.4417044097874281</v>
      </c>
      <c r="HY33" s="116">
        <v>1.7774658276877919</v>
      </c>
      <c r="HZ33" s="116">
        <v>1.5966819535380754</v>
      </c>
      <c r="IA33" s="116">
        <v>1.457063105987348</v>
      </c>
      <c r="IB33" s="116">
        <v>1.581324309922147</v>
      </c>
      <c r="IC33" s="116">
        <v>1.8624535547986416</v>
      </c>
      <c r="ID33" s="116">
        <v>1.3503822806134398</v>
      </c>
      <c r="IE33" s="116">
        <v>1.8805476317115053</v>
      </c>
      <c r="IF33" s="116">
        <v>1.2461569744193008</v>
      </c>
      <c r="IG33" s="116">
        <v>1.5489694931471412</v>
      </c>
      <c r="IH33" s="116">
        <v>1.8535947764410805</v>
      </c>
      <c r="II33" s="116">
        <v>1.3853726189588271</v>
      </c>
      <c r="IJ33" s="116">
        <v>1.8926721346616442</v>
      </c>
      <c r="IK33" s="116">
        <v>1.7244500187999874</v>
      </c>
      <c r="IL33" s="116">
        <v>1.5983612748306588</v>
      </c>
      <c r="IM33" s="116">
        <v>1.6756709073101392</v>
      </c>
      <c r="IN33" s="116">
        <v>1.518094652799636</v>
      </c>
      <c r="IO33" s="116">
        <v>1.2580452710806524</v>
      </c>
      <c r="IP33" s="116">
        <v>1.7014733146894057</v>
      </c>
      <c r="IQ33" s="116">
        <v>1.8959865118554413</v>
      </c>
      <c r="IR33" s="116">
        <v>1.3670914081371197</v>
      </c>
      <c r="IS33" s="116">
        <v>1.883519960865693</v>
      </c>
      <c r="IT33" s="116">
        <v>1.4573727700760775</v>
      </c>
      <c r="IU33" s="116">
        <v>1.7237869501466729</v>
      </c>
      <c r="IV33" s="116">
        <v>1.4498220710091676</v>
      </c>
      <c r="IW33" s="116">
        <v>1.2830720295916391</v>
      </c>
      <c r="IX33" s="116">
        <v>1.7757120581386996</v>
      </c>
      <c r="IY33" s="116">
        <v>1.6469852801336224</v>
      </c>
      <c r="IZ33" s="116">
        <v>1.7827750969522205</v>
      </c>
      <c r="JA33" s="116">
        <v>1.9570940716006935</v>
      </c>
      <c r="JB33" s="116">
        <v>1.4858523008106739</v>
      </c>
      <c r="JC33" s="116">
        <v>1.86003651433909</v>
      </c>
      <c r="JD33" s="116">
        <v>1.3714483160032704</v>
      </c>
      <c r="JE33" s="116">
        <v>1.791442658212735</v>
      </c>
      <c r="JF33" s="116">
        <v>1.5528887156325466</v>
      </c>
      <c r="JG33" s="116">
        <v>1.9090401448229508</v>
      </c>
      <c r="JH33" s="116">
        <v>1.4094446275388057</v>
      </c>
      <c r="JI33" s="116">
        <v>1.5855193601734165</v>
      </c>
      <c r="JJ33" s="116">
        <v>1.838352513722791</v>
      </c>
      <c r="JK33" s="116">
        <v>1.4352213931386135</v>
      </c>
      <c r="JL33" s="116">
        <v>1.5490249373966762</v>
      </c>
      <c r="JM33" s="116">
        <v>1.8965154585336534</v>
      </c>
      <c r="JN33" s="116">
        <v>1.4750250217832577</v>
      </c>
      <c r="JO33" s="116">
        <v>1.7250419425544019</v>
      </c>
      <c r="JP33" s="116">
        <v>1.9117059748930603</v>
      </c>
      <c r="JQ33" s="116">
        <v>1.9464296875791689</v>
      </c>
      <c r="JR33" s="116">
        <v>1.3291204632236</v>
      </c>
      <c r="JS33" s="116">
        <v>1.5675193441042734</v>
      </c>
      <c r="JT33" s="116">
        <v>1.7253670594048829</v>
      </c>
      <c r="JU33" s="116">
        <v>1.2524198973337739</v>
      </c>
      <c r="JV33" s="116">
        <v>1.4501982763150414</v>
      </c>
      <c r="JW33" s="116">
        <v>1.5546680241941566</v>
      </c>
      <c r="JX33" s="116">
        <v>1.9226432731845413</v>
      </c>
      <c r="JY33" s="116">
        <v>1.6380046105406949</v>
      </c>
      <c r="JZ33" s="116">
        <v>1.3942752104745972</v>
      </c>
      <c r="KA33" s="116">
        <v>1.376757447597728</v>
      </c>
      <c r="KB33" s="116">
        <v>1.4511423380520503</v>
      </c>
      <c r="KC33" s="116">
        <v>1.624156810564515</v>
      </c>
      <c r="KD33" s="116">
        <v>1.5074827679203449</v>
      </c>
      <c r="KE33" s="116">
        <v>1.2411287898328323</v>
      </c>
      <c r="KF33" s="116">
        <v>1.8685084145214532</v>
      </c>
      <c r="KG33" s="116">
        <v>1.2946904828731953</v>
      </c>
      <c r="KH33" s="116">
        <v>1.9454762991572345</v>
      </c>
      <c r="KI33" s="116">
        <v>1.2974462776451841</v>
      </c>
      <c r="KJ33" s="116">
        <v>1.4095014741839531</v>
      </c>
      <c r="KK33" s="116">
        <v>1.6216175887651443</v>
      </c>
      <c r="KL33" s="116">
        <v>1.3204669796941426</v>
      </c>
      <c r="KM33" s="116">
        <v>1.7653399402015979</v>
      </c>
      <c r="KN33" s="116">
        <v>1.6475846406588053</v>
      </c>
      <c r="KO33" s="116">
        <v>1.2983819970700003</v>
      </c>
      <c r="KP33" s="116">
        <v>1.586534959794607</v>
      </c>
      <c r="KQ33" s="116">
        <v>1.4018887496197061</v>
      </c>
      <c r="KR33" s="116">
        <v>1.4091983995911725</v>
      </c>
      <c r="KS33" s="116">
        <v>1.3723521236485361</v>
      </c>
      <c r="KT33" s="116">
        <v>1.4774207960140746</v>
      </c>
      <c r="KU33" s="116">
        <v>1.9431482772096493</v>
      </c>
      <c r="KV33" s="116">
        <v>1.8078716070492544</v>
      </c>
      <c r="KW33" s="116">
        <v>1.4807632997264997</v>
      </c>
      <c r="KX33" s="116">
        <v>1.6470597706116754</v>
      </c>
      <c r="KY33" s="116">
        <v>1.672921850351065</v>
      </c>
      <c r="KZ33" s="116">
        <v>1.9258166349681578</v>
      </c>
      <c r="LA33" s="116">
        <v>1.3297495880114891</v>
      </c>
      <c r="LB33" s="116">
        <v>1.827239864413952</v>
      </c>
      <c r="LC33" s="116">
        <v>1.8965717629693863</v>
      </c>
      <c r="LD33" s="116">
        <v>1.5949895277389761</v>
      </c>
      <c r="LE33" s="116">
        <v>1.9591267337158464</v>
      </c>
      <c r="LF33" s="116">
        <v>1.7958267819541256</v>
      </c>
      <c r="LG33" s="116">
        <v>1.731237932205558</v>
      </c>
      <c r="LH33" s="116">
        <v>1.4690124466583501</v>
      </c>
      <c r="LI33" s="116">
        <v>1.8021634354926301</v>
      </c>
      <c r="LJ33" s="116">
        <v>1.7762829893728607</v>
      </c>
      <c r="LK33" s="116">
        <v>1.5416912267346028</v>
      </c>
      <c r="LL33" s="116">
        <v>1.3591229862452074</v>
      </c>
      <c r="LM33" s="116">
        <v>1.791804210377937</v>
      </c>
      <c r="LN33" s="116">
        <v>1.4846975205772539</v>
      </c>
      <c r="LO33" s="116">
        <v>1.912669288321486</v>
      </c>
      <c r="LP33" s="116">
        <v>1.7156548011787447</v>
      </c>
      <c r="LQ33" s="116">
        <v>1.760445009601675</v>
      </c>
      <c r="LR33" s="116">
        <v>1.9046309042243816</v>
      </c>
      <c r="LS33" s="116">
        <v>1.8827896789891798</v>
      </c>
      <c r="LT33" s="116">
        <v>1.5080495596833559</v>
      </c>
      <c r="LU33" s="116">
        <v>1.3544748975611527</v>
      </c>
      <c r="LV33" s="116">
        <v>1.4632221610756777</v>
      </c>
      <c r="LW33" s="116">
        <v>1.6470376307544203</v>
      </c>
      <c r="LX33" s="116">
        <v>1.6451792350644161</v>
      </c>
      <c r="LY33" s="116">
        <v>1.538162203485268</v>
      </c>
      <c r="LZ33" s="116">
        <v>1.4192330364609387</v>
      </c>
      <c r="MA33" s="116">
        <v>1.5701395183575244</v>
      </c>
      <c r="MB33" s="116">
        <v>1.4610635792630868</v>
      </c>
      <c r="MC33" s="116">
        <v>1.376933127747721</v>
      </c>
      <c r="MD33" s="116">
        <v>1.522420077528148</v>
      </c>
      <c r="ME33" s="116">
        <v>1.3399383373312812</v>
      </c>
      <c r="MF33" s="116">
        <v>1.4212830377786738</v>
      </c>
      <c r="MG33" s="116">
        <v>1.6727836995908147</v>
      </c>
      <c r="MH33" s="116">
        <v>1.384279794487105</v>
      </c>
      <c r="MI33" s="116">
        <v>1.8376929798085371</v>
      </c>
      <c r="MJ33" s="116">
        <v>1.6502101390161745</v>
      </c>
      <c r="MK33" s="116">
        <v>1.6952040059306415</v>
      </c>
      <c r="ML33" s="116">
        <v>1.5313084281961866</v>
      </c>
      <c r="MM33" s="116">
        <v>1.9317577306751081</v>
      </c>
      <c r="MN33" s="116">
        <v>1.8714548379775531</v>
      </c>
      <c r="MO33" s="116">
        <v>1.7878598800578502</v>
      </c>
      <c r="MP33" s="116">
        <v>1.2671002454576752</v>
      </c>
      <c r="MQ33" s="116">
        <v>1.6965726085589297</v>
      </c>
      <c r="MR33" s="116">
        <v>1.6790337977376</v>
      </c>
      <c r="MS33" s="116">
        <v>1.543672395667878</v>
      </c>
      <c r="MT33" s="116">
        <v>1.8091656345141489</v>
      </c>
      <c r="MU33" s="116">
        <v>1.3110649716297182</v>
      </c>
      <c r="MV33" s="116">
        <v>1.8439306754656337</v>
      </c>
      <c r="MW33" s="116">
        <v>1.886951005250957</v>
      </c>
      <c r="MX33" s="116">
        <v>1.4935145270247205</v>
      </c>
      <c r="MY33" s="116">
        <v>1.3909817919861258</v>
      </c>
      <c r="MZ33" s="116">
        <v>1.7406211416947506</v>
      </c>
      <c r="NA33" s="116">
        <v>1.2540579552182949</v>
      </c>
      <c r="NB33" s="116">
        <v>1.760177222356577</v>
      </c>
      <c r="NC33" s="116">
        <v>1.9456132952429939</v>
      </c>
      <c r="ND33" s="116">
        <v>1.8006844191413236</v>
      </c>
      <c r="NE33" s="116">
        <v>1.8410123064112693</v>
      </c>
      <c r="NF33" s="116">
        <v>1.9172168836078334</v>
      </c>
      <c r="NG33" s="116">
        <v>1.2542592322281239</v>
      </c>
      <c r="NH33" s="116">
        <v>1.4960340933199734</v>
      </c>
      <c r="NI33" s="116">
        <v>1.760855889700824</v>
      </c>
      <c r="NJ33" s="116">
        <v>1.6691652780178463</v>
      </c>
      <c r="NK33" s="116">
        <v>1.8735947777001107</v>
      </c>
      <c r="NL33" s="116">
        <v>1.2482117158658996</v>
      </c>
      <c r="NM33" s="116">
        <v>1.4171669268248392</v>
      </c>
      <c r="NN33" s="116">
        <v>1.7415505525607784</v>
      </c>
      <c r="NO33" s="116">
        <v>1.7325476505142756</v>
      </c>
      <c r="NP33" s="116">
        <v>1.2605909569721196</v>
      </c>
      <c r="NQ33" s="116">
        <v>1.7277733188143298</v>
      </c>
      <c r="NR33" s="116">
        <v>1.5690129058923834</v>
      </c>
      <c r="NS33" s="116">
        <v>1.5063756232678993</v>
      </c>
      <c r="NT33" s="116">
        <v>1.4299223329111819</v>
      </c>
      <c r="NU33" s="116">
        <v>1.6585042406327515</v>
      </c>
      <c r="NV33" s="116">
        <v>1.7618175710605413</v>
      </c>
      <c r="NW33" s="116">
        <v>1.7639732953505078</v>
      </c>
      <c r="NX33" s="116">
        <v>1.8679948855420114</v>
      </c>
      <c r="NY33" s="116">
        <v>1.6856793724558963</v>
      </c>
      <c r="NZ33" s="116">
        <v>1.8020984609866639</v>
      </c>
      <c r="OA33" s="116">
        <v>1.7783572883772454</v>
      </c>
      <c r="OB33" s="116">
        <v>1.7073429978409147</v>
      </c>
      <c r="OC33" s="116">
        <v>1.4367499361853002</v>
      </c>
      <c r="OD33" s="116">
        <v>1.4905844114871836</v>
      </c>
      <c r="OE33" s="116">
        <v>1.5011279246790026</v>
      </c>
      <c r="OF33" s="116">
        <v>1.2899992467724732</v>
      </c>
      <c r="OG33" s="116">
        <v>1.5455484168246687</v>
      </c>
      <c r="OH33" s="116">
        <v>1.2803110436560439</v>
      </c>
      <c r="OI33" s="116">
        <v>1.6108984912018187</v>
      </c>
      <c r="OJ33" s="116">
        <v>1.9000000321803019</v>
      </c>
      <c r="OK33" s="116">
        <v>1.8492771048788046</v>
      </c>
      <c r="OL33" s="116">
        <v>1.4112277587992348</v>
      </c>
      <c r="OM33" s="116">
        <v>1.9579234520583078</v>
      </c>
      <c r="ON33" s="116">
        <v>1.6843009374804487</v>
      </c>
      <c r="OO33" s="116">
        <v>1.6490125417009853</v>
      </c>
      <c r="OP33" s="116">
        <v>1.5209559543674422</v>
      </c>
      <c r="OQ33" s="116">
        <v>1.3125470371235839</v>
      </c>
      <c r="OR33" s="116">
        <v>1.8524921156106013</v>
      </c>
      <c r="OS33" s="116">
        <v>1.3842055674588125</v>
      </c>
      <c r="OT33" s="116">
        <v>1.4411002207265955</v>
      </c>
      <c r="OU33" s="116">
        <v>1.6410022561751549</v>
      </c>
      <c r="OV33" s="116">
        <v>1.296637906542641</v>
      </c>
      <c r="OW33" s="116">
        <v>1.8702531183669968</v>
      </c>
      <c r="OX33" s="116">
        <v>1.5567865898456921</v>
      </c>
      <c r="OY33" s="116">
        <v>1.5589239691364973</v>
      </c>
      <c r="OZ33" s="116">
        <v>1.9487878506913718</v>
      </c>
      <c r="PA33" s="116">
        <v>1.5885792466824444</v>
      </c>
      <c r="PB33" s="116">
        <v>1.2773426839612341</v>
      </c>
      <c r="PC33" s="116">
        <v>1.3792259608947655</v>
      </c>
      <c r="PD33" s="116">
        <v>1.7327593504802474</v>
      </c>
      <c r="PE33" s="116">
        <v>1.5226979923137691</v>
      </c>
      <c r="PF33" s="116">
        <v>1.3162065527312863</v>
      </c>
      <c r="PG33" s="116">
        <v>1.7781380436516458</v>
      </c>
      <c r="PH33" s="116">
        <v>1.6256695373428491</v>
      </c>
      <c r="PI33" s="116">
        <v>1.8964198780861117</v>
      </c>
      <c r="PJ33" s="116">
        <v>1.5395714002955134</v>
      </c>
      <c r="PK33" s="116">
        <v>1.6239807953696495</v>
      </c>
      <c r="PL33" s="116">
        <v>1.9008255441171282</v>
      </c>
      <c r="PM33" s="116">
        <v>1.787269583518202</v>
      </c>
      <c r="PN33" s="116">
        <v>1.8249149755968095</v>
      </c>
      <c r="PO33" s="116">
        <v>1.6748881591988884</v>
      </c>
      <c r="PP33" s="116">
        <v>1.590734444357254</v>
      </c>
      <c r="PQ33" s="116">
        <v>1.6473309283363122</v>
      </c>
      <c r="PR33" s="116">
        <v>1.6695212575077241</v>
      </c>
      <c r="PS33" s="116">
        <v>1.5262684306753866</v>
      </c>
      <c r="PT33" s="116">
        <v>1.7834843261545497</v>
      </c>
      <c r="PU33" s="116">
        <v>1.7898664285608712</v>
      </c>
      <c r="PV33" s="116">
        <v>1.7091064870500563</v>
      </c>
      <c r="PW33" s="116">
        <v>1.7977156503062948</v>
      </c>
      <c r="PX33" s="116">
        <v>1.855424672220765</v>
      </c>
      <c r="PY33" s="116">
        <v>1.8442486315714839</v>
      </c>
      <c r="PZ33" s="116">
        <v>1.4381513355616198</v>
      </c>
      <c r="QA33" s="116">
        <v>1.766088800155835</v>
      </c>
      <c r="QB33" s="116">
        <v>1.767407135191603</v>
      </c>
      <c r="QC33" s="116">
        <v>1.4380431283459305</v>
      </c>
      <c r="QD33" s="116">
        <v>1.8138356878868738</v>
      </c>
      <c r="QE33" s="116">
        <v>1.402189630038194</v>
      </c>
      <c r="QF33" s="116">
        <v>1.4712204991417202</v>
      </c>
      <c r="QG33" s="116">
        <v>1.7838946907037658</v>
      </c>
      <c r="QH33" s="116">
        <v>1.2794625504450754</v>
      </c>
      <c r="QI33" s="116">
        <v>1.2891874881378502</v>
      </c>
      <c r="QJ33" s="116">
        <v>1.409951919248785</v>
      </c>
      <c r="QK33" s="116">
        <v>1.9269597255714468</v>
      </c>
      <c r="QL33" s="116">
        <v>1.35585497417434</v>
      </c>
      <c r="QM33" s="116">
        <v>1.7347096819656702</v>
      </c>
      <c r="QN33" s="116">
        <v>1.6689074127670727</v>
      </c>
      <c r="QO33" s="116">
        <v>1.4902361219324076</v>
      </c>
      <c r="QP33" s="116">
        <v>1.9183261896154824</v>
      </c>
      <c r="QQ33" s="116">
        <v>1.8907768350113856</v>
      </c>
      <c r="QR33" s="116">
        <v>1.9039778967933174</v>
      </c>
      <c r="QS33" s="116">
        <v>1.5506216479329216</v>
      </c>
      <c r="QT33" s="116">
        <v>1.8957262733370857</v>
      </c>
      <c r="QU33" s="116">
        <v>1.9035941332124902</v>
      </c>
      <c r="QV33" s="116">
        <v>1.6488779103613029</v>
      </c>
      <c r="QW33" s="116">
        <v>1.4439511500786528</v>
      </c>
      <c r="QX33" s="116">
        <v>1.2892075384963959</v>
      </c>
      <c r="QY33" s="116">
        <v>1.2545654901582435</v>
      </c>
      <c r="QZ33" s="116">
        <v>1.5141927240658957</v>
      </c>
      <c r="RA33" s="116">
        <v>1.4260976134535635</v>
      </c>
      <c r="RB33" s="116">
        <v>1.7394846248701614</v>
      </c>
      <c r="RC33" s="116">
        <v>1.6100971001614788</v>
      </c>
      <c r="RD33" s="116">
        <v>1.4206117923331256</v>
      </c>
      <c r="RE33" s="116">
        <v>1.9304685347285966</v>
      </c>
      <c r="RF33" s="116">
        <v>1.4642898995399036</v>
      </c>
      <c r="RG33" s="116">
        <v>1.4899284865721165</v>
      </c>
      <c r="RH33" s="116">
        <v>1.7175347322986578</v>
      </c>
      <c r="RI33" s="116">
        <v>1.8706044793530432</v>
      </c>
      <c r="RJ33" s="116">
        <v>1.7000091557323165</v>
      </c>
      <c r="RK33" s="116">
        <v>1.5453293225418714</v>
      </c>
      <c r="RL33" s="116">
        <v>1.5308974158407567</v>
      </c>
      <c r="RM33" s="116">
        <v>1.7123035471822197</v>
      </c>
      <c r="RN33" s="116">
        <v>1.9439041510136406</v>
      </c>
      <c r="RO33" s="116">
        <v>1.3714878645809419</v>
      </c>
      <c r="RP33" s="116">
        <v>1.3526919618375977</v>
      </c>
      <c r="RQ33" s="116">
        <v>1.6315463416376363</v>
      </c>
      <c r="RR33" s="116">
        <v>1.5294021550107173</v>
      </c>
      <c r="RS33" s="116">
        <v>1.3476082084766852</v>
      </c>
      <c r="RT33" s="116">
        <v>1.3935643585096074</v>
      </c>
      <c r="RU33" s="116">
        <v>1.5096878685748827</v>
      </c>
      <c r="RV33" s="116">
        <v>1.2727288331396471</v>
      </c>
      <c r="RW33" s="116">
        <v>1.5522518409423158</v>
      </c>
      <c r="RX33" s="116">
        <v>1.5765927329361835</v>
      </c>
      <c r="RY33" s="116">
        <v>1.8925915351960292</v>
      </c>
      <c r="RZ33" s="116">
        <v>1.2993848956516747</v>
      </c>
      <c r="SA33" s="116">
        <v>1.570048976877211</v>
      </c>
      <c r="SB33" s="116">
        <v>1.3396165005434044</v>
      </c>
      <c r="SC33" s="116">
        <v>1.5344677015762962</v>
      </c>
      <c r="SD33" s="116">
        <v>1.9001034126105012</v>
      </c>
      <c r="SE33" s="116">
        <v>1.6343840482659668</v>
      </c>
      <c r="SF33" s="116">
        <v>1.7565400108345703</v>
      </c>
      <c r="SG33" s="116">
        <v>1.3988917346342504</v>
      </c>
      <c r="SH33" s="116">
        <v>1.7715586488792003</v>
      </c>
      <c r="SI33" s="116">
        <v>1.7801791644595562</v>
      </c>
      <c r="SJ33" s="116">
        <v>1.4781482196568012</v>
      </c>
      <c r="SK33" s="116">
        <v>1.8937451615510614</v>
      </c>
      <c r="SL33" s="116">
        <v>1.8258085635861123</v>
      </c>
      <c r="SM33" s="116">
        <v>1.3715673144310327</v>
      </c>
      <c r="SN33" s="116">
        <v>1.8416701497045858</v>
      </c>
      <c r="SO33" s="116">
        <v>1.8039228314714815</v>
      </c>
      <c r="SP33" s="116">
        <v>1.565655672016067</v>
      </c>
      <c r="SQ33" s="116">
        <v>1.6822349577811786</v>
      </c>
      <c r="SR33" s="116">
        <v>1.539039957587659</v>
      </c>
      <c r="SS33" s="116">
        <v>1.505877436179043</v>
      </c>
      <c r="ST33" s="116">
        <v>1.4651971318699402</v>
      </c>
      <c r="SU33" s="116">
        <v>1.8971919725038799</v>
      </c>
      <c r="SV33" s="116">
        <v>1.6774543400233324</v>
      </c>
      <c r="SW33" s="116">
        <v>1.6331582535969669</v>
      </c>
      <c r="SX33" s="116">
        <v>1.2716585451550897</v>
      </c>
      <c r="SY33" s="116">
        <v>1.2961150024314716</v>
      </c>
      <c r="SZ33" s="116">
        <v>1.678286427955417</v>
      </c>
      <c r="TA33" s="116">
        <v>1.5622844079363913</v>
      </c>
      <c r="TB33" s="116">
        <v>1.5278754790611049</v>
      </c>
      <c r="TC33" s="116">
        <v>1.8983516548613339</v>
      </c>
      <c r="TD33" s="116">
        <v>1.4833676074005728</v>
      </c>
      <c r="TE33" s="116">
        <v>1.4511056695548628</v>
      </c>
      <c r="TF33" s="116">
        <v>1.5869414037313931</v>
      </c>
      <c r="TG33" s="116">
        <v>1.7998211510512843</v>
      </c>
      <c r="TH33" s="116">
        <v>1.8222364356090148</v>
      </c>
      <c r="TI33" s="116">
        <v>1.5915553810289857</v>
      </c>
      <c r="TJ33" s="116">
        <v>1.7701229015905637</v>
      </c>
      <c r="TK33" s="116">
        <v>1.8772438506131479</v>
      </c>
      <c r="TL33" s="116">
        <v>1.3402232978748021</v>
      </c>
      <c r="TM33" s="116">
        <v>1.6679682163141341</v>
      </c>
      <c r="TN33" s="116">
        <v>1.6002471351973719</v>
      </c>
      <c r="TO33" s="116">
        <v>1.3736605649580482</v>
      </c>
      <c r="TP33" s="116">
        <v>1.8053563871230691</v>
      </c>
      <c r="TQ33" s="116">
        <v>1.3147178915221636</v>
      </c>
      <c r="TR33" s="116">
        <v>1.3610686837208796</v>
      </c>
      <c r="TS33" s="116">
        <v>1.6362079808466543</v>
      </c>
      <c r="TT33" s="116">
        <v>1.5397446144033871</v>
      </c>
      <c r="TU33" s="116">
        <v>1.8799195350114726</v>
      </c>
      <c r="TV33" s="116">
        <v>1.8110200130487595</v>
      </c>
      <c r="TW33" s="116">
        <v>1.7376501364775658</v>
      </c>
      <c r="TX33" s="116">
        <v>1.861711167241886</v>
      </c>
      <c r="TY33" s="116">
        <v>1.3084636662248779</v>
      </c>
      <c r="TZ33" s="116">
        <v>1.3158335254468454</v>
      </c>
      <c r="UA33" s="116">
        <v>1.432109924648669</v>
      </c>
      <c r="UB33" s="116">
        <v>1.2419733968574691</v>
      </c>
      <c r="UC33" s="116">
        <v>1.8667816449968786</v>
      </c>
      <c r="UD33" s="116">
        <v>1.4468059546109409</v>
      </c>
      <c r="UE33" s="116">
        <v>1.4795603755201201</v>
      </c>
      <c r="UF33" s="116">
        <v>1.5483767006573632</v>
      </c>
      <c r="UG33" s="116">
        <v>1.2420706337240686</v>
      </c>
      <c r="UH33" s="116">
        <v>1.8264137853217095</v>
      </c>
      <c r="UI33" s="116">
        <v>1.945850147152661</v>
      </c>
      <c r="UJ33" s="116">
        <v>1.5174135614487314</v>
      </c>
      <c r="UK33" s="116">
        <v>1.7291291575980772</v>
      </c>
      <c r="UL33" s="116">
        <v>1.609604084697545</v>
      </c>
      <c r="UM33" s="116">
        <v>1.5953237821100694</v>
      </c>
      <c r="UN33" s="116">
        <v>1.412524514227802</v>
      </c>
      <c r="UO33" s="116">
        <v>1.4003408319990356</v>
      </c>
      <c r="UP33" s="116">
        <v>1.2548437225257694</v>
      </c>
      <c r="UQ33" s="116">
        <v>1.690449008938669</v>
      </c>
      <c r="UR33" s="116">
        <v>1.9482154527770041</v>
      </c>
      <c r="US33" s="116">
        <v>1.7362048740106262</v>
      </c>
      <c r="UT33" s="116">
        <v>1.4635728660377152</v>
      </c>
      <c r="UU33" s="116">
        <v>1.8352241296084864</v>
      </c>
      <c r="UV33" s="116">
        <v>1.3027799881027136</v>
      </c>
      <c r="UW33" s="116">
        <v>1.2769660093066317</v>
      </c>
      <c r="UX33" s="116">
        <v>1.3041096443862663</v>
      </c>
      <c r="UY33" s="116">
        <v>1.5276449346730727</v>
      </c>
      <c r="UZ33" s="116">
        <v>1.5187108771445945</v>
      </c>
      <c r="VA33" s="116">
        <v>1.911635431185974</v>
      </c>
      <c r="VB33" s="116">
        <v>1.3529135335977613</v>
      </c>
      <c r="VC33" s="116">
        <v>1.5417900396883373</v>
      </c>
      <c r="VD33" s="116">
        <v>1.7871451666084921</v>
      </c>
      <c r="VE33" s="116">
        <v>1.9581715847021075</v>
      </c>
      <c r="VF33" s="116">
        <v>1.7275532371604323</v>
      </c>
      <c r="VG33" s="116">
        <v>1.6458682692786402</v>
      </c>
      <c r="VH33" s="116">
        <v>1.4496661285742665</v>
      </c>
      <c r="VI33" s="116">
        <v>1.8211931088599178</v>
      </c>
      <c r="VJ33" s="116">
        <v>1.5162849381096581</v>
      </c>
      <c r="VK33" s="116">
        <v>1.6367423582176555</v>
      </c>
      <c r="VL33" s="116">
        <v>1.3243194300491643</v>
      </c>
      <c r="VM33" s="116">
        <v>1.2508176602702903</v>
      </c>
      <c r="VN33" s="116">
        <v>1.2821514616084935</v>
      </c>
      <c r="VO33" s="116">
        <v>1.4916083005242098</v>
      </c>
      <c r="VP33" s="116">
        <v>1.5992764202260692</v>
      </c>
      <c r="VQ33" s="116">
        <v>1.3307961260603187</v>
      </c>
      <c r="VR33" s="116">
        <v>1.5757225697262833</v>
      </c>
      <c r="VS33" s="116">
        <v>1.9180319741660594</v>
      </c>
      <c r="VT33" s="116">
        <v>1.5756637051554865</v>
      </c>
      <c r="VU33" s="116">
        <v>1.874904808953098</v>
      </c>
      <c r="VV33" s="116">
        <v>1.8374544425400479</v>
      </c>
      <c r="VW33" s="116">
        <v>1.4499584762060309</v>
      </c>
      <c r="VX33" s="116">
        <v>1.5299390628852878</v>
      </c>
      <c r="VY33" s="116">
        <v>1.4325404593680775</v>
      </c>
      <c r="VZ33" s="116">
        <v>1.25234455061134</v>
      </c>
      <c r="WA33" s="116">
        <v>1.8143343154784852</v>
      </c>
      <c r="WB33" s="116">
        <v>1.6510477505031189</v>
      </c>
      <c r="WC33" s="116">
        <v>1.7378050464556289</v>
      </c>
      <c r="WD33" s="116">
        <v>1.7308087764307676</v>
      </c>
      <c r="WE33" s="116">
        <v>1.8751952538799883</v>
      </c>
      <c r="WF33" s="116">
        <v>1.4767633670944491</v>
      </c>
      <c r="WG33" s="116">
        <v>1.7037842435271953</v>
      </c>
      <c r="WH33" s="116">
        <v>1.7899328641150012</v>
      </c>
      <c r="WI33" s="116">
        <v>1.3043345623955578</v>
      </c>
      <c r="WJ33" s="116">
        <v>1.7578046685897109</v>
      </c>
      <c r="WK33" s="116">
        <v>1.3584731340626066</v>
      </c>
      <c r="WL33" s="116">
        <v>1.2741148652392049</v>
      </c>
      <c r="WM33" s="116">
        <v>1.5706720834111929</v>
      </c>
      <c r="WN33" s="116">
        <v>1.5739344129048503</v>
      </c>
      <c r="WO33" s="116">
        <v>1.8811257366756564</v>
      </c>
      <c r="WP33" s="116">
        <v>1.7666729726624499</v>
      </c>
      <c r="WQ33" s="116">
        <v>1.3645036336525864</v>
      </c>
      <c r="WR33" s="116">
        <v>1.4085413820010886</v>
      </c>
      <c r="WS33" s="116">
        <v>1.4648308294321943</v>
      </c>
      <c r="WT33" s="116">
        <v>1.5501039422913077</v>
      </c>
      <c r="WU33" s="116">
        <v>1.3977559630828156</v>
      </c>
      <c r="WV33" s="116">
        <v>1.4218982152666628</v>
      </c>
      <c r="WW33" s="116">
        <v>1.6462232829991397</v>
      </c>
      <c r="WX33" s="116">
        <v>1.2867502420819241</v>
      </c>
      <c r="WY33" s="116">
        <v>1.4688827156336388</v>
      </c>
      <c r="WZ33" s="116">
        <v>1.6674841576617505</v>
      </c>
      <c r="XA33" s="116">
        <v>1.5533468355308206</v>
      </c>
      <c r="XB33" s="116">
        <v>1.5749467609205765</v>
      </c>
      <c r="XC33" s="116">
        <v>1.5985540094118424</v>
      </c>
      <c r="XD33" s="116">
        <v>1.8210733382292019</v>
      </c>
      <c r="XE33" s="116">
        <v>1.3691120102836158</v>
      </c>
      <c r="XF33" s="116">
        <v>1.6963172045496135</v>
      </c>
      <c r="XG33" s="116">
        <v>1.8323915753363775</v>
      </c>
      <c r="XH33" s="116">
        <v>1.9596441044943904</v>
      </c>
      <c r="XI33" s="116">
        <v>1.6022741942574643</v>
      </c>
      <c r="XJ33" s="116">
        <v>1.4357765357328949</v>
      </c>
      <c r="XK33" s="116">
        <v>1.6144235118129826</v>
      </c>
      <c r="XL33" s="116">
        <v>1.7626358666812076</v>
      </c>
      <c r="XM33" s="116">
        <v>1.5729992927831997</v>
      </c>
      <c r="XN33" s="116">
        <v>1.5201399776601487</v>
      </c>
      <c r="XO33" s="116">
        <v>1.5202000197715142</v>
      </c>
      <c r="XP33" s="116">
        <v>1.4547073384873868</v>
      </c>
      <c r="XQ33" s="116">
        <v>1.6062473282598524</v>
      </c>
      <c r="XR33" s="116">
        <v>1.3088542834074446</v>
      </c>
      <c r="XS33" s="116">
        <v>1.5993120715691367</v>
      </c>
      <c r="XT33" s="116">
        <v>1.7959937321296564</v>
      </c>
      <c r="XU33" s="116">
        <v>1.4217773569984284</v>
      </c>
      <c r="XV33" s="116">
        <v>1.3047241029556202</v>
      </c>
      <c r="XW33" s="116">
        <v>1.5146293006223941</v>
      </c>
      <c r="XX33" s="116">
        <v>1.416744454203408</v>
      </c>
      <c r="XY33" s="116">
        <v>1.2897134915357784</v>
      </c>
      <c r="XZ33" s="116">
        <v>1.7881516805244688</v>
      </c>
      <c r="YA33" s="116">
        <v>1.8777868128537802</v>
      </c>
      <c r="YB33" s="116">
        <v>1.3226153252742725</v>
      </c>
      <c r="YC33" s="116">
        <v>1.4542972332522954</v>
      </c>
      <c r="YD33" s="116">
        <v>1.915782386246871</v>
      </c>
      <c r="YE33" s="116">
        <v>1.5008330498950997</v>
      </c>
      <c r="YF33" s="116">
        <v>1.8343540742730813</v>
      </c>
      <c r="YG33" s="116">
        <v>1.4915640303375066</v>
      </c>
      <c r="YH33" s="116">
        <v>1.7420561018359364</v>
      </c>
      <c r="YI33" s="116">
        <v>1.3695268484259144</v>
      </c>
      <c r="YJ33" s="116">
        <v>1.8794298617267495</v>
      </c>
      <c r="YK33" s="116">
        <v>1.8880837814499696</v>
      </c>
      <c r="YL33" s="116">
        <v>1.3357730750065198</v>
      </c>
      <c r="YM33" s="116">
        <v>1.8611660970836383</v>
      </c>
      <c r="YN33" s="116">
        <v>1.6956339738096875</v>
      </c>
      <c r="YO33" s="116">
        <v>1.7662924639976909</v>
      </c>
      <c r="YP33" s="116">
        <v>1.5070697120454248</v>
      </c>
      <c r="YQ33" s="116">
        <v>1.3961655572696305</v>
      </c>
      <c r="YR33" s="116">
        <v>1.301902988732861</v>
      </c>
      <c r="YS33" s="116">
        <v>1.451379280812265</v>
      </c>
      <c r="YT33" s="116">
        <v>1.4305679077792857</v>
      </c>
      <c r="YU33" s="116">
        <v>1.5904177381508275</v>
      </c>
      <c r="YV33" s="116">
        <v>1.3587864279111821</v>
      </c>
      <c r="YW33" s="116">
        <v>1.5302267126916698</v>
      </c>
      <c r="YX33" s="116">
        <v>1.6357828509438432</v>
      </c>
      <c r="YY33" s="116">
        <v>1.9033730375554647</v>
      </c>
      <c r="YZ33" s="116">
        <v>1.8289305208359972</v>
      </c>
      <c r="ZA33" s="116">
        <v>1.2970432609936235</v>
      </c>
      <c r="ZB33" s="116">
        <v>1.8910013101662249</v>
      </c>
      <c r="ZC33" s="116">
        <v>1.7726602293790246</v>
      </c>
      <c r="ZD33" s="116">
        <v>1.6626877245392684</v>
      </c>
      <c r="ZE33" s="116">
        <v>1.2401871729658707</v>
      </c>
      <c r="ZF33" s="116">
        <v>1.3138412640975519</v>
      </c>
      <c r="ZG33" s="116">
        <v>1.3390847516089064</v>
      </c>
      <c r="ZH33" s="116">
        <v>1.2719771290500872</v>
      </c>
      <c r="ZI33" s="116">
        <v>1.9370556500020473</v>
      </c>
      <c r="ZJ33" s="116">
        <v>1.8452934899807163</v>
      </c>
      <c r="ZK33" s="116">
        <v>1.7284384583887329</v>
      </c>
      <c r="ZL33" s="116">
        <v>1.733023255001062</v>
      </c>
      <c r="ZM33" s="116">
        <v>1.7902740215920909</v>
      </c>
      <c r="ZN33" s="116">
        <v>1.3111649433295984</v>
      </c>
      <c r="ZO33" s="116">
        <v>1.8073564162977029</v>
      </c>
      <c r="ZP33" s="116">
        <v>1.7363497484124495</v>
      </c>
      <c r="ZQ33" s="116">
        <v>1.6634421200208027</v>
      </c>
      <c r="ZR33" s="116">
        <v>1.6138972064045001</v>
      </c>
      <c r="ZS33" s="116">
        <v>1.3956875967226079</v>
      </c>
      <c r="ZT33" s="116">
        <v>1.7976125167646582</v>
      </c>
      <c r="ZU33" s="116">
        <v>1.9137302125182687</v>
      </c>
      <c r="ZV33" s="116">
        <v>1.6358890217977891</v>
      </c>
      <c r="ZW33" s="116">
        <v>1.4358514967074918</v>
      </c>
      <c r="ZX33" s="116">
        <v>1.7224570754995323</v>
      </c>
      <c r="ZY33" s="116">
        <v>1.4366564240123021</v>
      </c>
      <c r="ZZ33" s="116">
        <v>1.5662990907236307</v>
      </c>
      <c r="AAA33" s="116">
        <v>1.3844974820673959</v>
      </c>
      <c r="AAB33" s="116">
        <v>1.6629812057058067</v>
      </c>
      <c r="AAC33" s="116">
        <v>1.6904422143747759</v>
      </c>
      <c r="AAD33" s="116">
        <v>1.7351578690233476</v>
      </c>
      <c r="AAE33" s="116">
        <v>1.7913782575915205</v>
      </c>
      <c r="AAF33" s="116">
        <v>1.9045857300187312</v>
      </c>
      <c r="AAG33" s="116">
        <v>1.2870895476067705</v>
      </c>
      <c r="AAH33" s="116">
        <v>1.4995282647175321</v>
      </c>
      <c r="AAI33" s="116">
        <v>1.6088554366823058</v>
      </c>
      <c r="AAJ33" s="116">
        <v>1.4974521828082539</v>
      </c>
      <c r="AAK33" s="116">
        <v>1.8604937984707317</v>
      </c>
      <c r="AAL33" s="116">
        <v>1.9004452079741641</v>
      </c>
      <c r="AAM33" s="116">
        <v>1.5267423522053325</v>
      </c>
      <c r="AAN33" s="116">
        <v>1.5855169793816055</v>
      </c>
      <c r="AAO33" s="116">
        <v>1.4423546750144776</v>
      </c>
      <c r="AAP33" s="116">
        <v>1.6136303258120834</v>
      </c>
      <c r="AAQ33" s="116">
        <v>1.3036399198155733</v>
      </c>
      <c r="AAR33" s="116">
        <v>1.787629515819857</v>
      </c>
      <c r="AAS33" s="116">
        <v>1.3930352298185427</v>
      </c>
      <c r="AAT33" s="116">
        <v>1.4056215941749419</v>
      </c>
      <c r="AAU33" s="116">
        <v>1.8825376279506383</v>
      </c>
      <c r="AAV33" s="116">
        <v>1.8009502545152587</v>
      </c>
      <c r="AAW33" s="116">
        <v>1.8022834462027026</v>
      </c>
      <c r="AAX33" s="116">
        <v>1.6530096268331451</v>
      </c>
      <c r="AAY33" s="116">
        <v>1.492156845550481</v>
      </c>
      <c r="AAZ33" s="116">
        <v>1.4852273785009114</v>
      </c>
      <c r="ABA33" s="116">
        <v>1.708662096664135</v>
      </c>
      <c r="ABB33" s="116">
        <v>1.5035355487634294</v>
      </c>
      <c r="ABC33" s="116">
        <v>1.8243861171701381</v>
      </c>
      <c r="ABD33" s="116">
        <v>1.5553591676431038</v>
      </c>
      <c r="ABE33" s="116">
        <v>1.6507260415986948</v>
      </c>
      <c r="ABF33" s="116">
        <v>1.5261978947606396</v>
      </c>
      <c r="ABG33" s="116">
        <v>1.4410640696248382</v>
      </c>
      <c r="ABH33" s="116">
        <v>1.8504151303176624</v>
      </c>
      <c r="ABI33" s="116">
        <v>1.6930058107874757</v>
      </c>
      <c r="ABJ33" s="116">
        <v>1.7953222009373104</v>
      </c>
      <c r="ABK33" s="116">
        <v>1.4457537792724482</v>
      </c>
      <c r="ABL33" s="116">
        <v>1.9486931877807498</v>
      </c>
      <c r="ABM33" s="116">
        <v>1.5014205637412754</v>
      </c>
      <c r="ABN33" s="116">
        <v>1.8588815335655329</v>
      </c>
      <c r="ABO33" s="116">
        <v>1.8190043568295768</v>
      </c>
      <c r="ABP33" s="116">
        <v>1.8900078117601591</v>
      </c>
      <c r="ABQ33" s="116">
        <v>1.2828099700656328</v>
      </c>
      <c r="ABR33" s="116">
        <v>1.6190218244050112</v>
      </c>
      <c r="ABS33" s="116">
        <v>1.6703784246466205</v>
      </c>
      <c r="ABT33" s="116">
        <v>1.553749479791416</v>
      </c>
      <c r="ABU33" s="116">
        <v>1.5651704472532613</v>
      </c>
      <c r="ABV33" s="116">
        <v>1.3395653951706572</v>
      </c>
      <c r="ABW33" s="116">
        <v>1.8219917776281633</v>
      </c>
      <c r="ABX33" s="116">
        <v>1.361683227435053</v>
      </c>
      <c r="ABY33" s="116">
        <v>1.8455277734265227</v>
      </c>
      <c r="ABZ33" s="116">
        <v>1.6826482729312211</v>
      </c>
      <c r="ACA33" s="116">
        <v>1.6207877064528455</v>
      </c>
      <c r="ACB33" s="116">
        <v>1.7613299795539996</v>
      </c>
      <c r="ACC33" s="116">
        <v>1.7557562484141744</v>
      </c>
      <c r="ACD33" s="116">
        <v>1.4110398948753071</v>
      </c>
      <c r="ACE33" s="116">
        <v>1.7879020905568936</v>
      </c>
      <c r="ACF33" s="116">
        <v>1.7885330153886059</v>
      </c>
      <c r="ACG33" s="116">
        <v>1.5866772039900257</v>
      </c>
      <c r="ACH33" s="116">
        <v>1.5422821249366483</v>
      </c>
      <c r="ACI33" s="116">
        <v>1.4123422141129807</v>
      </c>
      <c r="ACJ33" s="116">
        <v>1.7244791215914341</v>
      </c>
      <c r="ACK33" s="116">
        <v>1.4540877661984717</v>
      </c>
      <c r="ACL33" s="116">
        <v>1.5081545474434859</v>
      </c>
      <c r="ACM33" s="116">
        <v>1.2500951172694921</v>
      </c>
      <c r="ACN33" s="116">
        <v>1.3699346645683281</v>
      </c>
      <c r="ACO33" s="116">
        <v>1.8597622671693661</v>
      </c>
      <c r="ACP33" s="116">
        <v>1.3934989013329928</v>
      </c>
      <c r="ACQ33" s="116">
        <v>1.381254441047487</v>
      </c>
      <c r="ACR33" s="116">
        <v>1.5368675836658769</v>
      </c>
      <c r="ACS33" s="116">
        <v>1.4773459495293648</v>
      </c>
      <c r="ACT33" s="116">
        <v>1.9078358732105429</v>
      </c>
      <c r="ACU33" s="116">
        <v>1.6839753333042107</v>
      </c>
      <c r="ACV33" s="116">
        <v>1.6581414089602873</v>
      </c>
      <c r="ACW33" s="116">
        <v>1.3823425385982482</v>
      </c>
      <c r="ACX33" s="116">
        <v>1.4796856745310827</v>
      </c>
      <c r="ACY33" s="116">
        <v>1.2624588614675936</v>
      </c>
      <c r="ACZ33" s="116">
        <v>1.4449270176141051</v>
      </c>
      <c r="ADA33" s="116">
        <v>1.9387416121389514</v>
      </c>
      <c r="ADB33" s="116">
        <v>1.8577957085450805</v>
      </c>
      <c r="ADC33" s="116">
        <v>1.3529471854100725</v>
      </c>
      <c r="ADD33" s="116">
        <v>1.4207147495096253</v>
      </c>
      <c r="ADE33" s="116">
        <v>1.2450729265547842</v>
      </c>
      <c r="ADF33" s="116">
        <v>1.260672648749938</v>
      </c>
      <c r="ADG33" s="116">
        <v>1.4980380225332621</v>
      </c>
      <c r="ADH33" s="116">
        <v>1.5676079325308523</v>
      </c>
      <c r="ADI33" s="116">
        <v>1.4665610612791868</v>
      </c>
      <c r="ADJ33" s="116">
        <v>1.3819348836358014</v>
      </c>
      <c r="ADK33" s="116">
        <v>1.7606686588301184</v>
      </c>
      <c r="ADL33" s="116">
        <v>1.5629762788543773</v>
      </c>
      <c r="ADM33" s="116">
        <v>1.8654459478226504</v>
      </c>
      <c r="ADN33" s="116">
        <v>1.857232844881161</v>
      </c>
      <c r="ADO33" s="116">
        <v>1.4480017264044731</v>
      </c>
      <c r="ADP33" s="116">
        <v>1.2965577035980742</v>
      </c>
      <c r="ADQ33" s="116">
        <v>1.3420577465562529</v>
      </c>
      <c r="ADR33" s="116">
        <v>1.6852550771419206</v>
      </c>
      <c r="ADS33" s="116">
        <v>1.8355638049082899</v>
      </c>
      <c r="ADT33" s="116">
        <v>1.6917083024662407</v>
      </c>
      <c r="ADU33" s="116">
        <v>1.693383002554151</v>
      </c>
      <c r="ADV33" s="116">
        <v>1.2548807718146002</v>
      </c>
      <c r="ADW33" s="116">
        <v>1.8787104717349163</v>
      </c>
      <c r="ADX33" s="116">
        <v>1.5005786269234156</v>
      </c>
      <c r="ADY33" s="116">
        <v>1.7848689215768347</v>
      </c>
      <c r="ADZ33" s="116">
        <v>1.7065534984280877</v>
      </c>
      <c r="AEA33" s="116">
        <v>1.9312588937104254</v>
      </c>
      <c r="AEB33" s="116">
        <v>1.3555887942919105</v>
      </c>
      <c r="AEC33" s="116">
        <v>1.5353580272719529</v>
      </c>
      <c r="AED33" s="116">
        <v>1.9061995930451228</v>
      </c>
      <c r="AEE33" s="116">
        <v>1.9421936699174478</v>
      </c>
      <c r="AEF33" s="116">
        <v>1.2535058822411418</v>
      </c>
      <c r="AEG33" s="116">
        <v>1.6036407651378579</v>
      </c>
      <c r="AEH33" s="116">
        <v>1.4543098213909307</v>
      </c>
      <c r="AEI33" s="116">
        <v>1.6780535455026218</v>
      </c>
      <c r="AEJ33" s="116">
        <v>1.4172238128853709</v>
      </c>
      <c r="AEK33" s="116">
        <v>1.5980798105059668</v>
      </c>
      <c r="AEL33" s="116">
        <v>1.772989804599681</v>
      </c>
      <c r="AEM33" s="116">
        <v>1.2420166083106492</v>
      </c>
      <c r="AEN33" s="116">
        <v>1.7744934753459196</v>
      </c>
      <c r="AEO33" s="116">
        <v>1.7086781501015385</v>
      </c>
      <c r="AEP33" s="116">
        <v>1.5154657759956851</v>
      </c>
      <c r="AEQ33" s="116">
        <v>1.5725076314207449</v>
      </c>
      <c r="AER33" s="116">
        <v>1.6640314337960149</v>
      </c>
      <c r="AES33" s="116">
        <v>1.539700006215416</v>
      </c>
      <c r="AET33" s="116">
        <v>1.627693545304012</v>
      </c>
      <c r="AEU33" s="116">
        <v>1.4216060861721656</v>
      </c>
      <c r="AEV33" s="116">
        <v>1.2653536127467422</v>
      </c>
      <c r="AEW33" s="116">
        <v>1.6382400337310874</v>
      </c>
      <c r="AEX33" s="116">
        <v>1.3362139586995418</v>
      </c>
      <c r="AEY33" s="116">
        <v>1.4963092563512506</v>
      </c>
      <c r="AEZ33" s="116">
        <v>1.4686262764978175</v>
      </c>
      <c r="AFA33" s="116">
        <v>1.5352382889650644</v>
      </c>
      <c r="AFB33" s="116">
        <v>1.5337487510362888</v>
      </c>
      <c r="AFC33" s="116">
        <v>1.2852843014463362</v>
      </c>
      <c r="AFD33" s="116">
        <v>1.3847863625534316</v>
      </c>
      <c r="AFE33" s="116">
        <v>1.697305065032876</v>
      </c>
      <c r="AFF33" s="116">
        <v>1.5900535760282088</v>
      </c>
      <c r="AFG33" s="116">
        <v>1.4541691542916757</v>
      </c>
      <c r="AFH33" s="116">
        <v>1.3005010132342525</v>
      </c>
      <c r="AFI33" s="116">
        <v>1.3065438565269827</v>
      </c>
      <c r="AFJ33" s="116">
        <v>1.6115580986347786</v>
      </c>
      <c r="AFK33" s="116">
        <v>1.5848036576402897</v>
      </c>
      <c r="AFL33" s="116">
        <v>1.3979818014420864</v>
      </c>
      <c r="AFM33" s="116">
        <v>1.3533933862251502</v>
      </c>
      <c r="AFN33" s="116">
        <v>1.6750550176184311</v>
      </c>
      <c r="AFO33" s="116">
        <v>1.4724061129896944</v>
      </c>
      <c r="AFP33" s="116">
        <v>1.88105092976217</v>
      </c>
      <c r="AFQ33" s="116">
        <v>1.690017431497074</v>
      </c>
      <c r="AFR33" s="116">
        <v>1.9427023158014074</v>
      </c>
      <c r="AFS33" s="116">
        <v>1.5981542634347463</v>
      </c>
      <c r="AFT33" s="116">
        <v>1.4751325339735428</v>
      </c>
      <c r="AFU33" s="116">
        <v>1.7603368918377136</v>
      </c>
      <c r="AFV33" s="116">
        <v>1.375962706320395</v>
      </c>
      <c r="AFW33" s="116">
        <v>1.4998115048691916</v>
      </c>
      <c r="AFX33" s="116">
        <v>1.8710422467071317</v>
      </c>
      <c r="AFY33" s="116">
        <v>1.2927551983139165</v>
      </c>
      <c r="AFZ33" s="116">
        <v>1.4654519557739794</v>
      </c>
      <c r="AGA33" s="116">
        <v>1.9526427319326793</v>
      </c>
      <c r="AGB33" s="116">
        <v>1.3693268274306556</v>
      </c>
      <c r="AGC33" s="116">
        <v>1.6199921578541576</v>
      </c>
      <c r="AGD33" s="116">
        <v>1.8553823479681575</v>
      </c>
      <c r="AGE33" s="116">
        <v>1.87207338489862</v>
      </c>
      <c r="AGF33" s="116">
        <v>1.2577134137340451</v>
      </c>
      <c r="AGG33" s="116">
        <v>1.8123134383644777</v>
      </c>
      <c r="AGH33" s="116">
        <v>1.9168673974841268</v>
      </c>
      <c r="AGI33" s="116">
        <v>1.4432998633198961</v>
      </c>
      <c r="AGJ33" s="116">
        <v>1.4611555567136851</v>
      </c>
      <c r="AGK33" s="116">
        <v>1.7406788390891963</v>
      </c>
      <c r="AGL33" s="116">
        <v>1.3122802766796053</v>
      </c>
      <c r="AGM33" s="116">
        <v>1.8785619837981253</v>
      </c>
      <c r="AGN33" s="116">
        <v>1.3923519409996246</v>
      </c>
      <c r="AGO33" s="116">
        <v>1.3907385986510361</v>
      </c>
      <c r="AGP33" s="116">
        <v>1.5374580808349665</v>
      </c>
      <c r="AGQ33" s="116">
        <v>1.9206087378361714</v>
      </c>
      <c r="AGR33" s="116">
        <v>1.6729106616031486</v>
      </c>
      <c r="AGS33" s="116">
        <v>1.6316872655159624</v>
      </c>
      <c r="AGT33" s="116">
        <v>1.4953124573772092</v>
      </c>
      <c r="AGU33" s="116">
        <v>1.3295805115140005</v>
      </c>
      <c r="AGV33" s="116">
        <v>1.9201126863065081</v>
      </c>
      <c r="AGW33" s="116">
        <v>1.899874307842826</v>
      </c>
      <c r="AGX33" s="116">
        <v>1.7182289814002207</v>
      </c>
      <c r="AGY33" s="116">
        <v>1.7934464317420971</v>
      </c>
      <c r="AGZ33" s="116">
        <v>1.9197061096773875</v>
      </c>
      <c r="AHA33" s="116">
        <v>1.3350962131267954</v>
      </c>
      <c r="AHB33" s="116">
        <v>1.7784092146887276</v>
      </c>
      <c r="AHC33" s="116">
        <v>1.6009061106729257</v>
      </c>
      <c r="AHD33" s="116">
        <v>1.2719531648311537</v>
      </c>
      <c r="AHE33" s="116">
        <v>1.5311309598078804</v>
      </c>
      <c r="AHF33" s="116">
        <v>1.7715854882985929</v>
      </c>
      <c r="AHG33" s="116">
        <v>1.4283397409247318</v>
      </c>
      <c r="AHH33" s="116">
        <v>1.6025243988444104</v>
      </c>
      <c r="AHI33" s="116">
        <v>1.4941675725714418</v>
      </c>
      <c r="AHJ33" s="116">
        <v>1.5779490221971402</v>
      </c>
      <c r="AHK33" s="116">
        <v>1.3156718056791046</v>
      </c>
      <c r="AHL33" s="116">
        <v>1.9025757899949289</v>
      </c>
      <c r="AHM33" s="116">
        <v>1.4053773292465424</v>
      </c>
      <c r="AHN33" s="116">
        <v>1.9028847515479752</v>
      </c>
      <c r="AHO33" s="116">
        <v>1.9474702091377019</v>
      </c>
      <c r="AHP33" s="116">
        <v>1.4472360010262391</v>
      </c>
      <c r="AHQ33" s="116">
        <v>1.7297275891378383</v>
      </c>
      <c r="AHR33" s="116">
        <v>1.6932335397736737</v>
      </c>
      <c r="AHS33" s="116">
        <v>1.8698367008766161</v>
      </c>
      <c r="AHT33" s="116">
        <v>1.3282936989425047</v>
      </c>
      <c r="AHU33" s="116">
        <v>1.6063338310795625</v>
      </c>
      <c r="AHV33" s="116">
        <v>1.6632702353777895</v>
      </c>
      <c r="AHW33" s="116">
        <v>1.2737660096206294</v>
      </c>
      <c r="AHX33" s="116">
        <v>1.2637475754374552</v>
      </c>
      <c r="AHY33" s="116">
        <v>1.9543080377906947</v>
      </c>
      <c r="AHZ33" s="116">
        <v>1.3973624415304049</v>
      </c>
      <c r="AIA33" s="116">
        <v>1.4270616328139423</v>
      </c>
      <c r="AIB33" s="116">
        <v>1.8131148941821142</v>
      </c>
      <c r="AIC33" s="116">
        <v>1.6299186674122614</v>
      </c>
      <c r="AID33" s="116">
        <v>1.2408390506601188</v>
      </c>
      <c r="AIE33" s="116">
        <v>1.8573677436872602</v>
      </c>
      <c r="AIF33" s="116">
        <v>1.2868661677386257</v>
      </c>
      <c r="AIG33" s="116">
        <v>1.42737727928623</v>
      </c>
      <c r="AIH33" s="116">
        <v>1.4390663097413778</v>
      </c>
      <c r="AII33" s="116">
        <v>1.7125534837191845</v>
      </c>
      <c r="AIJ33" s="116">
        <v>1.7617827825998218</v>
      </c>
      <c r="AIK33" s="116">
        <v>1.3274477628176353</v>
      </c>
      <c r="AIL33" s="116">
        <v>1.7164022546552724</v>
      </c>
      <c r="AIM33" s="116">
        <v>1.8215040985790725</v>
      </c>
      <c r="AIN33" s="116">
        <v>1.8596031551597727</v>
      </c>
      <c r="AIO33" s="116">
        <v>1.3492485045464138</v>
      </c>
      <c r="AIP33" s="116">
        <v>1.5587856742619675</v>
      </c>
      <c r="AIQ33" s="116">
        <v>1.7575084401418253</v>
      </c>
      <c r="AIR33" s="116">
        <v>1.5632815243291263</v>
      </c>
      <c r="AIS33" s="116">
        <v>1.8175436646277268</v>
      </c>
      <c r="AIT33" s="116">
        <v>1.812177884346529</v>
      </c>
      <c r="AIU33" s="116">
        <v>1.9233824345842296</v>
      </c>
      <c r="AIV33" s="116">
        <v>1.7428784051107342</v>
      </c>
      <c r="AIW33" s="116">
        <v>1.7253375103128796</v>
      </c>
      <c r="AIX33" s="116">
        <v>1.2565857884332228</v>
      </c>
      <c r="AIY33" s="116">
        <v>1.3731717187301447</v>
      </c>
      <c r="AIZ33" s="116">
        <v>1.5122302395099037</v>
      </c>
      <c r="AJA33" s="116">
        <v>1.7068357504888325</v>
      </c>
      <c r="AJB33" s="116">
        <v>1.3772985024190956</v>
      </c>
      <c r="AJC33" s="116">
        <v>1.7554483455037431</v>
      </c>
      <c r="AJD33" s="116">
        <v>1.7620991951006848</v>
      </c>
      <c r="AJE33" s="116">
        <v>1.6096962516951387</v>
      </c>
      <c r="AJF33" s="116">
        <v>1.4414429509859601</v>
      </c>
      <c r="AJG33" s="116">
        <v>1.2430130450723424</v>
      </c>
      <c r="AJH33" s="116">
        <v>1.383477640177591</v>
      </c>
      <c r="AJI33" s="116">
        <v>1.7786508837662551</v>
      </c>
      <c r="AJJ33" s="116">
        <v>1.8600161278076659</v>
      </c>
      <c r="AJK33" s="116">
        <v>1.4428232072729126</v>
      </c>
      <c r="AJL33" s="116">
        <v>1.3562625176685126</v>
      </c>
      <c r="AJM33" s="116">
        <v>1.4628392920104287</v>
      </c>
      <c r="AJN33" s="116">
        <v>1.775394931081713</v>
      </c>
      <c r="AJO33" s="116">
        <v>1.3752989041322956</v>
      </c>
      <c r="AJP33" s="116">
        <v>1.8275140909321976</v>
      </c>
      <c r="AJQ33" s="116">
        <v>1.5726475183784678</v>
      </c>
      <c r="AJR33" s="116">
        <v>1.7910881600038016</v>
      </c>
      <c r="AJS33" s="116">
        <v>1.3356391579272755</v>
      </c>
      <c r="AJT33" s="116">
        <v>1.5225406715525218</v>
      </c>
      <c r="AJU33" s="116">
        <v>1.4057025039124684</v>
      </c>
      <c r="AJV33" s="116">
        <v>1.8724612469258823</v>
      </c>
      <c r="AJW33" s="116">
        <v>1.2773840807432986</v>
      </c>
      <c r="AJX33" s="116">
        <v>1.8610863168935685</v>
      </c>
      <c r="AJY33" s="116">
        <v>1.350722112063216</v>
      </c>
      <c r="AJZ33" s="116">
        <v>1.7531764517130095</v>
      </c>
      <c r="AKA33" s="116">
        <v>1.5953705445748614</v>
      </c>
      <c r="AKB33" s="116">
        <v>1.2849427735512833</v>
      </c>
      <c r="AKC33" s="116">
        <v>1.9444626525323843</v>
      </c>
      <c r="AKD33" s="116">
        <v>1.9032696319966824</v>
      </c>
      <c r="AKE33" s="116">
        <v>1.6417499461651537</v>
      </c>
      <c r="AKF33" s="116">
        <v>1.4902912604138574</v>
      </c>
      <c r="AKG33" s="116">
        <v>1.4798218882177829</v>
      </c>
      <c r="AKH33" s="116">
        <v>1.8903884420253141</v>
      </c>
      <c r="AKI33" s="116">
        <v>1.5754661400472729</v>
      </c>
      <c r="AKJ33" s="116">
        <v>1.8169727267093738</v>
      </c>
      <c r="AKK33" s="116">
        <v>1.4068370816030615</v>
      </c>
      <c r="AKL33" s="116">
        <v>1.7757137081923864</v>
      </c>
      <c r="AKM33" s="116">
        <v>1.5720217428666605</v>
      </c>
      <c r="AKN33" s="116">
        <v>1.4932417073678694</v>
      </c>
      <c r="AKO33" s="116">
        <v>1.2442845406524967</v>
      </c>
      <c r="AKP33" s="116">
        <v>1.3532871531752022</v>
      </c>
      <c r="AKQ33" s="116">
        <v>1.9268789372405561</v>
      </c>
      <c r="AKR33" s="116">
        <v>1.3462664182016593</v>
      </c>
      <c r="AKS33" s="116">
        <v>1.5891248676859568</v>
      </c>
      <c r="AKT33" s="116">
        <v>1.4933863789259165</v>
      </c>
      <c r="AKU33" s="116">
        <v>1.4255342280458236</v>
      </c>
      <c r="AKV33" s="116">
        <v>1.5942478899457231</v>
      </c>
      <c r="AKW33" s="116">
        <v>1.4941644498425155</v>
      </c>
      <c r="AKX33" s="116">
        <v>1.5839746851638556</v>
      </c>
      <c r="AKY33" s="116">
        <v>1.8874424683908069</v>
      </c>
      <c r="AKZ33" s="116">
        <v>1.4682861997283296</v>
      </c>
      <c r="ALA33" s="116">
        <v>1.6219965671490679</v>
      </c>
      <c r="ALB33" s="116">
        <v>1.7442674739989763</v>
      </c>
      <c r="ALC33" s="116">
        <v>1.9413304727095686</v>
      </c>
      <c r="ALD33" s="116">
        <v>1.5903968442151935</v>
      </c>
      <c r="ALE33" s="116">
        <v>1.7197717236684491</v>
      </c>
      <c r="ALF33" s="116">
        <v>1.3373766317309714</v>
      </c>
      <c r="ALG33" s="116">
        <v>1.6252416689249485</v>
      </c>
      <c r="ALH33" s="116">
        <v>1.4937136802143087</v>
      </c>
      <c r="ALI33" s="116">
        <v>1.5767806408953118</v>
      </c>
      <c r="ALJ33" s="116">
        <v>1.2515761902944038</v>
      </c>
      <c r="ALK33" s="116">
        <v>1.397888725006915</v>
      </c>
      <c r="ALL33" s="116">
        <v>1.6710700574939312</v>
      </c>
      <c r="ALM33" s="116">
        <v>1.866571307889221</v>
      </c>
      <c r="ALN33" s="116">
        <v>1.4939312281959443</v>
      </c>
      <c r="ALO33" s="116">
        <v>1.8880090981975279</v>
      </c>
      <c r="ALP33" s="116">
        <v>1.9528423282841638</v>
      </c>
      <c r="ALQ33" s="116">
        <v>1.4943821238122938</v>
      </c>
      <c r="ALR33" s="116">
        <v>1.5546870394179053</v>
      </c>
      <c r="ALS33" s="116">
        <v>1.2555433800462441</v>
      </c>
      <c r="ALT33" s="116">
        <v>1.5146081849571638</v>
      </c>
      <c r="ALU33" s="116">
        <v>1.2853199493768297</v>
      </c>
    </row>
    <row r="34" spans="2:1009">
      <c r="B34" s="117">
        <v>1.7</v>
      </c>
      <c r="C34" s="116">
        <f t="shared" si="16"/>
        <v>2.2882352941176469</v>
      </c>
      <c r="D34" s="116">
        <f t="shared" si="17"/>
        <v>2.3061358035703154</v>
      </c>
      <c r="F34" s="116">
        <f t="shared" si="18"/>
        <v>1.7090264149907497</v>
      </c>
      <c r="G34" s="116">
        <f t="shared" si="19"/>
        <v>2.303568929070019</v>
      </c>
      <c r="I34" s="116">
        <v>1.9923614182646308</v>
      </c>
      <c r="J34" s="116">
        <v>1.3693055783484105</v>
      </c>
      <c r="K34" s="116">
        <v>1.8918045239057624</v>
      </c>
      <c r="L34" s="116">
        <v>1.6868926008562206</v>
      </c>
      <c r="M34" s="116">
        <v>1.6680076325904409</v>
      </c>
      <c r="N34" s="116">
        <v>1.5680369521884803</v>
      </c>
      <c r="O34" s="116">
        <v>2.017482833148279</v>
      </c>
      <c r="P34" s="116">
        <v>1.6925105123335449</v>
      </c>
      <c r="Q34" s="116">
        <v>2.0342268225639404</v>
      </c>
      <c r="R34" s="116">
        <v>1.6848932097654337</v>
      </c>
      <c r="S34" s="116">
        <v>1.9286409838735272</v>
      </c>
      <c r="T34" s="116">
        <v>1.7939439981318213</v>
      </c>
      <c r="U34" s="116">
        <v>1.7406647065091578</v>
      </c>
      <c r="V34" s="116">
        <v>1.4651120051053781</v>
      </c>
      <c r="W34" s="116">
        <v>1.7876440793492601</v>
      </c>
      <c r="X34" s="116">
        <v>1.5709574991039217</v>
      </c>
      <c r="Y34" s="116">
        <v>1.9740241938226721</v>
      </c>
      <c r="Z34" s="116">
        <v>1.5846440205234211</v>
      </c>
      <c r="AA34" s="116">
        <v>1.4859287690263239</v>
      </c>
      <c r="AB34" s="116">
        <v>1.9485260825157069</v>
      </c>
      <c r="AC34" s="116">
        <v>1.4763804631654227</v>
      </c>
      <c r="AD34" s="116">
        <v>1.4433899894428719</v>
      </c>
      <c r="AE34" s="116">
        <v>1.9813092368970275</v>
      </c>
      <c r="AF34" s="116">
        <v>1.3804860037226563</v>
      </c>
      <c r="AG34" s="116">
        <v>1.6344847700782483</v>
      </c>
      <c r="AH34" s="116">
        <v>1.9356305441431587</v>
      </c>
      <c r="AI34" s="116">
        <v>1.6691346784291503</v>
      </c>
      <c r="AJ34" s="116">
        <v>1.8048971484586305</v>
      </c>
      <c r="AK34" s="116">
        <v>1.4608613652217441</v>
      </c>
      <c r="AL34" s="116">
        <v>1.5690674398102311</v>
      </c>
      <c r="AM34" s="116">
        <v>1.9826266547557025</v>
      </c>
      <c r="AN34" s="116">
        <v>2.0443526916794754</v>
      </c>
      <c r="AO34" s="116">
        <v>1.7888978602317871</v>
      </c>
      <c r="AP34" s="116">
        <v>1.7504825276659044</v>
      </c>
      <c r="AQ34" s="116">
        <v>1.4542195225744867</v>
      </c>
      <c r="AR34" s="116">
        <v>1.6032442207761957</v>
      </c>
      <c r="AS34" s="116">
        <v>1.7295249791528593</v>
      </c>
      <c r="AT34" s="116">
        <v>2.0415559096897731</v>
      </c>
      <c r="AU34" s="116">
        <v>1.9590381407803781</v>
      </c>
      <c r="AV34" s="116">
        <v>1.6106813718861408</v>
      </c>
      <c r="AW34" s="116">
        <v>1.3542298696706903</v>
      </c>
      <c r="AX34" s="116">
        <v>2.0000007224622092</v>
      </c>
      <c r="AY34" s="116">
        <v>1.5328260414108519</v>
      </c>
      <c r="AZ34" s="116">
        <v>1.3895064699992759</v>
      </c>
      <c r="BA34" s="116">
        <v>1.5730656208968414</v>
      </c>
      <c r="BB34" s="116">
        <v>1.7128651837558051</v>
      </c>
      <c r="BC34" s="116">
        <v>1.9758777186453731</v>
      </c>
      <c r="BD34" s="116">
        <v>2.0353957692741051</v>
      </c>
      <c r="BE34" s="116">
        <v>1.6054590177770931</v>
      </c>
      <c r="BF34" s="116">
        <v>1.981650665061361</v>
      </c>
      <c r="BG34" s="116">
        <v>1.8427455023555608</v>
      </c>
      <c r="BH34" s="116">
        <v>1.4020475479070824</v>
      </c>
      <c r="BI34" s="116">
        <v>1.4601553196659416</v>
      </c>
      <c r="BJ34" s="116">
        <v>1.6280538873670722</v>
      </c>
      <c r="BK34" s="116">
        <v>1.9367796538108148</v>
      </c>
      <c r="BL34" s="116">
        <v>1.9451250997070542</v>
      </c>
      <c r="BM34" s="116">
        <v>1.679756663641605</v>
      </c>
      <c r="BN34" s="116">
        <v>1.5408128277976816</v>
      </c>
      <c r="BO34" s="116">
        <v>1.6820231653074553</v>
      </c>
      <c r="BP34" s="116">
        <v>1.9981878947211693</v>
      </c>
      <c r="BQ34" s="116">
        <v>1.5496695483260958</v>
      </c>
      <c r="BR34" s="116">
        <v>1.5792521561734558</v>
      </c>
      <c r="BS34" s="116">
        <v>1.9181402260722096</v>
      </c>
      <c r="BT34" s="116">
        <v>1.9914981176034254</v>
      </c>
      <c r="BU34" s="116">
        <v>1.8396321809034144</v>
      </c>
      <c r="BV34" s="116">
        <v>1.7343884752083778</v>
      </c>
      <c r="BW34" s="116">
        <v>1.8058726812350334</v>
      </c>
      <c r="BX34" s="116">
        <v>1.928076499967903</v>
      </c>
      <c r="BY34" s="116">
        <v>1.4900340122981848</v>
      </c>
      <c r="BZ34" s="116">
        <v>1.5212868939482118</v>
      </c>
      <c r="CA34" s="116">
        <v>2.0467956604588347</v>
      </c>
      <c r="CB34" s="116">
        <v>1.6520077155597745</v>
      </c>
      <c r="CC34" s="116">
        <v>1.4169773248215414</v>
      </c>
      <c r="CD34" s="116">
        <v>2.029016188168832</v>
      </c>
      <c r="CE34" s="116">
        <v>1.9081839539499366</v>
      </c>
      <c r="CF34" s="116">
        <v>1.867736783063497</v>
      </c>
      <c r="CG34" s="116">
        <v>1.5133398989789693</v>
      </c>
      <c r="CH34" s="116">
        <v>1.8383075499363017</v>
      </c>
      <c r="CI34" s="116">
        <v>1.6296778232778037</v>
      </c>
      <c r="CJ34" s="116">
        <v>1.8652478304955076</v>
      </c>
      <c r="CK34" s="116">
        <v>1.8638216230855718</v>
      </c>
      <c r="CL34" s="116">
        <v>2.0402022171332574</v>
      </c>
      <c r="CM34" s="116">
        <v>1.8206813113290092</v>
      </c>
      <c r="CN34" s="116">
        <v>1.5635850407511234</v>
      </c>
      <c r="CO34" s="116">
        <v>1.8182238397269455</v>
      </c>
      <c r="CP34" s="116">
        <v>1.833213330494265</v>
      </c>
      <c r="CQ34" s="116">
        <v>1.7594802304739903</v>
      </c>
      <c r="CR34" s="116">
        <v>1.4244259520020783</v>
      </c>
      <c r="CS34" s="116">
        <v>1.6857150260406213</v>
      </c>
      <c r="CT34" s="116">
        <v>1.5984935365564907</v>
      </c>
      <c r="CU34" s="116">
        <v>1.4597888955976466</v>
      </c>
      <c r="CV34" s="116">
        <v>1.6953608004477241</v>
      </c>
      <c r="CW34" s="116">
        <v>1.6561285510189059</v>
      </c>
      <c r="CX34" s="116">
        <v>1.7791854968054552</v>
      </c>
      <c r="CY34" s="116">
        <v>1.9006186354273977</v>
      </c>
      <c r="CZ34" s="116">
        <v>1.5391737558131586</v>
      </c>
      <c r="DA34" s="116">
        <v>1.7327128186527874</v>
      </c>
      <c r="DB34" s="116">
        <v>1.4989507955411783</v>
      </c>
      <c r="DC34" s="116">
        <v>1.4886027869087606</v>
      </c>
      <c r="DD34" s="116">
        <v>1.55215352752897</v>
      </c>
      <c r="DE34" s="116">
        <v>1.4051276187051789</v>
      </c>
      <c r="DF34" s="116">
        <v>1.374110796519082</v>
      </c>
      <c r="DG34" s="116">
        <v>1.637145550801498</v>
      </c>
      <c r="DH34" s="116">
        <v>1.8682390268358269</v>
      </c>
      <c r="DI34" s="116">
        <v>1.4241365231168979</v>
      </c>
      <c r="DJ34" s="116">
        <v>1.4211770703707782</v>
      </c>
      <c r="DK34" s="116">
        <v>1.4767127829841444</v>
      </c>
      <c r="DL34" s="116">
        <v>1.9369330718133386</v>
      </c>
      <c r="DM34" s="116">
        <v>1.347791097451672</v>
      </c>
      <c r="DN34" s="116">
        <v>1.9467968866269612</v>
      </c>
      <c r="DO34" s="116">
        <v>1.7906548374243514</v>
      </c>
      <c r="DP34" s="116">
        <v>1.957619364560538</v>
      </c>
      <c r="DQ34" s="116">
        <v>1.809163064973172</v>
      </c>
      <c r="DR34" s="116">
        <v>1.5977686366414536</v>
      </c>
      <c r="DS34" s="116">
        <v>1.5159599023038399</v>
      </c>
      <c r="DT34" s="116">
        <v>1.6091994386490365</v>
      </c>
      <c r="DU34" s="116">
        <v>1.9588874829510148</v>
      </c>
      <c r="DV34" s="116">
        <v>1.9030450155987766</v>
      </c>
      <c r="DW34" s="116">
        <v>1.9798055039742906</v>
      </c>
      <c r="DX34" s="116">
        <v>1.8045363502196272</v>
      </c>
      <c r="DY34" s="116">
        <v>1.6542583285236105</v>
      </c>
      <c r="DZ34" s="116">
        <v>2.049519140003266</v>
      </c>
      <c r="EA34" s="116">
        <v>1.847619846029966</v>
      </c>
      <c r="EB34" s="116">
        <v>1.5751219029668408</v>
      </c>
      <c r="EC34" s="116">
        <v>1.8009730993376696</v>
      </c>
      <c r="ED34" s="116">
        <v>1.5726215783288437</v>
      </c>
      <c r="EE34" s="116">
        <v>1.8972567112458791</v>
      </c>
      <c r="EF34" s="116">
        <v>1.8565598190593477</v>
      </c>
      <c r="EG34" s="116">
        <v>1.3674477158262164</v>
      </c>
      <c r="EH34" s="116">
        <v>1.7415500793414371</v>
      </c>
      <c r="EI34" s="116">
        <v>1.5656840849006417</v>
      </c>
      <c r="EJ34" s="116">
        <v>1.6701939663319354</v>
      </c>
      <c r="EK34" s="116">
        <v>1.9798439120042799</v>
      </c>
      <c r="EL34" s="116">
        <v>1.9128980980081041</v>
      </c>
      <c r="EM34" s="116">
        <v>1.993728360081251</v>
      </c>
      <c r="EN34" s="116">
        <v>1.7948593662777672</v>
      </c>
      <c r="EO34" s="116">
        <v>1.9001595063318484</v>
      </c>
      <c r="EP34" s="116">
        <v>1.723971846809405</v>
      </c>
      <c r="EQ34" s="116">
        <v>1.8583645143483416</v>
      </c>
      <c r="ER34" s="116">
        <v>1.3699680926630664</v>
      </c>
      <c r="ES34" s="116">
        <v>1.5493006553178037</v>
      </c>
      <c r="ET34" s="116">
        <v>1.8258818273581254</v>
      </c>
      <c r="EU34" s="116">
        <v>1.7477763448776102</v>
      </c>
      <c r="EV34" s="116">
        <v>1.8185370048358234</v>
      </c>
      <c r="EW34" s="116">
        <v>1.3900708923811465</v>
      </c>
      <c r="EX34" s="116">
        <v>1.9877891993986032</v>
      </c>
      <c r="EY34" s="116">
        <v>1.987207119593289</v>
      </c>
      <c r="EZ34" s="116">
        <v>1.6406589789842723</v>
      </c>
      <c r="FA34" s="116">
        <v>1.3715015965692423</v>
      </c>
      <c r="FB34" s="116">
        <v>1.7702176704984538</v>
      </c>
      <c r="FC34" s="116">
        <v>1.7921574914550589</v>
      </c>
      <c r="FD34" s="116">
        <v>1.9167632310543863</v>
      </c>
      <c r="FE34" s="116">
        <v>1.341839176012352</v>
      </c>
      <c r="FF34" s="116">
        <v>1.3676136358241238</v>
      </c>
      <c r="FG34" s="116">
        <v>1.7855340063253542</v>
      </c>
      <c r="FH34" s="116">
        <v>1.410757632006701</v>
      </c>
      <c r="FI34" s="116">
        <v>1.4961296134147342</v>
      </c>
      <c r="FJ34" s="116">
        <v>1.6306051349363568</v>
      </c>
      <c r="FK34" s="116">
        <v>1.5519482345262494</v>
      </c>
      <c r="FL34" s="116">
        <v>1.8672987856751551</v>
      </c>
      <c r="FM34" s="116">
        <v>1.4841726517451161</v>
      </c>
      <c r="FN34" s="116">
        <v>2.0261539065729135</v>
      </c>
      <c r="FO34" s="116">
        <v>1.4285409983315607</v>
      </c>
      <c r="FP34" s="116">
        <v>1.5743412780517323</v>
      </c>
      <c r="FQ34" s="116">
        <v>1.567486187292122</v>
      </c>
      <c r="FR34" s="116">
        <v>1.5976786653467256</v>
      </c>
      <c r="FS34" s="116">
        <v>1.7893491443746563</v>
      </c>
      <c r="FT34" s="116">
        <v>2.015645135415653</v>
      </c>
      <c r="FU34" s="116">
        <v>1.876508581355433</v>
      </c>
      <c r="FV34" s="116">
        <v>1.9829342998885156</v>
      </c>
      <c r="FW34" s="116">
        <v>1.687254748257488</v>
      </c>
      <c r="FX34" s="116">
        <v>1.5194416193316291</v>
      </c>
      <c r="FY34" s="116">
        <v>1.4535265737334773</v>
      </c>
      <c r="FZ34" s="116">
        <v>1.4894959232270664</v>
      </c>
      <c r="GA34" s="116">
        <v>1.6365777666604815</v>
      </c>
      <c r="GB34" s="116">
        <v>1.8268575623057495</v>
      </c>
      <c r="GC34" s="116">
        <v>1.7823340921998534</v>
      </c>
      <c r="GD34" s="116">
        <v>1.7656297788623894</v>
      </c>
      <c r="GE34" s="116">
        <v>1.8137399147139135</v>
      </c>
      <c r="GF34" s="116">
        <v>1.7524010390970353</v>
      </c>
      <c r="GG34" s="116">
        <v>1.9741159395687187</v>
      </c>
      <c r="GH34" s="116">
        <v>1.8346422763639534</v>
      </c>
      <c r="GI34" s="116">
        <v>1.3659542270250218</v>
      </c>
      <c r="GJ34" s="116">
        <v>1.7832431237191568</v>
      </c>
      <c r="GK34" s="116">
        <v>1.4468396439717268</v>
      </c>
      <c r="GL34" s="116">
        <v>2.0141500896843239</v>
      </c>
      <c r="GM34" s="116">
        <v>1.9469096833823711</v>
      </c>
      <c r="GN34" s="116">
        <v>1.4105701690516432</v>
      </c>
      <c r="GO34" s="116">
        <v>1.6027312317998401</v>
      </c>
      <c r="GP34" s="116">
        <v>2.0007060880007095</v>
      </c>
      <c r="GQ34" s="116">
        <v>1.8448582127536763</v>
      </c>
      <c r="GR34" s="116">
        <v>1.7476010276974623</v>
      </c>
      <c r="GS34" s="116">
        <v>1.5530035943581046</v>
      </c>
      <c r="GT34" s="116">
        <v>1.8543838422514569</v>
      </c>
      <c r="GU34" s="116">
        <v>1.446481980367579</v>
      </c>
      <c r="GV34" s="116">
        <v>1.7335812857302135</v>
      </c>
      <c r="GW34" s="116">
        <v>1.3965804892950382</v>
      </c>
      <c r="GX34" s="116">
        <v>1.8894703833708608</v>
      </c>
      <c r="GY34" s="116">
        <v>1.9625257618739511</v>
      </c>
      <c r="GZ34" s="116">
        <v>1.7742105397538286</v>
      </c>
      <c r="HA34" s="116">
        <v>1.481440042023711</v>
      </c>
      <c r="HB34" s="116">
        <v>1.633262984281564</v>
      </c>
      <c r="HC34" s="116">
        <v>1.8431122737519636</v>
      </c>
      <c r="HD34" s="116">
        <v>1.3817981170172975</v>
      </c>
      <c r="HE34" s="116">
        <v>1.4280488038423869</v>
      </c>
      <c r="HF34" s="116">
        <v>1.7428335089381095</v>
      </c>
      <c r="HG34" s="116">
        <v>1.4383798698093517</v>
      </c>
      <c r="HH34" s="116">
        <v>1.8575371025445437</v>
      </c>
      <c r="HI34" s="116">
        <v>1.7617121943064733</v>
      </c>
      <c r="HJ34" s="116">
        <v>1.4250001868183271</v>
      </c>
      <c r="HK34" s="116">
        <v>1.4553428996229532</v>
      </c>
      <c r="HL34" s="116">
        <v>1.8866117588779008</v>
      </c>
      <c r="HM34" s="116">
        <v>1.5267080962431516</v>
      </c>
      <c r="HN34" s="116">
        <v>1.4623193398110876</v>
      </c>
      <c r="HO34" s="116">
        <v>1.4409124661116646</v>
      </c>
      <c r="HP34" s="116">
        <v>1.9334951452022899</v>
      </c>
      <c r="HQ34" s="116">
        <v>2.0482617880635186</v>
      </c>
      <c r="HR34" s="116">
        <v>1.8360204433452303</v>
      </c>
      <c r="HS34" s="116">
        <v>1.9817860797663682</v>
      </c>
      <c r="HT34" s="116">
        <v>1.3902622959396314</v>
      </c>
      <c r="HU34" s="116">
        <v>1.8714167326223738</v>
      </c>
      <c r="HV34" s="116">
        <v>1.7998764474689692</v>
      </c>
      <c r="HW34" s="116">
        <v>1.6407444921462928</v>
      </c>
      <c r="HX34" s="116">
        <v>1.3751032098074845</v>
      </c>
      <c r="HY34" s="116">
        <v>1.3936333602358566</v>
      </c>
      <c r="HZ34" s="116">
        <v>1.9692709986332626</v>
      </c>
      <c r="IA34" s="116">
        <v>1.6051395309144247</v>
      </c>
      <c r="IB34" s="116">
        <v>1.7384825970725879</v>
      </c>
      <c r="IC34" s="116">
        <v>1.9235585691260564</v>
      </c>
      <c r="ID34" s="116">
        <v>1.454107693461949</v>
      </c>
      <c r="IE34" s="116">
        <v>1.5326205995123316</v>
      </c>
      <c r="IF34" s="116">
        <v>1.5560097102495389</v>
      </c>
      <c r="IG34" s="116">
        <v>1.7143029314811451</v>
      </c>
      <c r="IH34" s="116">
        <v>1.6317497210074807</v>
      </c>
      <c r="II34" s="116">
        <v>1.6169735965220902</v>
      </c>
      <c r="IJ34" s="116">
        <v>1.9646434517468161</v>
      </c>
      <c r="IK34" s="116">
        <v>1.8542031629061384</v>
      </c>
      <c r="IL34" s="116">
        <v>2.0086588392372193</v>
      </c>
      <c r="IM34" s="116">
        <v>1.6456800786259129</v>
      </c>
      <c r="IN34" s="116">
        <v>1.7728806823413799</v>
      </c>
      <c r="IO34" s="116">
        <v>1.8258685838515081</v>
      </c>
      <c r="IP34" s="116">
        <v>1.5566011185144633</v>
      </c>
      <c r="IQ34" s="116">
        <v>1.6461987710096695</v>
      </c>
      <c r="IR34" s="116">
        <v>1.4839547425470183</v>
      </c>
      <c r="IS34" s="116">
        <v>1.7538449923244999</v>
      </c>
      <c r="IT34" s="116">
        <v>1.7919891148019271</v>
      </c>
      <c r="IU34" s="116">
        <v>1.4212871317483184</v>
      </c>
      <c r="IV34" s="116">
        <v>1.4527618159246258</v>
      </c>
      <c r="IW34" s="116">
        <v>1.4388016672348665</v>
      </c>
      <c r="IX34" s="116">
        <v>1.6960395330026006</v>
      </c>
      <c r="IY34" s="116">
        <v>1.6937914704082402</v>
      </c>
      <c r="IZ34" s="116">
        <v>2.0494795617030039</v>
      </c>
      <c r="JA34" s="116">
        <v>1.4033108574509108</v>
      </c>
      <c r="JB34" s="116">
        <v>1.5088227592431021</v>
      </c>
      <c r="JC34" s="116">
        <v>1.5937141135245558</v>
      </c>
      <c r="JD34" s="116">
        <v>1.4160685909157793</v>
      </c>
      <c r="JE34" s="116">
        <v>1.5603162583688623</v>
      </c>
      <c r="JF34" s="116">
        <v>1.9918109683133278</v>
      </c>
      <c r="JG34" s="116">
        <v>1.6102436770210595</v>
      </c>
      <c r="JH34" s="116">
        <v>1.955538464187323</v>
      </c>
      <c r="JI34" s="116">
        <v>1.5557273538172098</v>
      </c>
      <c r="JJ34" s="116">
        <v>1.5816535497737367</v>
      </c>
      <c r="JK34" s="116">
        <v>2.001745717768137</v>
      </c>
      <c r="JL34" s="116">
        <v>1.3520469964390489</v>
      </c>
      <c r="JM34" s="116">
        <v>2.0184648576828832</v>
      </c>
      <c r="JN34" s="116">
        <v>1.7165746499871346</v>
      </c>
      <c r="JO34" s="116">
        <v>1.8967795231801796</v>
      </c>
      <c r="JP34" s="116">
        <v>1.6395316681485528</v>
      </c>
      <c r="JQ34" s="116">
        <v>1.4070117678637402</v>
      </c>
      <c r="JR34" s="116">
        <v>1.8731952963638296</v>
      </c>
      <c r="JS34" s="116">
        <v>1.576985116258534</v>
      </c>
      <c r="JT34" s="116">
        <v>1.8389095082580231</v>
      </c>
      <c r="JU34" s="116">
        <v>1.8647422710409005</v>
      </c>
      <c r="JV34" s="116">
        <v>1.7859754228096809</v>
      </c>
      <c r="JW34" s="116">
        <v>1.6964074964932032</v>
      </c>
      <c r="JX34" s="116">
        <v>1.4678862897495109</v>
      </c>
      <c r="JY34" s="116">
        <v>1.5989382222960542</v>
      </c>
      <c r="JZ34" s="116">
        <v>1.8091251959422341</v>
      </c>
      <c r="KA34" s="116">
        <v>1.8265790313853212</v>
      </c>
      <c r="KB34" s="116">
        <v>1.9805137899063912</v>
      </c>
      <c r="KC34" s="116">
        <v>1.8098464929075637</v>
      </c>
      <c r="KD34" s="116">
        <v>1.3484656781323308</v>
      </c>
      <c r="KE34" s="116">
        <v>1.8635139481683405</v>
      </c>
      <c r="KF34" s="116">
        <v>1.3559220446526994</v>
      </c>
      <c r="KG34" s="116">
        <v>1.5520990664950876</v>
      </c>
      <c r="KH34" s="116">
        <v>1.7358396076265714</v>
      </c>
      <c r="KI34" s="116">
        <v>1.6303720694381205</v>
      </c>
      <c r="KJ34" s="116">
        <v>1.6955140967034175</v>
      </c>
      <c r="KK34" s="116">
        <v>1.5310344314763129</v>
      </c>
      <c r="KL34" s="116">
        <v>1.6882635673966688</v>
      </c>
      <c r="KM34" s="116">
        <v>1.6338487626673359</v>
      </c>
      <c r="KN34" s="116">
        <v>1.7908413900717191</v>
      </c>
      <c r="KO34" s="116">
        <v>1.590042809200362</v>
      </c>
      <c r="KP34" s="116">
        <v>2.0102679863725132</v>
      </c>
      <c r="KQ34" s="116">
        <v>1.3580108784332641</v>
      </c>
      <c r="KR34" s="116">
        <v>2.0434260282751975</v>
      </c>
      <c r="KS34" s="116">
        <v>1.6646502074656064</v>
      </c>
      <c r="KT34" s="116">
        <v>1.8983721309087764</v>
      </c>
      <c r="KU34" s="116">
        <v>1.3568902071301214</v>
      </c>
      <c r="KV34" s="116">
        <v>1.6161328866201736</v>
      </c>
      <c r="KW34" s="116">
        <v>1.875878119235447</v>
      </c>
      <c r="KX34" s="116">
        <v>1.7875961529089077</v>
      </c>
      <c r="KY34" s="116">
        <v>1.585092141382636</v>
      </c>
      <c r="KZ34" s="116">
        <v>1.4104932175251546</v>
      </c>
      <c r="LA34" s="116">
        <v>2.0392809390077709</v>
      </c>
      <c r="LB34" s="116">
        <v>1.9159327212964512</v>
      </c>
      <c r="LC34" s="116">
        <v>1.5724304662196873</v>
      </c>
      <c r="LD34" s="116">
        <v>1.8196075730670067</v>
      </c>
      <c r="LE34" s="116">
        <v>1.4963638955874485</v>
      </c>
      <c r="LF34" s="116">
        <v>1.3935872869602886</v>
      </c>
      <c r="LG34" s="116">
        <v>2.000239702846756</v>
      </c>
      <c r="LH34" s="116">
        <v>1.7249054939381847</v>
      </c>
      <c r="LI34" s="116">
        <v>1.9129553758610489</v>
      </c>
      <c r="LJ34" s="116">
        <v>1.5317042164147039</v>
      </c>
      <c r="LK34" s="116">
        <v>1.7836276168720619</v>
      </c>
      <c r="LL34" s="116">
        <v>1.3797872307544856</v>
      </c>
      <c r="LM34" s="116">
        <v>1.5878599659838386</v>
      </c>
      <c r="LN34" s="116">
        <v>1.4751021425833863</v>
      </c>
      <c r="LO34" s="116">
        <v>1.7109808552859744</v>
      </c>
      <c r="LP34" s="116">
        <v>1.7467798846949978</v>
      </c>
      <c r="LQ34" s="116">
        <v>1.5429743789035828</v>
      </c>
      <c r="LR34" s="116">
        <v>1.7784097187127967</v>
      </c>
      <c r="LS34" s="116">
        <v>1.5006686519642156</v>
      </c>
      <c r="LT34" s="116">
        <v>1.8255070775188389</v>
      </c>
      <c r="LU34" s="116">
        <v>1.8318038209665395</v>
      </c>
      <c r="LV34" s="116">
        <v>1.529847497658176</v>
      </c>
      <c r="LW34" s="116">
        <v>1.540759037633302</v>
      </c>
      <c r="LX34" s="116">
        <v>1.528897457793803</v>
      </c>
      <c r="LY34" s="116">
        <v>1.5570185425882226</v>
      </c>
      <c r="LZ34" s="116">
        <v>1.4059430196657259</v>
      </c>
      <c r="MA34" s="116">
        <v>1.6893681293361724</v>
      </c>
      <c r="MB34" s="116">
        <v>2.0089794315592329</v>
      </c>
      <c r="MC34" s="116">
        <v>1.8025608463207772</v>
      </c>
      <c r="MD34" s="116">
        <v>1.4002954307914814</v>
      </c>
      <c r="ME34" s="116">
        <v>1.3812103444718238</v>
      </c>
      <c r="MF34" s="116">
        <v>1.6471647927542359</v>
      </c>
      <c r="MG34" s="116">
        <v>1.3659061336751013</v>
      </c>
      <c r="MH34" s="116">
        <v>2.0089572037174257</v>
      </c>
      <c r="MI34" s="116">
        <v>1.9648539582538442</v>
      </c>
      <c r="MJ34" s="116">
        <v>1.4477436837815716</v>
      </c>
      <c r="MK34" s="116">
        <v>1.8311415339186863</v>
      </c>
      <c r="ML34" s="116">
        <v>1.7101505766978475</v>
      </c>
      <c r="MM34" s="116">
        <v>1.6603675262946003</v>
      </c>
      <c r="MN34" s="116">
        <v>1.4727255234713785</v>
      </c>
      <c r="MO34" s="116">
        <v>1.5418362485165928</v>
      </c>
      <c r="MP34" s="116">
        <v>1.4026006438281828</v>
      </c>
      <c r="MQ34" s="116">
        <v>2.0579320676310995</v>
      </c>
      <c r="MR34" s="116">
        <v>1.8636226657310884</v>
      </c>
      <c r="MS34" s="116">
        <v>1.3756785267045042</v>
      </c>
      <c r="MT34" s="116">
        <v>1.6804140330405994</v>
      </c>
      <c r="MU34" s="116">
        <v>1.848877289940057</v>
      </c>
      <c r="MV34" s="116">
        <v>1.4397354032028338</v>
      </c>
      <c r="MW34" s="116">
        <v>1.695805177021148</v>
      </c>
      <c r="MX34" s="116">
        <v>1.9596701281373328</v>
      </c>
      <c r="MY34" s="116">
        <v>2.0147792970050511</v>
      </c>
      <c r="MZ34" s="116">
        <v>1.8272139960714187</v>
      </c>
      <c r="NA34" s="116">
        <v>1.7280030495952261</v>
      </c>
      <c r="NB34" s="116">
        <v>1.6385525644663743</v>
      </c>
      <c r="NC34" s="116">
        <v>1.9860122845773274</v>
      </c>
      <c r="ND34" s="116">
        <v>1.7200667591210834</v>
      </c>
      <c r="NE34" s="116">
        <v>1.6852023851721161</v>
      </c>
      <c r="NF34" s="116">
        <v>1.8566748030125828</v>
      </c>
      <c r="NG34" s="116">
        <v>1.5004718317003793</v>
      </c>
      <c r="NH34" s="116">
        <v>1.8955661211467696</v>
      </c>
      <c r="NI34" s="116">
        <v>1.9121050781216744</v>
      </c>
      <c r="NJ34" s="116">
        <v>1.3721027968534885</v>
      </c>
      <c r="NK34" s="116">
        <v>1.7367624742547507</v>
      </c>
      <c r="NL34" s="116">
        <v>1.6376283008547046</v>
      </c>
      <c r="NM34" s="116">
        <v>1.8080921804307823</v>
      </c>
      <c r="NN34" s="116">
        <v>1.7381942204908258</v>
      </c>
      <c r="NO34" s="116">
        <v>1.6351412566934125</v>
      </c>
      <c r="NP34" s="116">
        <v>1.950908984094331</v>
      </c>
      <c r="NQ34" s="116">
        <v>1.8157044638933577</v>
      </c>
      <c r="NR34" s="116">
        <v>1.6987956539439528</v>
      </c>
      <c r="NS34" s="116">
        <v>1.9777097345104444</v>
      </c>
      <c r="NT34" s="116">
        <v>1.429801785097476</v>
      </c>
      <c r="NU34" s="116">
        <v>2.0423858544591678</v>
      </c>
      <c r="NV34" s="116">
        <v>1.9763009908183724</v>
      </c>
      <c r="NW34" s="116">
        <v>1.5725794288432537</v>
      </c>
      <c r="NX34" s="116">
        <v>1.3577332007633687</v>
      </c>
      <c r="NY34" s="116">
        <v>1.9718487546447343</v>
      </c>
      <c r="NZ34" s="116">
        <v>1.6228921402087566</v>
      </c>
      <c r="OA34" s="116">
        <v>1.8632051163000249</v>
      </c>
      <c r="OB34" s="116">
        <v>1.6632061488330951</v>
      </c>
      <c r="OC34" s="116">
        <v>1.4139065380865947</v>
      </c>
      <c r="OD34" s="116">
        <v>1.4275008493635057</v>
      </c>
      <c r="OE34" s="116">
        <v>2.0008311534843521</v>
      </c>
      <c r="OF34" s="116">
        <v>1.9927738795313572</v>
      </c>
      <c r="OG34" s="116">
        <v>1.8213454540437373</v>
      </c>
      <c r="OH34" s="116">
        <v>1.5612647909851114</v>
      </c>
      <c r="OI34" s="116">
        <v>1.3574197627113496</v>
      </c>
      <c r="OJ34" s="116">
        <v>1.4945354714734349</v>
      </c>
      <c r="OK34" s="116">
        <v>1.4261526182620337</v>
      </c>
      <c r="OL34" s="116">
        <v>1.7720249816270139</v>
      </c>
      <c r="OM34" s="116">
        <v>1.9297413757877022</v>
      </c>
      <c r="ON34" s="116">
        <v>1.6219694774672004</v>
      </c>
      <c r="OO34" s="116">
        <v>1.7040774925503841</v>
      </c>
      <c r="OP34" s="116">
        <v>1.6455635443412169</v>
      </c>
      <c r="OQ34" s="116">
        <v>1.6483693496395573</v>
      </c>
      <c r="OR34" s="116">
        <v>1.4310853142883355</v>
      </c>
      <c r="OS34" s="116">
        <v>1.7659447515183462</v>
      </c>
      <c r="OT34" s="116">
        <v>1.8105934044100147</v>
      </c>
      <c r="OU34" s="116">
        <v>1.4192182032112419</v>
      </c>
      <c r="OV34" s="116">
        <v>1.8955727872540264</v>
      </c>
      <c r="OW34" s="116">
        <v>1.4541236266163124</v>
      </c>
      <c r="OX34" s="116">
        <v>1.8989088472071005</v>
      </c>
      <c r="OY34" s="116">
        <v>1.9540529836199065</v>
      </c>
      <c r="OZ34" s="116">
        <v>1.5041592313034158</v>
      </c>
      <c r="PA34" s="116">
        <v>1.3448214659391253</v>
      </c>
      <c r="PB34" s="116">
        <v>1.3700709358728176</v>
      </c>
      <c r="PC34" s="116">
        <v>1.7775367282114114</v>
      </c>
      <c r="PD34" s="116">
        <v>1.4545386680641759</v>
      </c>
      <c r="PE34" s="116">
        <v>1.9224970422292098</v>
      </c>
      <c r="PF34" s="116">
        <v>1.9202927482408705</v>
      </c>
      <c r="PG34" s="116">
        <v>2.0249907838685335</v>
      </c>
      <c r="PH34" s="116">
        <v>1.3972713166056505</v>
      </c>
      <c r="PI34" s="116">
        <v>1.8485577973792631</v>
      </c>
      <c r="PJ34" s="116">
        <v>1.9781036348566463</v>
      </c>
      <c r="PK34" s="116">
        <v>1.8288167788866625</v>
      </c>
      <c r="PL34" s="116">
        <v>1.9131432741008658</v>
      </c>
      <c r="PM34" s="116">
        <v>1.9149562089264951</v>
      </c>
      <c r="PN34" s="116">
        <v>1.7063064724089847</v>
      </c>
      <c r="PO34" s="116">
        <v>1.6960545859437477</v>
      </c>
      <c r="PP34" s="116">
        <v>2.0308567706393235</v>
      </c>
      <c r="PQ34" s="116">
        <v>1.4815714416340557</v>
      </c>
      <c r="PR34" s="116">
        <v>1.7102586954839785</v>
      </c>
      <c r="PS34" s="116">
        <v>2.0471294799523503</v>
      </c>
      <c r="PT34" s="116">
        <v>1.620670019920341</v>
      </c>
      <c r="PU34" s="116">
        <v>1.636926002962348</v>
      </c>
      <c r="PV34" s="116">
        <v>2.0349968974499864</v>
      </c>
      <c r="PW34" s="116">
        <v>1.6617500574944308</v>
      </c>
      <c r="PX34" s="116">
        <v>1.7491636840297402</v>
      </c>
      <c r="PY34" s="116">
        <v>1.4208092780536858</v>
      </c>
      <c r="PZ34" s="116">
        <v>1.9684633683423747</v>
      </c>
      <c r="QA34" s="116">
        <v>1.7959394457113904</v>
      </c>
      <c r="QB34" s="116">
        <v>1.5584212593070295</v>
      </c>
      <c r="QC34" s="116">
        <v>1.8709025591027677</v>
      </c>
      <c r="QD34" s="116">
        <v>1.9989147964216802</v>
      </c>
      <c r="QE34" s="116">
        <v>1.6544104774803587</v>
      </c>
      <c r="QF34" s="116">
        <v>1.4008519039625273</v>
      </c>
      <c r="QG34" s="116">
        <v>1.4424879812848339</v>
      </c>
      <c r="QH34" s="116">
        <v>1.7117687209619175</v>
      </c>
      <c r="QI34" s="116">
        <v>1.6163533003745427</v>
      </c>
      <c r="QJ34" s="116">
        <v>2.0104753706886056</v>
      </c>
      <c r="QK34" s="116">
        <v>1.5244278495534673</v>
      </c>
      <c r="QL34" s="116">
        <v>1.3876044245923298</v>
      </c>
      <c r="QM34" s="116">
        <v>1.6001186471985962</v>
      </c>
      <c r="QN34" s="116">
        <v>1.9401130819158046</v>
      </c>
      <c r="QO34" s="116">
        <v>2.0245519295230423</v>
      </c>
      <c r="QP34" s="116">
        <v>1.3571013089141712</v>
      </c>
      <c r="QQ34" s="116">
        <v>1.4757296917775162</v>
      </c>
      <c r="QR34" s="116">
        <v>2.0531934132644265</v>
      </c>
      <c r="QS34" s="116">
        <v>1.7246103971981248</v>
      </c>
      <c r="QT34" s="116">
        <v>1.6322513400076268</v>
      </c>
      <c r="QU34" s="116">
        <v>1.4135388081895253</v>
      </c>
      <c r="QV34" s="116">
        <v>1.9986121845294811</v>
      </c>
      <c r="QW34" s="116">
        <v>1.9558156700299363</v>
      </c>
      <c r="QX34" s="116">
        <v>1.6042482696525995</v>
      </c>
      <c r="QY34" s="116">
        <v>1.5924448043887891</v>
      </c>
      <c r="QZ34" s="116">
        <v>1.4797996679914083</v>
      </c>
      <c r="RA34" s="116">
        <v>1.6232578642053257</v>
      </c>
      <c r="RB34" s="116">
        <v>1.995257923047322</v>
      </c>
      <c r="RC34" s="116">
        <v>1.895134400391953</v>
      </c>
      <c r="RD34" s="116">
        <v>1.8694018911422403</v>
      </c>
      <c r="RE34" s="116">
        <v>1.3864171789715711</v>
      </c>
      <c r="RF34" s="116">
        <v>1.9917417780340694</v>
      </c>
      <c r="RG34" s="116">
        <v>1.5943403169170525</v>
      </c>
      <c r="RH34" s="116">
        <v>2.0437624469495139</v>
      </c>
      <c r="RI34" s="116">
        <v>1.8583373047468559</v>
      </c>
      <c r="RJ34" s="116">
        <v>1.3997514549636529</v>
      </c>
      <c r="RK34" s="116">
        <v>1.873388243886998</v>
      </c>
      <c r="RL34" s="116">
        <v>2.0533918505253226</v>
      </c>
      <c r="RM34" s="116">
        <v>1.367229794745233</v>
      </c>
      <c r="RN34" s="116">
        <v>1.3444261520425826</v>
      </c>
      <c r="RO34" s="116">
        <v>1.3968794615021263</v>
      </c>
      <c r="RP34" s="116">
        <v>1.8001776847334301</v>
      </c>
      <c r="RQ34" s="116">
        <v>1.7833320310207057</v>
      </c>
      <c r="RR34" s="116">
        <v>1.5540148404079299</v>
      </c>
      <c r="RS34" s="116">
        <v>1.6294751758865735</v>
      </c>
      <c r="RT34" s="116">
        <v>1.5087903987035327</v>
      </c>
      <c r="RU34" s="116">
        <v>1.4770659479061174</v>
      </c>
      <c r="RV34" s="116">
        <v>1.6970780114773352</v>
      </c>
      <c r="RW34" s="116">
        <v>1.3593570439054403</v>
      </c>
      <c r="RX34" s="116">
        <v>1.9775063712401493</v>
      </c>
      <c r="RY34" s="116">
        <v>2.056790126637531</v>
      </c>
      <c r="RZ34" s="116">
        <v>1.4380065449277</v>
      </c>
      <c r="SA34" s="116">
        <v>1.7564164525880233</v>
      </c>
      <c r="SB34" s="116">
        <v>2.0135047660245426</v>
      </c>
      <c r="SC34" s="116">
        <v>1.6227268176912992</v>
      </c>
      <c r="SD34" s="116">
        <v>1.970063680419319</v>
      </c>
      <c r="SE34" s="116">
        <v>1.893259128641787</v>
      </c>
      <c r="SF34" s="116">
        <v>1.3748208494271787</v>
      </c>
      <c r="SG34" s="116">
        <v>1.536637918324093</v>
      </c>
      <c r="SH34" s="116">
        <v>1.9482022011870148</v>
      </c>
      <c r="SI34" s="116">
        <v>1.3779153481889104</v>
      </c>
      <c r="SJ34" s="116">
        <v>1.3469370216685366</v>
      </c>
      <c r="SK34" s="116">
        <v>1.5556399478966962</v>
      </c>
      <c r="SL34" s="116">
        <v>1.7670757433654047</v>
      </c>
      <c r="SM34" s="116">
        <v>2.0397634120035812</v>
      </c>
      <c r="SN34" s="116">
        <v>2.0410348948469696</v>
      </c>
      <c r="SO34" s="116">
        <v>1.800038699010424</v>
      </c>
      <c r="SP34" s="116">
        <v>1.4545101734150438</v>
      </c>
      <c r="SQ34" s="116">
        <v>1.4819243210283191</v>
      </c>
      <c r="SR34" s="116">
        <v>1.6229468590386604</v>
      </c>
      <c r="SS34" s="116">
        <v>1.389014186256301</v>
      </c>
      <c r="ST34" s="116">
        <v>1.7654033583444906</v>
      </c>
      <c r="SU34" s="116">
        <v>1.8331263999836105</v>
      </c>
      <c r="SV34" s="116">
        <v>1.546033425412382</v>
      </c>
      <c r="SW34" s="116">
        <v>1.6861303150041849</v>
      </c>
      <c r="SX34" s="116">
        <v>1.3637613113700189</v>
      </c>
      <c r="SY34" s="116">
        <v>1.4549163177074764</v>
      </c>
      <c r="SZ34" s="116">
        <v>1.8307901937382083</v>
      </c>
      <c r="TA34" s="116">
        <v>1.9328412502338583</v>
      </c>
      <c r="TB34" s="116">
        <v>1.863441093630988</v>
      </c>
      <c r="TC34" s="116">
        <v>1.8503274086750245</v>
      </c>
      <c r="TD34" s="116">
        <v>1.5111098757256598</v>
      </c>
      <c r="TE34" s="116">
        <v>1.691665043348221</v>
      </c>
      <c r="TF34" s="116">
        <v>1.7449154259761213</v>
      </c>
      <c r="TG34" s="116">
        <v>1.7035600588734967</v>
      </c>
      <c r="TH34" s="116">
        <v>1.6423098745237217</v>
      </c>
      <c r="TI34" s="116">
        <v>1.7668528033324347</v>
      </c>
      <c r="TJ34" s="116">
        <v>1.7194297789023523</v>
      </c>
      <c r="TK34" s="116">
        <v>1.4520843609296619</v>
      </c>
      <c r="TL34" s="116">
        <v>1.4640541071818165</v>
      </c>
      <c r="TM34" s="116">
        <v>1.6103320053367614</v>
      </c>
      <c r="TN34" s="116">
        <v>1.6653012336058932</v>
      </c>
      <c r="TO34" s="116">
        <v>1.6059703418417359</v>
      </c>
      <c r="TP34" s="116">
        <v>1.8545584347167949</v>
      </c>
      <c r="TQ34" s="116">
        <v>2.0363830610623888</v>
      </c>
      <c r="TR34" s="116">
        <v>1.7419564889994976</v>
      </c>
      <c r="TS34" s="116">
        <v>1.8974572081578744</v>
      </c>
      <c r="TT34" s="116">
        <v>1.8636527454654357</v>
      </c>
      <c r="TU34" s="116">
        <v>1.8473200731088331</v>
      </c>
      <c r="TV34" s="116">
        <v>1.9569737123750959</v>
      </c>
      <c r="TW34" s="116">
        <v>2.0218657600529779</v>
      </c>
      <c r="TX34" s="116">
        <v>1.54006497900643</v>
      </c>
      <c r="TY34" s="116">
        <v>1.8975738944799463</v>
      </c>
      <c r="TZ34" s="116">
        <v>2.0330462875438813</v>
      </c>
      <c r="UA34" s="116">
        <v>1.7091927367988899</v>
      </c>
      <c r="UB34" s="116">
        <v>1.7896706029606095</v>
      </c>
      <c r="UC34" s="116">
        <v>1.3493226788273098</v>
      </c>
      <c r="UD34" s="116">
        <v>1.7130857279287957</v>
      </c>
      <c r="UE34" s="116">
        <v>1.9527233377675017</v>
      </c>
      <c r="UF34" s="116">
        <v>1.5278691081022115</v>
      </c>
      <c r="UG34" s="116">
        <v>1.7551272503519475</v>
      </c>
      <c r="UH34" s="116">
        <v>2.0242641365625649</v>
      </c>
      <c r="UI34" s="116">
        <v>1.8056300037685271</v>
      </c>
      <c r="UJ34" s="116">
        <v>1.6279534074963098</v>
      </c>
      <c r="UK34" s="116">
        <v>2.0313955146213862</v>
      </c>
      <c r="UL34" s="116">
        <v>1.7806477592141168</v>
      </c>
      <c r="UM34" s="116">
        <v>2.0532113066331701</v>
      </c>
      <c r="UN34" s="116">
        <v>2.0235069148826144</v>
      </c>
      <c r="UO34" s="116">
        <v>1.3476970034231841</v>
      </c>
      <c r="UP34" s="116">
        <v>2.0471051868438166</v>
      </c>
      <c r="UQ34" s="116">
        <v>1.7300712305875185</v>
      </c>
      <c r="UR34" s="116">
        <v>1.5266269886424062</v>
      </c>
      <c r="US34" s="116">
        <v>1.5571915907327154</v>
      </c>
      <c r="UT34" s="116">
        <v>2.0232737182043516</v>
      </c>
      <c r="UU34" s="116">
        <v>1.7165258937336709</v>
      </c>
      <c r="UV34" s="116">
        <v>2.0027389070473394</v>
      </c>
      <c r="UW34" s="116">
        <v>1.4556460660646806</v>
      </c>
      <c r="UX34" s="116">
        <v>1.8248452863715641</v>
      </c>
      <c r="UY34" s="116">
        <v>1.6008709943449233</v>
      </c>
      <c r="UZ34" s="116">
        <v>1.6301481905832125</v>
      </c>
      <c r="VA34" s="116">
        <v>2.0289282345977986</v>
      </c>
      <c r="VB34" s="116">
        <v>1.6567274474607652</v>
      </c>
      <c r="VC34" s="116">
        <v>2.0327914957502577</v>
      </c>
      <c r="VD34" s="116">
        <v>1.6288102027455222</v>
      </c>
      <c r="VE34" s="116">
        <v>1.510576696203374</v>
      </c>
      <c r="VF34" s="116">
        <v>1.4345482941096421</v>
      </c>
      <c r="VG34" s="116">
        <v>1.7466698328776984</v>
      </c>
      <c r="VH34" s="116">
        <v>1.4551421061319973</v>
      </c>
      <c r="VI34" s="116">
        <v>1.8298942753522607</v>
      </c>
      <c r="VJ34" s="116">
        <v>1.5679944798250549</v>
      </c>
      <c r="VK34" s="116">
        <v>1.9962386084851294</v>
      </c>
      <c r="VL34" s="116">
        <v>1.9253400265362028</v>
      </c>
      <c r="VM34" s="116">
        <v>1.9594404638942513</v>
      </c>
      <c r="VN34" s="116">
        <v>2.043817245908123</v>
      </c>
      <c r="VO34" s="116">
        <v>1.7507854197203545</v>
      </c>
      <c r="VP34" s="116">
        <v>1.9365909269735502</v>
      </c>
      <c r="VQ34" s="116">
        <v>1.5444710173867313</v>
      </c>
      <c r="VR34" s="116">
        <v>1.3559492126474459</v>
      </c>
      <c r="VS34" s="116">
        <v>1.7011349116642023</v>
      </c>
      <c r="VT34" s="116">
        <v>1.9905690053194305</v>
      </c>
      <c r="VU34" s="116">
        <v>1.9660653843243863</v>
      </c>
      <c r="VV34" s="116">
        <v>1.8127321340145257</v>
      </c>
      <c r="VW34" s="116">
        <v>1.9218063527339404</v>
      </c>
      <c r="VX34" s="116">
        <v>1.5561207661385952</v>
      </c>
      <c r="VY34" s="116">
        <v>1.5078808226218416</v>
      </c>
      <c r="VZ34" s="116">
        <v>1.7034527448218226</v>
      </c>
      <c r="WA34" s="116">
        <v>1.9284403696383756</v>
      </c>
      <c r="WB34" s="116">
        <v>1.8344089918131468</v>
      </c>
      <c r="WC34" s="116">
        <v>1.9916167681446355</v>
      </c>
      <c r="WD34" s="116">
        <v>1.5374427068060545</v>
      </c>
      <c r="WE34" s="116">
        <v>1.8997630424149494</v>
      </c>
      <c r="WF34" s="116">
        <v>1.620239791218498</v>
      </c>
      <c r="WG34" s="116">
        <v>1.3497138431648548</v>
      </c>
      <c r="WH34" s="116">
        <v>1.6920197894984805</v>
      </c>
      <c r="WI34" s="116">
        <v>1.5511471759501083</v>
      </c>
      <c r="WJ34" s="116">
        <v>1.4794496888813771</v>
      </c>
      <c r="WK34" s="116">
        <v>1.5245107917092153</v>
      </c>
      <c r="WL34" s="116">
        <v>1.4671877119516523</v>
      </c>
      <c r="WM34" s="116">
        <v>1.7835736951359316</v>
      </c>
      <c r="WN34" s="116">
        <v>1.7961951815763606</v>
      </c>
      <c r="WO34" s="116">
        <v>2.0398304143986943</v>
      </c>
      <c r="WP34" s="116">
        <v>1.6031689389853092</v>
      </c>
      <c r="WQ34" s="116">
        <v>1.3534702381748145</v>
      </c>
      <c r="WR34" s="116">
        <v>1.8173882810458104</v>
      </c>
      <c r="WS34" s="116">
        <v>1.908879245763238</v>
      </c>
      <c r="WT34" s="116">
        <v>1.6841756911422285</v>
      </c>
      <c r="WU34" s="116">
        <v>1.3563568963494783</v>
      </c>
      <c r="WV34" s="116">
        <v>1.6111779314292121</v>
      </c>
      <c r="WW34" s="116">
        <v>1.5379972409403577</v>
      </c>
      <c r="WX34" s="116">
        <v>1.3830233093269997</v>
      </c>
      <c r="WY34" s="116">
        <v>1.978478000839992</v>
      </c>
      <c r="WZ34" s="116">
        <v>1.3680229478116805</v>
      </c>
      <c r="XA34" s="116">
        <v>1.8647978104902649</v>
      </c>
      <c r="XB34" s="116">
        <v>1.4232955074139357</v>
      </c>
      <c r="XC34" s="116">
        <v>1.6844849273706051</v>
      </c>
      <c r="XD34" s="116">
        <v>1.5078159915460161</v>
      </c>
      <c r="XE34" s="116">
        <v>1.5619119056356379</v>
      </c>
      <c r="XF34" s="116">
        <v>1.6784563133465078</v>
      </c>
      <c r="XG34" s="116">
        <v>1.9568685406066257</v>
      </c>
      <c r="XH34" s="116">
        <v>2.0199890175885757</v>
      </c>
      <c r="XI34" s="116">
        <v>1.8885967831557806</v>
      </c>
      <c r="XJ34" s="116">
        <v>1.5564167965362743</v>
      </c>
      <c r="XK34" s="116">
        <v>1.5635694006105245</v>
      </c>
      <c r="XL34" s="116">
        <v>1.552855203797215</v>
      </c>
      <c r="XM34" s="116">
        <v>1.9404170130720155</v>
      </c>
      <c r="XN34" s="116">
        <v>1.835523610450009</v>
      </c>
      <c r="XO34" s="116">
        <v>1.8731902358413235</v>
      </c>
      <c r="XP34" s="116">
        <v>1.5019961607454104</v>
      </c>
      <c r="XQ34" s="116">
        <v>1.5692446089602818</v>
      </c>
      <c r="XR34" s="116">
        <v>1.8004259376018545</v>
      </c>
      <c r="XS34" s="116">
        <v>1.3547968103846735</v>
      </c>
      <c r="XT34" s="116">
        <v>1.9648793608190624</v>
      </c>
      <c r="XU34" s="116">
        <v>1.5507211576821303</v>
      </c>
      <c r="XV34" s="116">
        <v>1.9485684394013911</v>
      </c>
      <c r="XW34" s="116">
        <v>1.5994809637870091</v>
      </c>
      <c r="XX34" s="116">
        <v>1.986695123893746</v>
      </c>
      <c r="XY34" s="116">
        <v>1.4846877901838544</v>
      </c>
      <c r="XZ34" s="116">
        <v>1.4281238082588872</v>
      </c>
      <c r="YA34" s="116">
        <v>1.4965612994891289</v>
      </c>
      <c r="YB34" s="116">
        <v>1.4866697529652586</v>
      </c>
      <c r="YC34" s="116">
        <v>1.8465994694299273</v>
      </c>
      <c r="YD34" s="116">
        <v>1.9461424232141404</v>
      </c>
      <c r="YE34" s="116">
        <v>1.8569403679450787</v>
      </c>
      <c r="YF34" s="116">
        <v>1.8431503126480611</v>
      </c>
      <c r="YG34" s="116">
        <v>1.564622936520659</v>
      </c>
      <c r="YH34" s="116">
        <v>1.5140029820859049</v>
      </c>
      <c r="YI34" s="116">
        <v>2.0115982688218397</v>
      </c>
      <c r="YJ34" s="116">
        <v>1.7617055026189878</v>
      </c>
      <c r="YK34" s="116">
        <v>1.6287324164882495</v>
      </c>
      <c r="YL34" s="116">
        <v>1.9720700737749821</v>
      </c>
      <c r="YM34" s="116">
        <v>1.3506539524087127</v>
      </c>
      <c r="YN34" s="116">
        <v>1.9567399399253396</v>
      </c>
      <c r="YO34" s="116">
        <v>1.7919511331267484</v>
      </c>
      <c r="YP34" s="116">
        <v>1.4956742591451353</v>
      </c>
      <c r="YQ34" s="116">
        <v>1.5547704309377497</v>
      </c>
      <c r="YR34" s="116">
        <v>1.5907905526576036</v>
      </c>
      <c r="YS34" s="116">
        <v>1.9912682420810066</v>
      </c>
      <c r="YT34" s="116">
        <v>1.9926332472801627</v>
      </c>
      <c r="YU34" s="116">
        <v>1.5966982750654199</v>
      </c>
      <c r="YV34" s="116">
        <v>1.3775902707390373</v>
      </c>
      <c r="YW34" s="116">
        <v>1.922510386979313</v>
      </c>
      <c r="YX34" s="116">
        <v>1.6845353339403877</v>
      </c>
      <c r="YY34" s="116">
        <v>1.3806319319122951</v>
      </c>
      <c r="YZ34" s="116">
        <v>1.4692122896699984</v>
      </c>
      <c r="ZA34" s="116">
        <v>1.5186048364871554</v>
      </c>
      <c r="ZB34" s="116">
        <v>1.8987812432553719</v>
      </c>
      <c r="ZC34" s="116">
        <v>1.4837769252840713</v>
      </c>
      <c r="ZD34" s="116">
        <v>1.3787732761599361</v>
      </c>
      <c r="ZE34" s="116">
        <v>1.7025543862753163</v>
      </c>
      <c r="ZF34" s="116">
        <v>1.9221711212228647</v>
      </c>
      <c r="ZG34" s="116">
        <v>1.9020837873792802</v>
      </c>
      <c r="ZH34" s="116">
        <v>1.3680945518259331</v>
      </c>
      <c r="ZI34" s="116">
        <v>1.7479434424909124</v>
      </c>
      <c r="ZJ34" s="116">
        <v>1.513409489101061</v>
      </c>
      <c r="ZK34" s="116">
        <v>1.9596322614117594</v>
      </c>
      <c r="ZL34" s="116">
        <v>1.5595296297621268</v>
      </c>
      <c r="ZM34" s="116">
        <v>1.5726709519247115</v>
      </c>
      <c r="ZN34" s="116">
        <v>1.9743019263387076</v>
      </c>
      <c r="ZO34" s="116">
        <v>1.5391269447806688</v>
      </c>
      <c r="ZP34" s="116">
        <v>1.6511274017347513</v>
      </c>
      <c r="ZQ34" s="116">
        <v>1.9997017070276051</v>
      </c>
      <c r="ZR34" s="116">
        <v>1.9965458979881374</v>
      </c>
      <c r="ZS34" s="116">
        <v>1.7993835863566221</v>
      </c>
      <c r="ZT34" s="116">
        <v>1.5234428672486333</v>
      </c>
      <c r="ZU34" s="116">
        <v>1.7622126001732699</v>
      </c>
      <c r="ZV34" s="116">
        <v>1.3753239158578567</v>
      </c>
      <c r="ZW34" s="116">
        <v>1.6937706203321485</v>
      </c>
      <c r="ZX34" s="116">
        <v>1.4846856474578283</v>
      </c>
      <c r="ZY34" s="116">
        <v>1.6476305400662994</v>
      </c>
      <c r="ZZ34" s="116">
        <v>1.6422036173353294</v>
      </c>
      <c r="AAA34" s="116">
        <v>1.6915224435138776</v>
      </c>
      <c r="AAB34" s="116">
        <v>1.7769041898848044</v>
      </c>
      <c r="AAC34" s="116">
        <v>1.5234975894104101</v>
      </c>
      <c r="AAD34" s="116">
        <v>1.3619029756681191</v>
      </c>
      <c r="AAE34" s="116">
        <v>1.7636717776999276</v>
      </c>
      <c r="AAF34" s="116">
        <v>1.4923340841946413</v>
      </c>
      <c r="AAG34" s="116">
        <v>2.0390885009494522</v>
      </c>
      <c r="AAH34" s="116">
        <v>2.0290527520515758</v>
      </c>
      <c r="AAI34" s="116">
        <v>1.885376898869048</v>
      </c>
      <c r="AAJ34" s="116">
        <v>1.5890538599147424</v>
      </c>
      <c r="AAK34" s="116">
        <v>1.353062181090577</v>
      </c>
      <c r="AAL34" s="116">
        <v>1.5796009686757657</v>
      </c>
      <c r="AAM34" s="116">
        <v>1.8780519647029612</v>
      </c>
      <c r="AAN34" s="116">
        <v>1.6449474056555853</v>
      </c>
      <c r="AAO34" s="116">
        <v>1.863323675005006</v>
      </c>
      <c r="AAP34" s="116">
        <v>1.5602555186544955</v>
      </c>
      <c r="AAQ34" s="116">
        <v>1.4489140094975692</v>
      </c>
      <c r="AAR34" s="116">
        <v>2.0359711411809194</v>
      </c>
      <c r="AAS34" s="116">
        <v>1.3905943992629721</v>
      </c>
      <c r="AAT34" s="116">
        <v>1.4586307927375224</v>
      </c>
      <c r="AAU34" s="116">
        <v>2.0470018153056277</v>
      </c>
      <c r="AAV34" s="116">
        <v>1.5172811029046191</v>
      </c>
      <c r="AAW34" s="116">
        <v>1.7126080319201442</v>
      </c>
      <c r="AAX34" s="116">
        <v>1.4291289718241513</v>
      </c>
      <c r="AAY34" s="116">
        <v>1.9937858226818028</v>
      </c>
      <c r="AAZ34" s="116">
        <v>1.7199315498387857</v>
      </c>
      <c r="ABA34" s="116">
        <v>1.5362691901931111</v>
      </c>
      <c r="ABB34" s="116">
        <v>1.8351678786517533</v>
      </c>
      <c r="ABC34" s="116">
        <v>1.4480508966406529</v>
      </c>
      <c r="ABD34" s="116">
        <v>1.9192236568686898</v>
      </c>
      <c r="ABE34" s="116">
        <v>2.0564749972426508</v>
      </c>
      <c r="ABF34" s="116">
        <v>1.9352640782236104</v>
      </c>
      <c r="ABG34" s="116">
        <v>1.8418067291522504</v>
      </c>
      <c r="ABH34" s="116">
        <v>1.9034326604228233</v>
      </c>
      <c r="ABI34" s="116">
        <v>1.7591953585244817</v>
      </c>
      <c r="ABJ34" s="116">
        <v>1.5169646441328422</v>
      </c>
      <c r="ABK34" s="116">
        <v>1.7929006300944255</v>
      </c>
      <c r="ABL34" s="116">
        <v>1.7254738734927202</v>
      </c>
      <c r="ABM34" s="116">
        <v>1.6626389038929856</v>
      </c>
      <c r="ABN34" s="116">
        <v>2.0185549606241908</v>
      </c>
      <c r="ABO34" s="116">
        <v>1.7577929998238999</v>
      </c>
      <c r="ABP34" s="116">
        <v>1.6325118181995468</v>
      </c>
      <c r="ABQ34" s="116">
        <v>1.4605717990143332</v>
      </c>
      <c r="ABR34" s="116">
        <v>1.9139653492592066</v>
      </c>
      <c r="ABS34" s="116">
        <v>1.7373665750938667</v>
      </c>
      <c r="ABT34" s="116">
        <v>1.3479384138672106</v>
      </c>
      <c r="ABU34" s="116">
        <v>2.0474808100732145</v>
      </c>
      <c r="ABV34" s="116">
        <v>2.0497317780545958</v>
      </c>
      <c r="ABW34" s="116">
        <v>1.6989172537742623</v>
      </c>
      <c r="ABX34" s="116">
        <v>1.549261581963308</v>
      </c>
      <c r="ABY34" s="116">
        <v>1.9728965086127856</v>
      </c>
      <c r="ABZ34" s="116">
        <v>1.8843551994708241</v>
      </c>
      <c r="ACA34" s="116">
        <v>1.6099098236318488</v>
      </c>
      <c r="ACB34" s="116">
        <v>1.3724605666990026</v>
      </c>
      <c r="ACC34" s="116">
        <v>1.8744165970504778</v>
      </c>
      <c r="ACD34" s="116">
        <v>1.8196276121172588</v>
      </c>
      <c r="ACE34" s="116">
        <v>1.9595271599257733</v>
      </c>
      <c r="ACF34" s="116">
        <v>1.5572573930235381</v>
      </c>
      <c r="ACG34" s="116">
        <v>1.8342635183567197</v>
      </c>
      <c r="ACH34" s="116">
        <v>1.6738505846745109</v>
      </c>
      <c r="ACI34" s="116">
        <v>1.7998489211233353</v>
      </c>
      <c r="ACJ34" s="116">
        <v>2.0525437922293244</v>
      </c>
      <c r="ACK34" s="116">
        <v>2.0058172422640608</v>
      </c>
      <c r="ACL34" s="116">
        <v>2.0160715142436705</v>
      </c>
      <c r="ACM34" s="116">
        <v>2.0438094954505592</v>
      </c>
      <c r="ACN34" s="116">
        <v>1.3819869107028906</v>
      </c>
      <c r="ACO34" s="116">
        <v>1.7504095354431912</v>
      </c>
      <c r="ACP34" s="116">
        <v>1.9553219529238679</v>
      </c>
      <c r="ACQ34" s="116">
        <v>1.6319048689220297</v>
      </c>
      <c r="ACR34" s="116">
        <v>2.0103068582598707</v>
      </c>
      <c r="ACS34" s="116">
        <v>1.8398383423173212</v>
      </c>
      <c r="ACT34" s="116">
        <v>1.9820712669796454</v>
      </c>
      <c r="ACU34" s="116">
        <v>1.4816606397457126</v>
      </c>
      <c r="ACV34" s="116">
        <v>1.9061878378793984</v>
      </c>
      <c r="ACW34" s="116">
        <v>1.8954809635799013</v>
      </c>
      <c r="ACX34" s="116">
        <v>1.8969493366435377</v>
      </c>
      <c r="ACY34" s="116">
        <v>1.8327757203214581</v>
      </c>
      <c r="ACZ34" s="116">
        <v>1.3496402763499697</v>
      </c>
      <c r="ADA34" s="116">
        <v>1.8893816171923841</v>
      </c>
      <c r="ADB34" s="116">
        <v>1.4390938447565125</v>
      </c>
      <c r="ADC34" s="116">
        <v>1.58430823890731</v>
      </c>
      <c r="ADD34" s="116">
        <v>1.5024940747350584</v>
      </c>
      <c r="ADE34" s="116">
        <v>1.3756530549318804</v>
      </c>
      <c r="ADF34" s="116">
        <v>1.4457121435958988</v>
      </c>
      <c r="ADG34" s="116">
        <v>1.3571805601196343</v>
      </c>
      <c r="ADH34" s="116">
        <v>1.7395535248466185</v>
      </c>
      <c r="ADI34" s="116">
        <v>2.0454354139873647</v>
      </c>
      <c r="ADJ34" s="116">
        <v>1.3865968473242394</v>
      </c>
      <c r="ADK34" s="116">
        <v>1.4045224405122003</v>
      </c>
      <c r="ADL34" s="116">
        <v>1.3720897183941607</v>
      </c>
      <c r="ADM34" s="116">
        <v>1.5801958216445442</v>
      </c>
      <c r="ADN34" s="116">
        <v>1.7470449923453788</v>
      </c>
      <c r="ADO34" s="116">
        <v>2.0541831483337538</v>
      </c>
      <c r="ADP34" s="116">
        <v>1.7899251962111524</v>
      </c>
      <c r="ADQ34" s="116">
        <v>1.7177418562688844</v>
      </c>
      <c r="ADR34" s="116">
        <v>1.8036382558382704</v>
      </c>
      <c r="ADS34" s="116">
        <v>2.0450733785219177</v>
      </c>
      <c r="ADT34" s="116">
        <v>1.3500007126157501</v>
      </c>
      <c r="ADU34" s="116">
        <v>1.9207664661778092</v>
      </c>
      <c r="ADV34" s="116">
        <v>2.013979626145987</v>
      </c>
      <c r="ADW34" s="116">
        <v>1.3938240086986204</v>
      </c>
      <c r="ADX34" s="116">
        <v>1.9810683182443896</v>
      </c>
      <c r="ADY34" s="116">
        <v>1.6153168824359452</v>
      </c>
      <c r="ADZ34" s="116">
        <v>1.5213728429396902</v>
      </c>
      <c r="AEA34" s="116">
        <v>1.9863957643661831</v>
      </c>
      <c r="AEB34" s="116">
        <v>1.5552732398973979</v>
      </c>
      <c r="AEC34" s="116">
        <v>2.0524916459878888</v>
      </c>
      <c r="AED34" s="116">
        <v>1.9187732987629313</v>
      </c>
      <c r="AEE34" s="116">
        <v>1.8485025865855178</v>
      </c>
      <c r="AEF34" s="116">
        <v>1.903778947699998</v>
      </c>
      <c r="AEG34" s="116">
        <v>1.9331750570821877</v>
      </c>
      <c r="AEH34" s="116">
        <v>1.6027437385840866</v>
      </c>
      <c r="AEI34" s="116">
        <v>1.4827268119909971</v>
      </c>
      <c r="AEJ34" s="116">
        <v>1.9989180607351205</v>
      </c>
      <c r="AEK34" s="116">
        <v>1.571518058638254</v>
      </c>
      <c r="AEL34" s="116">
        <v>2.0525744612690211</v>
      </c>
      <c r="AEM34" s="116">
        <v>1.8478545432425864</v>
      </c>
      <c r="AEN34" s="116">
        <v>1.4335217968670051</v>
      </c>
      <c r="AEO34" s="116">
        <v>1.7965878053315383</v>
      </c>
      <c r="AEP34" s="116">
        <v>1.3894093102785186</v>
      </c>
      <c r="AEQ34" s="116">
        <v>1.7582438652132504</v>
      </c>
      <c r="AER34" s="116">
        <v>1.9340907066941442</v>
      </c>
      <c r="AES34" s="116">
        <v>1.6702313786289049</v>
      </c>
      <c r="AET34" s="116">
        <v>1.8806220172908832</v>
      </c>
      <c r="AEU34" s="116">
        <v>1.9298680428690074</v>
      </c>
      <c r="AEV34" s="116">
        <v>1.8107357101806811</v>
      </c>
      <c r="AEW34" s="116">
        <v>1.4650266203775559</v>
      </c>
      <c r="AEX34" s="116">
        <v>1.3522096279861033</v>
      </c>
      <c r="AEY34" s="116">
        <v>1.684708724686224</v>
      </c>
      <c r="AEZ34" s="116">
        <v>1.4776070488432118</v>
      </c>
      <c r="AFA34" s="116">
        <v>1.9272849229146329</v>
      </c>
      <c r="AFB34" s="116">
        <v>1.9860323675652878</v>
      </c>
      <c r="AFC34" s="116">
        <v>1.4583494521609259</v>
      </c>
      <c r="AFD34" s="116">
        <v>2.016086900991108</v>
      </c>
      <c r="AFE34" s="116">
        <v>1.6413603402796211</v>
      </c>
      <c r="AFF34" s="116">
        <v>1.5829034213381912</v>
      </c>
      <c r="AFG34" s="116">
        <v>1.3712932289501014</v>
      </c>
      <c r="AFH34" s="116">
        <v>1.9202540660137275</v>
      </c>
      <c r="AFI34" s="116">
        <v>1.4030362237831107</v>
      </c>
      <c r="AFJ34" s="116">
        <v>1.6378869204145285</v>
      </c>
      <c r="AFK34" s="116">
        <v>1.770382287481957</v>
      </c>
      <c r="AFL34" s="116">
        <v>1.7328521808921793</v>
      </c>
      <c r="AFM34" s="116">
        <v>1.4454204472524816</v>
      </c>
      <c r="AFN34" s="116">
        <v>2.0452336741094856</v>
      </c>
      <c r="AFO34" s="116">
        <v>1.597819993165515</v>
      </c>
      <c r="AFP34" s="116">
        <v>1.3677360088967119</v>
      </c>
      <c r="AFQ34" s="116">
        <v>1.8576335691828474</v>
      </c>
      <c r="AFR34" s="116">
        <v>1.4627007901914979</v>
      </c>
      <c r="AFS34" s="116">
        <v>1.4695734605869906</v>
      </c>
      <c r="AFT34" s="116">
        <v>1.6087771929729442</v>
      </c>
      <c r="AFU34" s="116">
        <v>1.4333040067778522</v>
      </c>
      <c r="AFV34" s="116">
        <v>1.5362057831620619</v>
      </c>
      <c r="AFW34" s="116">
        <v>1.9119114219659767</v>
      </c>
      <c r="AFX34" s="116">
        <v>1.3454865787375778</v>
      </c>
      <c r="AFY34" s="116">
        <v>1.8352517617550232</v>
      </c>
      <c r="AFZ34" s="116">
        <v>1.9265259666283181</v>
      </c>
      <c r="AGA34" s="116">
        <v>1.4213819054597436</v>
      </c>
      <c r="AGB34" s="116">
        <v>1.7929294800565008</v>
      </c>
      <c r="AGC34" s="116">
        <v>1.8120934666800064</v>
      </c>
      <c r="AGD34" s="116">
        <v>1.5939476227778024</v>
      </c>
      <c r="AGE34" s="116">
        <v>1.6758877443362679</v>
      </c>
      <c r="AGF34" s="116">
        <v>1.8836039275593128</v>
      </c>
      <c r="AGG34" s="116">
        <v>1.7889931563558918</v>
      </c>
      <c r="AGH34" s="116">
        <v>1.9373454873215366</v>
      </c>
      <c r="AGI34" s="116">
        <v>1.9327206918726691</v>
      </c>
      <c r="AGJ34" s="116">
        <v>1.9727621165745268</v>
      </c>
      <c r="AGK34" s="116">
        <v>1.8928120275477547</v>
      </c>
      <c r="AGL34" s="116">
        <v>1.7515847247942209</v>
      </c>
      <c r="AGM34" s="116">
        <v>1.5267600769623788</v>
      </c>
      <c r="AGN34" s="116">
        <v>1.5378426235820601</v>
      </c>
      <c r="AGO34" s="116">
        <v>1.981308483948987</v>
      </c>
      <c r="AGP34" s="116">
        <v>1.7045243887867545</v>
      </c>
      <c r="AGQ34" s="116">
        <v>1.4726466376852274</v>
      </c>
      <c r="AGR34" s="116">
        <v>1.9210043889015953</v>
      </c>
      <c r="AGS34" s="116">
        <v>1.7816466208266906</v>
      </c>
      <c r="AGT34" s="116">
        <v>1.9883467062185478</v>
      </c>
      <c r="AGU34" s="116">
        <v>1.8897919473250864</v>
      </c>
      <c r="AGV34" s="116">
        <v>2.007823783041832</v>
      </c>
      <c r="AGW34" s="116">
        <v>2.0306406322399067</v>
      </c>
      <c r="AGX34" s="116">
        <v>2.049984958072693</v>
      </c>
      <c r="AGY34" s="116">
        <v>1.9355594964620955</v>
      </c>
      <c r="AGZ34" s="116">
        <v>1.6700312833906712</v>
      </c>
      <c r="AHA34" s="116">
        <v>1.9104276900174626</v>
      </c>
      <c r="AHB34" s="116">
        <v>1.830736941740009</v>
      </c>
      <c r="AHC34" s="116">
        <v>1.5390841566693119</v>
      </c>
      <c r="AHD34" s="116">
        <v>1.615988752966302</v>
      </c>
      <c r="AHE34" s="116">
        <v>1.666630147986101</v>
      </c>
      <c r="AHF34" s="116">
        <v>1.4933779873239499</v>
      </c>
      <c r="AHG34" s="116">
        <v>1.7030024847780829</v>
      </c>
      <c r="AHH34" s="116">
        <v>1.5568132912256947</v>
      </c>
      <c r="AHI34" s="116">
        <v>1.9783221466772507</v>
      </c>
      <c r="AHJ34" s="116">
        <v>1.4673996291684643</v>
      </c>
      <c r="AHK34" s="116">
        <v>1.9310724535079014</v>
      </c>
      <c r="AHL34" s="116">
        <v>1.8104307262588408</v>
      </c>
      <c r="AHM34" s="116">
        <v>1.5561416035914222</v>
      </c>
      <c r="AHN34" s="116">
        <v>1.426419791049603</v>
      </c>
      <c r="AHO34" s="116">
        <v>1.9895549514877264</v>
      </c>
      <c r="AHP34" s="116">
        <v>1.4854213770606814</v>
      </c>
      <c r="AHQ34" s="116">
        <v>1.5780214238412273</v>
      </c>
      <c r="AHR34" s="116">
        <v>1.4966376944017206</v>
      </c>
      <c r="AHS34" s="116">
        <v>1.4145157643839208</v>
      </c>
      <c r="AHT34" s="116">
        <v>1.7374569378121227</v>
      </c>
      <c r="AHU34" s="116">
        <v>1.741745250299731</v>
      </c>
      <c r="AHV34" s="116">
        <v>1.6945136626785637</v>
      </c>
      <c r="AHW34" s="116">
        <v>1.842973594429151</v>
      </c>
      <c r="AHX34" s="116">
        <v>1.7466884702199788</v>
      </c>
      <c r="AHY34" s="116">
        <v>1.8586323152175299</v>
      </c>
      <c r="AHZ34" s="116">
        <v>1.8929209151108668</v>
      </c>
      <c r="AIA34" s="116">
        <v>1.521624546131962</v>
      </c>
      <c r="AIB34" s="116">
        <v>1.3817973950479137</v>
      </c>
      <c r="AIC34" s="116">
        <v>1.8915757513659175</v>
      </c>
      <c r="AID34" s="116">
        <v>1.3816545617558476</v>
      </c>
      <c r="AIE34" s="116">
        <v>1.9485726551709783</v>
      </c>
      <c r="AIF34" s="116">
        <v>1.3899136548715592</v>
      </c>
      <c r="AIG34" s="116">
        <v>1.6968816741249082</v>
      </c>
      <c r="AIH34" s="116">
        <v>1.7800612131310969</v>
      </c>
      <c r="AII34" s="116">
        <v>2.0328387617689181</v>
      </c>
      <c r="AIJ34" s="116">
        <v>1.4530615494983241</v>
      </c>
      <c r="AIK34" s="116">
        <v>1.5482122683901627</v>
      </c>
      <c r="AIL34" s="116">
        <v>1.8313975796160764</v>
      </c>
      <c r="AIM34" s="116">
        <v>1.5761809116671066</v>
      </c>
      <c r="AIN34" s="116">
        <v>1.8646426807820318</v>
      </c>
      <c r="AIO34" s="116">
        <v>1.8165783276190519</v>
      </c>
      <c r="AIP34" s="116">
        <v>1.9164190873299929</v>
      </c>
      <c r="AIQ34" s="116">
        <v>1.9249757387885071</v>
      </c>
      <c r="AIR34" s="116">
        <v>1.3826425770539188</v>
      </c>
      <c r="AIS34" s="116">
        <v>1.8609541118555266</v>
      </c>
      <c r="AIT34" s="116">
        <v>1.4399662906509207</v>
      </c>
      <c r="AIU34" s="116">
        <v>1.5185128570114748</v>
      </c>
      <c r="AIV34" s="116">
        <v>1.4470118532554903</v>
      </c>
      <c r="AIW34" s="116">
        <v>2.0229574363857501</v>
      </c>
      <c r="AIX34" s="116">
        <v>1.781962424081261</v>
      </c>
      <c r="AIY34" s="116">
        <v>1.5519955838690944</v>
      </c>
      <c r="AIZ34" s="116">
        <v>1.8799549586996318</v>
      </c>
      <c r="AJA34" s="116">
        <v>1.9367211361003909</v>
      </c>
      <c r="AJB34" s="116">
        <v>2.0422743906554786</v>
      </c>
      <c r="AJC34" s="116">
        <v>1.4065699164619192</v>
      </c>
      <c r="AJD34" s="116">
        <v>1.4374977756266365</v>
      </c>
      <c r="AJE34" s="116">
        <v>1.5468322287893155</v>
      </c>
      <c r="AJF34" s="116">
        <v>1.9798816773552699</v>
      </c>
      <c r="AJG34" s="116">
        <v>1.7952239627898914</v>
      </c>
      <c r="AJH34" s="116">
        <v>1.9427399873721845</v>
      </c>
      <c r="AJI34" s="116">
        <v>1.8395816947651995</v>
      </c>
      <c r="AJJ34" s="116">
        <v>1.5762212030793163</v>
      </c>
      <c r="AJK34" s="116">
        <v>1.3577013108718323</v>
      </c>
      <c r="AJL34" s="116">
        <v>2.0311030441709375</v>
      </c>
      <c r="AJM34" s="116">
        <v>1.815670855951961</v>
      </c>
      <c r="AJN34" s="116">
        <v>1.3669366787588386</v>
      </c>
      <c r="AJO34" s="116">
        <v>2.017045151337467</v>
      </c>
      <c r="AJP34" s="116">
        <v>1.3666894810957313</v>
      </c>
      <c r="AJQ34" s="116">
        <v>1.9124061169120357</v>
      </c>
      <c r="AJR34" s="116">
        <v>1.5770479507742483</v>
      </c>
      <c r="AJS34" s="116">
        <v>1.498067641301831</v>
      </c>
      <c r="AJT34" s="116">
        <v>1.9812284869372043</v>
      </c>
      <c r="AJU34" s="116">
        <v>1.3407932116945513</v>
      </c>
      <c r="AJV34" s="116">
        <v>1.9079755949892565</v>
      </c>
      <c r="AJW34" s="116">
        <v>1.3712625666313394</v>
      </c>
      <c r="AJX34" s="116">
        <v>1.9577056654215155</v>
      </c>
      <c r="AJY34" s="116">
        <v>1.4025819438096834</v>
      </c>
      <c r="AJZ34" s="116">
        <v>1.8789070145932105</v>
      </c>
      <c r="AKA34" s="116">
        <v>1.4271086235552459</v>
      </c>
      <c r="AKB34" s="116">
        <v>1.5538866204887918</v>
      </c>
      <c r="AKC34" s="116">
        <v>1.8491779478684134</v>
      </c>
      <c r="AKD34" s="116">
        <v>1.6584956553710679</v>
      </c>
      <c r="AKE34" s="116">
        <v>1.8663349967179359</v>
      </c>
      <c r="AKF34" s="116">
        <v>1.6670579523484768</v>
      </c>
      <c r="AKG34" s="116">
        <v>1.89110255437495</v>
      </c>
      <c r="AKH34" s="116">
        <v>1.7792376670051264</v>
      </c>
      <c r="AKI34" s="116">
        <v>2.0177075879079531</v>
      </c>
      <c r="AKJ34" s="116">
        <v>1.9625638938391705</v>
      </c>
      <c r="AKK34" s="116">
        <v>1.6957487841535166</v>
      </c>
      <c r="AKL34" s="116">
        <v>1.6332319530783224</v>
      </c>
      <c r="AKM34" s="116">
        <v>1.8964288850673716</v>
      </c>
      <c r="AKN34" s="116">
        <v>1.9794777952989375</v>
      </c>
      <c r="AKO34" s="116">
        <v>1.952468316634755</v>
      </c>
      <c r="AKP34" s="116">
        <v>1.5578899697278916</v>
      </c>
      <c r="AKQ34" s="116">
        <v>1.6315128305574387</v>
      </c>
      <c r="AKR34" s="116">
        <v>1.3864098142120374</v>
      </c>
      <c r="AKS34" s="116">
        <v>1.5102773545000527</v>
      </c>
      <c r="AKT34" s="116">
        <v>1.7879693937507579</v>
      </c>
      <c r="AKU34" s="116">
        <v>1.869361368534896</v>
      </c>
      <c r="AKV34" s="116">
        <v>1.7878659765799136</v>
      </c>
      <c r="AKW34" s="116">
        <v>1.4088967151878886</v>
      </c>
      <c r="AKX34" s="116">
        <v>1.6218698180994791</v>
      </c>
      <c r="AKY34" s="116">
        <v>1.7785814809688225</v>
      </c>
      <c r="AKZ34" s="116">
        <v>2.0231242011879069</v>
      </c>
      <c r="ALA34" s="116">
        <v>1.993571739705172</v>
      </c>
      <c r="ALB34" s="116">
        <v>2.0442721479270705</v>
      </c>
      <c r="ALC34" s="116">
        <v>1.6334438538253935</v>
      </c>
      <c r="ALD34" s="116">
        <v>1.5570680693863712</v>
      </c>
      <c r="ALE34" s="116">
        <v>1.8966718380646987</v>
      </c>
      <c r="ALF34" s="116">
        <v>1.6792780273147474</v>
      </c>
      <c r="ALG34" s="116">
        <v>1.8884417934747577</v>
      </c>
      <c r="ALH34" s="116">
        <v>1.7187590711508545</v>
      </c>
      <c r="ALI34" s="116">
        <v>1.6416639333135896</v>
      </c>
      <c r="ALJ34" s="116">
        <v>1.9981138295366621</v>
      </c>
      <c r="ALK34" s="116">
        <v>1.7930669027598991</v>
      </c>
      <c r="ALL34" s="116">
        <v>1.5320907070085914</v>
      </c>
      <c r="ALM34" s="116">
        <v>1.592647455082522</v>
      </c>
      <c r="ALN34" s="116">
        <v>1.9354049424365192</v>
      </c>
      <c r="ALO34" s="116">
        <v>1.8991896052624395</v>
      </c>
      <c r="ALP34" s="116">
        <v>1.5621936180642759</v>
      </c>
      <c r="ALQ34" s="116">
        <v>1.34549156840471</v>
      </c>
      <c r="ALR34" s="116">
        <v>1.5471336251141528</v>
      </c>
      <c r="ALS34" s="116">
        <v>1.898967149401765</v>
      </c>
      <c r="ALT34" s="116">
        <v>1.6124218421087653</v>
      </c>
      <c r="ALU34" s="116">
        <v>1.6890868114272992</v>
      </c>
    </row>
    <row r="35" spans="2:1009">
      <c r="B35" s="117">
        <v>1.8</v>
      </c>
      <c r="C35" s="116">
        <f t="shared" si="16"/>
        <v>2.3555555555555556</v>
      </c>
      <c r="D35" s="116">
        <f t="shared" si="17"/>
        <v>2.3705448584676128</v>
      </c>
      <c r="F35" s="116">
        <f t="shared" si="18"/>
        <v>1.8023351524621551</v>
      </c>
      <c r="G35" s="116">
        <f t="shared" si="19"/>
        <v>2.3647963166902546</v>
      </c>
      <c r="I35" s="116">
        <v>1.7398256014715365</v>
      </c>
      <c r="J35" s="116">
        <v>1.6958454153077005</v>
      </c>
      <c r="K35" s="116">
        <v>1.8841571912094937</v>
      </c>
      <c r="L35" s="116">
        <v>1.939480307122706</v>
      </c>
      <c r="M35" s="116">
        <v>1.8378199811691698</v>
      </c>
      <c r="N35" s="116">
        <v>2.0776075509421688</v>
      </c>
      <c r="O35" s="116">
        <v>1.5509096779314651</v>
      </c>
      <c r="P35" s="116">
        <v>1.5552280117075765</v>
      </c>
      <c r="Q35" s="116">
        <v>1.6489471353301552</v>
      </c>
      <c r="R35" s="116">
        <v>2.0912957776619936</v>
      </c>
      <c r="S35" s="116">
        <v>2.0459107335232707</v>
      </c>
      <c r="T35" s="116">
        <v>1.5514305860678264</v>
      </c>
      <c r="U35" s="116">
        <v>1.5761996059014793</v>
      </c>
      <c r="V35" s="116">
        <v>1.7892456195864801</v>
      </c>
      <c r="W35" s="116">
        <v>1.5900074486402582</v>
      </c>
      <c r="X35" s="116">
        <v>1.5619475831290159</v>
      </c>
      <c r="Y35" s="116">
        <v>2.0393260855314663</v>
      </c>
      <c r="Z35" s="116">
        <v>1.6712176233074501</v>
      </c>
      <c r="AA35" s="116">
        <v>1.6236572633761293</v>
      </c>
      <c r="AB35" s="116">
        <v>2.0188611447733136</v>
      </c>
      <c r="AC35" s="116">
        <v>1.5417389910211381</v>
      </c>
      <c r="AD35" s="116">
        <v>2.048745912561341</v>
      </c>
      <c r="AE35" s="116">
        <v>1.8841187481828261</v>
      </c>
      <c r="AF35" s="116">
        <v>1.9545966295240067</v>
      </c>
      <c r="AG35" s="116">
        <v>1.6281154085707008</v>
      </c>
      <c r="AH35" s="116">
        <v>1.4906951600214697</v>
      </c>
      <c r="AI35" s="116">
        <v>1.7555070643728228</v>
      </c>
      <c r="AJ35" s="116">
        <v>1.941692279434716</v>
      </c>
      <c r="AK35" s="116">
        <v>1.7524863176537442</v>
      </c>
      <c r="AL35" s="116">
        <v>1.7616117563275975</v>
      </c>
      <c r="AM35" s="116">
        <v>1.61248833930782</v>
      </c>
      <c r="AN35" s="116">
        <v>1.7444869536381338</v>
      </c>
      <c r="AO35" s="116">
        <v>1.885765340791576</v>
      </c>
      <c r="AP35" s="116">
        <v>1.6685660603277814</v>
      </c>
      <c r="AQ35" s="116">
        <v>1.4610985285759082</v>
      </c>
      <c r="AR35" s="116">
        <v>1.9103445047136733</v>
      </c>
      <c r="AS35" s="116">
        <v>2.0267746716785737</v>
      </c>
      <c r="AT35" s="116">
        <v>1.6893795772851024</v>
      </c>
      <c r="AU35" s="116">
        <v>1.5706403625379477</v>
      </c>
      <c r="AV35" s="116">
        <v>1.928761247907478</v>
      </c>
      <c r="AW35" s="116">
        <v>1.5245964608536826</v>
      </c>
      <c r="AX35" s="116">
        <v>1.793608880450851</v>
      </c>
      <c r="AY35" s="116">
        <v>1.4621038449155881</v>
      </c>
      <c r="AZ35" s="116">
        <v>1.8695429907802112</v>
      </c>
      <c r="BA35" s="116">
        <v>1.8286349963691402</v>
      </c>
      <c r="BB35" s="116">
        <v>1.8201077459832757</v>
      </c>
      <c r="BC35" s="116">
        <v>1.865544396057166</v>
      </c>
      <c r="BD35" s="116">
        <v>1.9674788276771022</v>
      </c>
      <c r="BE35" s="116">
        <v>1.7770068516005928</v>
      </c>
      <c r="BF35" s="116">
        <v>1.9705153523906169</v>
      </c>
      <c r="BG35" s="116">
        <v>1.8186185179376149</v>
      </c>
      <c r="BH35" s="116">
        <v>2.15818689172416</v>
      </c>
      <c r="BI35" s="116">
        <v>1.6768424746793067</v>
      </c>
      <c r="BJ35" s="116">
        <v>1.6518318675628998</v>
      </c>
      <c r="BK35" s="116">
        <v>1.9304925512985638</v>
      </c>
      <c r="BL35" s="116">
        <v>1.91107987222579</v>
      </c>
      <c r="BM35" s="116">
        <v>1.9070580424695012</v>
      </c>
      <c r="BN35" s="116">
        <v>1.8613275875191042</v>
      </c>
      <c r="BO35" s="116">
        <v>1.6034720249331085</v>
      </c>
      <c r="BP35" s="116">
        <v>1.4721691368266625</v>
      </c>
      <c r="BQ35" s="116">
        <v>1.9831991154902284</v>
      </c>
      <c r="BR35" s="116">
        <v>1.7658354742993296</v>
      </c>
      <c r="BS35" s="116">
        <v>1.6191221783651522</v>
      </c>
      <c r="BT35" s="116">
        <v>1.7809760318049985</v>
      </c>
      <c r="BU35" s="116">
        <v>1.7454284682249686</v>
      </c>
      <c r="BV35" s="116">
        <v>1.7448285427394112</v>
      </c>
      <c r="BW35" s="116">
        <v>1.8516652450151576</v>
      </c>
      <c r="BX35" s="116">
        <v>1.4668298844411167</v>
      </c>
      <c r="BY35" s="116">
        <v>1.8036450149422403</v>
      </c>
      <c r="BZ35" s="116">
        <v>2.0592306724685701</v>
      </c>
      <c r="CA35" s="116">
        <v>2.053389069513798</v>
      </c>
      <c r="CB35" s="116">
        <v>2.0146795014098435</v>
      </c>
      <c r="CC35" s="116">
        <v>1.8065777399915512</v>
      </c>
      <c r="CD35" s="116">
        <v>1.6297212872165523</v>
      </c>
      <c r="CE35" s="116">
        <v>1.8417812097693651</v>
      </c>
      <c r="CF35" s="116">
        <v>1.5156828116985337</v>
      </c>
      <c r="CG35" s="116">
        <v>1.9830061454068346</v>
      </c>
      <c r="CH35" s="116">
        <v>1.6178888506757856</v>
      </c>
      <c r="CI35" s="116">
        <v>2.0719712797637797</v>
      </c>
      <c r="CJ35" s="116">
        <v>1.7980823247961422</v>
      </c>
      <c r="CK35" s="116">
        <v>1.7483801660021814</v>
      </c>
      <c r="CL35" s="116">
        <v>1.5432595507901496</v>
      </c>
      <c r="CM35" s="116">
        <v>2.1231906842727897</v>
      </c>
      <c r="CN35" s="116">
        <v>1.9118356049401442</v>
      </c>
      <c r="CO35" s="116">
        <v>1.8147736419678049</v>
      </c>
      <c r="CP35" s="116">
        <v>2.0571081827762776</v>
      </c>
      <c r="CQ35" s="116">
        <v>2.0319835410871105</v>
      </c>
      <c r="CR35" s="116">
        <v>1.9666723326837201</v>
      </c>
      <c r="CS35" s="116">
        <v>2.0795353485618007</v>
      </c>
      <c r="CT35" s="116">
        <v>1.6708151850599831</v>
      </c>
      <c r="CU35" s="116">
        <v>2.0627163030412077</v>
      </c>
      <c r="CV35" s="116">
        <v>1.834739874059687</v>
      </c>
      <c r="CW35" s="116">
        <v>1.6409931285803618</v>
      </c>
      <c r="CX35" s="116">
        <v>1.7727924840401377</v>
      </c>
      <c r="CY35" s="116">
        <v>1.8859057553098444</v>
      </c>
      <c r="CZ35" s="116">
        <v>1.5848268463629986</v>
      </c>
      <c r="DA35" s="116">
        <v>2.1511368047785462</v>
      </c>
      <c r="DB35" s="116">
        <v>1.8904736239545012</v>
      </c>
      <c r="DC35" s="116">
        <v>1.6117842209083819</v>
      </c>
      <c r="DD35" s="116">
        <v>1.4765237878058888</v>
      </c>
      <c r="DE35" s="116">
        <v>2.0539048546458392</v>
      </c>
      <c r="DF35" s="116">
        <v>1.8356615651833417</v>
      </c>
      <c r="DG35" s="116">
        <v>1.4943085494975814</v>
      </c>
      <c r="DH35" s="116">
        <v>1.9639012695351541</v>
      </c>
      <c r="DI35" s="116">
        <v>2.0396979659392711</v>
      </c>
      <c r="DJ35" s="116">
        <v>1.4933352370946757</v>
      </c>
      <c r="DK35" s="116">
        <v>1.7958643633850107</v>
      </c>
      <c r="DL35" s="116">
        <v>1.4576497074828976</v>
      </c>
      <c r="DM35" s="116">
        <v>1.9913792531812744</v>
      </c>
      <c r="DN35" s="116">
        <v>2.0343276792144613</v>
      </c>
      <c r="DO35" s="116">
        <v>1.874671076388569</v>
      </c>
      <c r="DP35" s="116">
        <v>1.523977305120876</v>
      </c>
      <c r="DQ35" s="116">
        <v>2.1110398606948526</v>
      </c>
      <c r="DR35" s="116">
        <v>1.4664137420018144</v>
      </c>
      <c r="DS35" s="116">
        <v>2.0541001947194681</v>
      </c>
      <c r="DT35" s="116">
        <v>1.9614818515351764</v>
      </c>
      <c r="DU35" s="116">
        <v>1.6081706383969554</v>
      </c>
      <c r="DV35" s="116">
        <v>1.9469008637073391</v>
      </c>
      <c r="DW35" s="116">
        <v>1.7030172657432368</v>
      </c>
      <c r="DX35" s="116">
        <v>1.653895655913723</v>
      </c>
      <c r="DY35" s="116">
        <v>2.1014650636749894</v>
      </c>
      <c r="DZ35" s="116">
        <v>1.6403951604103795</v>
      </c>
      <c r="EA35" s="116">
        <v>1.4654838922077154</v>
      </c>
      <c r="EB35" s="116">
        <v>2.1438524457070236</v>
      </c>
      <c r="EC35" s="116">
        <v>1.7100891225608761</v>
      </c>
      <c r="ED35" s="116">
        <v>2.074038610708941</v>
      </c>
      <c r="EE35" s="116">
        <v>1.5430566664562846</v>
      </c>
      <c r="EF35" s="116">
        <v>1.8213455908528069</v>
      </c>
      <c r="EG35" s="116">
        <v>2.0327692705025853</v>
      </c>
      <c r="EH35" s="116">
        <v>2.022063820669362</v>
      </c>
      <c r="EI35" s="116">
        <v>1.6009935128684623</v>
      </c>
      <c r="EJ35" s="116">
        <v>1.6617820232801206</v>
      </c>
      <c r="EK35" s="116">
        <v>1.8009272450404079</v>
      </c>
      <c r="EL35" s="116">
        <v>2.1340713917336021</v>
      </c>
      <c r="EM35" s="116">
        <v>1.9238184771978679</v>
      </c>
      <c r="EN35" s="116">
        <v>1.7759510098234013</v>
      </c>
      <c r="EO35" s="116">
        <v>1.700701937577094</v>
      </c>
      <c r="EP35" s="116">
        <v>1.888152752893641</v>
      </c>
      <c r="EQ35" s="116">
        <v>1.6359082830626879</v>
      </c>
      <c r="ER35" s="116">
        <v>2.0951727644038143</v>
      </c>
      <c r="ES35" s="116">
        <v>1.7090937962703459</v>
      </c>
      <c r="ET35" s="116">
        <v>2.0516908413567041</v>
      </c>
      <c r="EU35" s="116">
        <v>1.735264891851467</v>
      </c>
      <c r="EV35" s="116">
        <v>1.8879597024060653</v>
      </c>
      <c r="EW35" s="116">
        <v>1.7528523173446522</v>
      </c>
      <c r="EX35" s="116">
        <v>1.6622532124783156</v>
      </c>
      <c r="EY35" s="116">
        <v>1.8226878107347202</v>
      </c>
      <c r="EZ35" s="116">
        <v>1.686944959172197</v>
      </c>
      <c r="FA35" s="116">
        <v>1.7794361619582024</v>
      </c>
      <c r="FB35" s="116">
        <v>2.1520879193288156</v>
      </c>
      <c r="FC35" s="116">
        <v>1.4903094494802638</v>
      </c>
      <c r="FD35" s="116">
        <v>1.5601203164760036</v>
      </c>
      <c r="FE35" s="116">
        <v>1.9372124300009945</v>
      </c>
      <c r="FF35" s="116">
        <v>1.5456007897888369</v>
      </c>
      <c r="FG35" s="116">
        <v>1.6891474488853273</v>
      </c>
      <c r="FH35" s="116">
        <v>1.6040856658859397</v>
      </c>
      <c r="FI35" s="116">
        <v>1.820096484314488</v>
      </c>
      <c r="FJ35" s="116">
        <v>2.0512836002384893</v>
      </c>
      <c r="FK35" s="116">
        <v>1.7087700512782646</v>
      </c>
      <c r="FL35" s="116">
        <v>2.0547896185729</v>
      </c>
      <c r="FM35" s="116">
        <v>1.5523369863391876</v>
      </c>
      <c r="FN35" s="116">
        <v>1.7048711532812892</v>
      </c>
      <c r="FO35" s="116">
        <v>1.5642908631101378</v>
      </c>
      <c r="FP35" s="116">
        <v>2.1234007116920726</v>
      </c>
      <c r="FQ35" s="116">
        <v>1.6947410868543151</v>
      </c>
      <c r="FR35" s="116">
        <v>1.8606898803916294</v>
      </c>
      <c r="FS35" s="116">
        <v>1.8216172207267984</v>
      </c>
      <c r="FT35" s="116">
        <v>1.95637479611771</v>
      </c>
      <c r="FU35" s="116">
        <v>2.0826324179397742</v>
      </c>
      <c r="FV35" s="116">
        <v>2.1510734483878906</v>
      </c>
      <c r="FW35" s="116">
        <v>1.4922627836738953</v>
      </c>
      <c r="FX35" s="116">
        <v>1.6536685970961476</v>
      </c>
      <c r="FY35" s="116">
        <v>2.0854046242468627</v>
      </c>
      <c r="FZ35" s="116">
        <v>2.1048632774918179</v>
      </c>
      <c r="GA35" s="116">
        <v>1.5888880852477367</v>
      </c>
      <c r="GB35" s="116">
        <v>2.0536960712971908</v>
      </c>
      <c r="GC35" s="116">
        <v>1.6951151009608059</v>
      </c>
      <c r="GD35" s="116">
        <v>1.4755978024416241</v>
      </c>
      <c r="GE35" s="116">
        <v>1.5515548390189684</v>
      </c>
      <c r="GF35" s="116">
        <v>1.8578941334651478</v>
      </c>
      <c r="GG35" s="116">
        <v>1.5712110204755487</v>
      </c>
      <c r="GH35" s="116">
        <v>1.5407237432401035</v>
      </c>
      <c r="GI35" s="116">
        <v>2.1595392716609694</v>
      </c>
      <c r="GJ35" s="116">
        <v>1.6654747866412778</v>
      </c>
      <c r="GK35" s="116">
        <v>1.4958611766731975</v>
      </c>
      <c r="GL35" s="116">
        <v>1.8973288918155544</v>
      </c>
      <c r="GM35" s="116">
        <v>2.0599534147363845</v>
      </c>
      <c r="GN35" s="116">
        <v>1.7585204940441415</v>
      </c>
      <c r="GO35" s="116">
        <v>2.1393376998767479</v>
      </c>
      <c r="GP35" s="116">
        <v>2.0599046349687087</v>
      </c>
      <c r="GQ35" s="116">
        <v>1.4871730015664288</v>
      </c>
      <c r="GR35" s="116">
        <v>2.1558455705328097</v>
      </c>
      <c r="GS35" s="116">
        <v>2.1340397272427811</v>
      </c>
      <c r="GT35" s="116">
        <v>1.7141027347283568</v>
      </c>
      <c r="GU35" s="116">
        <v>1.6829166928120427</v>
      </c>
      <c r="GV35" s="116">
        <v>1.6554090184714634</v>
      </c>
      <c r="GW35" s="116">
        <v>1.5750117607658345</v>
      </c>
      <c r="GX35" s="116">
        <v>2.1235531058876784</v>
      </c>
      <c r="GY35" s="116">
        <v>1.5671631451954517</v>
      </c>
      <c r="GZ35" s="116">
        <v>2.1114797863173993</v>
      </c>
      <c r="HA35" s="116">
        <v>1.6291717272503443</v>
      </c>
      <c r="HB35" s="116">
        <v>2.1405948837768811</v>
      </c>
      <c r="HC35" s="116">
        <v>2.1492751266220078</v>
      </c>
      <c r="HD35" s="116">
        <v>2.0187527109250847</v>
      </c>
      <c r="HE35" s="116">
        <v>1.6028323099610731</v>
      </c>
      <c r="HF35" s="116">
        <v>1.6276617284047592</v>
      </c>
      <c r="HG35" s="116">
        <v>1.5921341657838812</v>
      </c>
      <c r="HH35" s="116">
        <v>1.5430543798717158</v>
      </c>
      <c r="HI35" s="116">
        <v>1.4578647225757262</v>
      </c>
      <c r="HJ35" s="116">
        <v>2.1069086252682512</v>
      </c>
      <c r="HK35" s="116">
        <v>1.5337304833858108</v>
      </c>
      <c r="HL35" s="116">
        <v>2.0938681287715051</v>
      </c>
      <c r="HM35" s="116">
        <v>1.8712525519903502</v>
      </c>
      <c r="HN35" s="116">
        <v>1.9225541739983019</v>
      </c>
      <c r="HO35" s="116">
        <v>1.7345904636790173</v>
      </c>
      <c r="HP35" s="116">
        <v>2.0967199445869316</v>
      </c>
      <c r="HQ35" s="116">
        <v>2.019735036506447</v>
      </c>
      <c r="HR35" s="116">
        <v>1.737877715347236</v>
      </c>
      <c r="HS35" s="116">
        <v>1.5643736751402588</v>
      </c>
      <c r="HT35" s="116">
        <v>1.811817696083956</v>
      </c>
      <c r="HU35" s="116">
        <v>1.6566747596688338</v>
      </c>
      <c r="HV35" s="116">
        <v>1.6242096973627618</v>
      </c>
      <c r="HW35" s="116">
        <v>1.4671289553081686</v>
      </c>
      <c r="HX35" s="116">
        <v>2.0659704293869976</v>
      </c>
      <c r="HY35" s="116">
        <v>2.1549521463157837</v>
      </c>
      <c r="HZ35" s="116">
        <v>1.9206634760874925</v>
      </c>
      <c r="IA35" s="116">
        <v>1.7796070870383498</v>
      </c>
      <c r="IB35" s="116">
        <v>1.8915934540722488</v>
      </c>
      <c r="IC35" s="116">
        <v>2.0086174280375726</v>
      </c>
      <c r="ID35" s="116">
        <v>1.7627668800969967</v>
      </c>
      <c r="IE35" s="116">
        <v>1.8309280163652781</v>
      </c>
      <c r="IF35" s="116">
        <v>2.1316779159257639</v>
      </c>
      <c r="IG35" s="116">
        <v>1.5040464386620667</v>
      </c>
      <c r="IH35" s="116">
        <v>1.5693391197135951</v>
      </c>
      <c r="II35" s="116">
        <v>1.7340761487871279</v>
      </c>
      <c r="IJ35" s="116">
        <v>1.7638401155352676</v>
      </c>
      <c r="IK35" s="116">
        <v>1.5246403242470867</v>
      </c>
      <c r="IL35" s="116">
        <v>1.7608461406459011</v>
      </c>
      <c r="IM35" s="116">
        <v>1.4853192360639236</v>
      </c>
      <c r="IN35" s="116">
        <v>1.8492160882375084</v>
      </c>
      <c r="IO35" s="116">
        <v>1.5462811625450223</v>
      </c>
      <c r="IP35" s="116">
        <v>1.9554732086661597</v>
      </c>
      <c r="IQ35" s="116">
        <v>1.9412682938996828</v>
      </c>
      <c r="IR35" s="116">
        <v>1.5135050633759797</v>
      </c>
      <c r="IS35" s="116">
        <v>1.8206949444420844</v>
      </c>
      <c r="IT35" s="116">
        <v>1.8554910112982768</v>
      </c>
      <c r="IU35" s="116">
        <v>1.5048647938932662</v>
      </c>
      <c r="IV35" s="116">
        <v>1.6229712917751584</v>
      </c>
      <c r="IW35" s="116">
        <v>1.7832700387408797</v>
      </c>
      <c r="IX35" s="116">
        <v>1.9137185304346962</v>
      </c>
      <c r="IY35" s="116">
        <v>1.6391887949230237</v>
      </c>
      <c r="IZ35" s="116">
        <v>1.9321563184345441</v>
      </c>
      <c r="JA35" s="116">
        <v>1.6383876489892082</v>
      </c>
      <c r="JB35" s="116">
        <v>2.0857884496606389</v>
      </c>
      <c r="JC35" s="116">
        <v>1.5430535476399891</v>
      </c>
      <c r="JD35" s="116">
        <v>1.915133699530861</v>
      </c>
      <c r="JE35" s="116">
        <v>1.4490086492277841</v>
      </c>
      <c r="JF35" s="116">
        <v>2.0724199199327549</v>
      </c>
      <c r="JG35" s="116">
        <v>1.8390659195100081</v>
      </c>
      <c r="JH35" s="116">
        <v>1.8171923135115335</v>
      </c>
      <c r="JI35" s="116">
        <v>1.9140163596442619</v>
      </c>
      <c r="JJ35" s="116">
        <v>1.9421236096118264</v>
      </c>
      <c r="JK35" s="116">
        <v>2.1126109493148135</v>
      </c>
      <c r="JL35" s="116">
        <v>2.0667717338028675</v>
      </c>
      <c r="JM35" s="116">
        <v>1.8608095064795647</v>
      </c>
      <c r="JN35" s="116">
        <v>2.0827149939266336</v>
      </c>
      <c r="JO35" s="116">
        <v>2.1113693554004227</v>
      </c>
      <c r="JP35" s="116">
        <v>1.8723578030097483</v>
      </c>
      <c r="JQ35" s="116">
        <v>1.7251534588832949</v>
      </c>
      <c r="JR35" s="116">
        <v>1.5981817340673321</v>
      </c>
      <c r="JS35" s="116">
        <v>2.0034818215040975</v>
      </c>
      <c r="JT35" s="116">
        <v>1.7138335786122021</v>
      </c>
      <c r="JU35" s="116">
        <v>1.6563113809096213</v>
      </c>
      <c r="JV35" s="116">
        <v>1.5553401263236908</v>
      </c>
      <c r="JW35" s="116">
        <v>1.9070690274077267</v>
      </c>
      <c r="JX35" s="116">
        <v>1.6572844340098012</v>
      </c>
      <c r="JY35" s="116">
        <v>1.7604424139134711</v>
      </c>
      <c r="JZ35" s="116">
        <v>1.9866163256666345</v>
      </c>
      <c r="KA35" s="116">
        <v>1.8007720459796914</v>
      </c>
      <c r="KB35" s="116">
        <v>2.1310948613984224</v>
      </c>
      <c r="KC35" s="116">
        <v>1.6489385382837685</v>
      </c>
      <c r="KD35" s="116">
        <v>1.7739502898385917</v>
      </c>
      <c r="KE35" s="116">
        <v>1.7944072713480625</v>
      </c>
      <c r="KF35" s="116">
        <v>1.543181520163128</v>
      </c>
      <c r="KG35" s="116">
        <v>1.6139485716711528</v>
      </c>
      <c r="KH35" s="116">
        <v>1.6180367261349231</v>
      </c>
      <c r="KI35" s="116">
        <v>1.5735814120407736</v>
      </c>
      <c r="KJ35" s="116">
        <v>1.6768285100978655</v>
      </c>
      <c r="KK35" s="116">
        <v>1.5173330022562115</v>
      </c>
      <c r="KL35" s="116">
        <v>1.6093864820806214</v>
      </c>
      <c r="KM35" s="116">
        <v>1.8535960147221178</v>
      </c>
      <c r="KN35" s="116">
        <v>1.86377519087773</v>
      </c>
      <c r="KO35" s="116">
        <v>1.5427714114387012</v>
      </c>
      <c r="KP35" s="116">
        <v>1.8927216531847637</v>
      </c>
      <c r="KQ35" s="116">
        <v>1.6637969677010171</v>
      </c>
      <c r="KR35" s="116">
        <v>1.4587623895414445</v>
      </c>
      <c r="KS35" s="116">
        <v>1.7435232779682706</v>
      </c>
      <c r="KT35" s="116">
        <v>2.1133468838290379</v>
      </c>
      <c r="KU35" s="116">
        <v>2.0161558767164998</v>
      </c>
      <c r="KV35" s="116">
        <v>1.6334608830662836</v>
      </c>
      <c r="KW35" s="116">
        <v>1.9562375154302301</v>
      </c>
      <c r="KX35" s="116">
        <v>1.4818827828883534</v>
      </c>
      <c r="KY35" s="116">
        <v>1.6061759592443727</v>
      </c>
      <c r="KZ35" s="116">
        <v>1.483172766240092</v>
      </c>
      <c r="LA35" s="116">
        <v>1.5772791069625609</v>
      </c>
      <c r="LB35" s="116">
        <v>1.9362396921536809</v>
      </c>
      <c r="LC35" s="116">
        <v>1.6587882608457514</v>
      </c>
      <c r="LD35" s="116">
        <v>1.5887005102138088</v>
      </c>
      <c r="LE35" s="116">
        <v>1.7916397723872541</v>
      </c>
      <c r="LF35" s="116">
        <v>1.965636115139807</v>
      </c>
      <c r="LG35" s="116">
        <v>1.9152533345052989</v>
      </c>
      <c r="LH35" s="116">
        <v>1.7349537627011575</v>
      </c>
      <c r="LI35" s="116">
        <v>1.6739078390924389</v>
      </c>
      <c r="LJ35" s="116">
        <v>1.6317500591257246</v>
      </c>
      <c r="LK35" s="116">
        <v>1.8648338610821897</v>
      </c>
      <c r="LL35" s="116">
        <v>1.4497475272454969</v>
      </c>
      <c r="LM35" s="116">
        <v>1.6524888534759046</v>
      </c>
      <c r="LN35" s="116">
        <v>1.6661141870164733</v>
      </c>
      <c r="LO35" s="116">
        <v>1.882313732641788</v>
      </c>
      <c r="LP35" s="116">
        <v>2.1371371386813141</v>
      </c>
      <c r="LQ35" s="116">
        <v>1.9067960776255797</v>
      </c>
      <c r="LR35" s="116">
        <v>1.5687112592590751</v>
      </c>
      <c r="LS35" s="116">
        <v>1.8168647971105578</v>
      </c>
      <c r="LT35" s="116">
        <v>1.8803629089875471</v>
      </c>
      <c r="LU35" s="116">
        <v>1.914757864169919</v>
      </c>
      <c r="LV35" s="116">
        <v>2.0058926491705131</v>
      </c>
      <c r="LW35" s="116">
        <v>1.805355969345396</v>
      </c>
      <c r="LX35" s="116">
        <v>1.8466905704146568</v>
      </c>
      <c r="LY35" s="116">
        <v>2.0048781310241579</v>
      </c>
      <c r="LZ35" s="116">
        <v>2.0943021764515097</v>
      </c>
      <c r="MA35" s="116">
        <v>1.446937624639681</v>
      </c>
      <c r="MB35" s="116">
        <v>1.8482430472017661</v>
      </c>
      <c r="MC35" s="116">
        <v>2.0304379327441895</v>
      </c>
      <c r="MD35" s="116">
        <v>1.5012220550408808</v>
      </c>
      <c r="ME35" s="116">
        <v>1.8951204541884947</v>
      </c>
      <c r="MF35" s="116">
        <v>2.0063060276891749</v>
      </c>
      <c r="MG35" s="116">
        <v>2.0221987688327907</v>
      </c>
      <c r="MH35" s="116">
        <v>2.0970136256981124</v>
      </c>
      <c r="MI35" s="116">
        <v>2.0349765940668698</v>
      </c>
      <c r="MJ35" s="116">
        <v>1.9386399466333821</v>
      </c>
      <c r="MK35" s="116">
        <v>1.5291418745226986</v>
      </c>
      <c r="ML35" s="116">
        <v>2.0564629572594142</v>
      </c>
      <c r="MM35" s="116">
        <v>1.7107332742177015</v>
      </c>
      <c r="MN35" s="116">
        <v>2.1239281560633985</v>
      </c>
      <c r="MO35" s="116">
        <v>1.9330631160242582</v>
      </c>
      <c r="MP35" s="116">
        <v>1.6054032821006246</v>
      </c>
      <c r="MQ35" s="116">
        <v>1.9875765667067891</v>
      </c>
      <c r="MR35" s="116">
        <v>1.9682581689551206</v>
      </c>
      <c r="MS35" s="116">
        <v>2.0567065306050054</v>
      </c>
      <c r="MT35" s="116">
        <v>1.5521442228175018</v>
      </c>
      <c r="MU35" s="116">
        <v>2.0165006016256282</v>
      </c>
      <c r="MV35" s="116">
        <v>1.6109184061787805</v>
      </c>
      <c r="MW35" s="116">
        <v>1.6608172921190303</v>
      </c>
      <c r="MX35" s="116">
        <v>1.7117639655769219</v>
      </c>
      <c r="MY35" s="116">
        <v>1.4519846641062297</v>
      </c>
      <c r="MZ35" s="116">
        <v>1.5159226729664077</v>
      </c>
      <c r="NA35" s="116">
        <v>1.8248042818590626</v>
      </c>
      <c r="NB35" s="116">
        <v>1.7919767168854255</v>
      </c>
      <c r="NC35" s="116">
        <v>1.6789704754651646</v>
      </c>
      <c r="ND35" s="116">
        <v>2.0348954473293555</v>
      </c>
      <c r="NE35" s="116">
        <v>1.6820404299501268</v>
      </c>
      <c r="NF35" s="116">
        <v>2.0165300565831448</v>
      </c>
      <c r="NG35" s="116">
        <v>2.1519197303969411</v>
      </c>
      <c r="NH35" s="116">
        <v>1.540052887800007</v>
      </c>
      <c r="NI35" s="116">
        <v>1.4405981987866374</v>
      </c>
      <c r="NJ35" s="116">
        <v>1.827566719695928</v>
      </c>
      <c r="NK35" s="116">
        <v>1.550835110030192</v>
      </c>
      <c r="NL35" s="116">
        <v>1.6729510378559425</v>
      </c>
      <c r="NM35" s="116">
        <v>1.6446786169050855</v>
      </c>
      <c r="NN35" s="116">
        <v>2.0170911345917513</v>
      </c>
      <c r="NO35" s="116">
        <v>1.8315963476746779</v>
      </c>
      <c r="NP35" s="116">
        <v>1.6624122889669313</v>
      </c>
      <c r="NQ35" s="116">
        <v>2.029248398920644</v>
      </c>
      <c r="NR35" s="116">
        <v>1.6531072848541766</v>
      </c>
      <c r="NS35" s="116">
        <v>2.157367175116419</v>
      </c>
      <c r="NT35" s="116">
        <v>1.6024351872202529</v>
      </c>
      <c r="NU35" s="116">
        <v>1.9464764897001894</v>
      </c>
      <c r="NV35" s="116">
        <v>1.5689656728844017</v>
      </c>
      <c r="NW35" s="116">
        <v>1.9466026661298323</v>
      </c>
      <c r="NX35" s="116">
        <v>1.5187092063929382</v>
      </c>
      <c r="NY35" s="116">
        <v>1.7708715616801107</v>
      </c>
      <c r="NZ35" s="116">
        <v>1.8650987441678224</v>
      </c>
      <c r="OA35" s="116">
        <v>1.9338266363545145</v>
      </c>
      <c r="OB35" s="116">
        <v>1.6904510066208074</v>
      </c>
      <c r="OC35" s="116">
        <v>1.6653926421799463</v>
      </c>
      <c r="OD35" s="116">
        <v>2.1347213573680515</v>
      </c>
      <c r="OE35" s="116">
        <v>1.5142689271624106</v>
      </c>
      <c r="OF35" s="116">
        <v>1.7154076276518997</v>
      </c>
      <c r="OG35" s="116">
        <v>1.5311594094734293</v>
      </c>
      <c r="OH35" s="116">
        <v>1.6999864357950714</v>
      </c>
      <c r="OI35" s="116">
        <v>1.6651877881468442</v>
      </c>
      <c r="OJ35" s="116">
        <v>1.8172717678964019</v>
      </c>
      <c r="OK35" s="116">
        <v>2.1226783345844065</v>
      </c>
      <c r="OL35" s="116">
        <v>1.9248191755338531</v>
      </c>
      <c r="OM35" s="116">
        <v>1.6466609168634552</v>
      </c>
      <c r="ON35" s="116">
        <v>1.7439815130809964</v>
      </c>
      <c r="OO35" s="116">
        <v>2.0629663045196796</v>
      </c>
      <c r="OP35" s="116">
        <v>2.0520607669490971</v>
      </c>
      <c r="OQ35" s="116">
        <v>2.0603663441056863</v>
      </c>
      <c r="OR35" s="116">
        <v>2.0009857319733944</v>
      </c>
      <c r="OS35" s="116">
        <v>2.0823022062610592</v>
      </c>
      <c r="OT35" s="116">
        <v>1.8715236818351695</v>
      </c>
      <c r="OU35" s="116">
        <v>1.8212613394371013</v>
      </c>
      <c r="OV35" s="116">
        <v>2.0829288804641242</v>
      </c>
      <c r="OW35" s="116">
        <v>1.5111317893056966</v>
      </c>
      <c r="OX35" s="116">
        <v>1.9135078895684228</v>
      </c>
      <c r="OY35" s="116">
        <v>1.6460891714421149</v>
      </c>
      <c r="OZ35" s="116">
        <v>2.1455471676300855</v>
      </c>
      <c r="PA35" s="116">
        <v>1.702068328945114</v>
      </c>
      <c r="PB35" s="116">
        <v>2.0189649283161564</v>
      </c>
      <c r="PC35" s="116">
        <v>2.0062728104228951</v>
      </c>
      <c r="PD35" s="116">
        <v>1.6276000765801204</v>
      </c>
      <c r="PE35" s="116">
        <v>1.7284563820305241</v>
      </c>
      <c r="PF35" s="116">
        <v>2.1580903742887281</v>
      </c>
      <c r="PG35" s="116">
        <v>1.6524280045875044</v>
      </c>
      <c r="PH35" s="116">
        <v>1.9360325807175356</v>
      </c>
      <c r="PI35" s="116">
        <v>1.4910983752192957</v>
      </c>
      <c r="PJ35" s="116">
        <v>1.8658032547837899</v>
      </c>
      <c r="PK35" s="116">
        <v>2.0117621751746637</v>
      </c>
      <c r="PL35" s="116">
        <v>1.4929335199270999</v>
      </c>
      <c r="PM35" s="116">
        <v>2.0437041702062309</v>
      </c>
      <c r="PN35" s="116">
        <v>1.8778422292911945</v>
      </c>
      <c r="PO35" s="116">
        <v>2.0737047510281661</v>
      </c>
      <c r="PP35" s="116">
        <v>1.9374085726274779</v>
      </c>
      <c r="PQ35" s="116">
        <v>1.9093320358120258</v>
      </c>
      <c r="PR35" s="116">
        <v>1.5192535069134794</v>
      </c>
      <c r="PS35" s="116">
        <v>1.9916239247385226</v>
      </c>
      <c r="PT35" s="116">
        <v>1.4590678910783152</v>
      </c>
      <c r="PU35" s="116">
        <v>1.444228621971025</v>
      </c>
      <c r="PV35" s="116">
        <v>1.8299271730986155</v>
      </c>
      <c r="PW35" s="116">
        <v>2.1273647591352591</v>
      </c>
      <c r="PX35" s="116">
        <v>1.9843680424649093</v>
      </c>
      <c r="PY35" s="116">
        <v>1.5564454758151252</v>
      </c>
      <c r="PZ35" s="116">
        <v>1.8445735257652092</v>
      </c>
      <c r="QA35" s="116">
        <v>1.6573186205169492</v>
      </c>
      <c r="QB35" s="116">
        <v>1.6003534995915707</v>
      </c>
      <c r="QC35" s="116">
        <v>1.4611785433825655</v>
      </c>
      <c r="QD35" s="116">
        <v>1.4474814151634487</v>
      </c>
      <c r="QE35" s="116">
        <v>1.7494288993938407</v>
      </c>
      <c r="QF35" s="116">
        <v>1.566712677288038</v>
      </c>
      <c r="QG35" s="116">
        <v>1.6327860772568072</v>
      </c>
      <c r="QH35" s="116">
        <v>2.0618915059494993</v>
      </c>
      <c r="QI35" s="116">
        <v>1.5921704486593014</v>
      </c>
      <c r="QJ35" s="116">
        <v>1.9740700154166044</v>
      </c>
      <c r="QK35" s="116">
        <v>1.7172865224259484</v>
      </c>
      <c r="QL35" s="116">
        <v>1.493811302525458</v>
      </c>
      <c r="QM35" s="116">
        <v>1.7580992097010526</v>
      </c>
      <c r="QN35" s="116">
        <v>2.0364012777931721</v>
      </c>
      <c r="QO35" s="116">
        <v>1.7355069851416882</v>
      </c>
      <c r="QP35" s="116">
        <v>1.8450550319841068</v>
      </c>
      <c r="QQ35" s="116">
        <v>2.0923112399264645</v>
      </c>
      <c r="QR35" s="116">
        <v>1.8380014824038422</v>
      </c>
      <c r="QS35" s="116">
        <v>2.0511898619249274</v>
      </c>
      <c r="QT35" s="116">
        <v>2.149347044596992</v>
      </c>
      <c r="QU35" s="116">
        <v>1.9324421689370268</v>
      </c>
      <c r="QV35" s="116">
        <v>2.1429427816369011</v>
      </c>
      <c r="QW35" s="116">
        <v>2.1364323892361532</v>
      </c>
      <c r="QX35" s="116">
        <v>2.1437931414203395</v>
      </c>
      <c r="QY35" s="116">
        <v>2.0424554409564295</v>
      </c>
      <c r="QZ35" s="116">
        <v>1.6726158043285422</v>
      </c>
      <c r="RA35" s="116">
        <v>2.0283185754462325</v>
      </c>
      <c r="RB35" s="116">
        <v>2.1355995846237139</v>
      </c>
      <c r="RC35" s="116">
        <v>1.6099619797212676</v>
      </c>
      <c r="RD35" s="116">
        <v>1.7339334152689392</v>
      </c>
      <c r="RE35" s="116">
        <v>2.0831373346515289</v>
      </c>
      <c r="RF35" s="116">
        <v>1.7235396369695442</v>
      </c>
      <c r="RG35" s="116">
        <v>1.9366710475489994</v>
      </c>
      <c r="RH35" s="116">
        <v>1.5770128716448468</v>
      </c>
      <c r="RI35" s="116">
        <v>1.6771580942391273</v>
      </c>
      <c r="RJ35" s="116">
        <v>1.9876406178694834</v>
      </c>
      <c r="RK35" s="116">
        <v>1.6071987767932172</v>
      </c>
      <c r="RL35" s="116">
        <v>1.5654571329174749</v>
      </c>
      <c r="RM35" s="116">
        <v>2.1107247222180545</v>
      </c>
      <c r="RN35" s="116">
        <v>1.7480927624973788</v>
      </c>
      <c r="RO35" s="116">
        <v>1.5932824613818948</v>
      </c>
      <c r="RP35" s="116">
        <v>1.9143242574069363</v>
      </c>
      <c r="RQ35" s="116">
        <v>1.877781882183986</v>
      </c>
      <c r="RR35" s="116">
        <v>1.7566851247771167</v>
      </c>
      <c r="RS35" s="116">
        <v>1.7314555134554612</v>
      </c>
      <c r="RT35" s="116">
        <v>2.1486593895128645</v>
      </c>
      <c r="RU35" s="116">
        <v>1.8765319128061309</v>
      </c>
      <c r="RV35" s="116">
        <v>1.5766310995319239</v>
      </c>
      <c r="RW35" s="116">
        <v>1.5995358435959131</v>
      </c>
      <c r="RX35" s="116">
        <v>2.0554473022571251</v>
      </c>
      <c r="RY35" s="116">
        <v>1.8716621295586517</v>
      </c>
      <c r="RZ35" s="116">
        <v>2.143340571653976</v>
      </c>
      <c r="SA35" s="116">
        <v>1.7206638749277872</v>
      </c>
      <c r="SB35" s="116">
        <v>2.0193894411201612</v>
      </c>
      <c r="SC35" s="116">
        <v>2.0181551097113721</v>
      </c>
      <c r="SD35" s="116">
        <v>2.0937382501755053</v>
      </c>
      <c r="SE35" s="116">
        <v>1.7613588227689088</v>
      </c>
      <c r="SF35" s="116">
        <v>1.8183155318443873</v>
      </c>
      <c r="SG35" s="116">
        <v>1.6476761790929983</v>
      </c>
      <c r="SH35" s="116">
        <v>1.9275376456075914</v>
      </c>
      <c r="SI35" s="116">
        <v>1.7309486045810578</v>
      </c>
      <c r="SJ35" s="116">
        <v>1.9137484367455264</v>
      </c>
      <c r="SK35" s="116">
        <v>1.7959432205682242</v>
      </c>
      <c r="SL35" s="116">
        <v>2.0638691691241684</v>
      </c>
      <c r="SM35" s="116">
        <v>2.1155603470134507</v>
      </c>
      <c r="SN35" s="116">
        <v>1.8777515136177789</v>
      </c>
      <c r="SO35" s="116">
        <v>1.9305921572665139</v>
      </c>
      <c r="SP35" s="116">
        <v>1.9542405790519153</v>
      </c>
      <c r="SQ35" s="116">
        <v>2.1061219223209133</v>
      </c>
      <c r="SR35" s="116">
        <v>1.8814967011386414</v>
      </c>
      <c r="SS35" s="116">
        <v>1.6881296518318865</v>
      </c>
      <c r="ST35" s="116">
        <v>1.8210274867484662</v>
      </c>
      <c r="SU35" s="116">
        <v>1.7784196686775937</v>
      </c>
      <c r="SV35" s="116">
        <v>2.1102215079225943</v>
      </c>
      <c r="SW35" s="116">
        <v>1.5897081741616879</v>
      </c>
      <c r="SX35" s="116">
        <v>1.7542966733082255</v>
      </c>
      <c r="SY35" s="116">
        <v>1.450482657438388</v>
      </c>
      <c r="SZ35" s="116">
        <v>1.9458113361515901</v>
      </c>
      <c r="TA35" s="116">
        <v>1.7274404234322858</v>
      </c>
      <c r="TB35" s="116">
        <v>2.0399247864089118</v>
      </c>
      <c r="TC35" s="116">
        <v>1.6746554354984102</v>
      </c>
      <c r="TD35" s="116">
        <v>1.4497877291149073</v>
      </c>
      <c r="TE35" s="116">
        <v>1.8697382574206873</v>
      </c>
      <c r="TF35" s="116">
        <v>1.8902046393339473</v>
      </c>
      <c r="TG35" s="116">
        <v>2.1466808831286448</v>
      </c>
      <c r="TH35" s="116">
        <v>1.6943649395334111</v>
      </c>
      <c r="TI35" s="116">
        <v>1.5292995204674296</v>
      </c>
      <c r="TJ35" s="116">
        <v>1.8483924671563463</v>
      </c>
      <c r="TK35" s="116">
        <v>2.1461209418387188</v>
      </c>
      <c r="TL35" s="116">
        <v>2.1438593649875592</v>
      </c>
      <c r="TM35" s="116">
        <v>1.603707318654537</v>
      </c>
      <c r="TN35" s="116">
        <v>1.8361728296828217</v>
      </c>
      <c r="TO35" s="116">
        <v>1.4928359281774322</v>
      </c>
      <c r="TP35" s="116">
        <v>1.5215031232802971</v>
      </c>
      <c r="TQ35" s="116">
        <v>1.7457691702014466</v>
      </c>
      <c r="TR35" s="116">
        <v>1.9445713714905151</v>
      </c>
      <c r="TS35" s="116">
        <v>1.617540576968763</v>
      </c>
      <c r="TT35" s="116">
        <v>1.7691179197078444</v>
      </c>
      <c r="TU35" s="116">
        <v>1.8843576337548793</v>
      </c>
      <c r="TV35" s="116">
        <v>1.6439514749493018</v>
      </c>
      <c r="TW35" s="116">
        <v>1.5979625113912783</v>
      </c>
      <c r="TX35" s="116">
        <v>2.1309223034260989</v>
      </c>
      <c r="TY35" s="116">
        <v>1.6250822661415232</v>
      </c>
      <c r="TZ35" s="116">
        <v>1.6135192707838262</v>
      </c>
      <c r="UA35" s="116">
        <v>2.122335141556964</v>
      </c>
      <c r="UB35" s="116">
        <v>1.6433853500146265</v>
      </c>
      <c r="UC35" s="116">
        <v>1.8964844548582893</v>
      </c>
      <c r="UD35" s="116">
        <v>1.959141082074507</v>
      </c>
      <c r="UE35" s="116">
        <v>1.4639520692949604</v>
      </c>
      <c r="UF35" s="116">
        <v>2.1086848890128849</v>
      </c>
      <c r="UG35" s="116">
        <v>2.1490980080875906</v>
      </c>
      <c r="UH35" s="116">
        <v>1.9075389578148889</v>
      </c>
      <c r="UI35" s="116">
        <v>2.0023183248826002</v>
      </c>
      <c r="UJ35" s="116">
        <v>1.6570439922454854</v>
      </c>
      <c r="UK35" s="116">
        <v>1.9463229253034706</v>
      </c>
      <c r="UL35" s="116">
        <v>1.5624643178149702</v>
      </c>
      <c r="UM35" s="116">
        <v>2.0759641090992837</v>
      </c>
      <c r="UN35" s="116">
        <v>2.1158172313498054</v>
      </c>
      <c r="UO35" s="116">
        <v>1.9276516815457367</v>
      </c>
      <c r="UP35" s="116">
        <v>2.0673502260040433</v>
      </c>
      <c r="UQ35" s="116">
        <v>2.0937984120693494</v>
      </c>
      <c r="UR35" s="116">
        <v>1.6019906194008626</v>
      </c>
      <c r="US35" s="116">
        <v>1.7020131641801777</v>
      </c>
      <c r="UT35" s="116">
        <v>1.7838501202337138</v>
      </c>
      <c r="UU35" s="116">
        <v>1.8163752774480777</v>
      </c>
      <c r="UV35" s="116">
        <v>2.0272728479305604</v>
      </c>
      <c r="UW35" s="116">
        <v>1.7275735795179692</v>
      </c>
      <c r="UX35" s="116">
        <v>1.9832283751591118</v>
      </c>
      <c r="UY35" s="116">
        <v>1.9950133660487435</v>
      </c>
      <c r="UZ35" s="116">
        <v>1.9180624760608795</v>
      </c>
      <c r="VA35" s="116">
        <v>2.0405767622902697</v>
      </c>
      <c r="VB35" s="116">
        <v>1.5661715577266286</v>
      </c>
      <c r="VC35" s="116">
        <v>1.7589021231734565</v>
      </c>
      <c r="VD35" s="116">
        <v>1.6792412972355695</v>
      </c>
      <c r="VE35" s="116">
        <v>1.5600821681390145</v>
      </c>
      <c r="VF35" s="116">
        <v>1.7335375870138672</v>
      </c>
      <c r="VG35" s="116">
        <v>1.7702281514992935</v>
      </c>
      <c r="VH35" s="116">
        <v>1.4983798562357813</v>
      </c>
      <c r="VI35" s="116">
        <v>1.4554363296440582</v>
      </c>
      <c r="VJ35" s="116">
        <v>1.9617023912690787</v>
      </c>
      <c r="VK35" s="116">
        <v>1.4471489580434895</v>
      </c>
      <c r="VL35" s="116">
        <v>1.6569369359621042</v>
      </c>
      <c r="VM35" s="116">
        <v>1.6626149061950306</v>
      </c>
      <c r="VN35" s="116">
        <v>1.5033076415754278</v>
      </c>
      <c r="VO35" s="116">
        <v>1.8763551637491236</v>
      </c>
      <c r="VP35" s="116">
        <v>1.6829390560565047</v>
      </c>
      <c r="VQ35" s="116">
        <v>1.9918843250694382</v>
      </c>
      <c r="VR35" s="116">
        <v>1.9942361786397502</v>
      </c>
      <c r="VS35" s="116">
        <v>1.6433024097014217</v>
      </c>
      <c r="VT35" s="116">
        <v>1.5007206980094057</v>
      </c>
      <c r="VU35" s="116">
        <v>1.9727145448073728</v>
      </c>
      <c r="VV35" s="116">
        <v>1.5156162238236925</v>
      </c>
      <c r="VW35" s="116">
        <v>1.4407696773619281</v>
      </c>
      <c r="VX35" s="116">
        <v>1.6759739684336878</v>
      </c>
      <c r="VY35" s="116">
        <v>1.4805704066624137</v>
      </c>
      <c r="VZ35" s="116">
        <v>1.6632074247145281</v>
      </c>
      <c r="WA35" s="116">
        <v>1.7382571915122234</v>
      </c>
      <c r="WB35" s="116">
        <v>1.9067707856205953</v>
      </c>
      <c r="WC35" s="116">
        <v>1.5127192088781987</v>
      </c>
      <c r="WD35" s="116">
        <v>1.6911754641951342</v>
      </c>
      <c r="WE35" s="116">
        <v>1.6010674134744445</v>
      </c>
      <c r="WF35" s="116">
        <v>1.8694732450741507</v>
      </c>
      <c r="WG35" s="116">
        <v>2.1110133934917834</v>
      </c>
      <c r="WH35" s="116">
        <v>1.7805724469917523</v>
      </c>
      <c r="WI35" s="116">
        <v>1.7104561403180047</v>
      </c>
      <c r="WJ35" s="116">
        <v>1.6907714751084462</v>
      </c>
      <c r="WK35" s="116">
        <v>1.7373926948424592</v>
      </c>
      <c r="WL35" s="116">
        <v>1.5886502161240843</v>
      </c>
      <c r="WM35" s="116">
        <v>1.6650276625741516</v>
      </c>
      <c r="WN35" s="116">
        <v>2.0624779191139293</v>
      </c>
      <c r="WO35" s="116">
        <v>2.0330000668393038</v>
      </c>
      <c r="WP35" s="116">
        <v>1.6647483053767431</v>
      </c>
      <c r="WQ35" s="116">
        <v>2.022833347722421</v>
      </c>
      <c r="WR35" s="116">
        <v>1.7063986350256917</v>
      </c>
      <c r="WS35" s="116">
        <v>2.016280086420255</v>
      </c>
      <c r="WT35" s="116">
        <v>1.9955255416624471</v>
      </c>
      <c r="WU35" s="116">
        <v>1.4521318632262168</v>
      </c>
      <c r="WV35" s="116">
        <v>1.6401878662845153</v>
      </c>
      <c r="WW35" s="116">
        <v>1.7405936409409186</v>
      </c>
      <c r="WX35" s="116">
        <v>2.1531281789366803</v>
      </c>
      <c r="WY35" s="116">
        <v>2.1576851782442503</v>
      </c>
      <c r="WZ35" s="116">
        <v>1.5228899898940511</v>
      </c>
      <c r="XA35" s="116">
        <v>2.0742021845359031</v>
      </c>
      <c r="XB35" s="116">
        <v>1.9240417868069783</v>
      </c>
      <c r="XC35" s="116">
        <v>1.7589791709188725</v>
      </c>
      <c r="XD35" s="116">
        <v>2.0258541061236128</v>
      </c>
      <c r="XE35" s="116">
        <v>1.5868286764726687</v>
      </c>
      <c r="XF35" s="116">
        <v>2.0851979016694235</v>
      </c>
      <c r="XG35" s="116">
        <v>1.829627806363425</v>
      </c>
      <c r="XH35" s="116">
        <v>1.9276204391754956</v>
      </c>
      <c r="XI35" s="116">
        <v>1.5548727990011637</v>
      </c>
      <c r="XJ35" s="116">
        <v>1.6298993453241899</v>
      </c>
      <c r="XK35" s="116">
        <v>1.9747597147861784</v>
      </c>
      <c r="XL35" s="116">
        <v>1.9876298224587263</v>
      </c>
      <c r="XM35" s="116">
        <v>1.7062488117871126</v>
      </c>
      <c r="XN35" s="116">
        <v>1.7917523955413921</v>
      </c>
      <c r="XO35" s="116">
        <v>1.4945171534486001</v>
      </c>
      <c r="XP35" s="116">
        <v>2.0358337925861605</v>
      </c>
      <c r="XQ35" s="116">
        <v>1.4818144416740473</v>
      </c>
      <c r="XR35" s="116">
        <v>1.5729106359337892</v>
      </c>
      <c r="XS35" s="116">
        <v>1.5619046692215826</v>
      </c>
      <c r="XT35" s="116">
        <v>1.6800424795328786</v>
      </c>
      <c r="XU35" s="116">
        <v>1.8193733773450949</v>
      </c>
      <c r="XV35" s="116">
        <v>1.8440212581805129</v>
      </c>
      <c r="XW35" s="116">
        <v>1.9451240914600958</v>
      </c>
      <c r="XX35" s="116">
        <v>1.9794892278128633</v>
      </c>
      <c r="XY35" s="116">
        <v>1.9775605247463388</v>
      </c>
      <c r="XZ35" s="116">
        <v>1.8312691027242032</v>
      </c>
      <c r="YA35" s="116">
        <v>1.8909777528425811</v>
      </c>
      <c r="YB35" s="116">
        <v>1.6957872115711503</v>
      </c>
      <c r="YC35" s="116">
        <v>1.7665609554587629</v>
      </c>
      <c r="YD35" s="116">
        <v>1.7723040221415025</v>
      </c>
      <c r="YE35" s="116">
        <v>1.4544811029741889</v>
      </c>
      <c r="YF35" s="116">
        <v>1.5038466425407064</v>
      </c>
      <c r="YG35" s="116">
        <v>1.5037842868534446</v>
      </c>
      <c r="YH35" s="116">
        <v>1.5301023953558035</v>
      </c>
      <c r="YI35" s="116">
        <v>2.0923948121548421</v>
      </c>
      <c r="YJ35" s="116">
        <v>1.9367356465198393</v>
      </c>
      <c r="YK35" s="116">
        <v>2.051166013411883</v>
      </c>
      <c r="YL35" s="116">
        <v>1.8640166909977647</v>
      </c>
      <c r="YM35" s="116">
        <v>1.5062064990380071</v>
      </c>
      <c r="YN35" s="116">
        <v>1.6657926571049475</v>
      </c>
      <c r="YO35" s="116">
        <v>2.1140434732698417</v>
      </c>
      <c r="YP35" s="116">
        <v>2.1115811746507593</v>
      </c>
      <c r="YQ35" s="116">
        <v>1.6952407845372395</v>
      </c>
      <c r="YR35" s="116">
        <v>1.7115449967937322</v>
      </c>
      <c r="YS35" s="116">
        <v>1.8823628611371397</v>
      </c>
      <c r="YT35" s="116">
        <v>1.4700093718439116</v>
      </c>
      <c r="YU35" s="116">
        <v>1.7841219493986853</v>
      </c>
      <c r="YV35" s="116">
        <v>1.9084626168602963</v>
      </c>
      <c r="YW35" s="116">
        <v>2.0962151641325391</v>
      </c>
      <c r="YX35" s="116">
        <v>1.9357819141751014</v>
      </c>
      <c r="YY35" s="116">
        <v>1.9067741770339128</v>
      </c>
      <c r="YZ35" s="116">
        <v>1.7991885668994947</v>
      </c>
      <c r="ZA35" s="116">
        <v>1.6506137980611471</v>
      </c>
      <c r="ZB35" s="116">
        <v>1.6476492623592072</v>
      </c>
      <c r="ZC35" s="116">
        <v>2.012700715177032</v>
      </c>
      <c r="ZD35" s="116">
        <v>1.7585440977053663</v>
      </c>
      <c r="ZE35" s="116">
        <v>2.038095542982159</v>
      </c>
      <c r="ZF35" s="116">
        <v>1.5641616590449814</v>
      </c>
      <c r="ZG35" s="116">
        <v>1.4921222794967384</v>
      </c>
      <c r="ZH35" s="116">
        <v>2.0425292460916595</v>
      </c>
      <c r="ZI35" s="116">
        <v>1.7860570203737098</v>
      </c>
      <c r="ZJ35" s="116">
        <v>1.7835764992151257</v>
      </c>
      <c r="ZK35" s="116">
        <v>1.6706070074454029</v>
      </c>
      <c r="ZL35" s="116">
        <v>2.1225332712316232</v>
      </c>
      <c r="ZM35" s="116">
        <v>2.0129218319310684</v>
      </c>
      <c r="ZN35" s="116">
        <v>2.0101431581134301</v>
      </c>
      <c r="ZO35" s="116">
        <v>2.1290190109939067</v>
      </c>
      <c r="ZP35" s="116">
        <v>1.8872355797744331</v>
      </c>
      <c r="ZQ35" s="116">
        <v>1.5308418323995667</v>
      </c>
      <c r="ZR35" s="116">
        <v>2.1585547737576687</v>
      </c>
      <c r="ZS35" s="116">
        <v>1.6616067249563715</v>
      </c>
      <c r="ZT35" s="116">
        <v>1.9024888467581049</v>
      </c>
      <c r="ZU35" s="116">
        <v>1.5918753544264623</v>
      </c>
      <c r="ZV35" s="116">
        <v>1.4871322765785258</v>
      </c>
      <c r="ZW35" s="116">
        <v>2.0480048493209457</v>
      </c>
      <c r="ZX35" s="116">
        <v>2.0605883811027228</v>
      </c>
      <c r="ZY35" s="116">
        <v>1.8623638120125212</v>
      </c>
      <c r="ZZ35" s="116">
        <v>1.8910202214806549</v>
      </c>
      <c r="AAA35" s="116">
        <v>1.5945750829825878</v>
      </c>
      <c r="AAB35" s="116">
        <v>1.8037310388018994</v>
      </c>
      <c r="AAC35" s="116">
        <v>1.6800541426887818</v>
      </c>
      <c r="AAD35" s="116">
        <v>1.6411734880747686</v>
      </c>
      <c r="AAE35" s="116">
        <v>1.7959783348763627</v>
      </c>
      <c r="AAF35" s="116">
        <v>1.53351586176298</v>
      </c>
      <c r="AAG35" s="116">
        <v>1.7010122804157051</v>
      </c>
      <c r="AAH35" s="116">
        <v>1.7696473048114905</v>
      </c>
      <c r="AAI35" s="116">
        <v>1.7378803182341911</v>
      </c>
      <c r="AAJ35" s="116">
        <v>1.9985241711755206</v>
      </c>
      <c r="AAK35" s="116">
        <v>1.6517148036260552</v>
      </c>
      <c r="AAL35" s="116">
        <v>1.9767885379146488</v>
      </c>
      <c r="AAM35" s="116">
        <v>1.9604983835868839</v>
      </c>
      <c r="AAN35" s="116">
        <v>1.4739414192251685</v>
      </c>
      <c r="AAO35" s="116">
        <v>2.0132767852665081</v>
      </c>
      <c r="AAP35" s="116">
        <v>1.5325091595203806</v>
      </c>
      <c r="AAQ35" s="116">
        <v>1.9887455343651501</v>
      </c>
      <c r="AAR35" s="116">
        <v>1.7282631420600563</v>
      </c>
      <c r="AAS35" s="116">
        <v>1.5193436527269735</v>
      </c>
      <c r="AAT35" s="116">
        <v>1.9466213580071094</v>
      </c>
      <c r="AAU35" s="116">
        <v>1.4431800685918608</v>
      </c>
      <c r="AAV35" s="116">
        <v>2.0138454463015996</v>
      </c>
      <c r="AAW35" s="116">
        <v>1.6800187020526016</v>
      </c>
      <c r="AAX35" s="116">
        <v>2.1142206282832054</v>
      </c>
      <c r="AAY35" s="116">
        <v>1.6856422670198343</v>
      </c>
      <c r="AAZ35" s="116">
        <v>2.0463545578966968</v>
      </c>
      <c r="ABA35" s="116">
        <v>1.6820037677620121</v>
      </c>
      <c r="ABB35" s="116">
        <v>2.0715981445331826</v>
      </c>
      <c r="ABC35" s="116">
        <v>1.9224017113371143</v>
      </c>
      <c r="ABD35" s="116">
        <v>1.4650895534603054</v>
      </c>
      <c r="ABE35" s="116">
        <v>1.6372695931195338</v>
      </c>
      <c r="ABF35" s="116">
        <v>1.5967595927427061</v>
      </c>
      <c r="ABG35" s="116">
        <v>1.7145211703926768</v>
      </c>
      <c r="ABH35" s="116">
        <v>1.6490152123037434</v>
      </c>
      <c r="ABI35" s="116">
        <v>1.8175637890551903</v>
      </c>
      <c r="ABJ35" s="116">
        <v>1.5704571633609059</v>
      </c>
      <c r="ABK35" s="116">
        <v>2.1023500519986316</v>
      </c>
      <c r="ABL35" s="116">
        <v>1.6210831549271485</v>
      </c>
      <c r="ABM35" s="116">
        <v>1.4806338777275152</v>
      </c>
      <c r="ABN35" s="116">
        <v>1.8613912705854083</v>
      </c>
      <c r="ABO35" s="116">
        <v>1.5485250502155574</v>
      </c>
      <c r="ABP35" s="116">
        <v>1.6703778782178038</v>
      </c>
      <c r="ABQ35" s="116">
        <v>1.9941931850755243</v>
      </c>
      <c r="ABR35" s="116">
        <v>1.756401606963899</v>
      </c>
      <c r="ABS35" s="116">
        <v>1.5745015128616946</v>
      </c>
      <c r="ABT35" s="116">
        <v>1.5197606508886667</v>
      </c>
      <c r="ABU35" s="116">
        <v>1.764077156585631</v>
      </c>
      <c r="ABV35" s="116">
        <v>1.9897152759645329</v>
      </c>
      <c r="ABW35" s="116">
        <v>1.7333524548986425</v>
      </c>
      <c r="ABX35" s="116">
        <v>1.887382647172525</v>
      </c>
      <c r="ABY35" s="116">
        <v>1.7210049153650733</v>
      </c>
      <c r="ABZ35" s="116">
        <v>1.8291131359407315</v>
      </c>
      <c r="ACA35" s="116">
        <v>1.5477380262182565</v>
      </c>
      <c r="ACB35" s="116">
        <v>1.7523737259193752</v>
      </c>
      <c r="ACC35" s="116">
        <v>1.7482220970765563</v>
      </c>
      <c r="ACD35" s="116">
        <v>1.9738927318256887</v>
      </c>
      <c r="ACE35" s="116">
        <v>1.5990135196988275</v>
      </c>
      <c r="ACF35" s="116">
        <v>1.8759589224374227</v>
      </c>
      <c r="ACG35" s="116">
        <v>1.575977870018388</v>
      </c>
      <c r="ACH35" s="116">
        <v>1.4765756013170621</v>
      </c>
      <c r="ACI35" s="116">
        <v>2.011311206580654</v>
      </c>
      <c r="ACJ35" s="116">
        <v>1.5299683086269125</v>
      </c>
      <c r="ACK35" s="116">
        <v>1.5405706055318786</v>
      </c>
      <c r="ACL35" s="116">
        <v>1.6373558763887344</v>
      </c>
      <c r="ACM35" s="116">
        <v>2.1509649686289669</v>
      </c>
      <c r="ACN35" s="116">
        <v>1.8668648314162244</v>
      </c>
      <c r="ACO35" s="116">
        <v>1.4778680406705551</v>
      </c>
      <c r="ACP35" s="116">
        <v>1.7608064910053309</v>
      </c>
      <c r="ACQ35" s="116">
        <v>1.8800913180938583</v>
      </c>
      <c r="ACR35" s="116">
        <v>2.0689118984839938</v>
      </c>
      <c r="ACS35" s="116">
        <v>1.7775933179711463</v>
      </c>
      <c r="ACT35" s="116">
        <v>1.9248617297771065</v>
      </c>
      <c r="ACU35" s="116">
        <v>1.7361438073231106</v>
      </c>
      <c r="ACV35" s="116">
        <v>2.084996654214673</v>
      </c>
      <c r="ACW35" s="116">
        <v>2.1241824991442204</v>
      </c>
      <c r="ACX35" s="116">
        <v>2.1504893423640179</v>
      </c>
      <c r="ACY35" s="116">
        <v>1.6191755144711311</v>
      </c>
      <c r="ACZ35" s="116">
        <v>1.5237674225600462</v>
      </c>
      <c r="ADA35" s="116">
        <v>1.8785894511509049</v>
      </c>
      <c r="ADB35" s="116">
        <v>1.5575504135496236</v>
      </c>
      <c r="ADC35" s="116">
        <v>1.7092999210222359</v>
      </c>
      <c r="ADD35" s="116">
        <v>2.0166342139605979</v>
      </c>
      <c r="ADE35" s="116">
        <v>2.0299560301029898</v>
      </c>
      <c r="ADF35" s="116">
        <v>2.0210016334123804</v>
      </c>
      <c r="ADG35" s="116">
        <v>1.5569010939087302</v>
      </c>
      <c r="ADH35" s="116">
        <v>1.9719225047665194</v>
      </c>
      <c r="ADI35" s="116">
        <v>1.7811768939339041</v>
      </c>
      <c r="ADJ35" s="116">
        <v>2.0888288827716601</v>
      </c>
      <c r="ADK35" s="116">
        <v>1.7063005795061632</v>
      </c>
      <c r="ADL35" s="116">
        <v>1.665924999179595</v>
      </c>
      <c r="ADM35" s="116">
        <v>2.0676444927174651</v>
      </c>
      <c r="ADN35" s="116">
        <v>1.8173489557741589</v>
      </c>
      <c r="ADO35" s="116">
        <v>1.5693564358211831</v>
      </c>
      <c r="ADP35" s="116">
        <v>1.5999092375325292</v>
      </c>
      <c r="ADQ35" s="116">
        <v>2.1249267988361589</v>
      </c>
      <c r="ADR35" s="116">
        <v>1.9521583150601685</v>
      </c>
      <c r="ADS35" s="116">
        <v>1.4542817108656232</v>
      </c>
      <c r="ADT35" s="116">
        <v>1.4657664936291903</v>
      </c>
      <c r="ADU35" s="116">
        <v>1.4503437251564208</v>
      </c>
      <c r="ADV35" s="116">
        <v>1.4849363926848052</v>
      </c>
      <c r="ADW35" s="116">
        <v>2.1237065482413402</v>
      </c>
      <c r="ADX35" s="116">
        <v>1.8269715215481703</v>
      </c>
      <c r="ADY35" s="116">
        <v>1.757366719339988</v>
      </c>
      <c r="ADZ35" s="116">
        <v>2.1374767881397854</v>
      </c>
      <c r="AEA35" s="116">
        <v>1.7132960349685082</v>
      </c>
      <c r="AEB35" s="116">
        <v>2.0988370174910642</v>
      </c>
      <c r="AEC35" s="116">
        <v>1.6860166529167924</v>
      </c>
      <c r="AED35" s="116">
        <v>1.8784174459175151</v>
      </c>
      <c r="AEE35" s="116">
        <v>2.0252117279289212</v>
      </c>
      <c r="AEF35" s="116">
        <v>2.0079151683162881</v>
      </c>
      <c r="AEG35" s="116">
        <v>2.145875699794173</v>
      </c>
      <c r="AEH35" s="116">
        <v>1.8428475405993008</v>
      </c>
      <c r="AEI35" s="116">
        <v>1.6260712842436482</v>
      </c>
      <c r="AEJ35" s="116">
        <v>1.6610535962448341</v>
      </c>
      <c r="AEK35" s="116">
        <v>1.4661402770121499</v>
      </c>
      <c r="AEL35" s="116">
        <v>1.9232000356565151</v>
      </c>
      <c r="AEM35" s="116">
        <v>2.0148926609826163</v>
      </c>
      <c r="AEN35" s="116">
        <v>1.6340586434389921</v>
      </c>
      <c r="AEO35" s="116">
        <v>1.4531213808924028</v>
      </c>
      <c r="AEP35" s="116">
        <v>1.8411153293203988</v>
      </c>
      <c r="AEQ35" s="116">
        <v>1.8322869520943703</v>
      </c>
      <c r="AER35" s="116">
        <v>1.7958536002303829</v>
      </c>
      <c r="AES35" s="116">
        <v>1.8402196737021268</v>
      </c>
      <c r="AET35" s="116">
        <v>1.9053240205039095</v>
      </c>
      <c r="AEU35" s="116">
        <v>1.7731523638078053</v>
      </c>
      <c r="AEV35" s="116">
        <v>1.6344057749163823</v>
      </c>
      <c r="AEW35" s="116">
        <v>1.7834371795563126</v>
      </c>
      <c r="AEX35" s="116">
        <v>2.0135170387550172</v>
      </c>
      <c r="AEY35" s="116">
        <v>2.0329325150543394</v>
      </c>
      <c r="AEZ35" s="116">
        <v>1.7009955440366995</v>
      </c>
      <c r="AFA35" s="116">
        <v>1.8885536549613706</v>
      </c>
      <c r="AFB35" s="116">
        <v>1.5204160235463053</v>
      </c>
      <c r="AFC35" s="116">
        <v>1.6300205646607613</v>
      </c>
      <c r="AFD35" s="116">
        <v>1.5166440275317743</v>
      </c>
      <c r="AFE35" s="116">
        <v>1.8847914034797226</v>
      </c>
      <c r="AFF35" s="116">
        <v>2.1456470639512526</v>
      </c>
      <c r="AFG35" s="116">
        <v>1.4981763460939954</v>
      </c>
      <c r="AFH35" s="116">
        <v>1.7840251415155395</v>
      </c>
      <c r="AFI35" s="116">
        <v>2.053657603528297</v>
      </c>
      <c r="AFJ35" s="116">
        <v>2.0799939049714582</v>
      </c>
      <c r="AFK35" s="116">
        <v>1.6522575856836721</v>
      </c>
      <c r="AFL35" s="116">
        <v>2.1114430877760855</v>
      </c>
      <c r="AFM35" s="116">
        <v>1.8943131951779599</v>
      </c>
      <c r="AFN35" s="116">
        <v>1.8199236596991586</v>
      </c>
      <c r="AFO35" s="116">
        <v>1.5614484157007729</v>
      </c>
      <c r="AFP35" s="116">
        <v>1.6495906852852822</v>
      </c>
      <c r="AFQ35" s="116">
        <v>1.7078366246953804</v>
      </c>
      <c r="AFR35" s="116">
        <v>1.6570468575493096</v>
      </c>
      <c r="AFS35" s="116">
        <v>1.4686195430677673</v>
      </c>
      <c r="AFT35" s="116">
        <v>2.0747864932158611</v>
      </c>
      <c r="AFU35" s="116">
        <v>1.9258083811431161</v>
      </c>
      <c r="AFV35" s="116">
        <v>1.4919204670056092</v>
      </c>
      <c r="AFW35" s="116">
        <v>1.5650185094129443</v>
      </c>
      <c r="AFX35" s="116">
        <v>1.6120150049372659</v>
      </c>
      <c r="AFY35" s="116">
        <v>1.7583238905176777</v>
      </c>
      <c r="AFZ35" s="116">
        <v>1.4722439463534513</v>
      </c>
      <c r="AGA35" s="116">
        <v>1.6887281219915689</v>
      </c>
      <c r="AGB35" s="116">
        <v>1.6152940351909693</v>
      </c>
      <c r="AGC35" s="116">
        <v>1.718076303062618</v>
      </c>
      <c r="AGD35" s="116">
        <v>1.5027361851796552</v>
      </c>
      <c r="AGE35" s="116">
        <v>2.1243116422053578</v>
      </c>
      <c r="AGF35" s="116">
        <v>1.7132188508993855</v>
      </c>
      <c r="AGG35" s="116">
        <v>1.6559090151328737</v>
      </c>
      <c r="AGH35" s="116">
        <v>1.9294404280085553</v>
      </c>
      <c r="AGI35" s="116">
        <v>1.4763075770489176</v>
      </c>
      <c r="AGJ35" s="116">
        <v>1.7889910842027568</v>
      </c>
      <c r="AGK35" s="116">
        <v>1.7661456894730374</v>
      </c>
      <c r="AGL35" s="116">
        <v>2.1472447127833965</v>
      </c>
      <c r="AGM35" s="116">
        <v>2.1319525505746526</v>
      </c>
      <c r="AGN35" s="116">
        <v>1.6391252156694629</v>
      </c>
      <c r="AGO35" s="116">
        <v>1.9105223667682152</v>
      </c>
      <c r="AGP35" s="116">
        <v>1.8364486974059901</v>
      </c>
      <c r="AGQ35" s="116">
        <v>1.7883122137910452</v>
      </c>
      <c r="AGR35" s="116">
        <v>1.633682807264198</v>
      </c>
      <c r="AGS35" s="116">
        <v>2.1247414243887488</v>
      </c>
      <c r="AGT35" s="116">
        <v>1.8833008676781988</v>
      </c>
      <c r="AGU35" s="116">
        <v>1.5134887847185841</v>
      </c>
      <c r="AGV35" s="116">
        <v>1.4610024860276063</v>
      </c>
      <c r="AGW35" s="116">
        <v>1.9314703513498797</v>
      </c>
      <c r="AGX35" s="116">
        <v>1.9697757142763987</v>
      </c>
      <c r="AGY35" s="116">
        <v>1.4771954149851068</v>
      </c>
      <c r="AGZ35" s="116">
        <v>1.8487503262710792</v>
      </c>
      <c r="AHA35" s="116">
        <v>1.5849824038860125</v>
      </c>
      <c r="AHB35" s="116">
        <v>1.7768603612631402</v>
      </c>
      <c r="AHC35" s="116">
        <v>2.0456890454682712</v>
      </c>
      <c r="AHD35" s="116">
        <v>1.6086999443937358</v>
      </c>
      <c r="AHE35" s="116">
        <v>1.8413787128630292</v>
      </c>
      <c r="AHF35" s="116">
        <v>1.8803808253261372</v>
      </c>
      <c r="AHG35" s="116">
        <v>1.8621680199987287</v>
      </c>
      <c r="AHH35" s="116">
        <v>1.5580822360443749</v>
      </c>
      <c r="AHI35" s="116">
        <v>1.9137896292044603</v>
      </c>
      <c r="AHJ35" s="116">
        <v>1.8099761046040386</v>
      </c>
      <c r="AHK35" s="116">
        <v>1.4624649310755184</v>
      </c>
      <c r="AHL35" s="116">
        <v>1.4736573399843769</v>
      </c>
      <c r="AHM35" s="116">
        <v>1.9514741863413079</v>
      </c>
      <c r="AHN35" s="116">
        <v>1.9352332077559342</v>
      </c>
      <c r="AHO35" s="116">
        <v>2.1399345177866307</v>
      </c>
      <c r="AHP35" s="116">
        <v>2.1431956815293147</v>
      </c>
      <c r="AHQ35" s="116">
        <v>2.1340820409545778</v>
      </c>
      <c r="AHR35" s="116">
        <v>2.1336945029063736</v>
      </c>
      <c r="AHS35" s="116">
        <v>1.6942179525010943</v>
      </c>
      <c r="AHT35" s="116">
        <v>1.898623276192555</v>
      </c>
      <c r="AHU35" s="116">
        <v>1.7101474985949683</v>
      </c>
      <c r="AHV35" s="116">
        <v>1.658667233172461</v>
      </c>
      <c r="AHW35" s="116">
        <v>1.9960727381124346</v>
      </c>
      <c r="AHX35" s="116">
        <v>2.0679821876101125</v>
      </c>
      <c r="AHY35" s="116">
        <v>1.9066509154686573</v>
      </c>
      <c r="AHZ35" s="116">
        <v>1.6980494951823173</v>
      </c>
      <c r="AIA35" s="116">
        <v>1.7044661722954277</v>
      </c>
      <c r="AIB35" s="116">
        <v>1.9824323749093768</v>
      </c>
      <c r="AIC35" s="116">
        <v>1.4853411312999163</v>
      </c>
      <c r="AID35" s="116">
        <v>1.5334298015988799</v>
      </c>
      <c r="AIE35" s="116">
        <v>1.6842489272283538</v>
      </c>
      <c r="AIF35" s="116">
        <v>1.5151794787381201</v>
      </c>
      <c r="AIG35" s="116">
        <v>1.8276616941394688</v>
      </c>
      <c r="AIH35" s="116">
        <v>1.6178537125978962</v>
      </c>
      <c r="AII35" s="116">
        <v>1.6780005299265859</v>
      </c>
      <c r="AIJ35" s="116">
        <v>2.1021167078466454</v>
      </c>
      <c r="AIK35" s="116">
        <v>1.7913927017515472</v>
      </c>
      <c r="AIL35" s="116">
        <v>1.6340959214196844</v>
      </c>
      <c r="AIM35" s="116">
        <v>1.5620637326686748</v>
      </c>
      <c r="AIN35" s="116">
        <v>1.5465474779906532</v>
      </c>
      <c r="AIO35" s="116">
        <v>1.7625688869045826</v>
      </c>
      <c r="AIP35" s="116">
        <v>1.8833805633103027</v>
      </c>
      <c r="AIQ35" s="116">
        <v>1.8242562874421355</v>
      </c>
      <c r="AIR35" s="116">
        <v>2.0342627774053246</v>
      </c>
      <c r="AIS35" s="116">
        <v>2.1214952696066467</v>
      </c>
      <c r="AIT35" s="116">
        <v>1.4956003255323791</v>
      </c>
      <c r="AIU35" s="116">
        <v>1.8235998154258675</v>
      </c>
      <c r="AIV35" s="116">
        <v>1.8640663568864464</v>
      </c>
      <c r="AIW35" s="116">
        <v>1.4469156951474489</v>
      </c>
      <c r="AIX35" s="116">
        <v>1.7136456740026629</v>
      </c>
      <c r="AIY35" s="116">
        <v>2.1173689776767755</v>
      </c>
      <c r="AIZ35" s="116">
        <v>2.1237598399270872</v>
      </c>
      <c r="AJA35" s="116">
        <v>2.0625914988523353</v>
      </c>
      <c r="AJB35" s="116">
        <v>2.1080570214519336</v>
      </c>
      <c r="AJC35" s="116">
        <v>2.0903298980587737</v>
      </c>
      <c r="AJD35" s="116">
        <v>1.453807442162814</v>
      </c>
      <c r="AJE35" s="116">
        <v>2.0333518945498432</v>
      </c>
      <c r="AJF35" s="116">
        <v>2.0248752087316042</v>
      </c>
      <c r="AJG35" s="116">
        <v>1.7156402443516714</v>
      </c>
      <c r="AJH35" s="116">
        <v>1.5286945322590562</v>
      </c>
      <c r="AJI35" s="116">
        <v>2.0364141417418526</v>
      </c>
      <c r="AJJ35" s="116">
        <v>2.0962220531456701</v>
      </c>
      <c r="AJK35" s="116">
        <v>1.4953032626127036</v>
      </c>
      <c r="AJL35" s="116">
        <v>2.0831806115090976</v>
      </c>
      <c r="AJM35" s="116">
        <v>1.9463206027485618</v>
      </c>
      <c r="AJN35" s="116">
        <v>2.1378899648030574</v>
      </c>
      <c r="AJO35" s="116">
        <v>1.9061196866533434</v>
      </c>
      <c r="AJP35" s="116">
        <v>1.8058918872359586</v>
      </c>
      <c r="AJQ35" s="116">
        <v>2.0465996662853332</v>
      </c>
      <c r="AJR35" s="116">
        <v>1.5363524379526903</v>
      </c>
      <c r="AJS35" s="116">
        <v>1.7327736286822617</v>
      </c>
      <c r="AJT35" s="116">
        <v>1.7242096175729631</v>
      </c>
      <c r="AJU35" s="116">
        <v>1.7870306776701426</v>
      </c>
      <c r="AJV35" s="116">
        <v>2.0374759054225651</v>
      </c>
      <c r="AJW35" s="116">
        <v>1.9954312646378249</v>
      </c>
      <c r="AJX35" s="116">
        <v>1.9261074217593668</v>
      </c>
      <c r="AJY35" s="116">
        <v>1.7931921483862636</v>
      </c>
      <c r="AJZ35" s="116">
        <v>2.1428997357073132</v>
      </c>
      <c r="AKA35" s="116">
        <v>1.9007799909648362</v>
      </c>
      <c r="AKB35" s="116">
        <v>1.598167342402423</v>
      </c>
      <c r="AKC35" s="116">
        <v>1.9740263654351624</v>
      </c>
      <c r="AKD35" s="116">
        <v>1.6854482399837094</v>
      </c>
      <c r="AKE35" s="116">
        <v>1.6008341337897776</v>
      </c>
      <c r="AKF35" s="116">
        <v>1.9125749909820891</v>
      </c>
      <c r="AKG35" s="116">
        <v>2.0896460760547093</v>
      </c>
      <c r="AKH35" s="116">
        <v>2.1359408157729733</v>
      </c>
      <c r="AKI35" s="116">
        <v>2.1569400736999729</v>
      </c>
      <c r="AKJ35" s="116">
        <v>1.7970292178757024</v>
      </c>
      <c r="AKK35" s="116">
        <v>1.8483433174111732</v>
      </c>
      <c r="AKL35" s="116">
        <v>1.5453662434114046</v>
      </c>
      <c r="AKM35" s="116">
        <v>1.7276147699717657</v>
      </c>
      <c r="AKN35" s="116">
        <v>1.5396489308429422</v>
      </c>
      <c r="AKO35" s="116">
        <v>2.1001341089982706</v>
      </c>
      <c r="AKP35" s="116">
        <v>1.4743476899167236</v>
      </c>
      <c r="AKQ35" s="116">
        <v>1.9894328866982072</v>
      </c>
      <c r="AKR35" s="116">
        <v>1.9832940761201976</v>
      </c>
      <c r="AKS35" s="116">
        <v>1.4720548049320499</v>
      </c>
      <c r="AKT35" s="116">
        <v>1.6998343730229386</v>
      </c>
      <c r="AKU35" s="116">
        <v>1.8899651120142047</v>
      </c>
      <c r="AKV35" s="116">
        <v>1.9532557293775783</v>
      </c>
      <c r="AKW35" s="116">
        <v>1.6084450238670647</v>
      </c>
      <c r="AKX35" s="116">
        <v>1.580339063927102</v>
      </c>
      <c r="AKY35" s="116">
        <v>1.6507359717837662</v>
      </c>
      <c r="AKZ35" s="116">
        <v>1.6808043722598223</v>
      </c>
      <c r="ALA35" s="116">
        <v>1.4442425413959881</v>
      </c>
      <c r="ALB35" s="116">
        <v>2.1433695087683016</v>
      </c>
      <c r="ALC35" s="116">
        <v>2.1127945233788283</v>
      </c>
      <c r="ALD35" s="116">
        <v>1.587041459656338</v>
      </c>
      <c r="ALE35" s="116">
        <v>1.7492400870911109</v>
      </c>
      <c r="ALF35" s="116">
        <v>1.4854439356072675</v>
      </c>
      <c r="ALG35" s="116">
        <v>2.0948786696379122</v>
      </c>
      <c r="ALH35" s="116">
        <v>1.9869378967056073</v>
      </c>
      <c r="ALI35" s="116">
        <v>1.8710671546913726</v>
      </c>
      <c r="ALJ35" s="116">
        <v>1.9805135028130403</v>
      </c>
      <c r="ALK35" s="116">
        <v>1.6163308571979083</v>
      </c>
      <c r="ALL35" s="116">
        <v>1.8999210294175648</v>
      </c>
      <c r="ALM35" s="116">
        <v>2.0293279091292065</v>
      </c>
      <c r="ALN35" s="116">
        <v>1.4411437379735608</v>
      </c>
      <c r="ALO35" s="116">
        <v>1.6766480509321959</v>
      </c>
      <c r="ALP35" s="116">
        <v>1.4531583678417512</v>
      </c>
      <c r="ALQ35" s="116">
        <v>2.0820218591382313</v>
      </c>
      <c r="ALR35" s="116">
        <v>1.7100006208698848</v>
      </c>
      <c r="ALS35" s="116">
        <v>1.9256903189897727</v>
      </c>
      <c r="ALT35" s="116">
        <v>1.9925486609854848</v>
      </c>
      <c r="ALU35" s="116">
        <v>1.4628346831359476</v>
      </c>
    </row>
    <row r="36" spans="2:1009">
      <c r="B36" s="117">
        <v>1.9</v>
      </c>
      <c r="C36" s="116">
        <f t="shared" si="16"/>
        <v>2.426315789473684</v>
      </c>
      <c r="D36" s="116">
        <f t="shared" si="17"/>
        <v>2.4389965007326868</v>
      </c>
      <c r="F36" s="116">
        <f t="shared" si="18"/>
        <v>1.8915395273644668</v>
      </c>
      <c r="G36" s="116">
        <f t="shared" si="19"/>
        <v>2.4267029513417953</v>
      </c>
      <c r="I36" s="116">
        <v>2.0266558893578726</v>
      </c>
      <c r="J36" s="116">
        <v>1.922184462643941</v>
      </c>
      <c r="K36" s="116">
        <v>2.116449841785065</v>
      </c>
      <c r="L36" s="116">
        <v>1.7984462038955895</v>
      </c>
      <c r="M36" s="116">
        <v>2.1567050289675325</v>
      </c>
      <c r="N36" s="116">
        <v>1.91961958685205</v>
      </c>
      <c r="O36" s="116">
        <v>1.8591632293333507</v>
      </c>
      <c r="P36" s="116">
        <v>1.9738436566094069</v>
      </c>
      <c r="Q36" s="116">
        <v>1.8239350856883347</v>
      </c>
      <c r="R36" s="116">
        <v>2.2187311548246056</v>
      </c>
      <c r="S36" s="116">
        <v>1.9673765316925047</v>
      </c>
      <c r="T36" s="116">
        <v>2.2158098406826938</v>
      </c>
      <c r="U36" s="116">
        <v>1.9195761852066737</v>
      </c>
      <c r="V36" s="116">
        <v>1.847105754349736</v>
      </c>
      <c r="W36" s="116">
        <v>1.9097296782961408</v>
      </c>
      <c r="X36" s="116">
        <v>1.6578746119856329</v>
      </c>
      <c r="Y36" s="116">
        <v>1.7416836544826191</v>
      </c>
      <c r="Z36" s="116">
        <v>2.1538465181715285</v>
      </c>
      <c r="AA36" s="116">
        <v>2.1801162823914635</v>
      </c>
      <c r="AB36" s="116">
        <v>2.0568449665243511</v>
      </c>
      <c r="AC36" s="116">
        <v>2.2070684166343044</v>
      </c>
      <c r="AD36" s="116">
        <v>1.9859710069023797</v>
      </c>
      <c r="AE36" s="116">
        <v>2.086972850219198</v>
      </c>
      <c r="AF36" s="116">
        <v>2.0275576261904309</v>
      </c>
      <c r="AG36" s="116">
        <v>1.6560805260697529</v>
      </c>
      <c r="AH36" s="116">
        <v>2.0287956045753499</v>
      </c>
      <c r="AI36" s="116">
        <v>1.61824203553895</v>
      </c>
      <c r="AJ36" s="116">
        <v>1.9298964415259188</v>
      </c>
      <c r="AK36" s="116">
        <v>1.7508102624563153</v>
      </c>
      <c r="AL36" s="116">
        <v>2.0418061658573263</v>
      </c>
      <c r="AM36" s="116">
        <v>1.9165485320486455</v>
      </c>
      <c r="AN36" s="116">
        <v>2.0011258159753882</v>
      </c>
      <c r="AO36" s="116">
        <v>2.2362512069701692</v>
      </c>
      <c r="AP36" s="116">
        <v>1.9912673081485694</v>
      </c>
      <c r="AQ36" s="116">
        <v>1.9434619825078576</v>
      </c>
      <c r="AR36" s="116">
        <v>1.7346526039803889</v>
      </c>
      <c r="AS36" s="116">
        <v>1.6349240091365478</v>
      </c>
      <c r="AT36" s="116">
        <v>1.9100724513602574</v>
      </c>
      <c r="AU36" s="116">
        <v>1.7557411819530688</v>
      </c>
      <c r="AV36" s="116">
        <v>2.1253748795874312</v>
      </c>
      <c r="AW36" s="116">
        <v>1.7967216557507903</v>
      </c>
      <c r="AX36" s="116">
        <v>1.8392394699407104</v>
      </c>
      <c r="AY36" s="116">
        <v>2.170526109137553</v>
      </c>
      <c r="AZ36" s="116">
        <v>1.9398124478823522</v>
      </c>
      <c r="BA36" s="116">
        <v>1.9692535787004588</v>
      </c>
      <c r="BB36" s="116">
        <v>1.9630622221023031</v>
      </c>
      <c r="BC36" s="116">
        <v>1.7343813168815183</v>
      </c>
      <c r="BD36" s="116">
        <v>1.6736504325190324</v>
      </c>
      <c r="BE36" s="116">
        <v>2.2531976272678538</v>
      </c>
      <c r="BF36" s="116">
        <v>1.8223830669076442</v>
      </c>
      <c r="BG36" s="116">
        <v>1.5752809348532135</v>
      </c>
      <c r="BH36" s="116">
        <v>1.8762503369557759</v>
      </c>
      <c r="BI36" s="116">
        <v>1.9314758475233036</v>
      </c>
      <c r="BJ36" s="116">
        <v>1.6281385957095482</v>
      </c>
      <c r="BK36" s="116">
        <v>1.7001347804367435</v>
      </c>
      <c r="BL36" s="116">
        <v>1.5533475573360811</v>
      </c>
      <c r="BM36" s="116">
        <v>2.0139662937476364</v>
      </c>
      <c r="BN36" s="116">
        <v>1.6760055245976369</v>
      </c>
      <c r="BO36" s="116">
        <v>1.6311838802814944</v>
      </c>
      <c r="BP36" s="116">
        <v>1.7220175588555751</v>
      </c>
      <c r="BQ36" s="116">
        <v>2.1855346200408383</v>
      </c>
      <c r="BR36" s="116">
        <v>1.6505564000746269</v>
      </c>
      <c r="BS36" s="116">
        <v>1.8304143395327039</v>
      </c>
      <c r="BT36" s="116">
        <v>1.833024543766431</v>
      </c>
      <c r="BU36" s="116">
        <v>1.5744467356977618</v>
      </c>
      <c r="BV36" s="116">
        <v>1.7606146292370175</v>
      </c>
      <c r="BW36" s="116">
        <v>1.8898291725525982</v>
      </c>
      <c r="BX36" s="116">
        <v>1.8438575500513774</v>
      </c>
      <c r="BY36" s="116">
        <v>2.2278639992218925</v>
      </c>
      <c r="BZ36" s="116">
        <v>1.7008559231772193</v>
      </c>
      <c r="CA36" s="116">
        <v>2.0582341201201881</v>
      </c>
      <c r="CB36" s="116">
        <v>1.6405932643123342</v>
      </c>
      <c r="CC36" s="116">
        <v>2.1283663309780882</v>
      </c>
      <c r="CD36" s="116">
        <v>2.1608735682475468</v>
      </c>
      <c r="CE36" s="116">
        <v>2.1955105183994981</v>
      </c>
      <c r="CF36" s="116">
        <v>2.2242427611434432</v>
      </c>
      <c r="CG36" s="116">
        <v>1.9485219914640821</v>
      </c>
      <c r="CH36" s="116">
        <v>1.9314867694854971</v>
      </c>
      <c r="CI36" s="116">
        <v>1.879965769183702</v>
      </c>
      <c r="CJ36" s="116">
        <v>2.2233531209529906</v>
      </c>
      <c r="CK36" s="116">
        <v>1.8166019817714354</v>
      </c>
      <c r="CL36" s="116">
        <v>1.7487782143107007</v>
      </c>
      <c r="CM36" s="116">
        <v>1.9417985794079315</v>
      </c>
      <c r="CN36" s="116">
        <v>1.7948032331609702</v>
      </c>
      <c r="CO36" s="116">
        <v>2.1244175600547601</v>
      </c>
      <c r="CP36" s="116">
        <v>1.9710861192092142</v>
      </c>
      <c r="CQ36" s="116">
        <v>1.6638232044795136</v>
      </c>
      <c r="CR36" s="116">
        <v>1.6961902929004218</v>
      </c>
      <c r="CS36" s="116">
        <v>1.8118072998836487</v>
      </c>
      <c r="CT36" s="116">
        <v>2.0231555524333245</v>
      </c>
      <c r="CU36" s="116">
        <v>1.8122943214653431</v>
      </c>
      <c r="CV36" s="116">
        <v>1.7136085184709995</v>
      </c>
      <c r="CW36" s="116">
        <v>1.5485997204429778</v>
      </c>
      <c r="CX36" s="116">
        <v>1.6444810087941384</v>
      </c>
      <c r="CY36" s="116">
        <v>2.2378901199474379</v>
      </c>
      <c r="CZ36" s="116">
        <v>2.017226983133614</v>
      </c>
      <c r="DA36" s="116">
        <v>2.139356511953002</v>
      </c>
      <c r="DB36" s="116">
        <v>1.6007212167807234</v>
      </c>
      <c r="DC36" s="116">
        <v>1.878597474862151</v>
      </c>
      <c r="DD36" s="116">
        <v>2.0375638886137786</v>
      </c>
      <c r="DE36" s="116">
        <v>1.605113729657615</v>
      </c>
      <c r="DF36" s="116">
        <v>1.7104007162386501</v>
      </c>
      <c r="DG36" s="116">
        <v>1.6242538196122813</v>
      </c>
      <c r="DH36" s="116">
        <v>1.8887759264120714</v>
      </c>
      <c r="DI36" s="116">
        <v>1.6587870921243084</v>
      </c>
      <c r="DJ36" s="116">
        <v>1.893132052352325</v>
      </c>
      <c r="DK36" s="116">
        <v>1.5953930954328657</v>
      </c>
      <c r="DL36" s="116">
        <v>2.0572586280840595</v>
      </c>
      <c r="DM36" s="116">
        <v>1.7474516051796518</v>
      </c>
      <c r="DN36" s="116">
        <v>1.9172929706557991</v>
      </c>
      <c r="DO36" s="116">
        <v>1.8769282498137176</v>
      </c>
      <c r="DP36" s="116">
        <v>1.7516958905581972</v>
      </c>
      <c r="DQ36" s="116">
        <v>1.6923834741533386</v>
      </c>
      <c r="DR36" s="116">
        <v>2.0352250877610274</v>
      </c>
      <c r="DS36" s="116">
        <v>1.8753831941360368</v>
      </c>
      <c r="DT36" s="116">
        <v>1.6357801678588644</v>
      </c>
      <c r="DU36" s="116">
        <v>1.57862002668876</v>
      </c>
      <c r="DV36" s="116">
        <v>1.7906762442344653</v>
      </c>
      <c r="DW36" s="116">
        <v>1.8308638152154246</v>
      </c>
      <c r="DX36" s="116">
        <v>1.670296400600334</v>
      </c>
      <c r="DY36" s="116">
        <v>2.1036515267506224</v>
      </c>
      <c r="DZ36" s="116">
        <v>1.5453615440394337</v>
      </c>
      <c r="EA36" s="116">
        <v>1.546511529655088</v>
      </c>
      <c r="EB36" s="116">
        <v>1.6510258440620276</v>
      </c>
      <c r="EC36" s="116">
        <v>2.0925419425842136</v>
      </c>
      <c r="ED36" s="116">
        <v>1.6022842066999265</v>
      </c>
      <c r="EE36" s="116">
        <v>1.577959715530264</v>
      </c>
      <c r="EF36" s="116">
        <v>1.5475120920373497</v>
      </c>
      <c r="EG36" s="116">
        <v>2.0854636221082652</v>
      </c>
      <c r="EH36" s="116">
        <v>2.146081247271419</v>
      </c>
      <c r="EI36" s="116">
        <v>1.9912786488805629</v>
      </c>
      <c r="EJ36" s="116">
        <v>1.6006546354272979</v>
      </c>
      <c r="EK36" s="116">
        <v>2.0319479023617659</v>
      </c>
      <c r="EL36" s="116">
        <v>1.8847484902276139</v>
      </c>
      <c r="EM36" s="116">
        <v>1.7801395797760466</v>
      </c>
      <c r="EN36" s="116">
        <v>1.5847877491485554</v>
      </c>
      <c r="EO36" s="116">
        <v>1.5435148351133958</v>
      </c>
      <c r="EP36" s="116">
        <v>1.8683418137690304</v>
      </c>
      <c r="EQ36" s="116">
        <v>1.6163867640750806</v>
      </c>
      <c r="ER36" s="116">
        <v>1.6282776738733691</v>
      </c>
      <c r="ES36" s="116">
        <v>1.8772809351203805</v>
      </c>
      <c r="ET36" s="116">
        <v>2.1163927358017669</v>
      </c>
      <c r="EU36" s="116">
        <v>1.8385506020964348</v>
      </c>
      <c r="EV36" s="116">
        <v>1.9485518423999189</v>
      </c>
      <c r="EW36" s="116">
        <v>2.1773859586612807</v>
      </c>
      <c r="EX36" s="116">
        <v>2.0312016696150477</v>
      </c>
      <c r="EY36" s="116">
        <v>1.9881402711395491</v>
      </c>
      <c r="EZ36" s="116">
        <v>1.5594873902957542</v>
      </c>
      <c r="FA36" s="116">
        <v>1.7826018847356544</v>
      </c>
      <c r="FB36" s="116">
        <v>2.1142669945356278</v>
      </c>
      <c r="FC36" s="116">
        <v>1.8542027628649154</v>
      </c>
      <c r="FD36" s="116">
        <v>1.9767488287918449</v>
      </c>
      <c r="FE36" s="116">
        <v>1.5413814870794895</v>
      </c>
      <c r="FF36" s="116">
        <v>1.8421505210247431</v>
      </c>
      <c r="FG36" s="116">
        <v>1.9717755648577415</v>
      </c>
      <c r="FH36" s="116">
        <v>1.9820043960376319</v>
      </c>
      <c r="FI36" s="116">
        <v>2.0311926396744799</v>
      </c>
      <c r="FJ36" s="116">
        <v>2.1430336032838717</v>
      </c>
      <c r="FK36" s="116">
        <v>1.7239721378728121</v>
      </c>
      <c r="FL36" s="116">
        <v>2.1425857207725074</v>
      </c>
      <c r="FM36" s="116">
        <v>2.0784805187374333</v>
      </c>
      <c r="FN36" s="116">
        <v>1.5583842933928449</v>
      </c>
      <c r="FO36" s="116">
        <v>2.0387456234024484</v>
      </c>
      <c r="FP36" s="116">
        <v>2.250359858679547</v>
      </c>
      <c r="FQ36" s="116">
        <v>1.8159905279025259</v>
      </c>
      <c r="FR36" s="116">
        <v>2.0797504626676626</v>
      </c>
      <c r="FS36" s="116">
        <v>1.6506409706240175</v>
      </c>
      <c r="FT36" s="116">
        <v>1.815703153120237</v>
      </c>
      <c r="FU36" s="116">
        <v>1.765467500910757</v>
      </c>
      <c r="FV36" s="116">
        <v>1.5892666890923501</v>
      </c>
      <c r="FW36" s="116">
        <v>1.6085971279475155</v>
      </c>
      <c r="FX36" s="116">
        <v>1.7108813263305376</v>
      </c>
      <c r="FY36" s="116">
        <v>2.0137621019269369</v>
      </c>
      <c r="FZ36" s="116">
        <v>1.6686172209354042</v>
      </c>
      <c r="GA36" s="116">
        <v>2.1461582598396567</v>
      </c>
      <c r="GB36" s="116">
        <v>1.7047742507865737</v>
      </c>
      <c r="GC36" s="116">
        <v>2.1506520404066674</v>
      </c>
      <c r="GD36" s="116">
        <v>1.8958825073154841</v>
      </c>
      <c r="GE36" s="116">
        <v>2.2451953983574544</v>
      </c>
      <c r="GF36" s="116">
        <v>2.0552588437000452</v>
      </c>
      <c r="GG36" s="116">
        <v>1.9285168079418653</v>
      </c>
      <c r="GH36" s="116">
        <v>1.6398810254229852</v>
      </c>
      <c r="GI36" s="116">
        <v>1.59340259941449</v>
      </c>
      <c r="GJ36" s="116">
        <v>1.769447645769326</v>
      </c>
      <c r="GK36" s="116">
        <v>1.6082831227393108</v>
      </c>
      <c r="GL36" s="116">
        <v>1.8324311295644884</v>
      </c>
      <c r="GM36" s="116">
        <v>1.8449010599195943</v>
      </c>
      <c r="GN36" s="116">
        <v>1.5480030368858082</v>
      </c>
      <c r="GO36" s="116">
        <v>1.7096948724915622</v>
      </c>
      <c r="GP36" s="116">
        <v>1.8745351633371949</v>
      </c>
      <c r="GQ36" s="116">
        <v>1.9075124067044678</v>
      </c>
      <c r="GR36" s="116">
        <v>1.9795703888713574</v>
      </c>
      <c r="GS36" s="116">
        <v>1.7855427244569424</v>
      </c>
      <c r="GT36" s="116">
        <v>1.6728141496457571</v>
      </c>
      <c r="GU36" s="116">
        <v>1.9728179516755775</v>
      </c>
      <c r="GV36" s="116">
        <v>2.0934248484790809</v>
      </c>
      <c r="GW36" s="116">
        <v>1.6841436025227805</v>
      </c>
      <c r="GX36" s="116">
        <v>1.8266254452724859</v>
      </c>
      <c r="GY36" s="116">
        <v>2.0816626223046906</v>
      </c>
      <c r="GZ36" s="116">
        <v>1.9388011407675685</v>
      </c>
      <c r="HA36" s="116">
        <v>2.0726411732660983</v>
      </c>
      <c r="HB36" s="116">
        <v>2.1636899022632914</v>
      </c>
      <c r="HC36" s="116">
        <v>1.6176255086040827</v>
      </c>
      <c r="HD36" s="116">
        <v>2.0045473484506173</v>
      </c>
      <c r="HE36" s="116">
        <v>1.790227283673373</v>
      </c>
      <c r="HF36" s="116">
        <v>1.7775694332917076</v>
      </c>
      <c r="HG36" s="116">
        <v>2.0148786700015342</v>
      </c>
      <c r="HH36" s="116">
        <v>1.7642802189069084</v>
      </c>
      <c r="HI36" s="116">
        <v>1.6951745199446124</v>
      </c>
      <c r="HJ36" s="116">
        <v>1.9696743100272831</v>
      </c>
      <c r="HK36" s="116">
        <v>2.0244446618590346</v>
      </c>
      <c r="HL36" s="116">
        <v>1.7349044578553008</v>
      </c>
      <c r="HM36" s="116">
        <v>1.7606739107612501</v>
      </c>
      <c r="HN36" s="116">
        <v>2.09450964507508</v>
      </c>
      <c r="HO36" s="116">
        <v>2.1941357252930835</v>
      </c>
      <c r="HP36" s="116">
        <v>2.0829430305868484</v>
      </c>
      <c r="HQ36" s="116">
        <v>2.2054422435968193</v>
      </c>
      <c r="HR36" s="116">
        <v>1.8387142477253442</v>
      </c>
      <c r="HS36" s="116">
        <v>1.9117615156406118</v>
      </c>
      <c r="HT36" s="116">
        <v>2.2252422714500173</v>
      </c>
      <c r="HU36" s="116">
        <v>1.5957142287087631</v>
      </c>
      <c r="HV36" s="116">
        <v>2.2102081621267273</v>
      </c>
      <c r="HW36" s="116">
        <v>1.944275366087818</v>
      </c>
      <c r="HX36" s="116">
        <v>2.0457790414301167</v>
      </c>
      <c r="HY36" s="116">
        <v>1.6281104299456841</v>
      </c>
      <c r="HZ36" s="116">
        <v>1.7984941960744125</v>
      </c>
      <c r="IA36" s="116">
        <v>1.7073984930912243</v>
      </c>
      <c r="IB36" s="116">
        <v>2.0766706481221382</v>
      </c>
      <c r="IC36" s="116">
        <v>1.8259114454460619</v>
      </c>
      <c r="ID36" s="116">
        <v>1.7063934309412265</v>
      </c>
      <c r="IE36" s="116">
        <v>2.2189287643600792</v>
      </c>
      <c r="IF36" s="116">
        <v>2.1651489029502002</v>
      </c>
      <c r="IG36" s="116">
        <v>1.676825886808242</v>
      </c>
      <c r="IH36" s="116">
        <v>1.5724403561322216</v>
      </c>
      <c r="II36" s="116">
        <v>2.0712819738747772</v>
      </c>
      <c r="IJ36" s="116">
        <v>2.0013630642251856</v>
      </c>
      <c r="IK36" s="116">
        <v>1.8184962309625885</v>
      </c>
      <c r="IL36" s="116">
        <v>1.5814633197667274</v>
      </c>
      <c r="IM36" s="116">
        <v>2.1529926647379685</v>
      </c>
      <c r="IN36" s="116">
        <v>2.2160273140325302</v>
      </c>
      <c r="IO36" s="116">
        <v>1.7989804291093368</v>
      </c>
      <c r="IP36" s="116">
        <v>2.019956841699643</v>
      </c>
      <c r="IQ36" s="116">
        <v>2.1238229133240911</v>
      </c>
      <c r="IR36" s="116">
        <v>2.2526348441326451</v>
      </c>
      <c r="IS36" s="116">
        <v>1.8145693970120187</v>
      </c>
      <c r="IT36" s="116">
        <v>1.6938670387920236</v>
      </c>
      <c r="IU36" s="116">
        <v>1.7493707920365391</v>
      </c>
      <c r="IV36" s="116">
        <v>1.5435060188008363</v>
      </c>
      <c r="IW36" s="116">
        <v>2.2589488056634472</v>
      </c>
      <c r="IX36" s="116">
        <v>1.5784208485056128</v>
      </c>
      <c r="IY36" s="116">
        <v>2.1350117267855944</v>
      </c>
      <c r="IZ36" s="116">
        <v>1.9726268301717225</v>
      </c>
      <c r="JA36" s="116">
        <v>2.0608480070154132</v>
      </c>
      <c r="JB36" s="116">
        <v>2.0301555347788316</v>
      </c>
      <c r="JC36" s="116">
        <v>1.7608626968533967</v>
      </c>
      <c r="JD36" s="116">
        <v>2.2488437702357782</v>
      </c>
      <c r="JE36" s="116">
        <v>1.6360524339768667</v>
      </c>
      <c r="JF36" s="116">
        <v>1.7919715095859639</v>
      </c>
      <c r="JG36" s="116">
        <v>1.7276768822916915</v>
      </c>
      <c r="JH36" s="116">
        <v>2.1107942039663237</v>
      </c>
      <c r="JI36" s="116">
        <v>2.0452528985849732</v>
      </c>
      <c r="JJ36" s="116">
        <v>2.1919416133326459</v>
      </c>
      <c r="JK36" s="116">
        <v>1.6881491911924513</v>
      </c>
      <c r="JL36" s="116">
        <v>1.6329127111768726</v>
      </c>
      <c r="JM36" s="116">
        <v>2.0215136092315094</v>
      </c>
      <c r="JN36" s="116">
        <v>2.2422003201956602</v>
      </c>
      <c r="JO36" s="116">
        <v>1.5578732568973963</v>
      </c>
      <c r="JP36" s="116">
        <v>1.779648605383394</v>
      </c>
      <c r="JQ36" s="116">
        <v>1.6155564555999629</v>
      </c>
      <c r="JR36" s="116">
        <v>1.6661758094663006</v>
      </c>
      <c r="JS36" s="116">
        <v>1.6024753429247673</v>
      </c>
      <c r="JT36" s="116">
        <v>1.6000613027222905</v>
      </c>
      <c r="JU36" s="116">
        <v>1.6142396715152245</v>
      </c>
      <c r="JV36" s="116">
        <v>1.6441942592263121</v>
      </c>
      <c r="JW36" s="116">
        <v>1.583072543772363</v>
      </c>
      <c r="JX36" s="116">
        <v>2.1184557765233851</v>
      </c>
      <c r="JY36" s="116">
        <v>1.8353832777739003</v>
      </c>
      <c r="JZ36" s="116">
        <v>2.1235278065565262</v>
      </c>
      <c r="KA36" s="116">
        <v>1.8498003723137348</v>
      </c>
      <c r="KB36" s="116">
        <v>1.949383463908164</v>
      </c>
      <c r="KC36" s="116">
        <v>1.7528333600934636</v>
      </c>
      <c r="KD36" s="116">
        <v>1.8565074803761821</v>
      </c>
      <c r="KE36" s="116">
        <v>1.8625598554397627</v>
      </c>
      <c r="KF36" s="116">
        <v>2.1966517645202703</v>
      </c>
      <c r="KG36" s="116">
        <v>1.8583751712022754</v>
      </c>
      <c r="KH36" s="116">
        <v>2.2423105510464367</v>
      </c>
      <c r="KI36" s="116">
        <v>1.6284141212372649</v>
      </c>
      <c r="KJ36" s="116">
        <v>2.0636001044092604</v>
      </c>
      <c r="KK36" s="116">
        <v>1.7470237527298362</v>
      </c>
      <c r="KL36" s="116">
        <v>1.7608396981805474</v>
      </c>
      <c r="KM36" s="116">
        <v>1.6174912572399553</v>
      </c>
      <c r="KN36" s="116">
        <v>1.8649568442961422</v>
      </c>
      <c r="KO36" s="116">
        <v>2.1293340522302628</v>
      </c>
      <c r="KP36" s="116">
        <v>1.7851692124791472</v>
      </c>
      <c r="KQ36" s="116">
        <v>1.8074626362016826</v>
      </c>
      <c r="KR36" s="116">
        <v>2.0886116216256498</v>
      </c>
      <c r="KS36" s="116">
        <v>2.2443989564065618</v>
      </c>
      <c r="KT36" s="116">
        <v>1.7199866785539553</v>
      </c>
      <c r="KU36" s="116">
        <v>1.6172932407028557</v>
      </c>
      <c r="KV36" s="116">
        <v>1.9082223008045229</v>
      </c>
      <c r="KW36" s="116">
        <v>1.8363911915716216</v>
      </c>
      <c r="KX36" s="116">
        <v>1.8894436012127165</v>
      </c>
      <c r="KY36" s="116">
        <v>1.9187063044271673</v>
      </c>
      <c r="KZ36" s="116">
        <v>2.1226269947155534</v>
      </c>
      <c r="LA36" s="116">
        <v>1.9711815473475987</v>
      </c>
      <c r="LB36" s="116">
        <v>1.845427222717035</v>
      </c>
      <c r="LC36" s="116">
        <v>2.0204292504967043</v>
      </c>
      <c r="LD36" s="116">
        <v>2.2560762225076321</v>
      </c>
      <c r="LE36" s="116">
        <v>2.1266769825948328</v>
      </c>
      <c r="LF36" s="116">
        <v>1.5806263250658883</v>
      </c>
      <c r="LG36" s="116">
        <v>2.1839025661184115</v>
      </c>
      <c r="LH36" s="116">
        <v>2.2142045421170886</v>
      </c>
      <c r="LI36" s="116">
        <v>2.1215911182988649</v>
      </c>
      <c r="LJ36" s="116">
        <v>1.9986454502298554</v>
      </c>
      <c r="LK36" s="116">
        <v>2.0183932648574574</v>
      </c>
      <c r="LL36" s="116">
        <v>1.7965920349158577</v>
      </c>
      <c r="LM36" s="116">
        <v>1.768542298710239</v>
      </c>
      <c r="LN36" s="116">
        <v>2.0950590879986626</v>
      </c>
      <c r="LO36" s="116">
        <v>2.1785491200178306</v>
      </c>
      <c r="LP36" s="116">
        <v>1.9673546154067059</v>
      </c>
      <c r="LQ36" s="116">
        <v>1.8790699039184409</v>
      </c>
      <c r="LR36" s="116">
        <v>1.6769154705799232</v>
      </c>
      <c r="LS36" s="116">
        <v>2.2494779030098879</v>
      </c>
      <c r="LT36" s="116">
        <v>2.1087168161407419</v>
      </c>
      <c r="LU36" s="116">
        <v>1.9373792095224143</v>
      </c>
      <c r="LV36" s="116">
        <v>2.1840327584051265</v>
      </c>
      <c r="LW36" s="116">
        <v>2.231671856377865</v>
      </c>
      <c r="LX36" s="116">
        <v>1.9844387434937665</v>
      </c>
      <c r="LY36" s="116">
        <v>1.8152969782811557</v>
      </c>
      <c r="LZ36" s="116">
        <v>1.898695851083648</v>
      </c>
      <c r="MA36" s="116">
        <v>1.7485523416222666</v>
      </c>
      <c r="MB36" s="116">
        <v>1.8269220066792506</v>
      </c>
      <c r="MC36" s="116">
        <v>2.2461111729050374</v>
      </c>
      <c r="MD36" s="116">
        <v>2.2380198649516743</v>
      </c>
      <c r="ME36" s="116">
        <v>2.2215286814316482</v>
      </c>
      <c r="MF36" s="116">
        <v>1.8108067354048931</v>
      </c>
      <c r="MG36" s="116">
        <v>2.2260655254418427</v>
      </c>
      <c r="MH36" s="116">
        <v>1.5949457522142514</v>
      </c>
      <c r="MI36" s="116">
        <v>1.8443177158121939</v>
      </c>
      <c r="MJ36" s="116">
        <v>1.7689581047994498</v>
      </c>
      <c r="MK36" s="116">
        <v>1.9805549486226721</v>
      </c>
      <c r="ML36" s="116">
        <v>2.0464284604060401</v>
      </c>
      <c r="MM36" s="116">
        <v>2.1776607752071069</v>
      </c>
      <c r="MN36" s="116">
        <v>2.088455360588295</v>
      </c>
      <c r="MO36" s="116">
        <v>1.7887736745534848</v>
      </c>
      <c r="MP36" s="116">
        <v>2.0799141548208215</v>
      </c>
      <c r="MQ36" s="116">
        <v>1.5633480811126554</v>
      </c>
      <c r="MR36" s="116">
        <v>1.9774570125579591</v>
      </c>
      <c r="MS36" s="116">
        <v>2.2435800658468321</v>
      </c>
      <c r="MT36" s="116">
        <v>1.9495361172129537</v>
      </c>
      <c r="MU36" s="116">
        <v>2.0486244520354173</v>
      </c>
      <c r="MV36" s="116">
        <v>1.8205299981180068</v>
      </c>
      <c r="MW36" s="116">
        <v>1.6437585534291246</v>
      </c>
      <c r="MX36" s="116">
        <v>2.2024756642120682</v>
      </c>
      <c r="MY36" s="116">
        <v>1.8796623146263738</v>
      </c>
      <c r="MZ36" s="116">
        <v>1.6437000235244716</v>
      </c>
      <c r="NA36" s="116">
        <v>2.2591483560359498</v>
      </c>
      <c r="NB36" s="116">
        <v>2.1448494649440359</v>
      </c>
      <c r="NC36" s="116">
        <v>1.8824878119214628</v>
      </c>
      <c r="ND36" s="116">
        <v>1.6414076478061501</v>
      </c>
      <c r="NE36" s="116">
        <v>1.6639445549343646</v>
      </c>
      <c r="NF36" s="116">
        <v>1.8736192202778765</v>
      </c>
      <c r="NG36" s="116">
        <v>1.7383199536913225</v>
      </c>
      <c r="NH36" s="116">
        <v>1.7137192197753874</v>
      </c>
      <c r="NI36" s="116">
        <v>1.7956303338199171</v>
      </c>
      <c r="NJ36" s="116">
        <v>2.1451347885854024</v>
      </c>
      <c r="NK36" s="116">
        <v>1.7089083044976239</v>
      </c>
      <c r="NL36" s="116">
        <v>1.5501281661418373</v>
      </c>
      <c r="NM36" s="116">
        <v>1.9029224832753457</v>
      </c>
      <c r="NN36" s="116">
        <v>1.8588023033300494</v>
      </c>
      <c r="NO36" s="116">
        <v>2.1241509978216233</v>
      </c>
      <c r="NP36" s="116">
        <v>1.5449060098905332</v>
      </c>
      <c r="NQ36" s="116">
        <v>1.8140205233712268</v>
      </c>
      <c r="NR36" s="116">
        <v>2.0641982351714003</v>
      </c>
      <c r="NS36" s="116">
        <v>2.0251647830801138</v>
      </c>
      <c r="NT36" s="116">
        <v>1.6662553565290432</v>
      </c>
      <c r="NU36" s="116">
        <v>2.1756640913012593</v>
      </c>
      <c r="NV36" s="116">
        <v>1.7319577373450525</v>
      </c>
      <c r="NW36" s="116">
        <v>1.5817629206447745</v>
      </c>
      <c r="NX36" s="116">
        <v>1.9010210259201303</v>
      </c>
      <c r="NY36" s="116">
        <v>1.6635827431667021</v>
      </c>
      <c r="NZ36" s="116">
        <v>1.561666067064384</v>
      </c>
      <c r="OA36" s="116">
        <v>2.2080085589950915</v>
      </c>
      <c r="OB36" s="116">
        <v>1.7891905728685815</v>
      </c>
      <c r="OC36" s="116">
        <v>1.7523159756759903</v>
      </c>
      <c r="OD36" s="116">
        <v>2.2159985575891605</v>
      </c>
      <c r="OE36" s="116">
        <v>2.0070815866307585</v>
      </c>
      <c r="OF36" s="116">
        <v>1.5572339760271132</v>
      </c>
      <c r="OG36" s="116">
        <v>1.5802710360773533</v>
      </c>
      <c r="OH36" s="116">
        <v>1.7662855444747645</v>
      </c>
      <c r="OI36" s="116">
        <v>2.1832443525731771</v>
      </c>
      <c r="OJ36" s="116">
        <v>1.8538839713434627</v>
      </c>
      <c r="OK36" s="116">
        <v>1.9114512390216083</v>
      </c>
      <c r="OL36" s="116">
        <v>1.7964142075882001</v>
      </c>
      <c r="OM36" s="116">
        <v>2.2253746772723098</v>
      </c>
      <c r="ON36" s="116">
        <v>2.2539566606635288</v>
      </c>
      <c r="OO36" s="116">
        <v>1.7769205746238068</v>
      </c>
      <c r="OP36" s="116">
        <v>2.0527591366959905</v>
      </c>
      <c r="OQ36" s="116">
        <v>1.6888750637667247</v>
      </c>
      <c r="OR36" s="116">
        <v>1.5756917477688652</v>
      </c>
      <c r="OS36" s="116">
        <v>2.2026897603258826</v>
      </c>
      <c r="OT36" s="116">
        <v>1.8368601957644619</v>
      </c>
      <c r="OU36" s="116">
        <v>1.9114673582150303</v>
      </c>
      <c r="OV36" s="116">
        <v>1.9646058248327871</v>
      </c>
      <c r="OW36" s="116">
        <v>1.6817499902463331</v>
      </c>
      <c r="OX36" s="116">
        <v>1.7994388591249137</v>
      </c>
      <c r="OY36" s="116">
        <v>1.6396798016594847</v>
      </c>
      <c r="OZ36" s="116">
        <v>2.1429550902243624</v>
      </c>
      <c r="PA36" s="116">
        <v>1.7537618040476617</v>
      </c>
      <c r="PB36" s="116">
        <v>1.7875990260163126</v>
      </c>
      <c r="PC36" s="116">
        <v>1.67137789405576</v>
      </c>
      <c r="PD36" s="116">
        <v>2.0291159146996924</v>
      </c>
      <c r="PE36" s="116">
        <v>1.5746694158812795</v>
      </c>
      <c r="PF36" s="116">
        <v>2.2326958782499586</v>
      </c>
      <c r="PG36" s="116">
        <v>1.6702476204796493</v>
      </c>
      <c r="PH36" s="116">
        <v>2.0074885174140364</v>
      </c>
      <c r="PI36" s="116">
        <v>1.647511493791376</v>
      </c>
      <c r="PJ36" s="116">
        <v>1.8747606518670645</v>
      </c>
      <c r="PK36" s="116">
        <v>2.1893416174399709</v>
      </c>
      <c r="PL36" s="116">
        <v>1.6801414447870939</v>
      </c>
      <c r="PM36" s="116">
        <v>2.0432338038270261</v>
      </c>
      <c r="PN36" s="116">
        <v>1.8633305119194974</v>
      </c>
      <c r="PO36" s="116">
        <v>2.0318743584651799</v>
      </c>
      <c r="PP36" s="116">
        <v>2.1468949422923047</v>
      </c>
      <c r="PQ36" s="116">
        <v>1.8346427678699808</v>
      </c>
      <c r="PR36" s="116">
        <v>2.0376115522915539</v>
      </c>
      <c r="PS36" s="116">
        <v>2.2447294424258368</v>
      </c>
      <c r="PT36" s="116">
        <v>2.1601693414277499</v>
      </c>
      <c r="PU36" s="116">
        <v>1.8037559471545579</v>
      </c>
      <c r="PV36" s="116">
        <v>2.1496649986780376</v>
      </c>
      <c r="PW36" s="116">
        <v>1.89949211642756</v>
      </c>
      <c r="PX36" s="116">
        <v>1.9356232020426292</v>
      </c>
      <c r="PY36" s="116">
        <v>2.164421680220411</v>
      </c>
      <c r="PZ36" s="116">
        <v>1.979576513443662</v>
      </c>
      <c r="QA36" s="116">
        <v>1.5797745490610826</v>
      </c>
      <c r="QB36" s="116">
        <v>1.9128111833480999</v>
      </c>
      <c r="QC36" s="116">
        <v>1.817773606725799</v>
      </c>
      <c r="QD36" s="116">
        <v>1.6946656409151801</v>
      </c>
      <c r="QE36" s="116">
        <v>2.255318265210378</v>
      </c>
      <c r="QF36" s="116">
        <v>1.6362588917986776</v>
      </c>
      <c r="QG36" s="116">
        <v>1.7914628710045646</v>
      </c>
      <c r="QH36" s="116">
        <v>1.9680255754816156</v>
      </c>
      <c r="QI36" s="116">
        <v>1.7434094389060444</v>
      </c>
      <c r="QJ36" s="116">
        <v>1.6542767620296728</v>
      </c>
      <c r="QK36" s="116">
        <v>1.8153775898270719</v>
      </c>
      <c r="QL36" s="116">
        <v>1.6910751404944486</v>
      </c>
      <c r="QM36" s="116">
        <v>1.7327008983141705</v>
      </c>
      <c r="QN36" s="116">
        <v>1.6575968361377109</v>
      </c>
      <c r="QO36" s="116">
        <v>1.8187074123120703</v>
      </c>
      <c r="QP36" s="116">
        <v>1.5615720811940834</v>
      </c>
      <c r="QQ36" s="116">
        <v>2.2511746797471046</v>
      </c>
      <c r="QR36" s="116">
        <v>2.2089172399110639</v>
      </c>
      <c r="QS36" s="116">
        <v>1.8701160297749515</v>
      </c>
      <c r="QT36" s="116">
        <v>1.8261530530363046</v>
      </c>
      <c r="QU36" s="116">
        <v>1.7205675332093233</v>
      </c>
      <c r="QV36" s="116">
        <v>1.599246845584541</v>
      </c>
      <c r="QW36" s="116">
        <v>2.1226243758741905</v>
      </c>
      <c r="QX36" s="116">
        <v>2.0779615203938651</v>
      </c>
      <c r="QY36" s="116">
        <v>1.6088555201510439</v>
      </c>
      <c r="QZ36" s="116">
        <v>1.6634721335298264</v>
      </c>
      <c r="RA36" s="116">
        <v>2.0810856385508862</v>
      </c>
      <c r="RB36" s="116">
        <v>1.9337144893891103</v>
      </c>
      <c r="RC36" s="116">
        <v>1.8390504856373042</v>
      </c>
      <c r="RD36" s="116">
        <v>1.930241519641386</v>
      </c>
      <c r="RE36" s="116">
        <v>1.8793434396768631</v>
      </c>
      <c r="RF36" s="116">
        <v>2.2209037691953499</v>
      </c>
      <c r="RG36" s="116">
        <v>1.7729209424637848</v>
      </c>
      <c r="RH36" s="116">
        <v>2.1627827196149423</v>
      </c>
      <c r="RI36" s="116">
        <v>1.9558144022338801</v>
      </c>
      <c r="RJ36" s="116">
        <v>1.7711102378844861</v>
      </c>
      <c r="RK36" s="116">
        <v>1.6657078321701242</v>
      </c>
      <c r="RL36" s="116">
        <v>2.245548509017353</v>
      </c>
      <c r="RM36" s="116">
        <v>1.900289133545308</v>
      </c>
      <c r="RN36" s="116">
        <v>1.7529449984181331</v>
      </c>
      <c r="RO36" s="116">
        <v>2.0553412487421752</v>
      </c>
      <c r="RP36" s="116">
        <v>1.7957947299478434</v>
      </c>
      <c r="RQ36" s="116">
        <v>1.8240879957135145</v>
      </c>
      <c r="RR36" s="116">
        <v>1.5462185953874248</v>
      </c>
      <c r="RS36" s="116">
        <v>1.7904041896994214</v>
      </c>
      <c r="RT36" s="116">
        <v>1.8621222042936083</v>
      </c>
      <c r="RU36" s="116">
        <v>2.1608668985576003</v>
      </c>
      <c r="RV36" s="116">
        <v>2.0692055982958362</v>
      </c>
      <c r="RW36" s="116">
        <v>1.7996531709485759</v>
      </c>
      <c r="RX36" s="116">
        <v>1.6948018106747142</v>
      </c>
      <c r="RY36" s="116">
        <v>1.5512055061729326</v>
      </c>
      <c r="RZ36" s="116">
        <v>2.2565743535760667</v>
      </c>
      <c r="SA36" s="116">
        <v>2.0796198705214213</v>
      </c>
      <c r="SB36" s="116">
        <v>2.0148302717902631</v>
      </c>
      <c r="SC36" s="116">
        <v>2.0261400153184348</v>
      </c>
      <c r="SD36" s="116">
        <v>1.555778510806805</v>
      </c>
      <c r="SE36" s="116">
        <v>2.0097280348729298</v>
      </c>
      <c r="SF36" s="116">
        <v>2.0544751001562358</v>
      </c>
      <c r="SG36" s="116">
        <v>1.9675948861696648</v>
      </c>
      <c r="SH36" s="116">
        <v>1.7172650349291565</v>
      </c>
      <c r="SI36" s="116">
        <v>2.0508971378236258</v>
      </c>
      <c r="SJ36" s="116">
        <v>2.1407725479249686</v>
      </c>
      <c r="SK36" s="116">
        <v>2.1753876598480586</v>
      </c>
      <c r="SL36" s="116">
        <v>1.7038723539092817</v>
      </c>
      <c r="SM36" s="116">
        <v>2.042985643305153</v>
      </c>
      <c r="SN36" s="116">
        <v>2.0484794363872751</v>
      </c>
      <c r="SO36" s="116">
        <v>1.7392853139508082</v>
      </c>
      <c r="SP36" s="116">
        <v>2.2592744302300547</v>
      </c>
      <c r="SQ36" s="116">
        <v>1.9502105449966647</v>
      </c>
      <c r="SR36" s="116">
        <v>1.7805769018783209</v>
      </c>
      <c r="SS36" s="116">
        <v>2.0449788503848381</v>
      </c>
      <c r="ST36" s="116">
        <v>1.8388218654507464</v>
      </c>
      <c r="SU36" s="116">
        <v>2.1710832471061035</v>
      </c>
      <c r="SV36" s="116">
        <v>2.0350135479403413</v>
      </c>
      <c r="SW36" s="116">
        <v>2.0480147949696379</v>
      </c>
      <c r="SX36" s="116">
        <v>1.8976289559939323</v>
      </c>
      <c r="SY36" s="116">
        <v>1.5443316237897937</v>
      </c>
      <c r="SZ36" s="116">
        <v>1.9882609744304509</v>
      </c>
      <c r="TA36" s="116">
        <v>2.0975930489980632</v>
      </c>
      <c r="TB36" s="116">
        <v>1.7756665926419866</v>
      </c>
      <c r="TC36" s="116">
        <v>1.8411881086377948</v>
      </c>
      <c r="TD36" s="116">
        <v>2.217456079075804</v>
      </c>
      <c r="TE36" s="116">
        <v>1.6986735313328849</v>
      </c>
      <c r="TF36" s="116">
        <v>1.8092308019333077</v>
      </c>
      <c r="TG36" s="116">
        <v>2.1277923256487479</v>
      </c>
      <c r="TH36" s="116">
        <v>1.8944289456593131</v>
      </c>
      <c r="TI36" s="116">
        <v>1.8780101084599536</v>
      </c>
      <c r="TJ36" s="116">
        <v>1.6137245992059801</v>
      </c>
      <c r="TK36" s="116">
        <v>2.0362316476437723</v>
      </c>
      <c r="TL36" s="116">
        <v>1.7417871258467763</v>
      </c>
      <c r="TM36" s="116">
        <v>2.0995286909168058</v>
      </c>
      <c r="TN36" s="116">
        <v>2.0642387620515779</v>
      </c>
      <c r="TO36" s="116">
        <v>1.9458809556365966</v>
      </c>
      <c r="TP36" s="116">
        <v>1.8290537064896522</v>
      </c>
      <c r="TQ36" s="116">
        <v>1.8930363274742446</v>
      </c>
      <c r="TR36" s="116">
        <v>2.2254049118464567</v>
      </c>
      <c r="TS36" s="116">
        <v>1.9102911284306754</v>
      </c>
      <c r="TT36" s="116">
        <v>1.6180862688282642</v>
      </c>
      <c r="TU36" s="116">
        <v>2.25672644687493</v>
      </c>
      <c r="TV36" s="116">
        <v>2.111319378667325</v>
      </c>
      <c r="TW36" s="116">
        <v>1.8216286011528098</v>
      </c>
      <c r="TX36" s="116">
        <v>1.7420369752430611</v>
      </c>
      <c r="TY36" s="116">
        <v>1.9594984416476384</v>
      </c>
      <c r="TZ36" s="116">
        <v>2.2054743728355763</v>
      </c>
      <c r="UA36" s="116">
        <v>1.8289508563342174</v>
      </c>
      <c r="UB36" s="116">
        <v>1.6811423537232595</v>
      </c>
      <c r="UC36" s="116">
        <v>1.5473852582717624</v>
      </c>
      <c r="UD36" s="116">
        <v>2.1964709061938583</v>
      </c>
      <c r="UE36" s="116">
        <v>1.7285471008681341</v>
      </c>
      <c r="UF36" s="116">
        <v>1.7186498266142998</v>
      </c>
      <c r="UG36" s="116">
        <v>1.756469422705623</v>
      </c>
      <c r="UH36" s="116">
        <v>1.9407245032529308</v>
      </c>
      <c r="UI36" s="116">
        <v>1.7027858106848408</v>
      </c>
      <c r="UJ36" s="116">
        <v>2.0756254764116044</v>
      </c>
      <c r="UK36" s="116">
        <v>1.9993841969300792</v>
      </c>
      <c r="UL36" s="116">
        <v>1.8790905985302291</v>
      </c>
      <c r="UM36" s="116">
        <v>1.6428383109992131</v>
      </c>
      <c r="UN36" s="116">
        <v>1.9006212640223927</v>
      </c>
      <c r="UO36" s="116">
        <v>1.6572488173462725</v>
      </c>
      <c r="UP36" s="116">
        <v>2.2399445612244273</v>
      </c>
      <c r="UQ36" s="116">
        <v>1.997046151577557</v>
      </c>
      <c r="UR36" s="116">
        <v>2.099424481659947</v>
      </c>
      <c r="US36" s="116">
        <v>2.0541322932981076</v>
      </c>
      <c r="UT36" s="116">
        <v>1.549223500593969</v>
      </c>
      <c r="UU36" s="116">
        <v>1.7315684511240907</v>
      </c>
      <c r="UV36" s="116">
        <v>1.9312524376076701</v>
      </c>
      <c r="UW36" s="116">
        <v>1.8951888092952123</v>
      </c>
      <c r="UX36" s="116">
        <v>2.098413527469484</v>
      </c>
      <c r="UY36" s="116">
        <v>1.9674002027478019</v>
      </c>
      <c r="UZ36" s="116">
        <v>1.5502873698116197</v>
      </c>
      <c r="VA36" s="116">
        <v>1.7528857030070508</v>
      </c>
      <c r="VB36" s="116">
        <v>1.9939027967636216</v>
      </c>
      <c r="VC36" s="116">
        <v>1.8445501321539777</v>
      </c>
      <c r="VD36" s="116">
        <v>1.6978257691272898</v>
      </c>
      <c r="VE36" s="116">
        <v>1.722812762878176</v>
      </c>
      <c r="VF36" s="116">
        <v>1.904630060592194</v>
      </c>
      <c r="VG36" s="116">
        <v>1.8431656900046909</v>
      </c>
      <c r="VH36" s="116">
        <v>1.6751836233888862</v>
      </c>
      <c r="VI36" s="116">
        <v>2.0351287339236515</v>
      </c>
      <c r="VJ36" s="116">
        <v>2.2115708986667313</v>
      </c>
      <c r="VK36" s="116">
        <v>1.5594439176893276</v>
      </c>
      <c r="VL36" s="116">
        <v>2.1828214370631223</v>
      </c>
      <c r="VM36" s="116">
        <v>1.6600075389111213</v>
      </c>
      <c r="VN36" s="116">
        <v>2.2483192524807345</v>
      </c>
      <c r="VO36" s="116">
        <v>2.1625801056604743</v>
      </c>
      <c r="VP36" s="116">
        <v>1.7472507438991722</v>
      </c>
      <c r="VQ36" s="116">
        <v>2.130315702330138</v>
      </c>
      <c r="VR36" s="116">
        <v>1.9115606007589832</v>
      </c>
      <c r="VS36" s="116">
        <v>1.6279717255153885</v>
      </c>
      <c r="VT36" s="116">
        <v>1.7620084465120387</v>
      </c>
      <c r="VU36" s="116">
        <v>2.2057882950548429</v>
      </c>
      <c r="VV36" s="116">
        <v>2.2093374007979532</v>
      </c>
      <c r="VW36" s="116">
        <v>2.2313660140772322</v>
      </c>
      <c r="VX36" s="116">
        <v>1.9096660689552951</v>
      </c>
      <c r="VY36" s="116">
        <v>1.9518169293654906</v>
      </c>
      <c r="VZ36" s="116">
        <v>2.0726164448694897</v>
      </c>
      <c r="WA36" s="116">
        <v>1.8490052873907361</v>
      </c>
      <c r="WB36" s="116">
        <v>2.1488733361008601</v>
      </c>
      <c r="WC36" s="116">
        <v>1.8088630063008617</v>
      </c>
      <c r="WD36" s="116">
        <v>1.6324256592690287</v>
      </c>
      <c r="WE36" s="116">
        <v>2.0920386815011485</v>
      </c>
      <c r="WF36" s="116">
        <v>1.5664606631393005</v>
      </c>
      <c r="WG36" s="116">
        <v>1.9081305394580883</v>
      </c>
      <c r="WH36" s="116">
        <v>2.0813194014653162</v>
      </c>
      <c r="WI36" s="116">
        <v>2.0480418126882687</v>
      </c>
      <c r="WJ36" s="116">
        <v>1.5840713336620063</v>
      </c>
      <c r="WK36" s="116">
        <v>1.8773211552179818</v>
      </c>
      <c r="WL36" s="116">
        <v>1.8746981167815635</v>
      </c>
      <c r="WM36" s="116">
        <v>1.6813132352376752</v>
      </c>
      <c r="WN36" s="116">
        <v>1.7034359598557902</v>
      </c>
      <c r="WO36" s="116">
        <v>1.9432674482463059</v>
      </c>
      <c r="WP36" s="116">
        <v>2.1648282830547112</v>
      </c>
      <c r="WQ36" s="116">
        <v>1.5853546437241102</v>
      </c>
      <c r="WR36" s="116">
        <v>1.860887301086557</v>
      </c>
      <c r="WS36" s="116">
        <v>1.56878592027701</v>
      </c>
      <c r="WT36" s="116">
        <v>1.7856352106377222</v>
      </c>
      <c r="WU36" s="116">
        <v>2.1500188241844351</v>
      </c>
      <c r="WV36" s="116">
        <v>2.0935671751699187</v>
      </c>
      <c r="WW36" s="116">
        <v>1.8528682340787164</v>
      </c>
      <c r="WX36" s="116">
        <v>1.919653838428323</v>
      </c>
      <c r="WY36" s="116">
        <v>1.9736646427187179</v>
      </c>
      <c r="WZ36" s="116">
        <v>1.8609756360605358</v>
      </c>
      <c r="XA36" s="116">
        <v>2.0766863752670108</v>
      </c>
      <c r="XB36" s="116">
        <v>1.7093163558511106</v>
      </c>
      <c r="XC36" s="116">
        <v>1.8153184681674925</v>
      </c>
      <c r="XD36" s="116">
        <v>1.8760918608189163</v>
      </c>
      <c r="XE36" s="116">
        <v>1.6844710518519022</v>
      </c>
      <c r="XF36" s="116">
        <v>1.7177595290437151</v>
      </c>
      <c r="XG36" s="116">
        <v>1.5423525486397958</v>
      </c>
      <c r="XH36" s="116">
        <v>2.1978957224778193</v>
      </c>
      <c r="XI36" s="116">
        <v>1.6100199376540882</v>
      </c>
      <c r="XJ36" s="116">
        <v>1.9033112840813968</v>
      </c>
      <c r="XK36" s="116">
        <v>2.2041270049960899</v>
      </c>
      <c r="XL36" s="116">
        <v>1.6344030703447292</v>
      </c>
      <c r="XM36" s="116">
        <v>1.9601751829873946</v>
      </c>
      <c r="XN36" s="116">
        <v>2.0300537010481374</v>
      </c>
      <c r="XO36" s="116">
        <v>1.6643538773413393</v>
      </c>
      <c r="XP36" s="116">
        <v>2.044832034945463</v>
      </c>
      <c r="XQ36" s="116">
        <v>2.1802116004639496</v>
      </c>
      <c r="XR36" s="116">
        <v>1.6412083745160788</v>
      </c>
      <c r="XS36" s="116">
        <v>2.0392142969375997</v>
      </c>
      <c r="XT36" s="116">
        <v>1.5855344799165447</v>
      </c>
      <c r="XU36" s="116">
        <v>2.0198377645685945</v>
      </c>
      <c r="XV36" s="116">
        <v>2.0762773525020659</v>
      </c>
      <c r="XW36" s="116">
        <v>2.1604413928949606</v>
      </c>
      <c r="XX36" s="116">
        <v>1.9846408147370695</v>
      </c>
      <c r="XY36" s="116">
        <v>1.786964374311004</v>
      </c>
      <c r="XZ36" s="116">
        <v>2.0448035403293274</v>
      </c>
      <c r="YA36" s="116">
        <v>2.1617225958771136</v>
      </c>
      <c r="YB36" s="116">
        <v>1.837509983625109</v>
      </c>
      <c r="YC36" s="116">
        <v>2.1509153516562356</v>
      </c>
      <c r="YD36" s="116">
        <v>1.543267431918629</v>
      </c>
      <c r="YE36" s="116">
        <v>1.5490849086069223</v>
      </c>
      <c r="YF36" s="116">
        <v>2.001294909233883</v>
      </c>
      <c r="YG36" s="116">
        <v>1.898250598216864</v>
      </c>
      <c r="YH36" s="116">
        <v>1.7730692701776218</v>
      </c>
      <c r="YI36" s="116">
        <v>1.7518298202148868</v>
      </c>
      <c r="YJ36" s="116">
        <v>2.0653070259206054</v>
      </c>
      <c r="YK36" s="116">
        <v>2.0567352083206636</v>
      </c>
      <c r="YL36" s="116">
        <v>1.9655414900119681</v>
      </c>
      <c r="YM36" s="116">
        <v>1.7376838180200054</v>
      </c>
      <c r="YN36" s="116">
        <v>1.5798967389070684</v>
      </c>
      <c r="YO36" s="116">
        <v>1.5863514198863766</v>
      </c>
      <c r="YP36" s="116">
        <v>2.0150325237940216</v>
      </c>
      <c r="YQ36" s="116">
        <v>1.8401264878090622</v>
      </c>
      <c r="YR36" s="116">
        <v>2.0485216714197469</v>
      </c>
      <c r="YS36" s="116">
        <v>1.809791890444755</v>
      </c>
      <c r="YT36" s="116">
        <v>2.0786240520479748</v>
      </c>
      <c r="YU36" s="116">
        <v>1.9317685963930324</v>
      </c>
      <c r="YV36" s="116">
        <v>2.2541247636001622</v>
      </c>
      <c r="YW36" s="116">
        <v>2.1679255426748529</v>
      </c>
      <c r="YX36" s="116">
        <v>2.0137575074916287</v>
      </c>
      <c r="YY36" s="116">
        <v>1.8249223802403352</v>
      </c>
      <c r="YZ36" s="116">
        <v>1.9625044091991495</v>
      </c>
      <c r="ZA36" s="116">
        <v>1.6526980195678029</v>
      </c>
      <c r="ZB36" s="116">
        <v>1.6675878489134361</v>
      </c>
      <c r="ZC36" s="116">
        <v>2.1280063202620192</v>
      </c>
      <c r="ZD36" s="116">
        <v>2.2393153081765522</v>
      </c>
      <c r="ZE36" s="116">
        <v>1.5894025189218899</v>
      </c>
      <c r="ZF36" s="116">
        <v>2.0859846533873192</v>
      </c>
      <c r="ZG36" s="116">
        <v>1.9730413047187829</v>
      </c>
      <c r="ZH36" s="116">
        <v>1.6490803058942718</v>
      </c>
      <c r="ZI36" s="116">
        <v>2.0698241058960436</v>
      </c>
      <c r="ZJ36" s="116">
        <v>1.9749615041566964</v>
      </c>
      <c r="ZK36" s="116">
        <v>1.6333741799472228</v>
      </c>
      <c r="ZL36" s="116">
        <v>2.2313460617333845</v>
      </c>
      <c r="ZM36" s="116">
        <v>2.0997953939095098</v>
      </c>
      <c r="ZN36" s="116">
        <v>1.6184699811144678</v>
      </c>
      <c r="ZO36" s="116">
        <v>1.8666825346105151</v>
      </c>
      <c r="ZP36" s="116">
        <v>2.1708026620721799</v>
      </c>
      <c r="ZQ36" s="116">
        <v>1.8811591381179347</v>
      </c>
      <c r="ZR36" s="116">
        <v>2.1362267649535633</v>
      </c>
      <c r="ZS36" s="116">
        <v>2.0219633605164642</v>
      </c>
      <c r="ZT36" s="116">
        <v>1.779571277477612</v>
      </c>
      <c r="ZU36" s="116">
        <v>1.9086413672927285</v>
      </c>
      <c r="ZV36" s="116">
        <v>1.9881549482868563</v>
      </c>
      <c r="ZW36" s="116">
        <v>1.8426776465677372</v>
      </c>
      <c r="ZX36" s="116">
        <v>1.9743293181970476</v>
      </c>
      <c r="ZY36" s="116">
        <v>1.7561975712700328</v>
      </c>
      <c r="ZZ36" s="116">
        <v>1.5583961875460144</v>
      </c>
      <c r="AAA36" s="116">
        <v>2.2408038673946331</v>
      </c>
      <c r="AAB36" s="116">
        <v>2.2488876600266705</v>
      </c>
      <c r="AAC36" s="116">
        <v>1.7630863311431808</v>
      </c>
      <c r="AAD36" s="116">
        <v>1.9197016687348296</v>
      </c>
      <c r="AAE36" s="116">
        <v>1.5551363294105336</v>
      </c>
      <c r="AAF36" s="116">
        <v>1.6189658500347466</v>
      </c>
      <c r="AAG36" s="116">
        <v>2.1384107021992991</v>
      </c>
      <c r="AAH36" s="116">
        <v>1.662036519264168</v>
      </c>
      <c r="AAI36" s="116">
        <v>2.0392695398515173</v>
      </c>
      <c r="AAJ36" s="116">
        <v>1.9693122119261071</v>
      </c>
      <c r="AAK36" s="116">
        <v>1.9623412767087367</v>
      </c>
      <c r="AAL36" s="116">
        <v>1.7969642958655945</v>
      </c>
      <c r="AAM36" s="116">
        <v>1.8765753638708449</v>
      </c>
      <c r="AAN36" s="116">
        <v>2.0012393037848595</v>
      </c>
      <c r="AAO36" s="116">
        <v>1.9620324362149106</v>
      </c>
      <c r="AAP36" s="116">
        <v>1.5835451679300274</v>
      </c>
      <c r="AAQ36" s="116">
        <v>1.9296680603165726</v>
      </c>
      <c r="AAR36" s="116">
        <v>2.2288265593997276</v>
      </c>
      <c r="AAS36" s="116">
        <v>2.202237132432332</v>
      </c>
      <c r="AAT36" s="116">
        <v>1.5690075771579031</v>
      </c>
      <c r="AAU36" s="116">
        <v>1.8100672807475866</v>
      </c>
      <c r="AAV36" s="116">
        <v>1.7697041721915563</v>
      </c>
      <c r="AAW36" s="116">
        <v>2.1311427250845201</v>
      </c>
      <c r="AAX36" s="116">
        <v>1.7638570334244688</v>
      </c>
      <c r="AAY36" s="116">
        <v>2.0905544038314385</v>
      </c>
      <c r="AAZ36" s="116">
        <v>1.6433793362065396</v>
      </c>
      <c r="ABA36" s="116">
        <v>1.6545662731970137</v>
      </c>
      <c r="ABB36" s="116">
        <v>1.9388949583072377</v>
      </c>
      <c r="ABC36" s="116">
        <v>1.9838570532714292</v>
      </c>
      <c r="ABD36" s="116">
        <v>2.1953332272317807</v>
      </c>
      <c r="ABE36" s="116">
        <v>1.7222541573103074</v>
      </c>
      <c r="ABF36" s="116">
        <v>1.9658386594897259</v>
      </c>
      <c r="ABG36" s="116">
        <v>1.8785713119347445</v>
      </c>
      <c r="ABH36" s="116">
        <v>1.9019260522614854</v>
      </c>
      <c r="ABI36" s="116">
        <v>1.9134951464253505</v>
      </c>
      <c r="ABJ36" s="116">
        <v>1.7816773589424828</v>
      </c>
      <c r="ABK36" s="116">
        <v>1.6125189201090233</v>
      </c>
      <c r="ABL36" s="116">
        <v>1.5921184074764438</v>
      </c>
      <c r="ABM36" s="116">
        <v>1.9571358119818474</v>
      </c>
      <c r="ABN36" s="116">
        <v>2.0939593260473406</v>
      </c>
      <c r="ABO36" s="116">
        <v>1.6417888158174352</v>
      </c>
      <c r="ABP36" s="116">
        <v>1.623531894485815</v>
      </c>
      <c r="ABQ36" s="116">
        <v>1.8485211586184331</v>
      </c>
      <c r="ABR36" s="116">
        <v>1.8531447349121879</v>
      </c>
      <c r="ABS36" s="116">
        <v>2.0478602169788673</v>
      </c>
      <c r="ABT36" s="116">
        <v>2.2201745324206899</v>
      </c>
      <c r="ABU36" s="116">
        <v>2.0147687540833976</v>
      </c>
      <c r="ABV36" s="116">
        <v>2.1430138614443597</v>
      </c>
      <c r="ABW36" s="116">
        <v>2.2338687292659385</v>
      </c>
      <c r="ABX36" s="116">
        <v>1.8356532899758331</v>
      </c>
      <c r="ABY36" s="116">
        <v>1.6642964228294188</v>
      </c>
      <c r="ABZ36" s="116">
        <v>2.2212628127651852</v>
      </c>
      <c r="ACA36" s="116">
        <v>1.7133673574706376</v>
      </c>
      <c r="ACB36" s="116">
        <v>1.7044244669320452</v>
      </c>
      <c r="ACC36" s="116">
        <v>1.787047392826886</v>
      </c>
      <c r="ACD36" s="116">
        <v>1.5857981603798408</v>
      </c>
      <c r="ACE36" s="116">
        <v>2.1636431867477204</v>
      </c>
      <c r="ACF36" s="116">
        <v>1.9230502349799332</v>
      </c>
      <c r="ACG36" s="116">
        <v>2.2464251837421445</v>
      </c>
      <c r="ACH36" s="116">
        <v>1.7574263670242534</v>
      </c>
      <c r="ACI36" s="116">
        <v>1.6277507386514751</v>
      </c>
      <c r="ACJ36" s="116">
        <v>1.7981071538814386</v>
      </c>
      <c r="ACK36" s="116">
        <v>1.5425453943524412</v>
      </c>
      <c r="ACL36" s="116">
        <v>1.7759991418755652</v>
      </c>
      <c r="ACM36" s="116">
        <v>1.9396540679567864</v>
      </c>
      <c r="ACN36" s="116">
        <v>1.6197493433353574</v>
      </c>
      <c r="ACO36" s="116">
        <v>2.0492962733098219</v>
      </c>
      <c r="ACP36" s="116">
        <v>1.7002035916164877</v>
      </c>
      <c r="ACQ36" s="116">
        <v>1.8432897722806547</v>
      </c>
      <c r="ACR36" s="116">
        <v>1.642220363487328</v>
      </c>
      <c r="ACS36" s="116">
        <v>1.7564677684885659</v>
      </c>
      <c r="ACT36" s="116">
        <v>1.6935821995936422</v>
      </c>
      <c r="ACU36" s="116">
        <v>2.1227274914353029</v>
      </c>
      <c r="ACV36" s="116">
        <v>1.9242147706005868</v>
      </c>
      <c r="ACW36" s="116">
        <v>1.6812445029336078</v>
      </c>
      <c r="ACX36" s="116">
        <v>1.7383302732284958</v>
      </c>
      <c r="ACY36" s="116">
        <v>2.0186598781950238</v>
      </c>
      <c r="ACZ36" s="116">
        <v>1.7566779617180166</v>
      </c>
      <c r="ADA36" s="116">
        <v>1.7329719497486427</v>
      </c>
      <c r="ADB36" s="116">
        <v>1.7942249041309495</v>
      </c>
      <c r="ADC36" s="116">
        <v>1.6955790982387773</v>
      </c>
      <c r="ADD36" s="116">
        <v>1.9927588896067339</v>
      </c>
      <c r="ADE36" s="116">
        <v>1.8635999802915726</v>
      </c>
      <c r="ADF36" s="116">
        <v>2.0704597285331934</v>
      </c>
      <c r="ADG36" s="116">
        <v>1.6735830467455655</v>
      </c>
      <c r="ADH36" s="116">
        <v>2.0097624651814043</v>
      </c>
      <c r="ADI36" s="116">
        <v>1.5809375723911785</v>
      </c>
      <c r="ADJ36" s="116">
        <v>1.8631764593088347</v>
      </c>
      <c r="ADK36" s="116">
        <v>1.5545496488900084</v>
      </c>
      <c r="ADL36" s="116">
        <v>1.9007941575371943</v>
      </c>
      <c r="ADM36" s="116">
        <v>2.0698352946322758</v>
      </c>
      <c r="ADN36" s="116">
        <v>1.6158433678146369</v>
      </c>
      <c r="ADO36" s="116">
        <v>2.1235044904467841</v>
      </c>
      <c r="ADP36" s="116">
        <v>2.007894596233224</v>
      </c>
      <c r="ADQ36" s="116">
        <v>1.8240646713758473</v>
      </c>
      <c r="ADR36" s="116">
        <v>1.6712611344453439</v>
      </c>
      <c r="ADS36" s="116">
        <v>1.7049105559434155</v>
      </c>
      <c r="ADT36" s="116">
        <v>1.7016860250126111</v>
      </c>
      <c r="ADU36" s="116">
        <v>1.7679376911900682</v>
      </c>
      <c r="ADV36" s="116">
        <v>1.6509955729335335</v>
      </c>
      <c r="ADW36" s="116">
        <v>1.8667205824444404</v>
      </c>
      <c r="ADX36" s="116">
        <v>2.1810988059030851</v>
      </c>
      <c r="ADY36" s="116">
        <v>1.5980306610397552</v>
      </c>
      <c r="ADZ36" s="116">
        <v>2.2205961407405708</v>
      </c>
      <c r="AEA36" s="116">
        <v>1.6165454473282961</v>
      </c>
      <c r="AEB36" s="116">
        <v>1.8241453130631378</v>
      </c>
      <c r="AEC36" s="116">
        <v>1.6886828396767632</v>
      </c>
      <c r="AED36" s="116">
        <v>2.0852568520401888</v>
      </c>
      <c r="AEE36" s="116">
        <v>1.9798352062419398</v>
      </c>
      <c r="AEF36" s="116">
        <v>1.9500678696225839</v>
      </c>
      <c r="AEG36" s="116">
        <v>1.589368737085249</v>
      </c>
      <c r="AEH36" s="116">
        <v>1.5606954884477067</v>
      </c>
      <c r="AEI36" s="116">
        <v>1.7608312525737211</v>
      </c>
      <c r="AEJ36" s="116">
        <v>1.9821231085654665</v>
      </c>
      <c r="AEK36" s="116">
        <v>1.8905975754207134</v>
      </c>
      <c r="AEL36" s="116">
        <v>1.5634952826700996</v>
      </c>
      <c r="AEM36" s="116">
        <v>1.7477064361890984</v>
      </c>
      <c r="AEN36" s="116">
        <v>1.7552575918281803</v>
      </c>
      <c r="AEO36" s="116">
        <v>2.0260340967333064</v>
      </c>
      <c r="AEP36" s="116">
        <v>1.6555476732550991</v>
      </c>
      <c r="AEQ36" s="116">
        <v>1.9372154727841471</v>
      </c>
      <c r="AER36" s="116">
        <v>1.8428832566783313</v>
      </c>
      <c r="AES36" s="116">
        <v>2.1102565475797772</v>
      </c>
      <c r="AET36" s="116">
        <v>2.1924380544792044</v>
      </c>
      <c r="AEU36" s="116">
        <v>2.0753209832524284</v>
      </c>
      <c r="AEV36" s="116">
        <v>1.7526097150962183</v>
      </c>
      <c r="AEW36" s="116">
        <v>2.2278802847138897</v>
      </c>
      <c r="AEX36" s="116">
        <v>2.0614592988688738</v>
      </c>
      <c r="AEY36" s="116">
        <v>2.2080410477066867</v>
      </c>
      <c r="AEZ36" s="116">
        <v>1.9119714167640156</v>
      </c>
      <c r="AFA36" s="116">
        <v>2.2280520060487032</v>
      </c>
      <c r="AFB36" s="116">
        <v>1.8319693346588348</v>
      </c>
      <c r="AFC36" s="116">
        <v>2.2190962799688507</v>
      </c>
      <c r="AFD36" s="116">
        <v>1.6411870878427706</v>
      </c>
      <c r="AFE36" s="116">
        <v>1.7945025931669227</v>
      </c>
      <c r="AFF36" s="116">
        <v>2.0575558263544851</v>
      </c>
      <c r="AFG36" s="116">
        <v>1.9348634420668265</v>
      </c>
      <c r="AFH36" s="116">
        <v>1.9785205071361707</v>
      </c>
      <c r="AFI36" s="116">
        <v>1.9307758987467412</v>
      </c>
      <c r="AFJ36" s="116">
        <v>1.9130122112777013</v>
      </c>
      <c r="AFK36" s="116">
        <v>1.5745760758425322</v>
      </c>
      <c r="AFL36" s="116">
        <v>2.2425994815773569</v>
      </c>
      <c r="AFM36" s="116">
        <v>2.1351370063005355</v>
      </c>
      <c r="AFN36" s="116">
        <v>2.2290539823428315</v>
      </c>
      <c r="AFO36" s="116">
        <v>2.1239826597443754</v>
      </c>
      <c r="AFP36" s="116">
        <v>1.9021646352971109</v>
      </c>
      <c r="AFQ36" s="116">
        <v>2.1137811341336152</v>
      </c>
      <c r="AFR36" s="116">
        <v>2.1066069889838031</v>
      </c>
      <c r="AFS36" s="116">
        <v>2.189872731648058</v>
      </c>
      <c r="AFT36" s="116">
        <v>2.2274706600523548</v>
      </c>
      <c r="AFU36" s="116">
        <v>2.2265844488475075</v>
      </c>
      <c r="AFV36" s="116">
        <v>1.6483292473834092</v>
      </c>
      <c r="AFW36" s="116">
        <v>2.1921867719906252</v>
      </c>
      <c r="AFX36" s="116">
        <v>1.5748216252479268</v>
      </c>
      <c r="AFY36" s="116">
        <v>1.8185726304882999</v>
      </c>
      <c r="AFZ36" s="116">
        <v>1.8308632324097069</v>
      </c>
      <c r="AGA36" s="116">
        <v>1.9851763163842873</v>
      </c>
      <c r="AGB36" s="116">
        <v>1.5997682276276193</v>
      </c>
      <c r="AGC36" s="116">
        <v>1.6167993682662083</v>
      </c>
      <c r="AGD36" s="116">
        <v>2.1992731024062855</v>
      </c>
      <c r="AGE36" s="116">
        <v>1.6488318023832356</v>
      </c>
      <c r="AGF36" s="116">
        <v>2.2189447289830899</v>
      </c>
      <c r="AGG36" s="116">
        <v>2.2152005642420689</v>
      </c>
      <c r="AGH36" s="116">
        <v>2.0174775077151783</v>
      </c>
      <c r="AGI36" s="116">
        <v>2.0433044003373744</v>
      </c>
      <c r="AGJ36" s="116">
        <v>1.590441106029117</v>
      </c>
      <c r="AGK36" s="116">
        <v>1.9386373741622018</v>
      </c>
      <c r="AGL36" s="116">
        <v>1.6179776690435872</v>
      </c>
      <c r="AGM36" s="116">
        <v>2.0598478714983415</v>
      </c>
      <c r="AGN36" s="116">
        <v>1.7020935121769778</v>
      </c>
      <c r="AGO36" s="116">
        <v>2.1927540882332126</v>
      </c>
      <c r="AGP36" s="116">
        <v>1.8687421960754595</v>
      </c>
      <c r="AGQ36" s="116">
        <v>1.8187899675461996</v>
      </c>
      <c r="AGR36" s="116">
        <v>1.6657793825548683</v>
      </c>
      <c r="AGS36" s="116">
        <v>1.9053425733731497</v>
      </c>
      <c r="AGT36" s="116">
        <v>1.7029215344532429</v>
      </c>
      <c r="AGU36" s="116">
        <v>2.087557637151833</v>
      </c>
      <c r="AGV36" s="116">
        <v>1.681043950778452</v>
      </c>
      <c r="AGW36" s="116">
        <v>1.6466295993795568</v>
      </c>
      <c r="AGX36" s="116">
        <v>2.0590347972652197</v>
      </c>
      <c r="AGY36" s="116">
        <v>2.1819278013979968</v>
      </c>
      <c r="AGZ36" s="116">
        <v>1.7258668818217435</v>
      </c>
      <c r="AHA36" s="116">
        <v>2.0322083405851559</v>
      </c>
      <c r="AHB36" s="116">
        <v>2.0129840570832775</v>
      </c>
      <c r="AHC36" s="116">
        <v>1.5772512819131357</v>
      </c>
      <c r="AHD36" s="116">
        <v>1.813536302113135</v>
      </c>
      <c r="AHE36" s="116">
        <v>1.8036552046820569</v>
      </c>
      <c r="AHF36" s="116">
        <v>1.855056799764311</v>
      </c>
      <c r="AHG36" s="116">
        <v>1.8023154721433789</v>
      </c>
      <c r="AHH36" s="116">
        <v>1.6016456667059755</v>
      </c>
      <c r="AHI36" s="116">
        <v>1.851160202380463</v>
      </c>
      <c r="AHJ36" s="116">
        <v>2.0370247646115924</v>
      </c>
      <c r="AHK36" s="116">
        <v>2.2349706664386808</v>
      </c>
      <c r="AHL36" s="116">
        <v>1.6932886355939603</v>
      </c>
      <c r="AHM36" s="116">
        <v>1.5450455761961468</v>
      </c>
      <c r="AHN36" s="116">
        <v>1.6949469002460571</v>
      </c>
      <c r="AHO36" s="116">
        <v>1.9250042385118209</v>
      </c>
      <c r="AHP36" s="116">
        <v>1.8947932596846448</v>
      </c>
      <c r="AHQ36" s="116">
        <v>1.7119822388856645</v>
      </c>
      <c r="AHR36" s="116">
        <v>1.6113195264488642</v>
      </c>
      <c r="AHS36" s="116">
        <v>1.8156379145017643</v>
      </c>
      <c r="AHT36" s="116">
        <v>2.2141000592921283</v>
      </c>
      <c r="AHU36" s="116">
        <v>1.9405824901207933</v>
      </c>
      <c r="AHV36" s="116">
        <v>1.707565323414979</v>
      </c>
      <c r="AHW36" s="116">
        <v>1.6514280367224154</v>
      </c>
      <c r="AHX36" s="116">
        <v>1.6056569355758847</v>
      </c>
      <c r="AHY36" s="116">
        <v>2.1188621132121033</v>
      </c>
      <c r="AHZ36" s="116">
        <v>2.1701089873350607</v>
      </c>
      <c r="AIA36" s="116">
        <v>2.2359595838117805</v>
      </c>
      <c r="AIB36" s="116">
        <v>1.5937181099462145</v>
      </c>
      <c r="AIC36" s="116">
        <v>1.9217863658045278</v>
      </c>
      <c r="AID36" s="116">
        <v>1.8025821531983151</v>
      </c>
      <c r="AIE36" s="116">
        <v>1.9783856565146147</v>
      </c>
      <c r="AIF36" s="116">
        <v>1.9340150789098862</v>
      </c>
      <c r="AIG36" s="116">
        <v>1.6920415637624147</v>
      </c>
      <c r="AIH36" s="116">
        <v>1.6107957780002955</v>
      </c>
      <c r="AII36" s="116">
        <v>1.8952680092392749</v>
      </c>
      <c r="AIJ36" s="116">
        <v>2.256308192280879</v>
      </c>
      <c r="AIK36" s="116">
        <v>1.5763524374542073</v>
      </c>
      <c r="AIL36" s="116">
        <v>2.2598843113113141</v>
      </c>
      <c r="AIM36" s="116">
        <v>2.0564707442759191</v>
      </c>
      <c r="AIN36" s="116">
        <v>2.0171742244290298</v>
      </c>
      <c r="AIO36" s="116">
        <v>2.2224455734771333</v>
      </c>
      <c r="AIP36" s="116">
        <v>1.5871735669824509</v>
      </c>
      <c r="AIQ36" s="116">
        <v>1.6317611455029644</v>
      </c>
      <c r="AIR36" s="116">
        <v>2.0989999260403565</v>
      </c>
      <c r="AIS36" s="116">
        <v>1.5593200112625576</v>
      </c>
      <c r="AIT36" s="116">
        <v>1.6849436812566037</v>
      </c>
      <c r="AIU36" s="116">
        <v>1.8310624524880739</v>
      </c>
      <c r="AIV36" s="116">
        <v>1.6662142858006554</v>
      </c>
      <c r="AIW36" s="116">
        <v>1.8266821874908206</v>
      </c>
      <c r="AIX36" s="116">
        <v>1.7280943333101677</v>
      </c>
      <c r="AIY36" s="116">
        <v>2.1860669025628265</v>
      </c>
      <c r="AIZ36" s="116">
        <v>1.7868983515488146</v>
      </c>
      <c r="AJA36" s="116">
        <v>1.7865694678042194</v>
      </c>
      <c r="AJB36" s="116">
        <v>1.6915028475080911</v>
      </c>
      <c r="AJC36" s="116">
        <v>1.9662576738025612</v>
      </c>
      <c r="AJD36" s="116">
        <v>1.6797035402302329</v>
      </c>
      <c r="AJE36" s="116">
        <v>1.9401174175839782</v>
      </c>
      <c r="AJF36" s="116">
        <v>2.2196543363524861</v>
      </c>
      <c r="AJG36" s="116">
        <v>1.987989530571169</v>
      </c>
      <c r="AJH36" s="116">
        <v>1.8113780391300245</v>
      </c>
      <c r="AJI36" s="116">
        <v>1.7010714460169682</v>
      </c>
      <c r="AJJ36" s="116">
        <v>1.7547270563062762</v>
      </c>
      <c r="AJK36" s="116">
        <v>2.2299704830258555</v>
      </c>
      <c r="AJL36" s="116">
        <v>2.1169269338970027</v>
      </c>
      <c r="AJM36" s="116">
        <v>1.9707674025085762</v>
      </c>
      <c r="AJN36" s="116">
        <v>1.5710903945510526</v>
      </c>
      <c r="AJO36" s="116">
        <v>1.5739404479559365</v>
      </c>
      <c r="AJP36" s="116">
        <v>2.0141924096681465</v>
      </c>
      <c r="AJQ36" s="116">
        <v>2.0151622664634257</v>
      </c>
      <c r="AJR36" s="116">
        <v>1.6678924761769496</v>
      </c>
      <c r="AJS36" s="116">
        <v>2.0668640406274688</v>
      </c>
      <c r="AJT36" s="116">
        <v>1.8971287593967296</v>
      </c>
      <c r="AJU36" s="116">
        <v>1.5688100387024344</v>
      </c>
      <c r="AJV36" s="116">
        <v>1.8215945039342125</v>
      </c>
      <c r="AJW36" s="116">
        <v>1.5585183602844992</v>
      </c>
      <c r="AJX36" s="116">
        <v>1.5991257379724895</v>
      </c>
      <c r="AJY36" s="116">
        <v>2.1882529066504368</v>
      </c>
      <c r="AJZ36" s="116">
        <v>1.5868900017516685</v>
      </c>
      <c r="AKA36" s="116">
        <v>1.8868698057187241</v>
      </c>
      <c r="AKB36" s="116">
        <v>2.0207884068548889</v>
      </c>
      <c r="AKC36" s="116">
        <v>1.6632674267170198</v>
      </c>
      <c r="AKD36" s="116">
        <v>1.5900061881012972</v>
      </c>
      <c r="AKE36" s="116">
        <v>1.852750665084631</v>
      </c>
      <c r="AKF36" s="116">
        <v>1.8835467963574288</v>
      </c>
      <c r="AKG36" s="116">
        <v>1.6905367438120185</v>
      </c>
      <c r="AKH36" s="116">
        <v>2.0566354581126727</v>
      </c>
      <c r="AKI36" s="116">
        <v>1.6990041940268399</v>
      </c>
      <c r="AKJ36" s="116">
        <v>2.119044240317856</v>
      </c>
      <c r="AKK36" s="116">
        <v>2.0350161822648216</v>
      </c>
      <c r="AKL36" s="116">
        <v>1.8620160737023548</v>
      </c>
      <c r="AKM36" s="116">
        <v>2.1513658343066782</v>
      </c>
      <c r="AKN36" s="116">
        <v>2.1455928017926342</v>
      </c>
      <c r="AKO36" s="116">
        <v>1.6205536323287755</v>
      </c>
      <c r="AKP36" s="116">
        <v>2.1481605736792528</v>
      </c>
      <c r="AKQ36" s="116">
        <v>2.2302799404191811</v>
      </c>
      <c r="AKR36" s="116">
        <v>1.6256914526941832</v>
      </c>
      <c r="AKS36" s="116">
        <v>1.8583708625005642</v>
      </c>
      <c r="AKT36" s="116">
        <v>1.7698818091963935</v>
      </c>
      <c r="AKU36" s="116">
        <v>2.0541502137830983</v>
      </c>
      <c r="AKV36" s="116">
        <v>2.2104497171883799</v>
      </c>
      <c r="AKW36" s="116">
        <v>1.9476285254433225</v>
      </c>
      <c r="AKX36" s="116">
        <v>1.6941457217111751</v>
      </c>
      <c r="AKY36" s="116">
        <v>1.7365022042577367</v>
      </c>
      <c r="AKZ36" s="116">
        <v>1.7551026456351202</v>
      </c>
      <c r="ALA36" s="116">
        <v>2.0797823547687964</v>
      </c>
      <c r="ALB36" s="116">
        <v>1.8927496263667809</v>
      </c>
      <c r="ALC36" s="116">
        <v>2.2128542870420702</v>
      </c>
      <c r="ALD36" s="116">
        <v>1.9962382754488546</v>
      </c>
      <c r="ALE36" s="116">
        <v>1.7473948492309999</v>
      </c>
      <c r="ALF36" s="116">
        <v>1.9916860829717118</v>
      </c>
      <c r="ALG36" s="116">
        <v>1.89721250819392</v>
      </c>
      <c r="ALH36" s="116">
        <v>2.117881544480845</v>
      </c>
      <c r="ALI36" s="116">
        <v>2.1873437900924317</v>
      </c>
      <c r="ALJ36" s="116">
        <v>1.5988315936242632</v>
      </c>
      <c r="ALK36" s="116">
        <v>1.8646183590713126</v>
      </c>
      <c r="ALL36" s="116">
        <v>1.91432144633285</v>
      </c>
      <c r="ALM36" s="116">
        <v>2.2568528020940049</v>
      </c>
      <c r="ALN36" s="116">
        <v>1.7798253354689386</v>
      </c>
      <c r="ALO36" s="116">
        <v>1.738466709498165</v>
      </c>
      <c r="ALP36" s="116">
        <v>2.2464183770619877</v>
      </c>
      <c r="ALQ36" s="116">
        <v>1.6465531342319542</v>
      </c>
      <c r="ALR36" s="116">
        <v>2.1750581242212292</v>
      </c>
      <c r="ALS36" s="116">
        <v>1.6873267162946093</v>
      </c>
      <c r="ALT36" s="116">
        <v>1.6769217988941105</v>
      </c>
      <c r="ALU36" s="116">
        <v>2.0093082594427485</v>
      </c>
    </row>
    <row r="37" spans="2:1009">
      <c r="B37" s="117">
        <v>2</v>
      </c>
      <c r="C37" s="116">
        <f t="shared" si="16"/>
        <v>2.5</v>
      </c>
      <c r="D37" s="116">
        <f t="shared" si="17"/>
        <v>2.5108256237659905</v>
      </c>
      <c r="F37" s="116">
        <f t="shared" si="18"/>
        <v>2.002571984907731</v>
      </c>
      <c r="G37" s="116">
        <f t="shared" si="19"/>
        <v>2.5074556709321163</v>
      </c>
      <c r="I37" s="116">
        <v>2.0897776491477225</v>
      </c>
      <c r="J37" s="116">
        <v>1.8033964697378579</v>
      </c>
      <c r="K37" s="116">
        <v>2.2651861531964399</v>
      </c>
      <c r="L37" s="116">
        <v>2.0712940078596889</v>
      </c>
      <c r="M37" s="116">
        <v>2.2401615310960152</v>
      </c>
      <c r="N37" s="116">
        <v>1.786213815272538</v>
      </c>
      <c r="O37" s="116">
        <v>1.9292083728704013</v>
      </c>
      <c r="P37" s="116">
        <v>2.1575820844292517</v>
      </c>
      <c r="Q37" s="116">
        <v>2.3243431957209904</v>
      </c>
      <c r="R37" s="116">
        <v>2.2317257149158714</v>
      </c>
      <c r="S37" s="116">
        <v>2.0470026957723753</v>
      </c>
      <c r="T37" s="116">
        <v>2.0599659798608148</v>
      </c>
      <c r="U37" s="116">
        <v>1.7671996081135721</v>
      </c>
      <c r="V37" s="116">
        <v>1.7124094609603442</v>
      </c>
      <c r="W37" s="116">
        <v>2.128768224481318</v>
      </c>
      <c r="X37" s="116">
        <v>1.898263469707725</v>
      </c>
      <c r="Y37" s="116">
        <v>1.7334710640280133</v>
      </c>
      <c r="Z37" s="116">
        <v>2.2547293973689437</v>
      </c>
      <c r="AA37" s="116">
        <v>2.1787399780057921</v>
      </c>
      <c r="AB37" s="116">
        <v>2.2483156040946213</v>
      </c>
      <c r="AC37" s="116">
        <v>1.6611142632975289</v>
      </c>
      <c r="AD37" s="116">
        <v>2.0842962698779304</v>
      </c>
      <c r="AE37" s="116">
        <v>1.6821731477871886</v>
      </c>
      <c r="AF37" s="116">
        <v>1.7258315529612218</v>
      </c>
      <c r="AG37" s="116">
        <v>1.6848333107860172</v>
      </c>
      <c r="AH37" s="116">
        <v>2.2551402885650207</v>
      </c>
      <c r="AI37" s="116">
        <v>1.8386388799128379</v>
      </c>
      <c r="AJ37" s="116">
        <v>1.6400876501867463</v>
      </c>
      <c r="AK37" s="116">
        <v>2.3379161331792035</v>
      </c>
      <c r="AL37" s="116">
        <v>1.8738525952492402</v>
      </c>
      <c r="AM37" s="116">
        <v>2.2653515784464928</v>
      </c>
      <c r="AN37" s="116">
        <v>1.824788345681575</v>
      </c>
      <c r="AO37" s="116">
        <v>2.2761428701111983</v>
      </c>
      <c r="AP37" s="116">
        <v>1.689659117934551</v>
      </c>
      <c r="AQ37" s="116">
        <v>1.7692938417937363</v>
      </c>
      <c r="AR37" s="116">
        <v>1.9628987080653386</v>
      </c>
      <c r="AS37" s="116">
        <v>2.2413982183366619</v>
      </c>
      <c r="AT37" s="116">
        <v>2.1375516868474409</v>
      </c>
      <c r="AU37" s="116">
        <v>1.8366365352681773</v>
      </c>
      <c r="AV37" s="116">
        <v>2.2343668505007792</v>
      </c>
      <c r="AW37" s="116">
        <v>2.2988174069786633</v>
      </c>
      <c r="AX37" s="116">
        <v>2.2755129454923986</v>
      </c>
      <c r="AY37" s="116">
        <v>2.1156978168583929</v>
      </c>
      <c r="AZ37" s="116">
        <v>2.0175439480756832</v>
      </c>
      <c r="BA37" s="116">
        <v>1.7336193578147654</v>
      </c>
      <c r="BB37" s="116">
        <v>2.0021621785544652</v>
      </c>
      <c r="BC37" s="116">
        <v>1.6695223856765933</v>
      </c>
      <c r="BD37" s="116">
        <v>1.8838751359640056</v>
      </c>
      <c r="BE37" s="116">
        <v>1.7743778578682803</v>
      </c>
      <c r="BF37" s="116">
        <v>2.1799629990404505</v>
      </c>
      <c r="BG37" s="116">
        <v>1.7976410761168964</v>
      </c>
      <c r="BH37" s="116">
        <v>1.673048841809557</v>
      </c>
      <c r="BI37" s="116">
        <v>2.1693307585223875</v>
      </c>
      <c r="BJ37" s="116">
        <v>2.0500738463130301</v>
      </c>
      <c r="BK37" s="116">
        <v>2.2467867325139004</v>
      </c>
      <c r="BL37" s="116">
        <v>2.0652543161970303</v>
      </c>
      <c r="BM37" s="116">
        <v>1.8310622248996076</v>
      </c>
      <c r="BN37" s="116">
        <v>1.8284770657053711</v>
      </c>
      <c r="BO37" s="116">
        <v>1.9983589559977328</v>
      </c>
      <c r="BP37" s="116">
        <v>2.3140973572881878</v>
      </c>
      <c r="BQ37" s="116">
        <v>1.7874688801986434</v>
      </c>
      <c r="BR37" s="116">
        <v>2.0659559996566426</v>
      </c>
      <c r="BS37" s="116">
        <v>1.6741571176178855</v>
      </c>
      <c r="BT37" s="116">
        <v>1.9975322746013411</v>
      </c>
      <c r="BU37" s="116">
        <v>2.1143138716469991</v>
      </c>
      <c r="BV37" s="116">
        <v>1.9204562769333453</v>
      </c>
      <c r="BW37" s="116">
        <v>2.3120420702749707</v>
      </c>
      <c r="BX37" s="116">
        <v>2.134150179203075</v>
      </c>
      <c r="BY37" s="116">
        <v>2.105774916250911</v>
      </c>
      <c r="BZ37" s="116">
        <v>2.2075499704034853</v>
      </c>
      <c r="CA37" s="116">
        <v>2.0867409177054101</v>
      </c>
      <c r="CB37" s="116">
        <v>1.6556523584187759</v>
      </c>
      <c r="CC37" s="116">
        <v>1.7062238812229074</v>
      </c>
      <c r="CD37" s="116">
        <v>1.7384995914434942</v>
      </c>
      <c r="CE37" s="116">
        <v>2.0570807495206331</v>
      </c>
      <c r="CF37" s="116">
        <v>1.8987034462016921</v>
      </c>
      <c r="CG37" s="116">
        <v>1.9187791149386724</v>
      </c>
      <c r="CH37" s="116">
        <v>2.1111602860911876</v>
      </c>
      <c r="CI37" s="116">
        <v>2.2253585566676657</v>
      </c>
      <c r="CJ37" s="116">
        <v>1.9025956487667828</v>
      </c>
      <c r="CK37" s="116">
        <v>2.2534081723880539</v>
      </c>
      <c r="CL37" s="116">
        <v>2.2593761026764581</v>
      </c>
      <c r="CM37" s="116">
        <v>2.2023639018075047</v>
      </c>
      <c r="CN37" s="116">
        <v>2.0488487172328553</v>
      </c>
      <c r="CO37" s="116">
        <v>1.6599077213913609</v>
      </c>
      <c r="CP37" s="116">
        <v>2.196522779110373</v>
      </c>
      <c r="CQ37" s="116">
        <v>2.1451401707128852</v>
      </c>
      <c r="CR37" s="116">
        <v>1.8692671549212962</v>
      </c>
      <c r="CS37" s="116">
        <v>1.9692650588613012</v>
      </c>
      <c r="CT37" s="116">
        <v>2.148699169780024</v>
      </c>
      <c r="CU37" s="116">
        <v>1.8078685589746561</v>
      </c>
      <c r="CV37" s="116">
        <v>2.221123627182445</v>
      </c>
      <c r="CW37" s="116">
        <v>1.907579893100074</v>
      </c>
      <c r="CX37" s="116">
        <v>2.1617158443621474</v>
      </c>
      <c r="CY37" s="116">
        <v>1.996785064409228</v>
      </c>
      <c r="CZ37" s="116">
        <v>2.063499118358572</v>
      </c>
      <c r="DA37" s="116">
        <v>2.1604887220803386</v>
      </c>
      <c r="DB37" s="116">
        <v>1.8371568873082673</v>
      </c>
      <c r="DC37" s="116">
        <v>2.2806739003982717</v>
      </c>
      <c r="DD37" s="116">
        <v>1.8772634837385116</v>
      </c>
      <c r="DE37" s="116">
        <v>2.1796037798726564</v>
      </c>
      <c r="DF37" s="116">
        <v>2.1710648519327163</v>
      </c>
      <c r="DG37" s="116">
        <v>2.0494176229282521</v>
      </c>
      <c r="DH37" s="116">
        <v>1.9141841038264882</v>
      </c>
      <c r="DI37" s="116">
        <v>2.1027331657722925</v>
      </c>
      <c r="DJ37" s="116">
        <v>2.0042254799789334</v>
      </c>
      <c r="DK37" s="116">
        <v>1.8315123436764291</v>
      </c>
      <c r="DL37" s="116">
        <v>1.8274041196560709</v>
      </c>
      <c r="DM37" s="116">
        <v>1.9771440646369403</v>
      </c>
      <c r="DN37" s="116">
        <v>2.2915457764131109</v>
      </c>
      <c r="DO37" s="116">
        <v>2.3336361106756973</v>
      </c>
      <c r="DP37" s="116">
        <v>2.1312834120101409</v>
      </c>
      <c r="DQ37" s="116">
        <v>2.2842907870559586</v>
      </c>
      <c r="DR37" s="116">
        <v>2.2640854336332383</v>
      </c>
      <c r="DS37" s="116">
        <v>2.1949812655177903</v>
      </c>
      <c r="DT37" s="116">
        <v>1.864901571443611</v>
      </c>
      <c r="DU37" s="116">
        <v>2.132375421454531</v>
      </c>
      <c r="DV37" s="116">
        <v>1.8585159371987552</v>
      </c>
      <c r="DW37" s="116">
        <v>1.7758107472247029</v>
      </c>
      <c r="DX37" s="116">
        <v>2.1276376583490171</v>
      </c>
      <c r="DY37" s="116">
        <v>2.0773951733137741</v>
      </c>
      <c r="DZ37" s="116">
        <v>1.8121065559643965</v>
      </c>
      <c r="EA37" s="116">
        <v>2.3014764394738156</v>
      </c>
      <c r="EB37" s="116">
        <v>1.9661828851675616</v>
      </c>
      <c r="EC37" s="116">
        <v>2.0699278991142855</v>
      </c>
      <c r="ED37" s="116">
        <v>1.7816961934584123</v>
      </c>
      <c r="EE37" s="116">
        <v>2.1878640798835058</v>
      </c>
      <c r="EF37" s="116">
        <v>2.2574076487254242</v>
      </c>
      <c r="EG37" s="116">
        <v>1.6842270484826549</v>
      </c>
      <c r="EH37" s="116">
        <v>2.0138744887556954</v>
      </c>
      <c r="EI37" s="116">
        <v>1.8081903615478081</v>
      </c>
      <c r="EJ37" s="116">
        <v>1.8524137318282348</v>
      </c>
      <c r="EK37" s="116">
        <v>1.6993424143882569</v>
      </c>
      <c r="EL37" s="116">
        <v>1.7389655943437807</v>
      </c>
      <c r="EM37" s="116">
        <v>2.1071708801500959</v>
      </c>
      <c r="EN37" s="116">
        <v>1.9013080038320684</v>
      </c>
      <c r="EO37" s="116">
        <v>1.6919345838645883</v>
      </c>
      <c r="EP37" s="116">
        <v>1.7948990113693493</v>
      </c>
      <c r="EQ37" s="116">
        <v>2.1268779951000982</v>
      </c>
      <c r="ER37" s="116">
        <v>2.3067713624272494</v>
      </c>
      <c r="ES37" s="116">
        <v>1.9929432020392335</v>
      </c>
      <c r="ET37" s="116">
        <v>2.1419071450598359</v>
      </c>
      <c r="EU37" s="116">
        <v>2.148260246904603</v>
      </c>
      <c r="EV37" s="116">
        <v>1.7383661794107552</v>
      </c>
      <c r="EW37" s="116">
        <v>2.3332464421604411</v>
      </c>
      <c r="EX37" s="116">
        <v>2.2163919677290709</v>
      </c>
      <c r="EY37" s="116">
        <v>1.883560378202717</v>
      </c>
      <c r="EZ37" s="116">
        <v>1.98306151147897</v>
      </c>
      <c r="FA37" s="116">
        <v>1.9048931823854243</v>
      </c>
      <c r="FB37" s="116">
        <v>2.0897156035128468</v>
      </c>
      <c r="FC37" s="116">
        <v>2.1185551921111463</v>
      </c>
      <c r="FD37" s="116">
        <v>2.2903698722560906</v>
      </c>
      <c r="FE37" s="116">
        <v>1.6649371712381471</v>
      </c>
      <c r="FF37" s="116">
        <v>2.1855540030893459</v>
      </c>
      <c r="FG37" s="116">
        <v>2.2219339002966927</v>
      </c>
      <c r="FH37" s="116">
        <v>2.2851825912028851</v>
      </c>
      <c r="FI37" s="116">
        <v>2.1150912123200456</v>
      </c>
      <c r="FJ37" s="116">
        <v>1.6624219156244404</v>
      </c>
      <c r="FK37" s="116">
        <v>2.263119654596411</v>
      </c>
      <c r="FL37" s="116">
        <v>2.1447524981372355</v>
      </c>
      <c r="FM37" s="116">
        <v>1.9939204622444908</v>
      </c>
      <c r="FN37" s="116">
        <v>1.8537222689140711</v>
      </c>
      <c r="FO37" s="116">
        <v>2.0386233959279041</v>
      </c>
      <c r="FP37" s="116">
        <v>1.7499868671989853</v>
      </c>
      <c r="FQ37" s="116">
        <v>1.7829066513801723</v>
      </c>
      <c r="FR37" s="116">
        <v>2.0379593818754951</v>
      </c>
      <c r="FS37" s="116">
        <v>2.1084625629846454</v>
      </c>
      <c r="FT37" s="116">
        <v>2.2243817365686054</v>
      </c>
      <c r="FU37" s="116">
        <v>1.9602773659165511</v>
      </c>
      <c r="FV37" s="116">
        <v>1.9470999635091237</v>
      </c>
      <c r="FW37" s="116">
        <v>2.0834275139369152</v>
      </c>
      <c r="FX37" s="116">
        <v>2.0938035407727438</v>
      </c>
      <c r="FY37" s="116">
        <v>2.0725856383628023</v>
      </c>
      <c r="FZ37" s="116">
        <v>2.1886829184290004</v>
      </c>
      <c r="GA37" s="116">
        <v>1.7612882199531139</v>
      </c>
      <c r="GB37" s="116">
        <v>1.9836308915682483</v>
      </c>
      <c r="GC37" s="116">
        <v>1.9543909540351552</v>
      </c>
      <c r="GD37" s="116">
        <v>1.8409428276027044</v>
      </c>
      <c r="GE37" s="116">
        <v>1.7422695383613958</v>
      </c>
      <c r="GF37" s="116">
        <v>2.1054352118252257</v>
      </c>
      <c r="GG37" s="116">
        <v>1.673650511277625</v>
      </c>
      <c r="GH37" s="116">
        <v>1.7802378655596043</v>
      </c>
      <c r="GI37" s="116">
        <v>2.1273257762012654</v>
      </c>
      <c r="GJ37" s="116">
        <v>1.763565981161106</v>
      </c>
      <c r="GK37" s="116">
        <v>2.1936932342417639</v>
      </c>
      <c r="GL37" s="116">
        <v>1.7670546501417319</v>
      </c>
      <c r="GM37" s="116">
        <v>1.8408776690957904</v>
      </c>
      <c r="GN37" s="116">
        <v>2.3178772808221813</v>
      </c>
      <c r="GO37" s="116">
        <v>2.2534142157994532</v>
      </c>
      <c r="GP37" s="116">
        <v>2.2485592808152983</v>
      </c>
      <c r="GQ37" s="116">
        <v>2.1401315558839338</v>
      </c>
      <c r="GR37" s="116">
        <v>1.8908484890265855</v>
      </c>
      <c r="GS37" s="116">
        <v>2.101874096692113</v>
      </c>
      <c r="GT37" s="116">
        <v>1.7236723523356341</v>
      </c>
      <c r="GU37" s="116">
        <v>1.7289666926857021</v>
      </c>
      <c r="GV37" s="116">
        <v>1.8581808545547283</v>
      </c>
      <c r="GW37" s="116">
        <v>2.3171518455293443</v>
      </c>
      <c r="GX37" s="116">
        <v>1.8687511555925056</v>
      </c>
      <c r="GY37" s="116">
        <v>1.8641408652900209</v>
      </c>
      <c r="GZ37" s="116">
        <v>1.7115830320855114</v>
      </c>
      <c r="HA37" s="116">
        <v>2.167880883016938</v>
      </c>
      <c r="HB37" s="116">
        <v>2.2951683082573928</v>
      </c>
      <c r="HC37" s="116">
        <v>2.1630481876105163</v>
      </c>
      <c r="HD37" s="116">
        <v>1.6754985887929212</v>
      </c>
      <c r="HE37" s="116">
        <v>1.6915414163932401</v>
      </c>
      <c r="HF37" s="116">
        <v>2.1931730849830835</v>
      </c>
      <c r="HG37" s="116">
        <v>2.2348011649312989</v>
      </c>
      <c r="HH37" s="116">
        <v>1.795659361684715</v>
      </c>
      <c r="HI37" s="116">
        <v>2.3350117549909317</v>
      </c>
      <c r="HJ37" s="116">
        <v>2.1390665208312925</v>
      </c>
      <c r="HK37" s="116">
        <v>1.7160195071201518</v>
      </c>
      <c r="HL37" s="116">
        <v>1.8035005515029874</v>
      </c>
      <c r="HM37" s="116">
        <v>2.0970269020015042</v>
      </c>
      <c r="HN37" s="116">
        <v>2.143468824903827</v>
      </c>
      <c r="HO37" s="116">
        <v>1.7600223255771308</v>
      </c>
      <c r="HP37" s="116">
        <v>1.7160861970508425</v>
      </c>
      <c r="HQ37" s="116">
        <v>1.9464466090227777</v>
      </c>
      <c r="HR37" s="116">
        <v>1.8227532854644326</v>
      </c>
      <c r="HS37" s="116">
        <v>1.8685397688650784</v>
      </c>
      <c r="HT37" s="116">
        <v>1.8749690969832316</v>
      </c>
      <c r="HU37" s="116">
        <v>2.1752204064615621</v>
      </c>
      <c r="HV37" s="116">
        <v>2.0849109852158794</v>
      </c>
      <c r="HW37" s="116">
        <v>1.8811170594773596</v>
      </c>
      <c r="HX37" s="116">
        <v>1.6530213092137795</v>
      </c>
      <c r="HY37" s="116">
        <v>1.8873354928014381</v>
      </c>
      <c r="HZ37" s="116">
        <v>1.8482174947208287</v>
      </c>
      <c r="IA37" s="116">
        <v>1.9924291652898682</v>
      </c>
      <c r="IB37" s="116">
        <v>1.7580800168966946</v>
      </c>
      <c r="IC37" s="116">
        <v>1.6839176892157894</v>
      </c>
      <c r="ID37" s="116">
        <v>1.971763734185032</v>
      </c>
      <c r="IE37" s="116">
        <v>2.148942601021445</v>
      </c>
      <c r="IF37" s="116">
        <v>2.2050183451675753</v>
      </c>
      <c r="IG37" s="116">
        <v>1.7125491442543168</v>
      </c>
      <c r="IH37" s="116">
        <v>2.1439192862610987</v>
      </c>
      <c r="II37" s="116">
        <v>2.0109340377049167</v>
      </c>
      <c r="IJ37" s="116">
        <v>1.9757020049437628</v>
      </c>
      <c r="IK37" s="116">
        <v>2.1743576084702756</v>
      </c>
      <c r="IL37" s="116">
        <v>2.2069462213951918</v>
      </c>
      <c r="IM37" s="116">
        <v>2.3541815764673046</v>
      </c>
      <c r="IN37" s="116">
        <v>2.1375252337155284</v>
      </c>
      <c r="IO37" s="116">
        <v>1.9301496666075568</v>
      </c>
      <c r="IP37" s="116">
        <v>2.0590993466762342</v>
      </c>
      <c r="IQ37" s="116">
        <v>1.6747084799132923</v>
      </c>
      <c r="IR37" s="116">
        <v>2.2929082985069802</v>
      </c>
      <c r="IS37" s="116">
        <v>2.143012063101895</v>
      </c>
      <c r="IT37" s="116">
        <v>1.8185413257563725</v>
      </c>
      <c r="IU37" s="116">
        <v>2.2932155450953511</v>
      </c>
      <c r="IV37" s="116">
        <v>1.9730836276457988</v>
      </c>
      <c r="IW37" s="116">
        <v>1.7591660347469267</v>
      </c>
      <c r="IX37" s="116">
        <v>1.6732994752143713</v>
      </c>
      <c r="IY37" s="116">
        <v>1.7579405772052132</v>
      </c>
      <c r="IZ37" s="116">
        <v>1.8350973073903167</v>
      </c>
      <c r="JA37" s="116">
        <v>1.9904052229755234</v>
      </c>
      <c r="JB37" s="116">
        <v>2.2359052906764072</v>
      </c>
      <c r="JC37" s="116">
        <v>2.0063365635071921</v>
      </c>
      <c r="JD37" s="116">
        <v>1.7207865187820384</v>
      </c>
      <c r="JE37" s="116">
        <v>1.8450873722027086</v>
      </c>
      <c r="JF37" s="116">
        <v>2.3473453311092221</v>
      </c>
      <c r="JG37" s="116">
        <v>1.9628191198885432</v>
      </c>
      <c r="JH37" s="116">
        <v>1.7036364604429657</v>
      </c>
      <c r="JI37" s="116">
        <v>1.8994692095928474</v>
      </c>
      <c r="JJ37" s="116">
        <v>2.0629162641016681</v>
      </c>
      <c r="JK37" s="116">
        <v>1.8927520558327542</v>
      </c>
      <c r="JL37" s="116">
        <v>2.3169102099629528</v>
      </c>
      <c r="JM37" s="116">
        <v>2.1460315781957018</v>
      </c>
      <c r="JN37" s="116">
        <v>2.2621683719936834</v>
      </c>
      <c r="JO37" s="116">
        <v>2.0878787383812427</v>
      </c>
      <c r="JP37" s="116">
        <v>1.7591148455063645</v>
      </c>
      <c r="JQ37" s="116">
        <v>1.6843068166150916</v>
      </c>
      <c r="JR37" s="116">
        <v>1.9087814432378227</v>
      </c>
      <c r="JS37" s="116">
        <v>2.0521117792043042</v>
      </c>
      <c r="JT37" s="116">
        <v>2.1249822328789891</v>
      </c>
      <c r="JU37" s="116">
        <v>1.9610209621423451</v>
      </c>
      <c r="JV37" s="116">
        <v>1.7791441856600265</v>
      </c>
      <c r="JW37" s="116">
        <v>2.2620809235535866</v>
      </c>
      <c r="JX37" s="116">
        <v>2.3328884856819139</v>
      </c>
      <c r="JY37" s="116">
        <v>2.0882844623799754</v>
      </c>
      <c r="JZ37" s="116">
        <v>2.1604839970280207</v>
      </c>
      <c r="KA37" s="116">
        <v>1.7210441695046368</v>
      </c>
      <c r="KB37" s="116">
        <v>2.1926040226588972</v>
      </c>
      <c r="KC37" s="116">
        <v>2.2940237375008659</v>
      </c>
      <c r="KD37" s="116">
        <v>2.305381820749079</v>
      </c>
      <c r="KE37" s="116">
        <v>1.9359544935476931</v>
      </c>
      <c r="KF37" s="116">
        <v>2.2927735323945919</v>
      </c>
      <c r="KG37" s="116">
        <v>1.9366505516682531</v>
      </c>
      <c r="KH37" s="116">
        <v>1.7724449487348939</v>
      </c>
      <c r="KI37" s="116">
        <v>2.0105791646754514</v>
      </c>
      <c r="KJ37" s="116">
        <v>1.7914792468685949</v>
      </c>
      <c r="KK37" s="116">
        <v>2.1429159079905844</v>
      </c>
      <c r="KL37" s="116">
        <v>1.7163346580376051</v>
      </c>
      <c r="KM37" s="116">
        <v>1.7475606551489125</v>
      </c>
      <c r="KN37" s="116">
        <v>1.8463377414298021</v>
      </c>
      <c r="KO37" s="116">
        <v>1.7527326510330399</v>
      </c>
      <c r="KP37" s="116">
        <v>2.0198160971350063</v>
      </c>
      <c r="KQ37" s="116">
        <v>1.9451016851427556</v>
      </c>
      <c r="KR37" s="116">
        <v>1.7839402820777486</v>
      </c>
      <c r="KS37" s="116">
        <v>1.9026915087391558</v>
      </c>
      <c r="KT37" s="116">
        <v>1.797301352641574</v>
      </c>
      <c r="KU37" s="116">
        <v>2.239663844709014</v>
      </c>
      <c r="KV37" s="116">
        <v>1.8761128857316995</v>
      </c>
      <c r="KW37" s="116">
        <v>2.1025798141008045</v>
      </c>
      <c r="KX37" s="116">
        <v>2.1241252232927486</v>
      </c>
      <c r="KY37" s="116">
        <v>1.875094227676098</v>
      </c>
      <c r="KZ37" s="116">
        <v>2.288336165697733</v>
      </c>
      <c r="LA37" s="116">
        <v>2.1035743375037468</v>
      </c>
      <c r="LB37" s="116">
        <v>2.2311364989983407</v>
      </c>
      <c r="LC37" s="116">
        <v>1.6511351359775732</v>
      </c>
      <c r="LD37" s="116">
        <v>1.9636570980390482</v>
      </c>
      <c r="LE37" s="116">
        <v>2.0508613431608014</v>
      </c>
      <c r="LF37" s="116">
        <v>1.7233137767563145</v>
      </c>
      <c r="LG37" s="116">
        <v>1.9048311565027376</v>
      </c>
      <c r="LH37" s="116">
        <v>1.8533884648194265</v>
      </c>
      <c r="LI37" s="116">
        <v>1.8429727907786451</v>
      </c>
      <c r="LJ37" s="116">
        <v>2.1567199720938208</v>
      </c>
      <c r="LK37" s="116">
        <v>2.0209436162586845</v>
      </c>
      <c r="LL37" s="116">
        <v>1.7200935303392799</v>
      </c>
      <c r="LM37" s="116">
        <v>2.1026488245740182</v>
      </c>
      <c r="LN37" s="116">
        <v>1.9872011857027894</v>
      </c>
      <c r="LO37" s="116">
        <v>2.3517580442641264</v>
      </c>
      <c r="LP37" s="116">
        <v>1.7921849858689314</v>
      </c>
      <c r="LQ37" s="116">
        <v>1.8976016293224163</v>
      </c>
      <c r="LR37" s="116">
        <v>1.7707724757298759</v>
      </c>
      <c r="LS37" s="116">
        <v>1.9448605103510839</v>
      </c>
      <c r="LT37" s="116">
        <v>2.1945902827740231</v>
      </c>
      <c r="LU37" s="116">
        <v>1.9929124894115873</v>
      </c>
      <c r="LV37" s="116">
        <v>1.8087462763308479</v>
      </c>
      <c r="LW37" s="116">
        <v>2.1070921558490379</v>
      </c>
      <c r="LX37" s="116">
        <v>1.8483825411519887</v>
      </c>
      <c r="LY37" s="116">
        <v>1.6409099908593132</v>
      </c>
      <c r="LZ37" s="116">
        <v>2.2689336808561662</v>
      </c>
      <c r="MA37" s="116">
        <v>1.7696685329809967</v>
      </c>
      <c r="MB37" s="116">
        <v>2.3060729735765291</v>
      </c>
      <c r="MC37" s="116">
        <v>2.1153177365987719</v>
      </c>
      <c r="MD37" s="116">
        <v>1.6877007786818208</v>
      </c>
      <c r="ME37" s="116">
        <v>2.3169000330724137</v>
      </c>
      <c r="MF37" s="116">
        <v>2.0394968862072513</v>
      </c>
      <c r="MG37" s="116">
        <v>2.053466322721345</v>
      </c>
      <c r="MH37" s="116">
        <v>2.1838833097030408</v>
      </c>
      <c r="MI37" s="116">
        <v>2.2801855306095331</v>
      </c>
      <c r="MJ37" s="116">
        <v>1.8619966340418159</v>
      </c>
      <c r="MK37" s="116">
        <v>1.8344139441156957</v>
      </c>
      <c r="ML37" s="116">
        <v>2.0909521959816999</v>
      </c>
      <c r="MM37" s="116">
        <v>2.3246564834417267</v>
      </c>
      <c r="MN37" s="116">
        <v>2.1609658084889367</v>
      </c>
      <c r="MO37" s="116">
        <v>1.7083078236248259</v>
      </c>
      <c r="MP37" s="116">
        <v>1.8540312228337583</v>
      </c>
      <c r="MQ37" s="116">
        <v>1.9656543249026988</v>
      </c>
      <c r="MR37" s="116">
        <v>2.1768462033933411</v>
      </c>
      <c r="MS37" s="116">
        <v>2.1610494776938292</v>
      </c>
      <c r="MT37" s="116">
        <v>2.1935020484523324</v>
      </c>
      <c r="MU37" s="116">
        <v>1.9983585079835069</v>
      </c>
      <c r="MV37" s="116">
        <v>1.9686854599328014</v>
      </c>
      <c r="MW37" s="116">
        <v>2.0340218345573176</v>
      </c>
      <c r="MX37" s="116">
        <v>1.7654123155113284</v>
      </c>
      <c r="MY37" s="116">
        <v>2.2979101141677845</v>
      </c>
      <c r="MZ37" s="116">
        <v>2.0862936098011242</v>
      </c>
      <c r="NA37" s="116">
        <v>1.8232319957579499</v>
      </c>
      <c r="NB37" s="116">
        <v>2.1935992636116941</v>
      </c>
      <c r="NC37" s="116">
        <v>2.1935490377432196</v>
      </c>
      <c r="ND37" s="116">
        <v>2.0257498234238871</v>
      </c>
      <c r="NE37" s="116">
        <v>1.7274781631601401</v>
      </c>
      <c r="NF37" s="116">
        <v>1.9035920411345708</v>
      </c>
      <c r="NG37" s="116">
        <v>1.8154914043566646</v>
      </c>
      <c r="NH37" s="116">
        <v>1.8325731846573656</v>
      </c>
      <c r="NI37" s="116">
        <v>1.9170701723657286</v>
      </c>
      <c r="NJ37" s="116">
        <v>2.1501020844489265</v>
      </c>
      <c r="NK37" s="116">
        <v>1.6529620907561808</v>
      </c>
      <c r="NL37" s="116">
        <v>2.1835560187571645</v>
      </c>
      <c r="NM37" s="116">
        <v>1.9210058551406624</v>
      </c>
      <c r="NN37" s="116">
        <v>1.9440708673171281</v>
      </c>
      <c r="NO37" s="116">
        <v>2.0672491026774109</v>
      </c>
      <c r="NP37" s="116">
        <v>1.9452493752610214</v>
      </c>
      <c r="NQ37" s="116">
        <v>2.3145233564470375</v>
      </c>
      <c r="NR37" s="116">
        <v>2.3590841690988578</v>
      </c>
      <c r="NS37" s="116">
        <v>1.9853775644057889</v>
      </c>
      <c r="NT37" s="116">
        <v>2.161890264996341</v>
      </c>
      <c r="NU37" s="116">
        <v>1.7668364557818363</v>
      </c>
      <c r="NV37" s="116">
        <v>1.9413205770041881</v>
      </c>
      <c r="NW37" s="116">
        <v>1.9891817420678928</v>
      </c>
      <c r="NX37" s="116">
        <v>2.2504330665380818</v>
      </c>
      <c r="NY37" s="116">
        <v>2.2503402292549031</v>
      </c>
      <c r="NZ37" s="116">
        <v>2.1045746166289723</v>
      </c>
      <c r="OA37" s="116">
        <v>2.2943101849389604</v>
      </c>
      <c r="OB37" s="116">
        <v>1.7848005459921081</v>
      </c>
      <c r="OC37" s="116">
        <v>1.883330428498786</v>
      </c>
      <c r="OD37" s="116">
        <v>2.0774258838330573</v>
      </c>
      <c r="OE37" s="116">
        <v>2.2820614338908536</v>
      </c>
      <c r="OF37" s="116">
        <v>2.3473998297664993</v>
      </c>
      <c r="OG37" s="116">
        <v>2.3265046235189946</v>
      </c>
      <c r="OH37" s="116">
        <v>2.1434618612791101</v>
      </c>
      <c r="OI37" s="116">
        <v>1.8455896831982086</v>
      </c>
      <c r="OJ37" s="116">
        <v>1.9723419377087104</v>
      </c>
      <c r="OK37" s="116">
        <v>1.8589767934807679</v>
      </c>
      <c r="OL37" s="116">
        <v>1.8208276167946866</v>
      </c>
      <c r="OM37" s="116">
        <v>1.7735071050520752</v>
      </c>
      <c r="ON37" s="116">
        <v>2.0387558067694496</v>
      </c>
      <c r="OO37" s="116">
        <v>2.3109489485154517</v>
      </c>
      <c r="OP37" s="116">
        <v>1.8481972326546841</v>
      </c>
      <c r="OQ37" s="116">
        <v>1.7204422281868583</v>
      </c>
      <c r="OR37" s="116">
        <v>1.7391081770266135</v>
      </c>
      <c r="OS37" s="116">
        <v>1.7130820022836672</v>
      </c>
      <c r="OT37" s="116">
        <v>2.2022815256292541</v>
      </c>
      <c r="OU37" s="116">
        <v>1.9452458243308841</v>
      </c>
      <c r="OV37" s="116">
        <v>1.739693776797373</v>
      </c>
      <c r="OW37" s="116">
        <v>1.6768184126485588</v>
      </c>
      <c r="OX37" s="116">
        <v>1.7774465437259916</v>
      </c>
      <c r="OY37" s="116">
        <v>1.8044808899169229</v>
      </c>
      <c r="OZ37" s="116">
        <v>2.2980067553830748</v>
      </c>
      <c r="PA37" s="116">
        <v>1.6779231029590347</v>
      </c>
      <c r="PB37" s="116">
        <v>1.7976142427132187</v>
      </c>
      <c r="PC37" s="116">
        <v>2.1212016262599551</v>
      </c>
      <c r="PD37" s="116">
        <v>1.737137117038362</v>
      </c>
      <c r="PE37" s="116">
        <v>2.2155604278770906</v>
      </c>
      <c r="PF37" s="116">
        <v>1.9196914728632266</v>
      </c>
      <c r="PG37" s="116">
        <v>1.7862019292131275</v>
      </c>
      <c r="PH37" s="116">
        <v>1.8130101793636277</v>
      </c>
      <c r="PI37" s="116">
        <v>1.9401560024757154</v>
      </c>
      <c r="PJ37" s="116">
        <v>1.8807665128759892</v>
      </c>
      <c r="PK37" s="116">
        <v>1.6798660786470752</v>
      </c>
      <c r="PL37" s="116">
        <v>2.12292543785109</v>
      </c>
      <c r="PM37" s="116">
        <v>1.861851556580759</v>
      </c>
      <c r="PN37" s="116">
        <v>1.6983063089656376</v>
      </c>
      <c r="PO37" s="116">
        <v>1.9673482747930473</v>
      </c>
      <c r="PP37" s="116">
        <v>1.8368251059232517</v>
      </c>
      <c r="PQ37" s="116">
        <v>2.1396465443846062</v>
      </c>
      <c r="PR37" s="116">
        <v>2.3416990147450942</v>
      </c>
      <c r="PS37" s="116">
        <v>1.8661578327373991</v>
      </c>
      <c r="PT37" s="116">
        <v>1.8614797554218772</v>
      </c>
      <c r="PU37" s="116">
        <v>2.3470680300882392</v>
      </c>
      <c r="PV37" s="116">
        <v>2.1073285911956257</v>
      </c>
      <c r="PW37" s="116">
        <v>2.233790375022692</v>
      </c>
      <c r="PX37" s="116">
        <v>1.986449295101155</v>
      </c>
      <c r="PY37" s="116">
        <v>2.2735050800757919</v>
      </c>
      <c r="PZ37" s="116">
        <v>2.2814166294709248</v>
      </c>
      <c r="QA37" s="116">
        <v>2.3317935607805396</v>
      </c>
      <c r="QB37" s="116">
        <v>1.6860145515100811</v>
      </c>
      <c r="QC37" s="116">
        <v>2.0903367092836183</v>
      </c>
      <c r="QD37" s="116">
        <v>2.1470575660224007</v>
      </c>
      <c r="QE37" s="116">
        <v>1.7795547468408712</v>
      </c>
      <c r="QF37" s="116">
        <v>2.1207227481147144</v>
      </c>
      <c r="QG37" s="116">
        <v>2.1684129649247663</v>
      </c>
      <c r="QH37" s="116">
        <v>2.1307385595349522</v>
      </c>
      <c r="QI37" s="116">
        <v>2.1996748154796073</v>
      </c>
      <c r="QJ37" s="116">
        <v>1.8033665852202423</v>
      </c>
      <c r="QK37" s="116">
        <v>1.9620840913336892</v>
      </c>
      <c r="QL37" s="116">
        <v>1.7519111159825351</v>
      </c>
      <c r="QM37" s="116">
        <v>2.2890154423014923</v>
      </c>
      <c r="QN37" s="116">
        <v>1.6743216267734542</v>
      </c>
      <c r="QO37" s="116">
        <v>1.912876048626396</v>
      </c>
      <c r="QP37" s="116">
        <v>1.8100100418051082</v>
      </c>
      <c r="QQ37" s="116">
        <v>2.2412120112606688</v>
      </c>
      <c r="QR37" s="116">
        <v>1.7198745260856028</v>
      </c>
      <c r="QS37" s="116">
        <v>2.325190562474714</v>
      </c>
      <c r="QT37" s="116">
        <v>2.2809724084498133</v>
      </c>
      <c r="QU37" s="116">
        <v>1.7184584721392351</v>
      </c>
      <c r="QV37" s="116">
        <v>2.3308967517858328</v>
      </c>
      <c r="QW37" s="116">
        <v>2.0681313208585275</v>
      </c>
      <c r="QX37" s="116">
        <v>2.0969769405331427</v>
      </c>
      <c r="QY37" s="116">
        <v>2.204429056167581</v>
      </c>
      <c r="QZ37" s="116">
        <v>2.2287263775279706</v>
      </c>
      <c r="RA37" s="116">
        <v>1.9436889277933598</v>
      </c>
      <c r="RB37" s="116">
        <v>1.9094002306734541</v>
      </c>
      <c r="RC37" s="116">
        <v>2.0088487283325751</v>
      </c>
      <c r="RD37" s="116">
        <v>2.0431711781946049</v>
      </c>
      <c r="RE37" s="116">
        <v>2.1225413552239889</v>
      </c>
      <c r="RF37" s="116">
        <v>2.2821528928032406</v>
      </c>
      <c r="RG37" s="116">
        <v>1.6550247791172654</v>
      </c>
      <c r="RH37" s="116">
        <v>2.2828368089586042</v>
      </c>
      <c r="RI37" s="116">
        <v>1.7858339861931254</v>
      </c>
      <c r="RJ37" s="116">
        <v>2.0052897115701609</v>
      </c>
      <c r="RK37" s="116">
        <v>1.8817855379688644</v>
      </c>
      <c r="RL37" s="116">
        <v>2.3577012218802551</v>
      </c>
      <c r="RM37" s="116">
        <v>1.9131404388285498</v>
      </c>
      <c r="RN37" s="116">
        <v>2.285588038705666</v>
      </c>
      <c r="RO37" s="116">
        <v>2.1519840691777432</v>
      </c>
      <c r="RP37" s="116">
        <v>1.9529532845487723</v>
      </c>
      <c r="RQ37" s="116">
        <v>2.1576182519872091</v>
      </c>
      <c r="RR37" s="116">
        <v>1.9915244904541014</v>
      </c>
      <c r="RS37" s="116">
        <v>2.0826972494129929</v>
      </c>
      <c r="RT37" s="116">
        <v>1.9713287854842729</v>
      </c>
      <c r="RU37" s="116">
        <v>1.9224603431096945</v>
      </c>
      <c r="RV37" s="116">
        <v>2.2534823417284739</v>
      </c>
      <c r="RW37" s="116">
        <v>2.1696347088491637</v>
      </c>
      <c r="RX37" s="116">
        <v>2.3337768682775728</v>
      </c>
      <c r="RY37" s="116">
        <v>1.7760896931995371</v>
      </c>
      <c r="RZ37" s="116">
        <v>2.2110127991784005</v>
      </c>
      <c r="SA37" s="116">
        <v>1.9743693133968256</v>
      </c>
      <c r="SB37" s="116">
        <v>2.1020521745647733</v>
      </c>
      <c r="SC37" s="116">
        <v>1.6672948154247442</v>
      </c>
      <c r="SD37" s="116">
        <v>1.6521843147183999</v>
      </c>
      <c r="SE37" s="116">
        <v>2.2163284543682149</v>
      </c>
      <c r="SF37" s="116">
        <v>1.7460653828671617</v>
      </c>
      <c r="SG37" s="116">
        <v>1.7510065105734123</v>
      </c>
      <c r="SH37" s="116">
        <v>1.962272864679621</v>
      </c>
      <c r="SI37" s="116">
        <v>2.2527918155210163</v>
      </c>
      <c r="SJ37" s="116">
        <v>2.2885486431257718</v>
      </c>
      <c r="SK37" s="116">
        <v>2.3250469430926617</v>
      </c>
      <c r="SL37" s="116">
        <v>2.3570981981496346</v>
      </c>
      <c r="SM37" s="116">
        <v>2.1959101739665488</v>
      </c>
      <c r="SN37" s="116">
        <v>2.0731133128929518</v>
      </c>
      <c r="SO37" s="116">
        <v>2.1532189600399292</v>
      </c>
      <c r="SP37" s="116">
        <v>1.8599968109032383</v>
      </c>
      <c r="SQ37" s="116">
        <v>1.8043242466707936</v>
      </c>
      <c r="SR37" s="116">
        <v>2.3095312144404718</v>
      </c>
      <c r="SS37" s="116">
        <v>1.6460326289990994</v>
      </c>
      <c r="ST37" s="116">
        <v>1.7571904139704688</v>
      </c>
      <c r="SU37" s="116">
        <v>2.1931882576852724</v>
      </c>
      <c r="SV37" s="116">
        <v>2.2521678482647367</v>
      </c>
      <c r="SW37" s="116">
        <v>1.8863965835992174</v>
      </c>
      <c r="SX37" s="116">
        <v>2.2656003212715565</v>
      </c>
      <c r="SY37" s="116">
        <v>2.1013787449371688</v>
      </c>
      <c r="SZ37" s="116">
        <v>1.861828022402495</v>
      </c>
      <c r="TA37" s="116">
        <v>2.1806666666116716</v>
      </c>
      <c r="TB37" s="116">
        <v>1.8043340026817485</v>
      </c>
      <c r="TC37" s="116">
        <v>1.7838509221111452</v>
      </c>
      <c r="TD37" s="116">
        <v>2.3008173421382851</v>
      </c>
      <c r="TE37" s="116">
        <v>1.9696456453293456</v>
      </c>
      <c r="TF37" s="116">
        <v>1.952579372032925</v>
      </c>
      <c r="TG37" s="116">
        <v>2.1207573272105984</v>
      </c>
      <c r="TH37" s="116">
        <v>2.067379004781702</v>
      </c>
      <c r="TI37" s="116">
        <v>2.1518450489716456</v>
      </c>
      <c r="TJ37" s="116">
        <v>2.2632364645719316</v>
      </c>
      <c r="TK37" s="116">
        <v>2.3542908205188073</v>
      </c>
      <c r="TL37" s="116">
        <v>2.1425272379591407</v>
      </c>
      <c r="TM37" s="116">
        <v>1.6472476821135595</v>
      </c>
      <c r="TN37" s="116">
        <v>1.7428558884940089</v>
      </c>
      <c r="TO37" s="116">
        <v>1.7103526244580507</v>
      </c>
      <c r="TP37" s="116">
        <v>1.8973346960815103</v>
      </c>
      <c r="TQ37" s="116">
        <v>1.7822857545085669</v>
      </c>
      <c r="TR37" s="116">
        <v>2.0009350227498448</v>
      </c>
      <c r="TS37" s="116">
        <v>1.8455246430075158</v>
      </c>
      <c r="TT37" s="116">
        <v>2.2449384919494486</v>
      </c>
      <c r="TU37" s="116">
        <v>1.6559632759910898</v>
      </c>
      <c r="TV37" s="116">
        <v>2.1085001247024273</v>
      </c>
      <c r="TW37" s="116">
        <v>1.693639213530246</v>
      </c>
      <c r="TX37" s="116">
        <v>2.0050656897909112</v>
      </c>
      <c r="TY37" s="116">
        <v>2.117813968021045</v>
      </c>
      <c r="TZ37" s="116">
        <v>1.9921393437099537</v>
      </c>
      <c r="UA37" s="116">
        <v>1.7884653681527507</v>
      </c>
      <c r="UB37" s="116">
        <v>1.9486662466568991</v>
      </c>
      <c r="UC37" s="116">
        <v>1.9211786323721824</v>
      </c>
      <c r="UD37" s="116">
        <v>1.9581700143684331</v>
      </c>
      <c r="UE37" s="116">
        <v>1.9617207079174119</v>
      </c>
      <c r="UF37" s="116">
        <v>2.2505792196905485</v>
      </c>
      <c r="UG37" s="116">
        <v>2.1445077672976733</v>
      </c>
      <c r="UH37" s="116">
        <v>1.6964878557082159</v>
      </c>
      <c r="UI37" s="116">
        <v>1.7086060226974531</v>
      </c>
      <c r="UJ37" s="116">
        <v>1.9957918397528129</v>
      </c>
      <c r="UK37" s="116">
        <v>1.706406903504212</v>
      </c>
      <c r="UL37" s="116">
        <v>1.8818470438611825</v>
      </c>
      <c r="UM37" s="116">
        <v>1.6749379058577778</v>
      </c>
      <c r="UN37" s="116">
        <v>2.3044054093596835</v>
      </c>
      <c r="UO37" s="116">
        <v>2.1988969087839383</v>
      </c>
      <c r="UP37" s="116">
        <v>2.0359752485403368</v>
      </c>
      <c r="UQ37" s="116">
        <v>1.8855251384068148</v>
      </c>
      <c r="UR37" s="116">
        <v>1.8047403777216564</v>
      </c>
      <c r="US37" s="116">
        <v>2.2715437303341774</v>
      </c>
      <c r="UT37" s="116">
        <v>1.6622309578646433</v>
      </c>
      <c r="UU37" s="116">
        <v>1.7217504996402715</v>
      </c>
      <c r="UV37" s="116">
        <v>2.0458331717693778</v>
      </c>
      <c r="UW37" s="116">
        <v>2.2978462988145041</v>
      </c>
      <c r="UX37" s="116">
        <v>2.1975999988869543</v>
      </c>
      <c r="UY37" s="116">
        <v>2.186401167419235</v>
      </c>
      <c r="UZ37" s="116">
        <v>1.9000991357138159</v>
      </c>
      <c r="VA37" s="116">
        <v>1.6728579329254321</v>
      </c>
      <c r="VB37" s="116">
        <v>1.9222479958632375</v>
      </c>
      <c r="VC37" s="116">
        <v>1.6803409405872338</v>
      </c>
      <c r="VD37" s="116">
        <v>1.9998668103107535</v>
      </c>
      <c r="VE37" s="116">
        <v>1.9399947638635366</v>
      </c>
      <c r="VF37" s="116">
        <v>1.6868162220397098</v>
      </c>
      <c r="VG37" s="116">
        <v>1.8623108355067961</v>
      </c>
      <c r="VH37" s="116">
        <v>1.9988438582166419</v>
      </c>
      <c r="VI37" s="116">
        <v>1.8022408780495309</v>
      </c>
      <c r="VJ37" s="116">
        <v>2.2267617123492478</v>
      </c>
      <c r="VK37" s="116">
        <v>1.6624927236256948</v>
      </c>
      <c r="VL37" s="116">
        <v>1.6741970929963406</v>
      </c>
      <c r="VM37" s="116">
        <v>1.6477142486621967</v>
      </c>
      <c r="VN37" s="116">
        <v>1.7725491308424395</v>
      </c>
      <c r="VO37" s="116">
        <v>2.2479521542258523</v>
      </c>
      <c r="VP37" s="116">
        <v>2.2891154558524147</v>
      </c>
      <c r="VQ37" s="116">
        <v>2.115703879466817</v>
      </c>
      <c r="VR37" s="116">
        <v>2.357071683252066</v>
      </c>
      <c r="VS37" s="116">
        <v>2.3108320496825323</v>
      </c>
      <c r="VT37" s="116">
        <v>1.9322062661420221</v>
      </c>
      <c r="VU37" s="116">
        <v>1.8494248787280532</v>
      </c>
      <c r="VV37" s="116">
        <v>1.790453905395178</v>
      </c>
      <c r="VW37" s="116">
        <v>2.0263345174140244</v>
      </c>
      <c r="VX37" s="116">
        <v>1.9232151361576462</v>
      </c>
      <c r="VY37" s="116">
        <v>1.7148262772644771</v>
      </c>
      <c r="VZ37" s="116">
        <v>2.1358395429252011</v>
      </c>
      <c r="WA37" s="116">
        <v>1.921057364481519</v>
      </c>
      <c r="WB37" s="116">
        <v>1.9206019324010031</v>
      </c>
      <c r="WC37" s="116">
        <v>1.777696841806897</v>
      </c>
      <c r="WD37" s="116">
        <v>2.3236270355187987</v>
      </c>
      <c r="WE37" s="116">
        <v>2.0991393537796923</v>
      </c>
      <c r="WF37" s="116">
        <v>1.9443617545425731</v>
      </c>
      <c r="WG37" s="116">
        <v>1.872448999059021</v>
      </c>
      <c r="WH37" s="116">
        <v>1.690346124466843</v>
      </c>
      <c r="WI37" s="116">
        <v>1.9252477200735789</v>
      </c>
      <c r="WJ37" s="116">
        <v>1.719078207112011</v>
      </c>
      <c r="WK37" s="116">
        <v>1.8810749498123491</v>
      </c>
      <c r="WL37" s="116">
        <v>1.7579262125594022</v>
      </c>
      <c r="WM37" s="116">
        <v>1.7644471687048788</v>
      </c>
      <c r="WN37" s="116">
        <v>1.8050834856659321</v>
      </c>
      <c r="WO37" s="116">
        <v>1.7548282279857557</v>
      </c>
      <c r="WP37" s="116">
        <v>2.2907731580928723</v>
      </c>
      <c r="WQ37" s="116">
        <v>1.6887439001640161</v>
      </c>
      <c r="WR37" s="116">
        <v>2.3493734159176114</v>
      </c>
      <c r="WS37" s="116">
        <v>2.2056062361676863</v>
      </c>
      <c r="WT37" s="116">
        <v>2.0481055594812929</v>
      </c>
      <c r="WU37" s="116">
        <v>2.0476815911943675</v>
      </c>
      <c r="WV37" s="116">
        <v>1.6469215106752457</v>
      </c>
      <c r="WW37" s="116">
        <v>1.642652645928196</v>
      </c>
      <c r="WX37" s="116">
        <v>2.3327439866370585</v>
      </c>
      <c r="WY37" s="116">
        <v>1.9611074226055483</v>
      </c>
      <c r="WZ37" s="116">
        <v>2.2775041840096861</v>
      </c>
      <c r="XA37" s="116">
        <v>2.2742597330930412</v>
      </c>
      <c r="XB37" s="116">
        <v>2.2591329113282086</v>
      </c>
      <c r="XC37" s="116">
        <v>2.0596064293787757</v>
      </c>
      <c r="XD37" s="116">
        <v>1.7208729899143005</v>
      </c>
      <c r="XE37" s="116">
        <v>1.6478851620885466</v>
      </c>
      <c r="XF37" s="116">
        <v>2.1907406254395494</v>
      </c>
      <c r="XG37" s="116">
        <v>2.1302253294888933</v>
      </c>
      <c r="XH37" s="116">
        <v>1.7809337013677238</v>
      </c>
      <c r="XI37" s="116">
        <v>2.0781698635020991</v>
      </c>
      <c r="XJ37" s="116">
        <v>2.2169381483851063</v>
      </c>
      <c r="XK37" s="116">
        <v>2.2208702833803518</v>
      </c>
      <c r="XL37" s="116">
        <v>2.1984564768437855</v>
      </c>
      <c r="XM37" s="116">
        <v>2.2511727083645439</v>
      </c>
      <c r="XN37" s="116">
        <v>1.6611318316332337</v>
      </c>
      <c r="XO37" s="116">
        <v>1.700561949267166</v>
      </c>
      <c r="XP37" s="116">
        <v>2.2890993308008087</v>
      </c>
      <c r="XQ37" s="116">
        <v>2.2297529617656577</v>
      </c>
      <c r="XR37" s="116">
        <v>2.2145243924648916</v>
      </c>
      <c r="XS37" s="116">
        <v>2.3353677354502542</v>
      </c>
      <c r="XT37" s="116">
        <v>1.8879748926732143</v>
      </c>
      <c r="XU37" s="116">
        <v>1.9799985906381783</v>
      </c>
      <c r="XV37" s="116">
        <v>1.8705406206045576</v>
      </c>
      <c r="XW37" s="116">
        <v>2.2344487163180879</v>
      </c>
      <c r="XX37" s="116">
        <v>1.9274421082793816</v>
      </c>
      <c r="XY37" s="116">
        <v>2.2515808913534903</v>
      </c>
      <c r="XZ37" s="116">
        <v>1.8257141559112524</v>
      </c>
      <c r="YA37" s="116">
        <v>1.9104138135668856</v>
      </c>
      <c r="YB37" s="116">
        <v>2.2052001211941303</v>
      </c>
      <c r="YC37" s="116">
        <v>2.320201509404912</v>
      </c>
      <c r="YD37" s="116">
        <v>2.0346081297623835</v>
      </c>
      <c r="YE37" s="116">
        <v>2.2775947508331975</v>
      </c>
      <c r="YF37" s="116">
        <v>1.7262014251465241</v>
      </c>
      <c r="YG37" s="116">
        <v>1.7126113623120132</v>
      </c>
      <c r="YH37" s="116">
        <v>1.6536512275965098</v>
      </c>
      <c r="YI37" s="116">
        <v>2.0652161002826466</v>
      </c>
      <c r="YJ37" s="116">
        <v>1.7073315519337506</v>
      </c>
      <c r="YK37" s="116">
        <v>1.8993957946614131</v>
      </c>
      <c r="YL37" s="116">
        <v>1.6588544987435345</v>
      </c>
      <c r="YM37" s="116">
        <v>1.9888515542940257</v>
      </c>
      <c r="YN37" s="116">
        <v>1.8053411197463964</v>
      </c>
      <c r="YO37" s="116">
        <v>1.9945809300980706</v>
      </c>
      <c r="YP37" s="116">
        <v>1.8774161666084574</v>
      </c>
      <c r="YQ37" s="116">
        <v>1.6817827698878189</v>
      </c>
      <c r="YR37" s="116">
        <v>1.9601961222506872</v>
      </c>
      <c r="YS37" s="116">
        <v>2.0000763379221853</v>
      </c>
      <c r="YT37" s="116">
        <v>2.0828275885561358</v>
      </c>
      <c r="YU37" s="116">
        <v>2.0192461299521094</v>
      </c>
      <c r="YV37" s="116">
        <v>1.6755259727131859</v>
      </c>
      <c r="YW37" s="116">
        <v>1.7986856042089898</v>
      </c>
      <c r="YX37" s="116">
        <v>2.0070418690909921</v>
      </c>
      <c r="YY37" s="116">
        <v>1.8202507881097434</v>
      </c>
      <c r="YZ37" s="116">
        <v>2.1083465352004991</v>
      </c>
      <c r="ZA37" s="116">
        <v>2.3467156109880598</v>
      </c>
      <c r="ZB37" s="116">
        <v>2.046114103300364</v>
      </c>
      <c r="ZC37" s="116">
        <v>2.2916486687412729</v>
      </c>
      <c r="ZD37" s="116">
        <v>1.7313806139130201</v>
      </c>
      <c r="ZE37" s="116">
        <v>2.1679802026895434</v>
      </c>
      <c r="ZF37" s="116">
        <v>1.7399083358627583</v>
      </c>
      <c r="ZG37" s="116">
        <v>1.9396777062095236</v>
      </c>
      <c r="ZH37" s="116">
        <v>2.0759620812930479</v>
      </c>
      <c r="ZI37" s="116">
        <v>2.3502537517755528</v>
      </c>
      <c r="ZJ37" s="116">
        <v>2.0433001897677716</v>
      </c>
      <c r="ZK37" s="116">
        <v>1.6899996546579399</v>
      </c>
      <c r="ZL37" s="116">
        <v>2.1227302949949411</v>
      </c>
      <c r="ZM37" s="116">
        <v>2.2575794621325782</v>
      </c>
      <c r="ZN37" s="116">
        <v>1.7388173932945621</v>
      </c>
      <c r="ZO37" s="116">
        <v>2.2587453661135632</v>
      </c>
      <c r="ZP37" s="116">
        <v>2.241313112708649</v>
      </c>
      <c r="ZQ37" s="116">
        <v>2.26039199153821</v>
      </c>
      <c r="ZR37" s="116">
        <v>2.2510774134681908</v>
      </c>
      <c r="ZS37" s="116">
        <v>1.8642491382049129</v>
      </c>
      <c r="ZT37" s="116">
        <v>1.782624050029205</v>
      </c>
      <c r="ZU37" s="116">
        <v>2.1779652034396353</v>
      </c>
      <c r="ZV37" s="116">
        <v>1.6789417014705204</v>
      </c>
      <c r="ZW37" s="116">
        <v>1.7499817417353685</v>
      </c>
      <c r="ZX37" s="116">
        <v>1.9050621719343821</v>
      </c>
      <c r="ZY37" s="116">
        <v>1.7122227334183628</v>
      </c>
      <c r="ZZ37" s="116">
        <v>2.1118978425851092</v>
      </c>
      <c r="AAA37" s="116">
        <v>1.978166588289481</v>
      </c>
      <c r="AAB37" s="116">
        <v>1.9928375053525946</v>
      </c>
      <c r="AAC37" s="116">
        <v>1.6721357278211004</v>
      </c>
      <c r="AAD37" s="116">
        <v>1.7102747866961459</v>
      </c>
      <c r="AAE37" s="116">
        <v>2.179055252134845</v>
      </c>
      <c r="AAF37" s="116">
        <v>2.2508885514518568</v>
      </c>
      <c r="AAG37" s="116">
        <v>1.9108457589001313</v>
      </c>
      <c r="AAH37" s="116">
        <v>1.8988762363733243</v>
      </c>
      <c r="AAI37" s="116">
        <v>2.0814652566062497</v>
      </c>
      <c r="AAJ37" s="116">
        <v>1.8582232468368582</v>
      </c>
      <c r="AAK37" s="116">
        <v>1.9670135959545378</v>
      </c>
      <c r="AAL37" s="116">
        <v>2.1873525200125599</v>
      </c>
      <c r="AAM37" s="116">
        <v>2.1482234853167177</v>
      </c>
      <c r="AAN37" s="116">
        <v>2.3147658477850492</v>
      </c>
      <c r="AAO37" s="116">
        <v>1.7104575382469738</v>
      </c>
      <c r="AAP37" s="116">
        <v>2.1284286959824854</v>
      </c>
      <c r="AAQ37" s="116">
        <v>1.7206781647073335</v>
      </c>
      <c r="AAR37" s="116">
        <v>1.77061446789141</v>
      </c>
      <c r="AAS37" s="116">
        <v>1.9638667599944504</v>
      </c>
      <c r="AAT37" s="116">
        <v>1.9718404162980445</v>
      </c>
      <c r="AAU37" s="116">
        <v>2.1586562681313266</v>
      </c>
      <c r="AAV37" s="116">
        <v>2.1239838516257334</v>
      </c>
      <c r="AAW37" s="116">
        <v>2.0946608184777498</v>
      </c>
      <c r="AAX37" s="116">
        <v>2.3580887407626903</v>
      </c>
      <c r="AAY37" s="116">
        <v>2.0255836568474406</v>
      </c>
      <c r="AAZ37" s="116">
        <v>2.2479760214809335</v>
      </c>
      <c r="ABA37" s="116">
        <v>2.2629534502448934</v>
      </c>
      <c r="ABB37" s="116">
        <v>1.9901018884838193</v>
      </c>
      <c r="ABC37" s="116">
        <v>2.1772108353741322</v>
      </c>
      <c r="ABD37" s="116">
        <v>2.0042606929590527</v>
      </c>
      <c r="ABE37" s="116">
        <v>1.6865428357128665</v>
      </c>
      <c r="ABF37" s="116">
        <v>2.3099290807098942</v>
      </c>
      <c r="ABG37" s="116">
        <v>2.343737171114491</v>
      </c>
      <c r="ABH37" s="116">
        <v>2.0457210283289049</v>
      </c>
      <c r="ABI37" s="116">
        <v>2.0094997965943513</v>
      </c>
      <c r="ABJ37" s="116">
        <v>2.2481197645826532</v>
      </c>
      <c r="ABK37" s="116">
        <v>1.74178151617656</v>
      </c>
      <c r="ABL37" s="116">
        <v>2.2372385652182585</v>
      </c>
      <c r="ABM37" s="116">
        <v>2.1145028141797741</v>
      </c>
      <c r="ABN37" s="116">
        <v>2.185058715132759</v>
      </c>
      <c r="ABO37" s="116">
        <v>1.8435636659562495</v>
      </c>
      <c r="ABP37" s="116">
        <v>1.7133432610034123</v>
      </c>
      <c r="ABQ37" s="116">
        <v>1.840693484134627</v>
      </c>
      <c r="ABR37" s="116">
        <v>2.3161544336476516</v>
      </c>
      <c r="ABS37" s="116">
        <v>1.9629838281727552</v>
      </c>
      <c r="ABT37" s="116">
        <v>2.1028366376733287</v>
      </c>
      <c r="ABU37" s="116">
        <v>2.1831403833137646</v>
      </c>
      <c r="ABV37" s="116">
        <v>2.053240713350339</v>
      </c>
      <c r="ABW37" s="116">
        <v>2.2668268535384448</v>
      </c>
      <c r="ABX37" s="116">
        <v>1.781484989758843</v>
      </c>
      <c r="ABY37" s="116">
        <v>2.051094873569923</v>
      </c>
      <c r="ABZ37" s="116">
        <v>1.6844740077326936</v>
      </c>
      <c r="ACA37" s="116">
        <v>1.6920850605273858</v>
      </c>
      <c r="ACB37" s="116">
        <v>2.0057619241454105</v>
      </c>
      <c r="ACC37" s="116">
        <v>2.1824536247181068</v>
      </c>
      <c r="ACD37" s="116">
        <v>1.7785739628951607</v>
      </c>
      <c r="ACE37" s="116">
        <v>1.7374530287936072</v>
      </c>
      <c r="ACF37" s="116">
        <v>1.8082521927224917</v>
      </c>
      <c r="ACG37" s="116">
        <v>2.2176540812145098</v>
      </c>
      <c r="ACH37" s="116">
        <v>1.7031811208037522</v>
      </c>
      <c r="ACI37" s="116">
        <v>1.7888068663978605</v>
      </c>
      <c r="ACJ37" s="116">
        <v>2.0737116681790635</v>
      </c>
      <c r="ACK37" s="116">
        <v>1.9156289684588237</v>
      </c>
      <c r="ACL37" s="116">
        <v>1.9448930435472609</v>
      </c>
      <c r="ACM37" s="116">
        <v>2.0171073494708476</v>
      </c>
      <c r="ACN37" s="116">
        <v>1.716825958933403</v>
      </c>
      <c r="ACO37" s="116">
        <v>2.082841839360019</v>
      </c>
      <c r="ACP37" s="116">
        <v>2.0192222511287548</v>
      </c>
      <c r="ACQ37" s="116">
        <v>1.9287941135350526</v>
      </c>
      <c r="ACR37" s="116">
        <v>2.0289179934764827</v>
      </c>
      <c r="ACS37" s="116">
        <v>2.1003802166802155</v>
      </c>
      <c r="ACT37" s="116">
        <v>1.922216774151507</v>
      </c>
      <c r="ACU37" s="116">
        <v>2.282260847005197</v>
      </c>
      <c r="ACV37" s="116">
        <v>2.190750226001247</v>
      </c>
      <c r="ACW37" s="116">
        <v>2.2111905374134988</v>
      </c>
      <c r="ACX37" s="116">
        <v>1.8231252169276095</v>
      </c>
      <c r="ACY37" s="116">
        <v>2.1432819192324013</v>
      </c>
      <c r="ACZ37" s="116">
        <v>1.8162495772198404</v>
      </c>
      <c r="ADA37" s="116">
        <v>2.2117308958356166</v>
      </c>
      <c r="ADB37" s="116">
        <v>2.2635000321258478</v>
      </c>
      <c r="ADC37" s="116">
        <v>2.1550587725799444</v>
      </c>
      <c r="ADD37" s="116">
        <v>1.7126057202329532</v>
      </c>
      <c r="ADE37" s="116">
        <v>2.2898606708857958</v>
      </c>
      <c r="ADF37" s="116">
        <v>2.0105461455124813</v>
      </c>
      <c r="ADG37" s="116">
        <v>2.3557928856679187</v>
      </c>
      <c r="ADH37" s="116">
        <v>2.1722075358521411</v>
      </c>
      <c r="ADI37" s="116">
        <v>2.1649547565394398</v>
      </c>
      <c r="ADJ37" s="116">
        <v>1.6971225756313451</v>
      </c>
      <c r="ADK37" s="116">
        <v>1.9118610145656132</v>
      </c>
      <c r="ADL37" s="116">
        <v>1.8599791727976465</v>
      </c>
      <c r="ADM37" s="116">
        <v>2.2092551931502111</v>
      </c>
      <c r="ADN37" s="116">
        <v>2.2660350493772885</v>
      </c>
      <c r="ADO37" s="116">
        <v>1.8500645576657713</v>
      </c>
      <c r="ADP37" s="116">
        <v>1.7805665216819397</v>
      </c>
      <c r="ADQ37" s="116">
        <v>2.1497148299069635</v>
      </c>
      <c r="ADR37" s="116">
        <v>2.3038968438391287</v>
      </c>
      <c r="ADS37" s="116">
        <v>2.3363374289821572</v>
      </c>
      <c r="ADT37" s="116">
        <v>1.680187039535733</v>
      </c>
      <c r="ADU37" s="116">
        <v>2.2884451189702926</v>
      </c>
      <c r="ADV37" s="116">
        <v>2.2667583410112098</v>
      </c>
      <c r="ADW37" s="116">
        <v>2.1189316926591641</v>
      </c>
      <c r="ADX37" s="116">
        <v>2.0418714073431734</v>
      </c>
      <c r="ADY37" s="116">
        <v>2.1072416615632017</v>
      </c>
      <c r="ADZ37" s="116">
        <v>2.1030864603756663</v>
      </c>
      <c r="AEA37" s="116">
        <v>1.6840429840112559</v>
      </c>
      <c r="AEB37" s="116">
        <v>2.2810309971834135</v>
      </c>
      <c r="AEC37" s="116">
        <v>2.3048056438524473</v>
      </c>
      <c r="AED37" s="116">
        <v>2.3043268593737634</v>
      </c>
      <c r="AEE37" s="116">
        <v>1.7265349615586301</v>
      </c>
      <c r="AEF37" s="116">
        <v>2.2804541165272862</v>
      </c>
      <c r="AEG37" s="116">
        <v>1.9932346369657927</v>
      </c>
      <c r="AEH37" s="116">
        <v>2.1274591828565512</v>
      </c>
      <c r="AEI37" s="116">
        <v>2.3350028293904947</v>
      </c>
      <c r="AEJ37" s="116">
        <v>2.0345541964693403</v>
      </c>
      <c r="AEK37" s="116">
        <v>1.6631064276731833</v>
      </c>
      <c r="AEL37" s="116">
        <v>2.1586043345404144</v>
      </c>
      <c r="AEM37" s="116">
        <v>2.2144270938201864</v>
      </c>
      <c r="AEN37" s="116">
        <v>2.2055926759992142</v>
      </c>
      <c r="AEO37" s="116">
        <v>2.2718003523017507</v>
      </c>
      <c r="AEP37" s="116">
        <v>1.9352077707889936</v>
      </c>
      <c r="AEQ37" s="116">
        <v>2.0889742764969652</v>
      </c>
      <c r="AER37" s="116">
        <v>1.6749194710223816</v>
      </c>
      <c r="AES37" s="116">
        <v>2.1169808862942538</v>
      </c>
      <c r="AET37" s="116">
        <v>2.1534712790792456</v>
      </c>
      <c r="AEU37" s="116">
        <v>1.7587984386332318</v>
      </c>
      <c r="AEV37" s="116">
        <v>1.8185593256966321</v>
      </c>
      <c r="AEW37" s="116">
        <v>2.2175556169961181</v>
      </c>
      <c r="AEX37" s="116">
        <v>1.9044137990692318</v>
      </c>
      <c r="AEY37" s="116">
        <v>1.7894137491811997</v>
      </c>
      <c r="AEZ37" s="116">
        <v>2.3017830564790067</v>
      </c>
      <c r="AFA37" s="116">
        <v>2.2377542738257601</v>
      </c>
      <c r="AFB37" s="116">
        <v>2.0136399981854156</v>
      </c>
      <c r="AFC37" s="116">
        <v>1.6512251461880028</v>
      </c>
      <c r="AFD37" s="116">
        <v>1.9783470171246382</v>
      </c>
      <c r="AFE37" s="116">
        <v>2.0728457255961441</v>
      </c>
      <c r="AFF37" s="116">
        <v>2.2559486498655086</v>
      </c>
      <c r="AFG37" s="116">
        <v>1.8584269491652958</v>
      </c>
      <c r="AFH37" s="116">
        <v>2.059947392976289</v>
      </c>
      <c r="AFI37" s="116">
        <v>2.1644699592004111</v>
      </c>
      <c r="AFJ37" s="116">
        <v>2.1630392752034155</v>
      </c>
      <c r="AFK37" s="116">
        <v>1.937308201249748</v>
      </c>
      <c r="AFL37" s="116">
        <v>1.7509076404660942</v>
      </c>
      <c r="AFM37" s="116">
        <v>1.7678041804612521</v>
      </c>
      <c r="AFN37" s="116">
        <v>1.7594639173846833</v>
      </c>
      <c r="AFO37" s="116">
        <v>2.1008220242552111</v>
      </c>
      <c r="AFP37" s="116">
        <v>2.1843354033414997</v>
      </c>
      <c r="AFQ37" s="116">
        <v>2.1657827234291847</v>
      </c>
      <c r="AFR37" s="116">
        <v>1.9672502795357572</v>
      </c>
      <c r="AFS37" s="116">
        <v>2.0819737961726865</v>
      </c>
      <c r="AFT37" s="116">
        <v>1.8178241400156645</v>
      </c>
      <c r="AFU37" s="116">
        <v>2.3424173087690932</v>
      </c>
      <c r="AFV37" s="116">
        <v>1.7599109344981971</v>
      </c>
      <c r="AFW37" s="116">
        <v>2.0267192227784583</v>
      </c>
      <c r="AFX37" s="116">
        <v>1.7489430972139413</v>
      </c>
      <c r="AFY37" s="116">
        <v>1.8229890553085477</v>
      </c>
      <c r="AFZ37" s="116">
        <v>2.1533073293581362</v>
      </c>
      <c r="AGA37" s="116">
        <v>1.9586323978672242</v>
      </c>
      <c r="AGB37" s="116">
        <v>1.7275320310555957</v>
      </c>
      <c r="AGC37" s="116">
        <v>2.0042358639382023</v>
      </c>
      <c r="AGD37" s="116">
        <v>2.2721540285455784</v>
      </c>
      <c r="AGE37" s="116">
        <v>1.8853803425328681</v>
      </c>
      <c r="AGF37" s="116">
        <v>1.7500270100713549</v>
      </c>
      <c r="AGG37" s="116">
        <v>2.2857401058620268</v>
      </c>
      <c r="AGH37" s="116">
        <v>2.125144129509831</v>
      </c>
      <c r="AGI37" s="116">
        <v>1.8833224456322522</v>
      </c>
      <c r="AGJ37" s="116">
        <v>1.7508424985740045</v>
      </c>
      <c r="AGK37" s="116">
        <v>2.2517787444896595</v>
      </c>
      <c r="AGL37" s="116">
        <v>1.880815590226607</v>
      </c>
      <c r="AGM37" s="116">
        <v>2.0383102552036814</v>
      </c>
      <c r="AGN37" s="116">
        <v>2.0152802564252656</v>
      </c>
      <c r="AGO37" s="116">
        <v>1.8699411058373501</v>
      </c>
      <c r="AGP37" s="116">
        <v>2.3297980427284721</v>
      </c>
      <c r="AGQ37" s="116">
        <v>2.3313378171096439</v>
      </c>
      <c r="AGR37" s="116">
        <v>2.1582600970330708</v>
      </c>
      <c r="AGS37" s="116">
        <v>2.1700992194098463</v>
      </c>
      <c r="AGT37" s="116">
        <v>1.7759879960224678</v>
      </c>
      <c r="AGU37" s="116">
        <v>2.0910304981669108</v>
      </c>
      <c r="AGV37" s="116">
        <v>2.0747535186190151</v>
      </c>
      <c r="AGW37" s="116">
        <v>2.2057215012379454</v>
      </c>
      <c r="AGX37" s="116">
        <v>1.9870058317268549</v>
      </c>
      <c r="AGY37" s="116">
        <v>2.1567500908437554</v>
      </c>
      <c r="AGZ37" s="116">
        <v>1.8772611646399269</v>
      </c>
      <c r="AHA37" s="116">
        <v>1.8963054787155302</v>
      </c>
      <c r="AHB37" s="116">
        <v>2.0754499554468486</v>
      </c>
      <c r="AHC37" s="116">
        <v>2.1709553997648645</v>
      </c>
      <c r="AHD37" s="116">
        <v>2.1491654445120472</v>
      </c>
      <c r="AHE37" s="116">
        <v>1.7732345290220439</v>
      </c>
      <c r="AHF37" s="116">
        <v>1.6660940814893044</v>
      </c>
      <c r="AHG37" s="116">
        <v>2.0710434483059181</v>
      </c>
      <c r="AHH37" s="116">
        <v>1.7980212044126966</v>
      </c>
      <c r="AHI37" s="116">
        <v>1.855018456367979</v>
      </c>
      <c r="AHJ37" s="116">
        <v>2.2783915426430088</v>
      </c>
      <c r="AHK37" s="116">
        <v>2.318384080757061</v>
      </c>
      <c r="AHL37" s="116">
        <v>2.1066098862274507</v>
      </c>
      <c r="AHM37" s="116">
        <v>2.1032635346712976</v>
      </c>
      <c r="AHN37" s="116">
        <v>1.7566917917891824</v>
      </c>
      <c r="AHO37" s="116">
        <v>1.7132288773926911</v>
      </c>
      <c r="AHP37" s="116">
        <v>1.7530039987479604</v>
      </c>
      <c r="AHQ37" s="116">
        <v>2.3485882241918645</v>
      </c>
      <c r="AHR37" s="116">
        <v>1.7471416195194747</v>
      </c>
      <c r="AHS37" s="116">
        <v>1.9416854107570793</v>
      </c>
      <c r="AHT37" s="116">
        <v>2.0044502891291724</v>
      </c>
      <c r="AHU37" s="116">
        <v>1.7766991704594073</v>
      </c>
      <c r="AHV37" s="116">
        <v>2.1327323050939135</v>
      </c>
      <c r="AHW37" s="116">
        <v>2.0447028958685225</v>
      </c>
      <c r="AHX37" s="116">
        <v>2.3274983775662963</v>
      </c>
      <c r="AHY37" s="116">
        <v>1.7219707293277482</v>
      </c>
      <c r="AHZ37" s="116">
        <v>2.2709040247266388</v>
      </c>
      <c r="AIA37" s="116">
        <v>2.0460459646182088</v>
      </c>
      <c r="AIB37" s="116">
        <v>2.2185528122905591</v>
      </c>
      <c r="AIC37" s="116">
        <v>1.7398489055084121</v>
      </c>
      <c r="AID37" s="116">
        <v>1.8925170653763665</v>
      </c>
      <c r="AIE37" s="116">
        <v>1.7955516638750491</v>
      </c>
      <c r="AIF37" s="116">
        <v>2.0656371879497439</v>
      </c>
      <c r="AIG37" s="116">
        <v>2.2240036944065165</v>
      </c>
      <c r="AIH37" s="116">
        <v>2.3093384169742306</v>
      </c>
      <c r="AII37" s="116">
        <v>2.0482350655406711</v>
      </c>
      <c r="AIJ37" s="116">
        <v>2.3315325358077574</v>
      </c>
      <c r="AIK37" s="116">
        <v>2.0343416270719117</v>
      </c>
      <c r="AIL37" s="116">
        <v>1.6751944743654881</v>
      </c>
      <c r="AIM37" s="116">
        <v>1.6662649149993156</v>
      </c>
      <c r="AIN37" s="116">
        <v>2.3314722941445254</v>
      </c>
      <c r="AIO37" s="116">
        <v>1.910736358289947</v>
      </c>
      <c r="AIP37" s="116">
        <v>2.1056015232496357</v>
      </c>
      <c r="AIQ37" s="116">
        <v>1.8993841074150235</v>
      </c>
      <c r="AIR37" s="116">
        <v>1.9255340020427998</v>
      </c>
      <c r="AIS37" s="116">
        <v>1.9220138898941228</v>
      </c>
      <c r="AIT37" s="116">
        <v>1.8998354843602563</v>
      </c>
      <c r="AIU37" s="116">
        <v>1.953629424988806</v>
      </c>
      <c r="AIV37" s="116">
        <v>2.001594714438772</v>
      </c>
      <c r="AIW37" s="116">
        <v>1.6710190611413527</v>
      </c>
      <c r="AIX37" s="116">
        <v>2.3476290076341311</v>
      </c>
      <c r="AIY37" s="116">
        <v>2.1958003713212562</v>
      </c>
      <c r="AIZ37" s="116">
        <v>2.3578627652617841</v>
      </c>
      <c r="AJA37" s="116">
        <v>1.8031471557534398</v>
      </c>
      <c r="AJB37" s="116">
        <v>2.1189378242591084</v>
      </c>
      <c r="AJC37" s="116">
        <v>2.3216707894769177</v>
      </c>
      <c r="AJD37" s="116">
        <v>1.9928323663465395</v>
      </c>
      <c r="AJE37" s="116">
        <v>1.6506423497454201</v>
      </c>
      <c r="AJF37" s="116">
        <v>2.3389420314439846</v>
      </c>
      <c r="AJG37" s="116">
        <v>2.3200949957447117</v>
      </c>
      <c r="AJH37" s="116">
        <v>1.6746926675973657</v>
      </c>
      <c r="AJI37" s="116">
        <v>1.7131129197070065</v>
      </c>
      <c r="AJJ37" s="116">
        <v>2.3131040157797571</v>
      </c>
      <c r="AJK37" s="116">
        <v>2.0097395803439442</v>
      </c>
      <c r="AJL37" s="116">
        <v>1.9249891069340854</v>
      </c>
      <c r="AJM37" s="116">
        <v>1.8100782278692369</v>
      </c>
      <c r="AJN37" s="116">
        <v>1.9481995577747218</v>
      </c>
      <c r="AJO37" s="116">
        <v>1.9638667974964257</v>
      </c>
      <c r="AJP37" s="116">
        <v>1.7638931919298864</v>
      </c>
      <c r="AJQ37" s="116">
        <v>1.7036802392398178</v>
      </c>
      <c r="AJR37" s="116">
        <v>1.8265316147654105</v>
      </c>
      <c r="AJS37" s="116">
        <v>2.2038855773108503</v>
      </c>
      <c r="AJT37" s="116">
        <v>2.0357495630746714</v>
      </c>
      <c r="AJU37" s="116">
        <v>1.7812396247162048</v>
      </c>
      <c r="AJV37" s="116">
        <v>1.7924378725023729</v>
      </c>
      <c r="AJW37" s="116">
        <v>1.9681235919553042</v>
      </c>
      <c r="AJX37" s="116">
        <v>1.861325989114913</v>
      </c>
      <c r="AJY37" s="116">
        <v>1.721486818292925</v>
      </c>
      <c r="AJZ37" s="116">
        <v>1.7304707669003103</v>
      </c>
      <c r="AKA37" s="116">
        <v>2.1548969775321076</v>
      </c>
      <c r="AKB37" s="116">
        <v>2.0433638466068698</v>
      </c>
      <c r="AKC37" s="116">
        <v>2.175844717402331</v>
      </c>
      <c r="AKD37" s="116">
        <v>1.8290115241405906</v>
      </c>
      <c r="AKE37" s="116">
        <v>2.277703790033319</v>
      </c>
      <c r="AKF37" s="116">
        <v>2.1025509522139667</v>
      </c>
      <c r="AKG37" s="116">
        <v>1.9267479813721891</v>
      </c>
      <c r="AKH37" s="116">
        <v>1.874257356924296</v>
      </c>
      <c r="AKI37" s="116">
        <v>1.6697930190011108</v>
      </c>
      <c r="AKJ37" s="116">
        <v>1.8012294362074381</v>
      </c>
      <c r="AKK37" s="116">
        <v>2.2896203853864741</v>
      </c>
      <c r="AKL37" s="116">
        <v>1.8374063373168887</v>
      </c>
      <c r="AKM37" s="116">
        <v>2.0215796354775115</v>
      </c>
      <c r="AKN37" s="116">
        <v>1.916291109331006</v>
      </c>
      <c r="AKO37" s="116">
        <v>2.0376535341488022</v>
      </c>
      <c r="AKP37" s="116">
        <v>1.7650915101610933</v>
      </c>
      <c r="AKQ37" s="116">
        <v>2.2770880819766162</v>
      </c>
      <c r="AKR37" s="116">
        <v>1.7336493676087672</v>
      </c>
      <c r="AKS37" s="116">
        <v>2.0180599214572288</v>
      </c>
      <c r="AKT37" s="116">
        <v>1.887292345470976</v>
      </c>
      <c r="AKU37" s="116">
        <v>2.0492711085725923</v>
      </c>
      <c r="AKV37" s="116">
        <v>2.2609827764361237</v>
      </c>
      <c r="AKW37" s="116">
        <v>2.1725934977649439</v>
      </c>
      <c r="AKX37" s="116">
        <v>2.0190461727315445</v>
      </c>
      <c r="AKY37" s="116">
        <v>2.1154421187635339</v>
      </c>
      <c r="AKZ37" s="116">
        <v>1.8093412518985161</v>
      </c>
      <c r="ALA37" s="116">
        <v>2.2302371784774673</v>
      </c>
      <c r="ALB37" s="116">
        <v>1.9392617237047249</v>
      </c>
      <c r="ALC37" s="116">
        <v>2.3456988227987265</v>
      </c>
      <c r="ALD37" s="116">
        <v>2.3422266784006451</v>
      </c>
      <c r="ALE37" s="116">
        <v>1.8103444406026739</v>
      </c>
      <c r="ALF37" s="116">
        <v>2.1920768473734586</v>
      </c>
      <c r="ALG37" s="116">
        <v>1.7399225390230653</v>
      </c>
      <c r="ALH37" s="116">
        <v>2.288376856505419</v>
      </c>
      <c r="ALI37" s="116">
        <v>2.2370611195786063</v>
      </c>
      <c r="ALJ37" s="116">
        <v>2.0317766662445491</v>
      </c>
      <c r="ALK37" s="116">
        <v>1.9777846464454438</v>
      </c>
      <c r="ALL37" s="116">
        <v>1.7552866067724537</v>
      </c>
      <c r="ALM37" s="116">
        <v>1.9857755546771609</v>
      </c>
      <c r="ALN37" s="116">
        <v>1.8448525458564957</v>
      </c>
      <c r="ALO37" s="116">
        <v>1.6749279055478163</v>
      </c>
      <c r="ALP37" s="116">
        <v>2.1372566189277893</v>
      </c>
      <c r="ALQ37" s="116">
        <v>2.2290619014259763</v>
      </c>
      <c r="ALR37" s="116">
        <v>1.9650177108880087</v>
      </c>
      <c r="ALS37" s="116">
        <v>2.2390965344143696</v>
      </c>
      <c r="ALT37" s="116">
        <v>1.8203292980999437</v>
      </c>
      <c r="ALU37" s="116">
        <v>2.162648609799994</v>
      </c>
    </row>
    <row r="38" spans="2:1009">
      <c r="B38" s="117">
        <v>2.1</v>
      </c>
      <c r="C38" s="116">
        <f t="shared" si="16"/>
        <v>2.5761904761904764</v>
      </c>
      <c r="D38" s="116">
        <f t="shared" si="17"/>
        <v>2.5855078157817011</v>
      </c>
      <c r="F38" s="116">
        <f t="shared" si="18"/>
        <v>2.0955518187436435</v>
      </c>
      <c r="G38" s="116">
        <f t="shared" si="19"/>
        <v>2.5776990827481616</v>
      </c>
      <c r="I38" s="116">
        <v>2.45616577467404</v>
      </c>
      <c r="J38" s="116">
        <v>2.1303093939542967</v>
      </c>
      <c r="K38" s="116">
        <v>2.098459677374918</v>
      </c>
      <c r="L38" s="116">
        <v>1.790856136820016</v>
      </c>
      <c r="M38" s="116">
        <v>1.8547932867303101</v>
      </c>
      <c r="N38" s="116">
        <v>2.4414080104658362</v>
      </c>
      <c r="O38" s="116">
        <v>1.9443976053338412</v>
      </c>
      <c r="P38" s="116">
        <v>2.205782316073313</v>
      </c>
      <c r="Q38" s="116">
        <v>2.0309138812192997</v>
      </c>
      <c r="R38" s="116">
        <v>2.0205131130276426</v>
      </c>
      <c r="S38" s="116">
        <v>2.3724479705320114</v>
      </c>
      <c r="T38" s="116">
        <v>1.9579091789317349</v>
      </c>
      <c r="U38" s="116">
        <v>1.9285314806211447</v>
      </c>
      <c r="V38" s="116">
        <v>1.7722672695527857</v>
      </c>
      <c r="W38" s="116">
        <v>1.8187762807764876</v>
      </c>
      <c r="X38" s="116">
        <v>2.3755326868381372</v>
      </c>
      <c r="Y38" s="116">
        <v>1.8760899744500599</v>
      </c>
      <c r="Z38" s="116">
        <v>2.4398636654262442</v>
      </c>
      <c r="AA38" s="116">
        <v>2.1695954748615973</v>
      </c>
      <c r="AB38" s="116">
        <v>1.8531319642731223</v>
      </c>
      <c r="AC38" s="116">
        <v>1.8952559646261933</v>
      </c>
      <c r="AD38" s="116">
        <v>2.2757987200745484</v>
      </c>
      <c r="AE38" s="116">
        <v>2.3657415274330726</v>
      </c>
      <c r="AF38" s="116">
        <v>1.9576250710663963</v>
      </c>
      <c r="AG38" s="116">
        <v>2.2299750311066151</v>
      </c>
      <c r="AH38" s="116">
        <v>2.1961073061670797</v>
      </c>
      <c r="AI38" s="116">
        <v>1.7778071459814035</v>
      </c>
      <c r="AJ38" s="116">
        <v>1.7678077912545958</v>
      </c>
      <c r="AK38" s="116">
        <v>2.2598527945015254</v>
      </c>
      <c r="AL38" s="116">
        <v>1.7538120457454525</v>
      </c>
      <c r="AM38" s="116">
        <v>2.4069294125408955</v>
      </c>
      <c r="AN38" s="116">
        <v>2.3043055187011698</v>
      </c>
      <c r="AO38" s="116">
        <v>2.1314081430916767</v>
      </c>
      <c r="AP38" s="116">
        <v>1.868681082253862</v>
      </c>
      <c r="AQ38" s="116">
        <v>1.9168713438990284</v>
      </c>
      <c r="AR38" s="116">
        <v>1.7742973299828257</v>
      </c>
      <c r="AS38" s="116">
        <v>2.3088358793639596</v>
      </c>
      <c r="AT38" s="116">
        <v>2.3815613144670928</v>
      </c>
      <c r="AU38" s="116">
        <v>1.7434389386399427</v>
      </c>
      <c r="AV38" s="116">
        <v>1.9999766635210758</v>
      </c>
      <c r="AW38" s="116">
        <v>2.3395662626782672</v>
      </c>
      <c r="AX38" s="116">
        <v>1.8314250388730913</v>
      </c>
      <c r="AY38" s="116">
        <v>2.2467425209811678</v>
      </c>
      <c r="AZ38" s="116">
        <v>2.279805903253374</v>
      </c>
      <c r="BA38" s="116">
        <v>2.4541787374272399</v>
      </c>
      <c r="BB38" s="116">
        <v>2.017796931874055</v>
      </c>
      <c r="BC38" s="116">
        <v>2.3595812906961018</v>
      </c>
      <c r="BD38" s="116">
        <v>1.8192726824130525</v>
      </c>
      <c r="BE38" s="116">
        <v>2.3050794087572908</v>
      </c>
      <c r="BF38" s="116">
        <v>2.0418030255240165</v>
      </c>
      <c r="BG38" s="116">
        <v>1.773435122629778</v>
      </c>
      <c r="BH38" s="116">
        <v>2.4483245237541507</v>
      </c>
      <c r="BI38" s="116">
        <v>1.9399472131700284</v>
      </c>
      <c r="BJ38" s="116">
        <v>2.0970939239118338</v>
      </c>
      <c r="BK38" s="116">
        <v>1.9851058811013484</v>
      </c>
      <c r="BL38" s="116">
        <v>1.9227729727142129</v>
      </c>
      <c r="BM38" s="116">
        <v>1.8551437933589574</v>
      </c>
      <c r="BN38" s="116">
        <v>2.2482314994765042</v>
      </c>
      <c r="BO38" s="116">
        <v>1.8354308136335631</v>
      </c>
      <c r="BP38" s="116">
        <v>1.9123248356520521</v>
      </c>
      <c r="BQ38" s="116">
        <v>1.8486191952331661</v>
      </c>
      <c r="BR38" s="116">
        <v>1.9321699163001327</v>
      </c>
      <c r="BS38" s="116">
        <v>1.7488508380304126</v>
      </c>
      <c r="BT38" s="116">
        <v>1.8742904877491515</v>
      </c>
      <c r="BU38" s="116">
        <v>2.2203323640297543</v>
      </c>
      <c r="BV38" s="116">
        <v>1.9682349407238486</v>
      </c>
      <c r="BW38" s="116">
        <v>1.7480616810693097</v>
      </c>
      <c r="BX38" s="116">
        <v>1.9349018211098172</v>
      </c>
      <c r="BY38" s="116">
        <v>2.316475651865213</v>
      </c>
      <c r="BZ38" s="116">
        <v>1.8764922138082503</v>
      </c>
      <c r="CA38" s="116">
        <v>2.3664611687047135</v>
      </c>
      <c r="CB38" s="116">
        <v>1.9250808885633204</v>
      </c>
      <c r="CC38" s="116">
        <v>2.3649931768652279</v>
      </c>
      <c r="CD38" s="116">
        <v>2.3538098318435097</v>
      </c>
      <c r="CE38" s="116">
        <v>2.0250765108139994</v>
      </c>
      <c r="CF38" s="116">
        <v>2.3141465160997212</v>
      </c>
      <c r="CG38" s="116">
        <v>2.0515408085929518</v>
      </c>
      <c r="CH38" s="116">
        <v>1.8418637836554628</v>
      </c>
      <c r="CI38" s="116">
        <v>2.1021942493029284</v>
      </c>
      <c r="CJ38" s="116">
        <v>2.1808550243108509</v>
      </c>
      <c r="CK38" s="116">
        <v>2.4491895038727876</v>
      </c>
      <c r="CL38" s="116">
        <v>1.8191882783218833</v>
      </c>
      <c r="CM38" s="116">
        <v>1.8338256051571966</v>
      </c>
      <c r="CN38" s="116">
        <v>2.0960146691557919</v>
      </c>
      <c r="CO38" s="116">
        <v>2.3843178779561591</v>
      </c>
      <c r="CP38" s="116">
        <v>2.2148436380442584</v>
      </c>
      <c r="CQ38" s="116">
        <v>1.8604164993667827</v>
      </c>
      <c r="CR38" s="116">
        <v>2.2608955988353601</v>
      </c>
      <c r="CS38" s="116">
        <v>2.0736620341902769</v>
      </c>
      <c r="CT38" s="116">
        <v>1.8622433158556699</v>
      </c>
      <c r="CU38" s="116">
        <v>1.9777077011790656</v>
      </c>
      <c r="CV38" s="116">
        <v>2.0161902718797955</v>
      </c>
      <c r="CW38" s="116">
        <v>2.3408700675270904</v>
      </c>
      <c r="CX38" s="116">
        <v>2.0451455036991035</v>
      </c>
      <c r="CY38" s="116">
        <v>2.1733998580233322</v>
      </c>
      <c r="CZ38" s="116">
        <v>1.9610582288468543</v>
      </c>
      <c r="DA38" s="116">
        <v>2.0460814279647215</v>
      </c>
      <c r="DB38" s="116">
        <v>2.0066967362918842</v>
      </c>
      <c r="DC38" s="116">
        <v>1.7863147674390034</v>
      </c>
      <c r="DD38" s="116">
        <v>2.0731752635519918</v>
      </c>
      <c r="DE38" s="116">
        <v>1.9606553996005722</v>
      </c>
      <c r="DF38" s="116">
        <v>2.2998576073844355</v>
      </c>
      <c r="DG38" s="116">
        <v>2.0453397162036548</v>
      </c>
      <c r="DH38" s="116">
        <v>2.3094331302215445</v>
      </c>
      <c r="DI38" s="116">
        <v>1.8810255073582147</v>
      </c>
      <c r="DJ38" s="116">
        <v>2.1425104666748336</v>
      </c>
      <c r="DK38" s="116">
        <v>2.1802695042364291</v>
      </c>
      <c r="DL38" s="116">
        <v>2.2660513976723524</v>
      </c>
      <c r="DM38" s="116">
        <v>2.0033394068218784</v>
      </c>
      <c r="DN38" s="116">
        <v>2.1088950449645503</v>
      </c>
      <c r="DO38" s="116">
        <v>1.9714985713650457</v>
      </c>
      <c r="DP38" s="116">
        <v>1.8930578287124644</v>
      </c>
      <c r="DQ38" s="116">
        <v>2.2382849662585853</v>
      </c>
      <c r="DR38" s="116">
        <v>1.7519753263068309</v>
      </c>
      <c r="DS38" s="116">
        <v>1.9070196612659942</v>
      </c>
      <c r="DT38" s="116">
        <v>1.9149123146322937</v>
      </c>
      <c r="DU38" s="116">
        <v>2.3412235014613256</v>
      </c>
      <c r="DV38" s="116">
        <v>2.2990525320945894</v>
      </c>
      <c r="DW38" s="116">
        <v>1.8683813541014953</v>
      </c>
      <c r="DX38" s="116">
        <v>2.1460630232481233</v>
      </c>
      <c r="DY38" s="116">
        <v>2.0141634738834866</v>
      </c>
      <c r="DZ38" s="116">
        <v>2.029571477815173</v>
      </c>
      <c r="EA38" s="116">
        <v>1.7532972124235209</v>
      </c>
      <c r="EB38" s="116">
        <v>1.7959429134844203</v>
      </c>
      <c r="EC38" s="116">
        <v>2.3841507729457985</v>
      </c>
      <c r="ED38" s="116">
        <v>2.0464741748399375</v>
      </c>
      <c r="EE38" s="116">
        <v>1.7785343238609677</v>
      </c>
      <c r="EF38" s="116">
        <v>2.4126876559408612</v>
      </c>
      <c r="EG38" s="116">
        <v>2.1905925383092275</v>
      </c>
      <c r="EH38" s="116">
        <v>1.9509854560655626</v>
      </c>
      <c r="EI38" s="116">
        <v>1.8712608423438997</v>
      </c>
      <c r="EJ38" s="116">
        <v>1.9457745997261775</v>
      </c>
      <c r="EK38" s="116">
        <v>1.7702091141377116</v>
      </c>
      <c r="EL38" s="116">
        <v>1.8089588869445608</v>
      </c>
      <c r="EM38" s="116">
        <v>2.2343523232594835</v>
      </c>
      <c r="EN38" s="116">
        <v>1.9336315566190903</v>
      </c>
      <c r="EO38" s="116">
        <v>2.0601690825882679</v>
      </c>
      <c r="EP38" s="116">
        <v>1.8410937555252529</v>
      </c>
      <c r="EQ38" s="116">
        <v>1.8597218832497238</v>
      </c>
      <c r="ER38" s="116">
        <v>1.9348937613736654</v>
      </c>
      <c r="ES38" s="116">
        <v>1.8346375642223889</v>
      </c>
      <c r="ET38" s="116">
        <v>2.2782685921294159</v>
      </c>
      <c r="EU38" s="116">
        <v>2.0499364343285755</v>
      </c>
      <c r="EV38" s="116">
        <v>1.9561829311569183</v>
      </c>
      <c r="EW38" s="116">
        <v>2.1210231246107281</v>
      </c>
      <c r="EX38" s="116">
        <v>2.163273514059747</v>
      </c>
      <c r="EY38" s="116">
        <v>2.1656057658017649</v>
      </c>
      <c r="EZ38" s="116">
        <v>2.4484244384950755</v>
      </c>
      <c r="FA38" s="116">
        <v>2.3226214727495949</v>
      </c>
      <c r="FB38" s="116">
        <v>2.4123736968680274</v>
      </c>
      <c r="FC38" s="116">
        <v>1.8782053454363432</v>
      </c>
      <c r="FD38" s="116">
        <v>1.8463810444359048</v>
      </c>
      <c r="FE38" s="116">
        <v>2.2412199136470252</v>
      </c>
      <c r="FF38" s="116">
        <v>2.0680190528575624</v>
      </c>
      <c r="FG38" s="116">
        <v>2.4405935222695181</v>
      </c>
      <c r="FH38" s="116">
        <v>2.1377210436128813</v>
      </c>
      <c r="FI38" s="116">
        <v>2.1652890814335315</v>
      </c>
      <c r="FJ38" s="116">
        <v>2.4106073386438727</v>
      </c>
      <c r="FK38" s="116">
        <v>1.7860224036476025</v>
      </c>
      <c r="FL38" s="116">
        <v>1.9324555897757101</v>
      </c>
      <c r="FM38" s="116">
        <v>1.8887943524928863</v>
      </c>
      <c r="FN38" s="116">
        <v>1.8911291020862584</v>
      </c>
      <c r="FO38" s="116">
        <v>2.2271364969256036</v>
      </c>
      <c r="FP38" s="116">
        <v>1.8246578767911306</v>
      </c>
      <c r="FQ38" s="116">
        <v>1.8338442900634941</v>
      </c>
      <c r="FR38" s="116">
        <v>2.2816413634321151</v>
      </c>
      <c r="FS38" s="116">
        <v>1.8486171829117994</v>
      </c>
      <c r="FT38" s="116">
        <v>2.0965552317959042</v>
      </c>
      <c r="FU38" s="116">
        <v>2.3893464547923178</v>
      </c>
      <c r="FV38" s="116">
        <v>2.1792317087667619</v>
      </c>
      <c r="FW38" s="116">
        <v>2.410127535791915</v>
      </c>
      <c r="FX38" s="116">
        <v>2.0968945619302088</v>
      </c>
      <c r="FY38" s="116">
        <v>1.9641665137861368</v>
      </c>
      <c r="FZ38" s="116">
        <v>2.3822204689485105</v>
      </c>
      <c r="GA38" s="116">
        <v>1.8959100978740258</v>
      </c>
      <c r="GB38" s="116">
        <v>2.1917173481277867</v>
      </c>
      <c r="GC38" s="116">
        <v>2.2622258866603975</v>
      </c>
      <c r="GD38" s="116">
        <v>2.1247045821194259</v>
      </c>
      <c r="GE38" s="116">
        <v>2.4037296758172499</v>
      </c>
      <c r="GF38" s="116">
        <v>2.2395621240699612</v>
      </c>
      <c r="GG38" s="116">
        <v>2.4547998795475836</v>
      </c>
      <c r="GH38" s="116">
        <v>2.3835826671038145</v>
      </c>
      <c r="GI38" s="116">
        <v>2.0464341052581569</v>
      </c>
      <c r="GJ38" s="116">
        <v>1.8711254776876256</v>
      </c>
      <c r="GK38" s="116">
        <v>1.9385330612769254</v>
      </c>
      <c r="GL38" s="116">
        <v>1.8030386966496361</v>
      </c>
      <c r="GM38" s="116">
        <v>2.1207700827572631</v>
      </c>
      <c r="GN38" s="116">
        <v>2.219222415827879</v>
      </c>
      <c r="GO38" s="116">
        <v>1.9048280936346598</v>
      </c>
      <c r="GP38" s="116">
        <v>2.3922512357593666</v>
      </c>
      <c r="GQ38" s="116">
        <v>2.1033764641746382</v>
      </c>
      <c r="GR38" s="116">
        <v>2.223034742874479</v>
      </c>
      <c r="GS38" s="116">
        <v>2.2245114960625405</v>
      </c>
      <c r="GT38" s="116">
        <v>2.1103612654959267</v>
      </c>
      <c r="GU38" s="116">
        <v>2.1590414595548464</v>
      </c>
      <c r="GV38" s="116">
        <v>2.2739839910449327</v>
      </c>
      <c r="GW38" s="116">
        <v>1.8440983008197127</v>
      </c>
      <c r="GX38" s="116">
        <v>2.1678773990460729</v>
      </c>
      <c r="GY38" s="116">
        <v>1.9829596527437015</v>
      </c>
      <c r="GZ38" s="116">
        <v>2.4234294417034077</v>
      </c>
      <c r="HA38" s="116">
        <v>2.2587605682026175</v>
      </c>
      <c r="HB38" s="116">
        <v>1.791230970066984</v>
      </c>
      <c r="HC38" s="116">
        <v>1.7856548767327363</v>
      </c>
      <c r="HD38" s="116">
        <v>2.3094904616697285</v>
      </c>
      <c r="HE38" s="116">
        <v>2.2007200821751791</v>
      </c>
      <c r="HF38" s="116">
        <v>2.2805369445630186</v>
      </c>
      <c r="HG38" s="116">
        <v>1.8980142077141133</v>
      </c>
      <c r="HH38" s="116">
        <v>2.0619697249709477</v>
      </c>
      <c r="HI38" s="116">
        <v>2.0440742515874053</v>
      </c>
      <c r="HJ38" s="116">
        <v>2.3067808801352094</v>
      </c>
      <c r="HK38" s="116">
        <v>1.9442868400975801</v>
      </c>
      <c r="HL38" s="116">
        <v>1.9062162539608514</v>
      </c>
      <c r="HM38" s="116">
        <v>2.4122301949260683</v>
      </c>
      <c r="HN38" s="116">
        <v>2.0405205770268777</v>
      </c>
      <c r="HO38" s="116">
        <v>2.0277375277742804</v>
      </c>
      <c r="HP38" s="116">
        <v>2.115044764391758</v>
      </c>
      <c r="HQ38" s="116">
        <v>2.4358257147166338</v>
      </c>
      <c r="HR38" s="116">
        <v>2.0089597733628759</v>
      </c>
      <c r="HS38" s="116">
        <v>1.9820016894034833</v>
      </c>
      <c r="HT38" s="116">
        <v>2.0537469828008827</v>
      </c>
      <c r="HU38" s="116">
        <v>1.8201939076008706</v>
      </c>
      <c r="HV38" s="116">
        <v>1.9688680640001253</v>
      </c>
      <c r="HW38" s="116">
        <v>2.4251618012339318</v>
      </c>
      <c r="HX38" s="116">
        <v>2.3906169016885874</v>
      </c>
      <c r="HY38" s="116">
        <v>2.3146128752259507</v>
      </c>
      <c r="HZ38" s="116">
        <v>2.3703331845473508</v>
      </c>
      <c r="IA38" s="116">
        <v>2.0273319248114214</v>
      </c>
      <c r="IB38" s="116">
        <v>2.1143114978464643</v>
      </c>
      <c r="IC38" s="116">
        <v>1.8075716385739578</v>
      </c>
      <c r="ID38" s="116">
        <v>2.2115594603029822</v>
      </c>
      <c r="IE38" s="116">
        <v>1.7674507923015279</v>
      </c>
      <c r="IF38" s="116">
        <v>2.1411357414353906</v>
      </c>
      <c r="IG38" s="116">
        <v>1.8350982484666114</v>
      </c>
      <c r="IH38" s="116">
        <v>1.7486221540412961</v>
      </c>
      <c r="II38" s="116">
        <v>1.8549290194731807</v>
      </c>
      <c r="IJ38" s="116">
        <v>1.8214537193838654</v>
      </c>
      <c r="IK38" s="116">
        <v>1.7592957820442514</v>
      </c>
      <c r="IL38" s="116">
        <v>1.7761404709621733</v>
      </c>
      <c r="IM38" s="116">
        <v>2.390340532106594</v>
      </c>
      <c r="IN38" s="116">
        <v>2.4358086608530169</v>
      </c>
      <c r="IO38" s="116">
        <v>2.1474531106041015</v>
      </c>
      <c r="IP38" s="116">
        <v>2.0694717622603451</v>
      </c>
      <c r="IQ38" s="116">
        <v>2.429864939787354</v>
      </c>
      <c r="IR38" s="116">
        <v>2.0921625916658071</v>
      </c>
      <c r="IS38" s="116">
        <v>2.27161734338861</v>
      </c>
      <c r="IT38" s="116">
        <v>1.7928852188847855</v>
      </c>
      <c r="IU38" s="116">
        <v>2.3271271070081494</v>
      </c>
      <c r="IV38" s="116">
        <v>2.2548218351912714</v>
      </c>
      <c r="IW38" s="116">
        <v>2.0674678839717866</v>
      </c>
      <c r="IX38" s="116">
        <v>2.0894997496763419</v>
      </c>
      <c r="IY38" s="116">
        <v>1.7910151522997817</v>
      </c>
      <c r="IZ38" s="116">
        <v>2.1237963257799173</v>
      </c>
      <c r="JA38" s="116">
        <v>2.0273745393387874</v>
      </c>
      <c r="JB38" s="116">
        <v>2.1629159693140947</v>
      </c>
      <c r="JC38" s="116">
        <v>2.3050148594888062</v>
      </c>
      <c r="JD38" s="116">
        <v>2.2835769499175278</v>
      </c>
      <c r="JE38" s="116">
        <v>1.9177195739413671</v>
      </c>
      <c r="JF38" s="116">
        <v>2.1115339671722078</v>
      </c>
      <c r="JG38" s="116">
        <v>1.7547493767054374</v>
      </c>
      <c r="JH38" s="116">
        <v>2.0787007249019402</v>
      </c>
      <c r="JI38" s="116">
        <v>1.969833374981401</v>
      </c>
      <c r="JJ38" s="116">
        <v>2.3815117609466778</v>
      </c>
      <c r="JK38" s="116">
        <v>1.7918259775376297</v>
      </c>
      <c r="JL38" s="116">
        <v>2.1855339861995957</v>
      </c>
      <c r="JM38" s="116">
        <v>2.217694227556287</v>
      </c>
      <c r="JN38" s="116">
        <v>1.8514083405054989</v>
      </c>
      <c r="JO38" s="116">
        <v>2.3947350083391878</v>
      </c>
      <c r="JP38" s="116">
        <v>2.0211465284005268</v>
      </c>
      <c r="JQ38" s="116">
        <v>1.8297264943782148</v>
      </c>
      <c r="JR38" s="116">
        <v>1.8008548934568238</v>
      </c>
      <c r="JS38" s="116">
        <v>2.2756202294566235</v>
      </c>
      <c r="JT38" s="116">
        <v>2.2244894860280082</v>
      </c>
      <c r="JU38" s="116">
        <v>2.0620162037219019</v>
      </c>
      <c r="JV38" s="116">
        <v>1.9280750981854513</v>
      </c>
      <c r="JW38" s="116">
        <v>2.3815492706569001</v>
      </c>
      <c r="JX38" s="116">
        <v>2.0789144857979505</v>
      </c>
      <c r="JY38" s="116">
        <v>2.3355824990699268</v>
      </c>
      <c r="JZ38" s="116">
        <v>1.7802229216386047</v>
      </c>
      <c r="KA38" s="116">
        <v>2.1439216931545326</v>
      </c>
      <c r="KB38" s="116">
        <v>1.8724220965236875</v>
      </c>
      <c r="KC38" s="116">
        <v>2.128020383170667</v>
      </c>
      <c r="KD38" s="116">
        <v>1.808778159166992</v>
      </c>
      <c r="KE38" s="116">
        <v>1.8469474834391642</v>
      </c>
      <c r="KF38" s="116">
        <v>2.1075479157467933</v>
      </c>
      <c r="KG38" s="116">
        <v>1.7673131573642809</v>
      </c>
      <c r="KH38" s="116">
        <v>2.0784185862038034</v>
      </c>
      <c r="KI38" s="116">
        <v>2.4295430795149979</v>
      </c>
      <c r="KJ38" s="116">
        <v>2.0391626214143419</v>
      </c>
      <c r="KK38" s="116">
        <v>1.7999724538406652</v>
      </c>
      <c r="KL38" s="116">
        <v>2.040188051352549</v>
      </c>
      <c r="KM38" s="116">
        <v>1.9787480574503209</v>
      </c>
      <c r="KN38" s="116">
        <v>2.4248104632445227</v>
      </c>
      <c r="KO38" s="116">
        <v>2.1840871539671087</v>
      </c>
      <c r="KP38" s="116">
        <v>2.4323357635088225</v>
      </c>
      <c r="KQ38" s="116">
        <v>2.0439074099088188</v>
      </c>
      <c r="KR38" s="116">
        <v>2.1336247668578112</v>
      </c>
      <c r="KS38" s="116">
        <v>1.9822355053404359</v>
      </c>
      <c r="KT38" s="116">
        <v>2.1587263953963278</v>
      </c>
      <c r="KU38" s="116">
        <v>1.7849915405506021</v>
      </c>
      <c r="KV38" s="116">
        <v>1.8432536017914098</v>
      </c>
      <c r="KW38" s="116">
        <v>2.4140983269052012</v>
      </c>
      <c r="KX38" s="116">
        <v>1.8579045001760937</v>
      </c>
      <c r="KY38" s="116">
        <v>2.4253303427908302</v>
      </c>
      <c r="KZ38" s="116">
        <v>1.9869071254822348</v>
      </c>
      <c r="LA38" s="116">
        <v>1.8031163723201664</v>
      </c>
      <c r="LB38" s="116">
        <v>1.8173227732371546</v>
      </c>
      <c r="LC38" s="116">
        <v>2.3928005673728356</v>
      </c>
      <c r="LD38" s="116">
        <v>2.2671387510580594</v>
      </c>
      <c r="LE38" s="116">
        <v>2.4078354833615907</v>
      </c>
      <c r="LF38" s="116">
        <v>2.4318776061335234</v>
      </c>
      <c r="LG38" s="116">
        <v>2.190970635655769</v>
      </c>
      <c r="LH38" s="116">
        <v>2.447756409783528</v>
      </c>
      <c r="LI38" s="116">
        <v>2.3671071627049871</v>
      </c>
      <c r="LJ38" s="116">
        <v>1.863300837409855</v>
      </c>
      <c r="LK38" s="116">
        <v>2.2377283427890946</v>
      </c>
      <c r="LL38" s="116">
        <v>2.0007587953903885</v>
      </c>
      <c r="LM38" s="116">
        <v>1.841385131687918</v>
      </c>
      <c r="LN38" s="116">
        <v>1.9741709909234557</v>
      </c>
      <c r="LO38" s="116">
        <v>1.7582434089959005</v>
      </c>
      <c r="LP38" s="116">
        <v>1.8077446336931293</v>
      </c>
      <c r="LQ38" s="116">
        <v>1.8053124565479144</v>
      </c>
      <c r="LR38" s="116">
        <v>1.9941938940047443</v>
      </c>
      <c r="LS38" s="116">
        <v>1.8636166902047397</v>
      </c>
      <c r="LT38" s="116">
        <v>2.1440314822215365</v>
      </c>
      <c r="LU38" s="116">
        <v>2.4465245687557422</v>
      </c>
      <c r="LV38" s="116">
        <v>1.9881038302494072</v>
      </c>
      <c r="LW38" s="116">
        <v>2.0433595236213802</v>
      </c>
      <c r="LX38" s="116">
        <v>2.1190295604186815</v>
      </c>
      <c r="LY38" s="116">
        <v>1.7815258610194686</v>
      </c>
      <c r="LZ38" s="116">
        <v>2.1779172142227816</v>
      </c>
      <c r="MA38" s="116">
        <v>2.0369192424973201</v>
      </c>
      <c r="MB38" s="116">
        <v>2.0296487014120959</v>
      </c>
      <c r="MC38" s="116">
        <v>2.0307486828413515</v>
      </c>
      <c r="MD38" s="116">
        <v>2.3957196029330157</v>
      </c>
      <c r="ME38" s="116">
        <v>2.2358276783090099</v>
      </c>
      <c r="MF38" s="116">
        <v>1.9507909426386283</v>
      </c>
      <c r="MG38" s="116">
        <v>2.2786827160924759</v>
      </c>
      <c r="MH38" s="116">
        <v>1.8755294503296815</v>
      </c>
      <c r="MI38" s="116">
        <v>2.2823560527210147</v>
      </c>
      <c r="MJ38" s="116">
        <v>2.0720305982918465</v>
      </c>
      <c r="MK38" s="116">
        <v>2.4552903937540194</v>
      </c>
      <c r="ML38" s="116">
        <v>2.3645467469972492</v>
      </c>
      <c r="MM38" s="116">
        <v>2.0634995037416024</v>
      </c>
      <c r="MN38" s="116">
        <v>1.8966411760962185</v>
      </c>
      <c r="MO38" s="116">
        <v>1.8847751575232208</v>
      </c>
      <c r="MP38" s="116">
        <v>1.9336353168636768</v>
      </c>
      <c r="MQ38" s="116">
        <v>2.241667864941622</v>
      </c>
      <c r="MR38" s="116">
        <v>2.065190455961337</v>
      </c>
      <c r="MS38" s="116">
        <v>2.1193915549906568</v>
      </c>
      <c r="MT38" s="116">
        <v>2.1528925804467138</v>
      </c>
      <c r="MU38" s="116">
        <v>2.0814941721072397</v>
      </c>
      <c r="MV38" s="116">
        <v>2.3669483927925312</v>
      </c>
      <c r="MW38" s="116">
        <v>1.9632859871076596</v>
      </c>
      <c r="MX38" s="116">
        <v>2.2681212215043884</v>
      </c>
      <c r="MY38" s="116">
        <v>2.1364812772068671</v>
      </c>
      <c r="MZ38" s="116">
        <v>2.024992476705612</v>
      </c>
      <c r="NA38" s="116">
        <v>2.2515774223066192</v>
      </c>
      <c r="NB38" s="116">
        <v>2.0056406974266938</v>
      </c>
      <c r="NC38" s="116">
        <v>1.8731998831806376</v>
      </c>
      <c r="ND38" s="116">
        <v>2.1815507105014764</v>
      </c>
      <c r="NE38" s="116">
        <v>1.9674049830536071</v>
      </c>
      <c r="NF38" s="116">
        <v>2.4323202975544378</v>
      </c>
      <c r="NG38" s="116">
        <v>1.9382823612958386</v>
      </c>
      <c r="NH38" s="116">
        <v>2.2054799010653969</v>
      </c>
      <c r="NI38" s="116">
        <v>2.1046663769100449</v>
      </c>
      <c r="NJ38" s="116">
        <v>1.9683950026438395</v>
      </c>
      <c r="NK38" s="116">
        <v>1.7753628789588378</v>
      </c>
      <c r="NL38" s="116">
        <v>2.2047546484281777</v>
      </c>
      <c r="NM38" s="116">
        <v>1.7672661406733257</v>
      </c>
      <c r="NN38" s="116">
        <v>1.8764546222768161</v>
      </c>
      <c r="NO38" s="116">
        <v>2.1431550878263699</v>
      </c>
      <c r="NP38" s="116">
        <v>2.1326341767545181</v>
      </c>
      <c r="NQ38" s="116">
        <v>2.1078189962467611</v>
      </c>
      <c r="NR38" s="116">
        <v>2.2079325771905856</v>
      </c>
      <c r="NS38" s="116">
        <v>2.0642058065554338</v>
      </c>
      <c r="NT38" s="116">
        <v>2.4313390579808183</v>
      </c>
      <c r="NU38" s="116">
        <v>2.2708133437371609</v>
      </c>
      <c r="NV38" s="116">
        <v>1.9463843342560623</v>
      </c>
      <c r="NW38" s="116">
        <v>2.0308796286145974</v>
      </c>
      <c r="NX38" s="116">
        <v>1.850800951084272</v>
      </c>
      <c r="NY38" s="116">
        <v>1.8062021947323275</v>
      </c>
      <c r="NZ38" s="116">
        <v>2.0470641080272038</v>
      </c>
      <c r="OA38" s="116">
        <v>2.2265849213853697</v>
      </c>
      <c r="OB38" s="116">
        <v>2.4000084291458839</v>
      </c>
      <c r="OC38" s="116">
        <v>1.7444651188771618</v>
      </c>
      <c r="OD38" s="116">
        <v>2.3029750735193915</v>
      </c>
      <c r="OE38" s="116">
        <v>2.3772489141953557</v>
      </c>
      <c r="OF38" s="116">
        <v>1.7962868416090991</v>
      </c>
      <c r="OG38" s="116">
        <v>2.0246064076915347</v>
      </c>
      <c r="OH38" s="116">
        <v>2.1585797277071981</v>
      </c>
      <c r="OI38" s="116">
        <v>2.3782492472451136</v>
      </c>
      <c r="OJ38" s="116">
        <v>2.2213179626067312</v>
      </c>
      <c r="OK38" s="116">
        <v>2.0392372994645682</v>
      </c>
      <c r="OL38" s="116">
        <v>2.0313255595938204</v>
      </c>
      <c r="OM38" s="116">
        <v>2.1087669783965048</v>
      </c>
      <c r="ON38" s="116">
        <v>2.2219952868127675</v>
      </c>
      <c r="OO38" s="116">
        <v>2.1414170577532512</v>
      </c>
      <c r="OP38" s="116">
        <v>2.2077125351489566</v>
      </c>
      <c r="OQ38" s="116">
        <v>2.4118137521718084</v>
      </c>
      <c r="OR38" s="116">
        <v>1.9831889581838833</v>
      </c>
      <c r="OS38" s="116">
        <v>1.8956247121166045</v>
      </c>
      <c r="OT38" s="116">
        <v>2.0859154749754003</v>
      </c>
      <c r="OU38" s="116">
        <v>1.8988195323296162</v>
      </c>
      <c r="OV38" s="116">
        <v>2.315171777907151</v>
      </c>
      <c r="OW38" s="116">
        <v>2.0534349920803763</v>
      </c>
      <c r="OX38" s="116">
        <v>1.9870009830075699</v>
      </c>
      <c r="OY38" s="116">
        <v>1.8882195525998633</v>
      </c>
      <c r="OZ38" s="116">
        <v>1.7904072560149362</v>
      </c>
      <c r="PA38" s="116">
        <v>2.0060019308997514</v>
      </c>
      <c r="PB38" s="116">
        <v>1.9688993867625713</v>
      </c>
      <c r="PC38" s="116">
        <v>2.0083597291759943</v>
      </c>
      <c r="PD38" s="116">
        <v>1.9732917045443714</v>
      </c>
      <c r="PE38" s="116">
        <v>2.2848187715261465</v>
      </c>
      <c r="PF38" s="116">
        <v>2.1944682807890166</v>
      </c>
      <c r="PG38" s="116">
        <v>2.2270036912742337</v>
      </c>
      <c r="PH38" s="116">
        <v>2.3861997383130769</v>
      </c>
      <c r="PI38" s="116">
        <v>2.2790559185744073</v>
      </c>
      <c r="PJ38" s="116">
        <v>2.176501093667639</v>
      </c>
      <c r="PK38" s="116">
        <v>2.4253948830960588</v>
      </c>
      <c r="PL38" s="116">
        <v>2.4323250905257279</v>
      </c>
      <c r="PM38" s="116">
        <v>2.3346307601411498</v>
      </c>
      <c r="PN38" s="116">
        <v>1.842288698795856</v>
      </c>
      <c r="PO38" s="116">
        <v>2.2578360772781569</v>
      </c>
      <c r="PP38" s="116">
        <v>2.0944851802099747</v>
      </c>
      <c r="PQ38" s="116">
        <v>2.3869800580066194</v>
      </c>
      <c r="PR38" s="116">
        <v>2.0585672542597564</v>
      </c>
      <c r="PS38" s="116">
        <v>2.189747843016105</v>
      </c>
      <c r="PT38" s="116">
        <v>1.8020332394158725</v>
      </c>
      <c r="PU38" s="116">
        <v>1.7897938937460691</v>
      </c>
      <c r="PV38" s="116">
        <v>1.9535141696911658</v>
      </c>
      <c r="PW38" s="116">
        <v>2.3133646720237544</v>
      </c>
      <c r="PX38" s="116">
        <v>2.3510100474632099</v>
      </c>
      <c r="PY38" s="116">
        <v>1.9151442477902996</v>
      </c>
      <c r="PZ38" s="116">
        <v>2.3127400716581574</v>
      </c>
      <c r="QA38" s="116">
        <v>2.0854863220578217</v>
      </c>
      <c r="QB38" s="116">
        <v>2.0556492941139362</v>
      </c>
      <c r="QC38" s="116">
        <v>1.8464010049880213</v>
      </c>
      <c r="QD38" s="116">
        <v>1.8477924079060886</v>
      </c>
      <c r="QE38" s="116">
        <v>2.1621586555915817</v>
      </c>
      <c r="QF38" s="116">
        <v>2.0952602481676772</v>
      </c>
      <c r="QG38" s="116">
        <v>2.2507812796079563</v>
      </c>
      <c r="QH38" s="116">
        <v>2.3343133635414537</v>
      </c>
      <c r="QI38" s="116">
        <v>1.9404523299479757</v>
      </c>
      <c r="QJ38" s="116">
        <v>2.3206430475897983</v>
      </c>
      <c r="QK38" s="116">
        <v>2.1857340988478877</v>
      </c>
      <c r="QL38" s="116">
        <v>1.8872961741062357</v>
      </c>
      <c r="QM38" s="116">
        <v>1.811572297940115</v>
      </c>
      <c r="QN38" s="116">
        <v>1.9972085130463753</v>
      </c>
      <c r="QO38" s="116">
        <v>1.8361973161672687</v>
      </c>
      <c r="QP38" s="116">
        <v>1.8087658301028338</v>
      </c>
      <c r="QQ38" s="116">
        <v>2.1858900027944381</v>
      </c>
      <c r="QR38" s="116">
        <v>1.8358141598635418</v>
      </c>
      <c r="QS38" s="116">
        <v>2.015428873734928</v>
      </c>
      <c r="QT38" s="116">
        <v>2.421767662182126</v>
      </c>
      <c r="QU38" s="116">
        <v>2.3745919963508522</v>
      </c>
      <c r="QV38" s="116">
        <v>2.2869028675336955</v>
      </c>
      <c r="QW38" s="116">
        <v>2.3369397855946339</v>
      </c>
      <c r="QX38" s="116">
        <v>1.9945105957155274</v>
      </c>
      <c r="QY38" s="116">
        <v>2.2583368749517376</v>
      </c>
      <c r="QZ38" s="116">
        <v>1.7813301209889445</v>
      </c>
      <c r="RA38" s="116">
        <v>2.0775997639440327</v>
      </c>
      <c r="RB38" s="116">
        <v>1.9192628690102878</v>
      </c>
      <c r="RC38" s="116">
        <v>2.102966367956205</v>
      </c>
      <c r="RD38" s="116">
        <v>1.8500807652889248</v>
      </c>
      <c r="RE38" s="116">
        <v>2.3656038531558243</v>
      </c>
      <c r="RF38" s="116">
        <v>2.4426813212675373</v>
      </c>
      <c r="RG38" s="116">
        <v>2.1787582226446096</v>
      </c>
      <c r="RH38" s="116">
        <v>2.2576590915953458</v>
      </c>
      <c r="RI38" s="116">
        <v>1.7658667967346005</v>
      </c>
      <c r="RJ38" s="116">
        <v>2.3566248158575087</v>
      </c>
      <c r="RK38" s="116">
        <v>2.0577003753740049</v>
      </c>
      <c r="RL38" s="116">
        <v>2.2085426247043993</v>
      </c>
      <c r="RM38" s="116">
        <v>1.8022133595149328</v>
      </c>
      <c r="RN38" s="116">
        <v>1.8565163379320986</v>
      </c>
      <c r="RO38" s="116">
        <v>2.2592404861797775</v>
      </c>
      <c r="RP38" s="116">
        <v>2.3465181484879665</v>
      </c>
      <c r="RQ38" s="116">
        <v>2.1028870692477879</v>
      </c>
      <c r="RR38" s="116">
        <v>1.8895232904512684</v>
      </c>
      <c r="RS38" s="116">
        <v>2.2845090611556942</v>
      </c>
      <c r="RT38" s="116">
        <v>1.8695456317510013</v>
      </c>
      <c r="RU38" s="116">
        <v>2.333206320066048</v>
      </c>
      <c r="RV38" s="116">
        <v>2.4325518043574914</v>
      </c>
      <c r="RW38" s="116">
        <v>2.0321494493316421</v>
      </c>
      <c r="RX38" s="116">
        <v>1.904596576369366</v>
      </c>
      <c r="RY38" s="116">
        <v>1.8465481995201489</v>
      </c>
      <c r="RZ38" s="116">
        <v>1.7456878756613534</v>
      </c>
      <c r="SA38" s="116">
        <v>2.3080142237727612</v>
      </c>
      <c r="SB38" s="116">
        <v>1.7744670834649461</v>
      </c>
      <c r="SC38" s="116">
        <v>2.4259744396588423</v>
      </c>
      <c r="SD38" s="116">
        <v>2.4447198449193701</v>
      </c>
      <c r="SE38" s="116">
        <v>2.4128088475527814</v>
      </c>
      <c r="SF38" s="116">
        <v>1.9804756946412629</v>
      </c>
      <c r="SG38" s="116">
        <v>2.4490561918739142</v>
      </c>
      <c r="SH38" s="116">
        <v>2.1334195420297903</v>
      </c>
      <c r="SI38" s="116">
        <v>2.0710756786696298</v>
      </c>
      <c r="SJ38" s="116">
        <v>2.0939372273547288</v>
      </c>
      <c r="SK38" s="116">
        <v>2.2760725043287828</v>
      </c>
      <c r="SL38" s="116">
        <v>2.4482737039836904</v>
      </c>
      <c r="SM38" s="116">
        <v>2.0312643805278658</v>
      </c>
      <c r="SN38" s="116">
        <v>2.256927776807903</v>
      </c>
      <c r="SO38" s="116">
        <v>1.9085105932842421</v>
      </c>
      <c r="SP38" s="116">
        <v>1.977915254111672</v>
      </c>
      <c r="SQ38" s="116">
        <v>2.3677655295322193</v>
      </c>
      <c r="SR38" s="116">
        <v>1.8161411257943973</v>
      </c>
      <c r="SS38" s="116">
        <v>2.0341505115958824</v>
      </c>
      <c r="ST38" s="116">
        <v>1.9321693682372432</v>
      </c>
      <c r="SU38" s="116">
        <v>1.8694670205949993</v>
      </c>
      <c r="SV38" s="116">
        <v>2.3186699617699924</v>
      </c>
      <c r="SW38" s="116">
        <v>2.2165761670756163</v>
      </c>
      <c r="SX38" s="116">
        <v>2.2557058137176407</v>
      </c>
      <c r="SY38" s="116">
        <v>2.4355215339563729</v>
      </c>
      <c r="SZ38" s="116">
        <v>2.0253465645703015</v>
      </c>
      <c r="TA38" s="116">
        <v>1.9086598285536374</v>
      </c>
      <c r="TB38" s="116">
        <v>2.0032190229256814</v>
      </c>
      <c r="TC38" s="116">
        <v>2.1185454123891909</v>
      </c>
      <c r="TD38" s="116">
        <v>2.0306492949105901</v>
      </c>
      <c r="TE38" s="116">
        <v>1.9682483842632332</v>
      </c>
      <c r="TF38" s="116">
        <v>1.8463695814803456</v>
      </c>
      <c r="TG38" s="116">
        <v>2.1424963967498587</v>
      </c>
      <c r="TH38" s="116">
        <v>1.8503276823274633</v>
      </c>
      <c r="TI38" s="116">
        <v>2.1350286726543497</v>
      </c>
      <c r="TJ38" s="116">
        <v>1.8259230455691606</v>
      </c>
      <c r="TK38" s="116">
        <v>1.9934646751608964</v>
      </c>
      <c r="TL38" s="116">
        <v>2.3455730141224214</v>
      </c>
      <c r="TM38" s="116">
        <v>2.011104076440132</v>
      </c>
      <c r="TN38" s="116">
        <v>2.4232588796310335</v>
      </c>
      <c r="TO38" s="116">
        <v>2.0078248571516615</v>
      </c>
      <c r="TP38" s="116">
        <v>1.774978148570429</v>
      </c>
      <c r="TQ38" s="116">
        <v>1.9658201006826461</v>
      </c>
      <c r="TR38" s="116">
        <v>2.2615967398197396</v>
      </c>
      <c r="TS38" s="116">
        <v>2.0824873924535439</v>
      </c>
      <c r="TT38" s="116">
        <v>1.9862769679300489</v>
      </c>
      <c r="TU38" s="116">
        <v>2.2427673998896114</v>
      </c>
      <c r="TV38" s="116">
        <v>1.8021990235263559</v>
      </c>
      <c r="TW38" s="116">
        <v>2.3865933966703978</v>
      </c>
      <c r="TX38" s="116">
        <v>2.1701528368407952</v>
      </c>
      <c r="TY38" s="116">
        <v>2.2284854208754279</v>
      </c>
      <c r="TZ38" s="116">
        <v>2.3298290776928088</v>
      </c>
      <c r="UA38" s="116">
        <v>1.9245504632008612</v>
      </c>
      <c r="UB38" s="116">
        <v>1.7508124951599737</v>
      </c>
      <c r="UC38" s="116">
        <v>2.2688892580679285</v>
      </c>
      <c r="UD38" s="116">
        <v>2.1492303484908843</v>
      </c>
      <c r="UE38" s="116">
        <v>2.4386741467812061</v>
      </c>
      <c r="UF38" s="116">
        <v>1.8957686992978946</v>
      </c>
      <c r="UG38" s="116">
        <v>2.0798362047793009</v>
      </c>
      <c r="UH38" s="116">
        <v>2.3988913716782436</v>
      </c>
      <c r="UI38" s="116">
        <v>2.04805673660303</v>
      </c>
      <c r="UJ38" s="116">
        <v>2.2757671878860761</v>
      </c>
      <c r="UK38" s="116">
        <v>1.9288330173255561</v>
      </c>
      <c r="UL38" s="116">
        <v>2.113746628129523</v>
      </c>
      <c r="UM38" s="116">
        <v>1.9266699269008769</v>
      </c>
      <c r="UN38" s="116">
        <v>2.0548483795849575</v>
      </c>
      <c r="UO38" s="116">
        <v>1.7948785031621217</v>
      </c>
      <c r="UP38" s="116">
        <v>1.8891424119289897</v>
      </c>
      <c r="UQ38" s="116">
        <v>2.3306570739670947</v>
      </c>
      <c r="UR38" s="116">
        <v>1.8096240516711124</v>
      </c>
      <c r="US38" s="116">
        <v>1.9142438616398687</v>
      </c>
      <c r="UT38" s="116">
        <v>2.235642692711663</v>
      </c>
      <c r="UU38" s="116">
        <v>2.2832522220504643</v>
      </c>
      <c r="UV38" s="116">
        <v>2.1423926147049897</v>
      </c>
      <c r="UW38" s="116">
        <v>2.449141670587613</v>
      </c>
      <c r="UX38" s="116">
        <v>2.1674684074346624</v>
      </c>
      <c r="UY38" s="116">
        <v>1.8385340684535374</v>
      </c>
      <c r="UZ38" s="116">
        <v>2.0798815286546248</v>
      </c>
      <c r="VA38" s="116">
        <v>2.3085932981793622</v>
      </c>
      <c r="VB38" s="116">
        <v>2.4017241200530228</v>
      </c>
      <c r="VC38" s="116">
        <v>2.3951272754036563</v>
      </c>
      <c r="VD38" s="116">
        <v>2.1138631190565356</v>
      </c>
      <c r="VE38" s="116">
        <v>2.2127196540439868</v>
      </c>
      <c r="VF38" s="116">
        <v>1.8902317434424891</v>
      </c>
      <c r="VG38" s="116">
        <v>2.4123910893780125</v>
      </c>
      <c r="VH38" s="116">
        <v>2.0790008652310981</v>
      </c>
      <c r="VI38" s="116">
        <v>2.0654561296635126</v>
      </c>
      <c r="VJ38" s="116">
        <v>2.0165003231396041</v>
      </c>
      <c r="VK38" s="116">
        <v>2.4350230422780088</v>
      </c>
      <c r="VL38" s="116">
        <v>2.3118566600303065</v>
      </c>
      <c r="VM38" s="116">
        <v>2.3240353054400158</v>
      </c>
      <c r="VN38" s="116">
        <v>2.078072932387844</v>
      </c>
      <c r="VO38" s="116">
        <v>1.9954732002721189</v>
      </c>
      <c r="VP38" s="116">
        <v>2.0138394177161789</v>
      </c>
      <c r="VQ38" s="116">
        <v>2.349722074695864</v>
      </c>
      <c r="VR38" s="116">
        <v>2.2915683015111408</v>
      </c>
      <c r="VS38" s="116">
        <v>2.4533325628919287</v>
      </c>
      <c r="VT38" s="116">
        <v>2.2601440004948086</v>
      </c>
      <c r="VU38" s="116">
        <v>2.2387114181504315</v>
      </c>
      <c r="VV38" s="116">
        <v>2.3955658203098515</v>
      </c>
      <c r="VW38" s="116">
        <v>1.9086300985151978</v>
      </c>
      <c r="VX38" s="116">
        <v>1.8472239569239068</v>
      </c>
      <c r="VY38" s="116">
        <v>1.940491145952469</v>
      </c>
      <c r="VZ38" s="116">
        <v>2.3300814936093861</v>
      </c>
      <c r="WA38" s="116">
        <v>2.257087218516638</v>
      </c>
      <c r="WB38" s="116">
        <v>2.2015025835843804</v>
      </c>
      <c r="WC38" s="116">
        <v>2.3527196449863883</v>
      </c>
      <c r="WD38" s="116">
        <v>2.3360132221152154</v>
      </c>
      <c r="WE38" s="116">
        <v>2.4062686570975975</v>
      </c>
      <c r="WF38" s="116">
        <v>1.9662606326415477</v>
      </c>
      <c r="WG38" s="116">
        <v>2.3836221221833975</v>
      </c>
      <c r="WH38" s="116">
        <v>1.9018299299107337</v>
      </c>
      <c r="WI38" s="116">
        <v>2.4093359631960736</v>
      </c>
      <c r="WJ38" s="116">
        <v>1.9501250280629909</v>
      </c>
      <c r="WK38" s="116">
        <v>2.1439603947562014</v>
      </c>
      <c r="WL38" s="116">
        <v>2.205744730871638</v>
      </c>
      <c r="WM38" s="116">
        <v>2.2338681081424507</v>
      </c>
      <c r="WN38" s="116">
        <v>2.4304916422573646</v>
      </c>
      <c r="WO38" s="116">
        <v>1.9197644053284741</v>
      </c>
      <c r="WP38" s="116">
        <v>2.1518714558888434</v>
      </c>
      <c r="WQ38" s="116">
        <v>2.3000748962223119</v>
      </c>
      <c r="WR38" s="116">
        <v>2.1247534687352254</v>
      </c>
      <c r="WS38" s="116">
        <v>1.9276461162202827</v>
      </c>
      <c r="WT38" s="116">
        <v>2.0732098290903238</v>
      </c>
      <c r="WU38" s="116">
        <v>2.3976526627855259</v>
      </c>
      <c r="WV38" s="116">
        <v>2.3581804018525565</v>
      </c>
      <c r="WW38" s="116">
        <v>2.1380954451262006</v>
      </c>
      <c r="WX38" s="116">
        <v>2.2550112471089596</v>
      </c>
      <c r="WY38" s="116">
        <v>2.394175380245875</v>
      </c>
      <c r="WZ38" s="116">
        <v>1.7569805463634574</v>
      </c>
      <c r="XA38" s="116">
        <v>2.0966438588493403</v>
      </c>
      <c r="XB38" s="116">
        <v>2.0322453108145355</v>
      </c>
      <c r="XC38" s="116">
        <v>2.3442999748259354</v>
      </c>
      <c r="XD38" s="116">
        <v>1.8332059309176254</v>
      </c>
      <c r="XE38" s="116">
        <v>2.0862787715762958</v>
      </c>
      <c r="XF38" s="116">
        <v>2.3367606979112958</v>
      </c>
      <c r="XG38" s="116">
        <v>1.9202440983535696</v>
      </c>
      <c r="XH38" s="116">
        <v>2.3657214893656358</v>
      </c>
      <c r="XI38" s="116">
        <v>1.9959697557872862</v>
      </c>
      <c r="XJ38" s="116">
        <v>2.2995284726385457</v>
      </c>
      <c r="XK38" s="116">
        <v>2.0519247404887908</v>
      </c>
      <c r="XL38" s="116">
        <v>1.9006103066735225</v>
      </c>
      <c r="XM38" s="116">
        <v>2.0892751890319592</v>
      </c>
      <c r="XN38" s="116">
        <v>2.4349534226978347</v>
      </c>
      <c r="XO38" s="116">
        <v>2.4167506309271287</v>
      </c>
      <c r="XP38" s="116">
        <v>2.2285015759627722</v>
      </c>
      <c r="XQ38" s="116">
        <v>1.975249940084346</v>
      </c>
      <c r="XR38" s="116">
        <v>2.0921064733019854</v>
      </c>
      <c r="XS38" s="116">
        <v>2.1731526195901969</v>
      </c>
      <c r="XT38" s="116">
        <v>2.4580189889203834</v>
      </c>
      <c r="XU38" s="116">
        <v>2.0006550427146954</v>
      </c>
      <c r="XV38" s="116">
        <v>1.804903968145986</v>
      </c>
      <c r="XW38" s="116">
        <v>1.8892657020839627</v>
      </c>
      <c r="XX38" s="116">
        <v>2.2120917995681229</v>
      </c>
      <c r="XY38" s="116">
        <v>2.4184432595405414</v>
      </c>
      <c r="XZ38" s="116">
        <v>2.3007103751355347</v>
      </c>
      <c r="YA38" s="116">
        <v>1.8929352262668069</v>
      </c>
      <c r="YB38" s="116">
        <v>1.8280394485860292</v>
      </c>
      <c r="YC38" s="116">
        <v>2.123022131162156</v>
      </c>
      <c r="YD38" s="116">
        <v>1.7796298405646465</v>
      </c>
      <c r="YE38" s="116">
        <v>1.9542061957898182</v>
      </c>
      <c r="YF38" s="116">
        <v>1.787860040282969</v>
      </c>
      <c r="YG38" s="116">
        <v>1.9148125479806104</v>
      </c>
      <c r="YH38" s="116">
        <v>1.8218903843027263</v>
      </c>
      <c r="YI38" s="116">
        <v>1.8114686984363559</v>
      </c>
      <c r="YJ38" s="116">
        <v>2.390141163632225</v>
      </c>
      <c r="YK38" s="116">
        <v>1.7712772495592308</v>
      </c>
      <c r="YL38" s="116">
        <v>2.0664125501686921</v>
      </c>
      <c r="YM38" s="116">
        <v>2.3774584274101329</v>
      </c>
      <c r="YN38" s="116">
        <v>2.2286026861257744</v>
      </c>
      <c r="YO38" s="116">
        <v>2.2140959345382387</v>
      </c>
      <c r="YP38" s="116">
        <v>2.3453546900166615</v>
      </c>
      <c r="YQ38" s="116">
        <v>2.2605138691981423</v>
      </c>
      <c r="YR38" s="116">
        <v>2.0188641295088003</v>
      </c>
      <c r="YS38" s="116">
        <v>2.4210982021866201</v>
      </c>
      <c r="YT38" s="116">
        <v>2.4435625480495688</v>
      </c>
      <c r="YU38" s="116">
        <v>2.20758037675889</v>
      </c>
      <c r="YV38" s="116">
        <v>2.1512911415673579</v>
      </c>
      <c r="YW38" s="116">
        <v>1.750262162762426</v>
      </c>
      <c r="YX38" s="116">
        <v>2.1211075213525348</v>
      </c>
      <c r="YY38" s="116">
        <v>2.4001683101998244</v>
      </c>
      <c r="YZ38" s="116">
        <v>2.2511141024957224</v>
      </c>
      <c r="ZA38" s="116">
        <v>2.0220250300064748</v>
      </c>
      <c r="ZB38" s="116">
        <v>1.7867762391884787</v>
      </c>
      <c r="ZC38" s="116">
        <v>1.7894029408483487</v>
      </c>
      <c r="ZD38" s="116">
        <v>1.7457117841363616</v>
      </c>
      <c r="ZE38" s="116">
        <v>2.4546844050715362</v>
      </c>
      <c r="ZF38" s="116">
        <v>2.0765706453327537</v>
      </c>
      <c r="ZG38" s="116">
        <v>2.2236044051586035</v>
      </c>
      <c r="ZH38" s="116">
        <v>1.8684531000620237</v>
      </c>
      <c r="ZI38" s="116">
        <v>1.9902430332149188</v>
      </c>
      <c r="ZJ38" s="116">
        <v>2.2375092449171023</v>
      </c>
      <c r="ZK38" s="116">
        <v>1.9706117938592724</v>
      </c>
      <c r="ZL38" s="116">
        <v>2.0948614098684506</v>
      </c>
      <c r="ZM38" s="116">
        <v>2.3833105664681664</v>
      </c>
      <c r="ZN38" s="116">
        <v>2.2282543418229386</v>
      </c>
      <c r="ZO38" s="116">
        <v>1.9725941322415832</v>
      </c>
      <c r="ZP38" s="116">
        <v>2.3101498675354932</v>
      </c>
      <c r="ZQ38" s="116">
        <v>1.8759303988125307</v>
      </c>
      <c r="ZR38" s="116">
        <v>1.7799580248480535</v>
      </c>
      <c r="ZS38" s="116">
        <v>2.1030174005391125</v>
      </c>
      <c r="ZT38" s="116">
        <v>2.02997784969279</v>
      </c>
      <c r="ZU38" s="116">
        <v>1.8039734786339887</v>
      </c>
      <c r="ZV38" s="116">
        <v>1.9542951196519123</v>
      </c>
      <c r="ZW38" s="116">
        <v>2.448120513731654</v>
      </c>
      <c r="ZX38" s="116">
        <v>1.8162262341807183</v>
      </c>
      <c r="ZY38" s="116">
        <v>1.9707254796375531</v>
      </c>
      <c r="ZZ38" s="116">
        <v>1.8929849868644684</v>
      </c>
      <c r="AAA38" s="116">
        <v>2.4122332793983503</v>
      </c>
      <c r="AAB38" s="116">
        <v>2.019314981290667</v>
      </c>
      <c r="AAC38" s="116">
        <v>1.9274122201378523</v>
      </c>
      <c r="AAD38" s="116">
        <v>1.7469247581743281</v>
      </c>
      <c r="AAE38" s="116">
        <v>2.4359873716492562</v>
      </c>
      <c r="AAF38" s="116">
        <v>2.0362573408262743</v>
      </c>
      <c r="AAG38" s="116">
        <v>1.8610027746665021</v>
      </c>
      <c r="AAH38" s="116">
        <v>1.7962906061861079</v>
      </c>
      <c r="AAI38" s="116">
        <v>1.8069398510043464</v>
      </c>
      <c r="AAJ38" s="116">
        <v>2.3873033645525394</v>
      </c>
      <c r="AAK38" s="116">
        <v>1.8008113318722072</v>
      </c>
      <c r="AAL38" s="116">
        <v>2.2406962876250311</v>
      </c>
      <c r="AAM38" s="116">
        <v>1.9629117206031936</v>
      </c>
      <c r="AAN38" s="116">
        <v>2.353980104120855</v>
      </c>
      <c r="AAO38" s="116">
        <v>1.8683009672461275</v>
      </c>
      <c r="AAP38" s="116">
        <v>2.4353494729946998</v>
      </c>
      <c r="AAQ38" s="116">
        <v>1.7845324346236746</v>
      </c>
      <c r="AAR38" s="116">
        <v>1.8194742568569819</v>
      </c>
      <c r="AAS38" s="116">
        <v>2.4543385836320173</v>
      </c>
      <c r="AAT38" s="116">
        <v>1.7580640917578361</v>
      </c>
      <c r="AAU38" s="116">
        <v>2.4581885301274147</v>
      </c>
      <c r="AAV38" s="116">
        <v>2.2759398910434365</v>
      </c>
      <c r="AAW38" s="116">
        <v>1.9004225078591777</v>
      </c>
      <c r="AAX38" s="116">
        <v>2.0975264011239538</v>
      </c>
      <c r="AAY38" s="116">
        <v>2.1481318714144102</v>
      </c>
      <c r="AAZ38" s="116">
        <v>1.9511104261662873</v>
      </c>
      <c r="ABA38" s="116">
        <v>2.4113688099498196</v>
      </c>
      <c r="ABB38" s="116">
        <v>2.0626522690282876</v>
      </c>
      <c r="ABC38" s="116">
        <v>2.1005202347897907</v>
      </c>
      <c r="ABD38" s="116">
        <v>1.8879746122356686</v>
      </c>
      <c r="ABE38" s="116">
        <v>1.8468660272279294</v>
      </c>
      <c r="ABF38" s="116">
        <v>1.9861000703112566</v>
      </c>
      <c r="ABG38" s="116">
        <v>1.8143768539705087</v>
      </c>
      <c r="ABH38" s="116">
        <v>2.4088705446481868</v>
      </c>
      <c r="ABI38" s="116">
        <v>1.7947870924905798</v>
      </c>
      <c r="ABJ38" s="116">
        <v>2.4240549537793035</v>
      </c>
      <c r="ABK38" s="116">
        <v>1.8636155232901639</v>
      </c>
      <c r="ABL38" s="116">
        <v>2.3631135613699499</v>
      </c>
      <c r="ABM38" s="116">
        <v>2.3191934162815255</v>
      </c>
      <c r="ABN38" s="116">
        <v>2.0596544153746201</v>
      </c>
      <c r="ABO38" s="116">
        <v>1.8393212134608614</v>
      </c>
      <c r="ABP38" s="116">
        <v>2.3014331963669443</v>
      </c>
      <c r="ABQ38" s="116">
        <v>2.3956174797316856</v>
      </c>
      <c r="ABR38" s="116">
        <v>2.0092281249461896</v>
      </c>
      <c r="ABS38" s="116">
        <v>1.7770594745860855</v>
      </c>
      <c r="ABT38" s="116">
        <v>2.3349861599609172</v>
      </c>
      <c r="ABU38" s="116">
        <v>2.4103960811838907</v>
      </c>
      <c r="ABV38" s="116">
        <v>2.383148002233122</v>
      </c>
      <c r="ABW38" s="116">
        <v>1.9009002160401638</v>
      </c>
      <c r="ABX38" s="116">
        <v>2.4130787438824477</v>
      </c>
      <c r="ABY38" s="116">
        <v>1.8826762970085962</v>
      </c>
      <c r="ABZ38" s="116">
        <v>2.4446031968798305</v>
      </c>
      <c r="ACA38" s="116">
        <v>2.2804921931028344</v>
      </c>
      <c r="ACB38" s="116">
        <v>1.8921585641004874</v>
      </c>
      <c r="ACC38" s="116">
        <v>1.8067826534728912</v>
      </c>
      <c r="ACD38" s="116">
        <v>2.378416993679394</v>
      </c>
      <c r="ACE38" s="116">
        <v>2.3420600047247966</v>
      </c>
      <c r="ACF38" s="116">
        <v>2.1316890276342915</v>
      </c>
      <c r="ACG38" s="116">
        <v>1.9599176818812334</v>
      </c>
      <c r="ACH38" s="116">
        <v>2.0658464378439945</v>
      </c>
      <c r="ACI38" s="116">
        <v>2.1389187383573165</v>
      </c>
      <c r="ACJ38" s="116">
        <v>1.9036682007223547</v>
      </c>
      <c r="ACK38" s="116">
        <v>1.7851633361979642</v>
      </c>
      <c r="ACL38" s="116">
        <v>2.3855356190449166</v>
      </c>
      <c r="ACM38" s="116">
        <v>2.2072068585505149</v>
      </c>
      <c r="ACN38" s="116">
        <v>2.0256239668943459</v>
      </c>
      <c r="ACO38" s="116">
        <v>1.8097905961409952</v>
      </c>
      <c r="ACP38" s="116">
        <v>2.0389667429505245</v>
      </c>
      <c r="ACQ38" s="116">
        <v>2.0454381739292433</v>
      </c>
      <c r="ACR38" s="116">
        <v>2.1462621341901791</v>
      </c>
      <c r="ACS38" s="116">
        <v>2.4399351640790505</v>
      </c>
      <c r="ACT38" s="116">
        <v>2.0347981259491879</v>
      </c>
      <c r="ACU38" s="116">
        <v>2.4259123675850294</v>
      </c>
      <c r="ACV38" s="116">
        <v>1.7949852958684482</v>
      </c>
      <c r="ACW38" s="116">
        <v>2.339701730646778</v>
      </c>
      <c r="ACX38" s="116">
        <v>2.2743153572839021</v>
      </c>
      <c r="ACY38" s="116">
        <v>2.0765593923031509</v>
      </c>
      <c r="ACZ38" s="116">
        <v>1.8914639230741255</v>
      </c>
      <c r="ADA38" s="116">
        <v>1.8913403339373214</v>
      </c>
      <c r="ADB38" s="116">
        <v>2.4341251476701871</v>
      </c>
      <c r="ADC38" s="116">
        <v>2.3640692763245754</v>
      </c>
      <c r="ADD38" s="116">
        <v>2.3461836206919662</v>
      </c>
      <c r="ADE38" s="116">
        <v>1.747817177748703</v>
      </c>
      <c r="ADF38" s="116">
        <v>2.1445099176235565</v>
      </c>
      <c r="ADG38" s="116">
        <v>1.8396766042631751</v>
      </c>
      <c r="ADH38" s="116">
        <v>2.1320875805198867</v>
      </c>
      <c r="ADI38" s="116">
        <v>2.1762788948670675</v>
      </c>
      <c r="ADJ38" s="116">
        <v>2.2494522346310557</v>
      </c>
      <c r="ADK38" s="116">
        <v>1.9691408251743607</v>
      </c>
      <c r="ADL38" s="116">
        <v>2.1315619684641023</v>
      </c>
      <c r="ADM38" s="116">
        <v>2.1943346624459434</v>
      </c>
      <c r="ADN38" s="116">
        <v>1.7563608520702814</v>
      </c>
      <c r="ADO38" s="116">
        <v>2.1035613393356822</v>
      </c>
      <c r="ADP38" s="116">
        <v>1.7400997668683611</v>
      </c>
      <c r="ADQ38" s="116">
        <v>2.3418722069047444</v>
      </c>
      <c r="ADR38" s="116">
        <v>2.2267280797702087</v>
      </c>
      <c r="ADS38" s="116">
        <v>2.3297752907544274</v>
      </c>
      <c r="ADT38" s="116">
        <v>1.7494873548909771</v>
      </c>
      <c r="ADU38" s="116">
        <v>2.3667833533181293</v>
      </c>
      <c r="ADV38" s="116">
        <v>1.7851559143854197</v>
      </c>
      <c r="ADW38" s="116">
        <v>2.0393422384845654</v>
      </c>
      <c r="ADX38" s="116">
        <v>1.9923580240988104</v>
      </c>
      <c r="ADY38" s="116">
        <v>1.7812688061143893</v>
      </c>
      <c r="ADZ38" s="116">
        <v>2.3136964665403128</v>
      </c>
      <c r="AEA38" s="116">
        <v>1.8116614191741278</v>
      </c>
      <c r="AEB38" s="116">
        <v>2.0844562839400367</v>
      </c>
      <c r="AEC38" s="116">
        <v>2.4239812707512889</v>
      </c>
      <c r="AED38" s="116">
        <v>2.2090435229671108</v>
      </c>
      <c r="AEE38" s="116">
        <v>1.9772715324412984</v>
      </c>
      <c r="AEF38" s="116">
        <v>1.8064001287437943</v>
      </c>
      <c r="AEG38" s="116">
        <v>1.8854781786535635</v>
      </c>
      <c r="AEH38" s="116">
        <v>2.4327670042756249</v>
      </c>
      <c r="AEI38" s="116">
        <v>2.1479651164424425</v>
      </c>
      <c r="AEJ38" s="116">
        <v>2.2033442687793308</v>
      </c>
      <c r="AEK38" s="116">
        <v>1.9057620777825468</v>
      </c>
      <c r="AEL38" s="116">
        <v>2.3370829728436253</v>
      </c>
      <c r="AEM38" s="116">
        <v>1.9585925973912544</v>
      </c>
      <c r="AEN38" s="116">
        <v>1.7836287267903044</v>
      </c>
      <c r="AEO38" s="116">
        <v>2.3398981797068101</v>
      </c>
      <c r="AEP38" s="116">
        <v>2.4122296057152055</v>
      </c>
      <c r="AEQ38" s="116">
        <v>2.3826901080443235</v>
      </c>
      <c r="AER38" s="116">
        <v>1.8808232314694084</v>
      </c>
      <c r="AES38" s="116">
        <v>2.1767296321463689</v>
      </c>
      <c r="AET38" s="116">
        <v>1.9303058372752193</v>
      </c>
      <c r="AEU38" s="116">
        <v>2.0524672790042215</v>
      </c>
      <c r="AEV38" s="116">
        <v>2.4305431091162619</v>
      </c>
      <c r="AEW38" s="116">
        <v>2.2473447222967455</v>
      </c>
      <c r="AEX38" s="116">
        <v>1.9685433770567986</v>
      </c>
      <c r="AEY38" s="116">
        <v>2.2272813043469268</v>
      </c>
      <c r="AEZ38" s="116">
        <v>2.0714816549711741</v>
      </c>
      <c r="AFA38" s="116">
        <v>1.8059780746219001</v>
      </c>
      <c r="AFB38" s="116">
        <v>2.3997449779114044</v>
      </c>
      <c r="AFC38" s="116">
        <v>2.3760833269194652</v>
      </c>
      <c r="AFD38" s="116">
        <v>1.8883075383186718</v>
      </c>
      <c r="AFE38" s="116">
        <v>2.1855467888127711</v>
      </c>
      <c r="AFF38" s="116">
        <v>2.0924099226491588</v>
      </c>
      <c r="AFG38" s="116">
        <v>2.0527288330727433</v>
      </c>
      <c r="AFH38" s="116">
        <v>2.0240458644793735</v>
      </c>
      <c r="AFI38" s="116">
        <v>2.0602828173736709</v>
      </c>
      <c r="AFJ38" s="116">
        <v>1.8960823640889086</v>
      </c>
      <c r="AFK38" s="116">
        <v>2.1451812199458336</v>
      </c>
      <c r="AFL38" s="116">
        <v>1.861099290982879</v>
      </c>
      <c r="AFM38" s="116">
        <v>2.2953891735301259</v>
      </c>
      <c r="AFN38" s="116">
        <v>1.8311686375708991</v>
      </c>
      <c r="AFO38" s="116">
        <v>2.1436682514415684</v>
      </c>
      <c r="AFP38" s="116">
        <v>1.8671264982602431</v>
      </c>
      <c r="AFQ38" s="116">
        <v>2.1530529205066742</v>
      </c>
      <c r="AFR38" s="116">
        <v>1.8701853390897443</v>
      </c>
      <c r="AFS38" s="116">
        <v>2.3829615189755788</v>
      </c>
      <c r="AFT38" s="116">
        <v>2.0219722557354922</v>
      </c>
      <c r="AFU38" s="116">
        <v>2.027937294802038</v>
      </c>
      <c r="AFV38" s="116">
        <v>1.7947691489866544</v>
      </c>
      <c r="AFW38" s="116">
        <v>2.1591341265695854</v>
      </c>
      <c r="AFX38" s="116">
        <v>2.0336848956568865</v>
      </c>
      <c r="AFY38" s="116">
        <v>2.3392632302367087</v>
      </c>
      <c r="AFZ38" s="116">
        <v>1.7471962559067611</v>
      </c>
      <c r="AGA38" s="116">
        <v>2.3071529029571831</v>
      </c>
      <c r="AGB38" s="116">
        <v>2.3090215937803693</v>
      </c>
      <c r="AGC38" s="116">
        <v>2.3070308379179987</v>
      </c>
      <c r="AGD38" s="116">
        <v>1.8217337928143797</v>
      </c>
      <c r="AGE38" s="116">
        <v>1.8691769999390511</v>
      </c>
      <c r="AGF38" s="116">
        <v>2.1728202675381763</v>
      </c>
      <c r="AGG38" s="116">
        <v>1.7710980847868629</v>
      </c>
      <c r="AGH38" s="116">
        <v>2.3153262439089475</v>
      </c>
      <c r="AGI38" s="116">
        <v>2.242924204496707</v>
      </c>
      <c r="AGJ38" s="116">
        <v>1.9149327186399769</v>
      </c>
      <c r="AGK38" s="116">
        <v>1.842451122752333</v>
      </c>
      <c r="AGL38" s="116">
        <v>2.1258431546040759</v>
      </c>
      <c r="AGM38" s="116">
        <v>2.3670708467350527</v>
      </c>
      <c r="AGN38" s="116">
        <v>2.0894822301875684</v>
      </c>
      <c r="AGO38" s="116">
        <v>2.087214101714443</v>
      </c>
      <c r="AGP38" s="116">
        <v>2.0500509839609955</v>
      </c>
      <c r="AGQ38" s="116">
        <v>2.2876273978418595</v>
      </c>
      <c r="AGR38" s="116">
        <v>2.0632183595336455</v>
      </c>
      <c r="AGS38" s="116">
        <v>2.397316219484555</v>
      </c>
      <c r="AGT38" s="116">
        <v>1.9963161456323291</v>
      </c>
      <c r="AGU38" s="116">
        <v>2.4554620291687597</v>
      </c>
      <c r="AGV38" s="116">
        <v>2.4086875553278122</v>
      </c>
      <c r="AGW38" s="116">
        <v>2.1267494235781066</v>
      </c>
      <c r="AGX38" s="116">
        <v>1.8313505937789887</v>
      </c>
      <c r="AGY38" s="116">
        <v>1.7833927711545747</v>
      </c>
      <c r="AGZ38" s="116">
        <v>1.871002650023279</v>
      </c>
      <c r="AHA38" s="116">
        <v>2.311299031616481</v>
      </c>
      <c r="AHB38" s="116">
        <v>2.2062819987361131</v>
      </c>
      <c r="AHC38" s="116">
        <v>2.2167981818721034</v>
      </c>
      <c r="AHD38" s="116">
        <v>1.9172716856414238</v>
      </c>
      <c r="AHE38" s="116">
        <v>2.2985029674674191</v>
      </c>
      <c r="AHF38" s="116">
        <v>1.7440072359502392</v>
      </c>
      <c r="AHG38" s="116">
        <v>2.0442545165304837</v>
      </c>
      <c r="AHH38" s="116">
        <v>1.8034821002520112</v>
      </c>
      <c r="AHI38" s="116">
        <v>1.7888783590878794</v>
      </c>
      <c r="AHJ38" s="116">
        <v>1.8162889773126809</v>
      </c>
      <c r="AHK38" s="116">
        <v>1.8928958354194569</v>
      </c>
      <c r="AHL38" s="116">
        <v>2.3065975197922084</v>
      </c>
      <c r="AHM38" s="116">
        <v>1.9650916221179178</v>
      </c>
      <c r="AHN38" s="116">
        <v>2.2479463489540765</v>
      </c>
      <c r="AHO38" s="116">
        <v>2.2688395332228599</v>
      </c>
      <c r="AHP38" s="116">
        <v>1.9695190708303572</v>
      </c>
      <c r="AHQ38" s="116">
        <v>1.7891294715274715</v>
      </c>
      <c r="AHR38" s="116">
        <v>2.2146105275891408</v>
      </c>
      <c r="AHS38" s="116">
        <v>2.0091075173402992</v>
      </c>
      <c r="AHT38" s="116">
        <v>2.3644806113161652</v>
      </c>
      <c r="AHU38" s="116">
        <v>2.4003988376819643</v>
      </c>
      <c r="AHV38" s="116">
        <v>1.8662869035158036</v>
      </c>
      <c r="AHW38" s="116">
        <v>2.1461046605687368</v>
      </c>
      <c r="AHX38" s="116">
        <v>1.9181891144642771</v>
      </c>
      <c r="AHY38" s="116">
        <v>2.1900069918027474</v>
      </c>
      <c r="AHZ38" s="116">
        <v>1.8559476776145034</v>
      </c>
      <c r="AIA38" s="116">
        <v>2.3708215852324188</v>
      </c>
      <c r="AIB38" s="116">
        <v>2.2498954153300899</v>
      </c>
      <c r="AIC38" s="116">
        <v>1.889595475781797</v>
      </c>
      <c r="AID38" s="116">
        <v>2.3382288232604056</v>
      </c>
      <c r="AIE38" s="116">
        <v>2.3501532406983019</v>
      </c>
      <c r="AIF38" s="116">
        <v>2.1822154883177225</v>
      </c>
      <c r="AIG38" s="116">
        <v>1.8147317985174549</v>
      </c>
      <c r="AIH38" s="116">
        <v>2.1907385627054636</v>
      </c>
      <c r="AII38" s="116">
        <v>2.244283149671316</v>
      </c>
      <c r="AIJ38" s="116">
        <v>2.3449860562593678</v>
      </c>
      <c r="AIK38" s="116">
        <v>1.7695708201223459</v>
      </c>
      <c r="AIL38" s="116">
        <v>2.2925949933995162</v>
      </c>
      <c r="AIM38" s="116">
        <v>1.9078954849387619</v>
      </c>
      <c r="AIN38" s="116">
        <v>2.0272469336399848</v>
      </c>
      <c r="AIO38" s="116">
        <v>1.8675879270213211</v>
      </c>
      <c r="AIP38" s="116">
        <v>2.385688311676303</v>
      </c>
      <c r="AIQ38" s="116">
        <v>1.9306320362553222</v>
      </c>
      <c r="AIR38" s="116">
        <v>2.0593703342667662</v>
      </c>
      <c r="AIS38" s="116">
        <v>1.9539003383608746</v>
      </c>
      <c r="AIT38" s="116">
        <v>2.1885950088766539</v>
      </c>
      <c r="AIU38" s="116">
        <v>2.3724598130288821</v>
      </c>
      <c r="AIV38" s="116">
        <v>1.8537180823743964</v>
      </c>
      <c r="AIW38" s="116">
        <v>2.2749889245889818</v>
      </c>
      <c r="AIX38" s="116">
        <v>2.088954791755826</v>
      </c>
      <c r="AIY38" s="116">
        <v>2.1226860632465669</v>
      </c>
      <c r="AIZ38" s="116">
        <v>1.7823088956904662</v>
      </c>
      <c r="AJA38" s="116">
        <v>2.2874113002804566</v>
      </c>
      <c r="AJB38" s="116">
        <v>2.3739380599890767</v>
      </c>
      <c r="AJC38" s="116">
        <v>2.1840545737805557</v>
      </c>
      <c r="AJD38" s="116">
        <v>1.8595116681866859</v>
      </c>
      <c r="AJE38" s="116">
        <v>2.1527599983401093</v>
      </c>
      <c r="AJF38" s="116">
        <v>2.0294113103618403</v>
      </c>
      <c r="AJG38" s="116">
        <v>2.2704123155856069</v>
      </c>
      <c r="AJH38" s="116">
        <v>2.2439274552289996</v>
      </c>
      <c r="AJI38" s="116">
        <v>2.2579654590224347</v>
      </c>
      <c r="AJJ38" s="116">
        <v>2.1451135845609026</v>
      </c>
      <c r="AJK38" s="116">
        <v>2.1383749653506774</v>
      </c>
      <c r="AJL38" s="116">
        <v>1.8884326966441605</v>
      </c>
      <c r="AJM38" s="116">
        <v>1.9391808688096652</v>
      </c>
      <c r="AJN38" s="116">
        <v>2.2080011528948846</v>
      </c>
      <c r="AJO38" s="116">
        <v>2.0080818713408379</v>
      </c>
      <c r="AJP38" s="116">
        <v>2.0288776279273373</v>
      </c>
      <c r="AJQ38" s="116">
        <v>1.8464207649322848</v>
      </c>
      <c r="AJR38" s="116">
        <v>2.3977967169596299</v>
      </c>
      <c r="AJS38" s="116">
        <v>2.4483994685491259</v>
      </c>
      <c r="AJT38" s="116">
        <v>2.35630107882672</v>
      </c>
      <c r="AJU38" s="116">
        <v>2.3798885640548204</v>
      </c>
      <c r="AJV38" s="116">
        <v>1.9457245746771714</v>
      </c>
      <c r="AJW38" s="116">
        <v>1.7891778279978756</v>
      </c>
      <c r="AJX38" s="116">
        <v>2.0837417281025514</v>
      </c>
      <c r="AJY38" s="116">
        <v>1.9083025963583378</v>
      </c>
      <c r="AJZ38" s="116">
        <v>2.0477696254730544</v>
      </c>
      <c r="AKA38" s="116">
        <v>1.7825219521631008</v>
      </c>
      <c r="AKB38" s="116">
        <v>2.3386874419247254</v>
      </c>
      <c r="AKC38" s="116">
        <v>1.93904455327111</v>
      </c>
      <c r="AKD38" s="116">
        <v>2.1525830245870541</v>
      </c>
      <c r="AKE38" s="116">
        <v>1.8972415756895995</v>
      </c>
      <c r="AKF38" s="116">
        <v>2.1914431531215199</v>
      </c>
      <c r="AKG38" s="116">
        <v>2.2111721178041952</v>
      </c>
      <c r="AKH38" s="116">
        <v>2.2757513316889701</v>
      </c>
      <c r="AKI38" s="116">
        <v>1.9788909030032884</v>
      </c>
      <c r="AKJ38" s="116">
        <v>2.2587361191109414</v>
      </c>
      <c r="AKK38" s="116">
        <v>1.8765866685307198</v>
      </c>
      <c r="AKL38" s="116">
        <v>1.8074494530503884</v>
      </c>
      <c r="AKM38" s="116">
        <v>1.7513157414134852</v>
      </c>
      <c r="AKN38" s="116">
        <v>2.1856168181695423</v>
      </c>
      <c r="AKO38" s="116">
        <v>2.3291363934492733</v>
      </c>
      <c r="AKP38" s="116">
        <v>2.2102534820985289</v>
      </c>
      <c r="AKQ38" s="116">
        <v>2.2981823653125804</v>
      </c>
      <c r="AKR38" s="116">
        <v>2.4129453731284998</v>
      </c>
      <c r="AKS38" s="116">
        <v>1.7986342627343626</v>
      </c>
      <c r="AKT38" s="116">
        <v>2.3004776722961284</v>
      </c>
      <c r="AKU38" s="116">
        <v>2.3009036076348033</v>
      </c>
      <c r="AKV38" s="116">
        <v>1.7517273252028798</v>
      </c>
      <c r="AKW38" s="116">
        <v>2.324593874587892</v>
      </c>
      <c r="AKX38" s="116">
        <v>1.8382303919097605</v>
      </c>
      <c r="AKY38" s="116">
        <v>2.020198215348989</v>
      </c>
      <c r="AKZ38" s="116">
        <v>2.1145986931185501</v>
      </c>
      <c r="ALA38" s="116">
        <v>1.9133187071769053</v>
      </c>
      <c r="ALB38" s="116">
        <v>1.9744350656675309</v>
      </c>
      <c r="ALC38" s="116">
        <v>2.4420075845602196</v>
      </c>
      <c r="ALD38" s="116">
        <v>2.1451361495102304</v>
      </c>
      <c r="ALE38" s="116">
        <v>1.9521139404771271</v>
      </c>
      <c r="ALF38" s="116">
        <v>2.0213273412658754</v>
      </c>
      <c r="ALG38" s="116">
        <v>1.8258434661711629</v>
      </c>
      <c r="ALH38" s="116">
        <v>2.4457429169162861</v>
      </c>
      <c r="ALI38" s="116">
        <v>1.8011004358330722</v>
      </c>
      <c r="ALJ38" s="116">
        <v>2.2893038362353213</v>
      </c>
      <c r="ALK38" s="116">
        <v>2.3176272419150878</v>
      </c>
      <c r="ALL38" s="116">
        <v>1.7978196810081262</v>
      </c>
      <c r="ALM38" s="116">
        <v>1.8349021887285244</v>
      </c>
      <c r="ALN38" s="116">
        <v>1.9769467711770365</v>
      </c>
      <c r="ALO38" s="116">
        <v>2.3650948412255852</v>
      </c>
      <c r="ALP38" s="116">
        <v>1.9609590593225477</v>
      </c>
      <c r="ALQ38" s="116">
        <v>1.7997938663407147</v>
      </c>
      <c r="ALR38" s="116">
        <v>1.9062330220762607</v>
      </c>
      <c r="ALS38" s="116">
        <v>2.3561354357264435</v>
      </c>
      <c r="ALT38" s="116">
        <v>2.1182001216700632</v>
      </c>
      <c r="ALU38" s="116">
        <v>2.3025568914532268</v>
      </c>
    </row>
    <row r="39" spans="2:1009">
      <c r="B39" s="117">
        <v>2.2000000000000002</v>
      </c>
      <c r="C39" s="116">
        <f t="shared" si="16"/>
        <v>2.6545454545454548</v>
      </c>
      <c r="D39" s="116">
        <f t="shared" si="17"/>
        <v>2.6626235219481131</v>
      </c>
      <c r="F39" s="116">
        <f t="shared" si="18"/>
        <v>2.1988131972567975</v>
      </c>
      <c r="G39" s="116">
        <f t="shared" si="19"/>
        <v>2.6577805658077152</v>
      </c>
      <c r="I39" s="116">
        <v>2.4302976350405547</v>
      </c>
      <c r="J39" s="116">
        <v>2.4361841632225647</v>
      </c>
      <c r="K39" s="116">
        <v>1.8750185236411832</v>
      </c>
      <c r="L39" s="116">
        <v>2.1003148026095384</v>
      </c>
      <c r="M39" s="116">
        <v>2.0426953732843054</v>
      </c>
      <c r="N39" s="116">
        <v>1.9988167243904873</v>
      </c>
      <c r="O39" s="116">
        <v>2.2152856226824555</v>
      </c>
      <c r="P39" s="116">
        <v>2.5380608142333987</v>
      </c>
      <c r="Q39" s="116">
        <v>2.0653007890057018</v>
      </c>
      <c r="R39" s="116">
        <v>1.8547238099400787</v>
      </c>
      <c r="S39" s="116">
        <v>2.407511978688984</v>
      </c>
      <c r="T39" s="116">
        <v>2.0458561435265668</v>
      </c>
      <c r="U39" s="116">
        <v>2.0639562773675197</v>
      </c>
      <c r="V39" s="116">
        <v>2.509994703592076</v>
      </c>
      <c r="W39" s="116">
        <v>1.9026445232562414</v>
      </c>
      <c r="X39" s="116">
        <v>2.3020266023156077</v>
      </c>
      <c r="Y39" s="116">
        <v>2.5487613493293146</v>
      </c>
      <c r="Z39" s="116">
        <v>1.9758599775207406</v>
      </c>
      <c r="AA39" s="116">
        <v>1.9503321836919947</v>
      </c>
      <c r="AB39" s="116">
        <v>2.5099207405951729</v>
      </c>
      <c r="AC39" s="116">
        <v>1.9340066635513988</v>
      </c>
      <c r="AD39" s="116">
        <v>2.4996526899204152</v>
      </c>
      <c r="AE39" s="116">
        <v>2.4670513186036804</v>
      </c>
      <c r="AF39" s="116">
        <v>2.2027938049704932</v>
      </c>
      <c r="AG39" s="116">
        <v>2.0110856871952381</v>
      </c>
      <c r="AH39" s="116">
        <v>2.4597444472009999</v>
      </c>
      <c r="AI39" s="116">
        <v>2.133368087737415</v>
      </c>
      <c r="AJ39" s="116">
        <v>2.4716047317593421</v>
      </c>
      <c r="AK39" s="116">
        <v>2.0162281405543183</v>
      </c>
      <c r="AL39" s="116">
        <v>2.5085456598995801</v>
      </c>
      <c r="AM39" s="116">
        <v>2.313305820679004</v>
      </c>
      <c r="AN39" s="116">
        <v>2.5465313902430209</v>
      </c>
      <c r="AO39" s="116">
        <v>2.2973294511043103</v>
      </c>
      <c r="AP39" s="116">
        <v>2.0502837181095019</v>
      </c>
      <c r="AQ39" s="116">
        <v>2.1777563617178783</v>
      </c>
      <c r="AR39" s="116">
        <v>2.4154268632448614</v>
      </c>
      <c r="AS39" s="116">
        <v>2.080476972248138</v>
      </c>
      <c r="AT39" s="116">
        <v>2.4147970490896586</v>
      </c>
      <c r="AU39" s="116">
        <v>1.900198226494793</v>
      </c>
      <c r="AV39" s="116">
        <v>1.977373380227357</v>
      </c>
      <c r="AW39" s="116">
        <v>2.3951954775650921</v>
      </c>
      <c r="AX39" s="116">
        <v>2.4665293668025772</v>
      </c>
      <c r="AY39" s="116">
        <v>2.452076136764938</v>
      </c>
      <c r="AZ39" s="116">
        <v>2.3682529230149805</v>
      </c>
      <c r="BA39" s="116">
        <v>2.1059994906599702</v>
      </c>
      <c r="BB39" s="116">
        <v>2.5275989567990496</v>
      </c>
      <c r="BC39" s="116">
        <v>2.1706431071459331</v>
      </c>
      <c r="BD39" s="116">
        <v>2.3018163377013923</v>
      </c>
      <c r="BE39" s="116">
        <v>2.0350067296335386</v>
      </c>
      <c r="BF39" s="116">
        <v>2.1667897596005461</v>
      </c>
      <c r="BG39" s="116">
        <v>2.3321112658311103</v>
      </c>
      <c r="BH39" s="116">
        <v>2.0640266093290172</v>
      </c>
      <c r="BI39" s="116">
        <v>1.8818203430223204</v>
      </c>
      <c r="BJ39" s="116">
        <v>1.8974268880810521</v>
      </c>
      <c r="BK39" s="116">
        <v>2.1937490956765111</v>
      </c>
      <c r="BL39" s="116">
        <v>1.8837670537367239</v>
      </c>
      <c r="BM39" s="116">
        <v>2.5426570399474864</v>
      </c>
      <c r="BN39" s="116">
        <v>2.1042694121811136</v>
      </c>
      <c r="BO39" s="116">
        <v>2.4836987687016925</v>
      </c>
      <c r="BP39" s="116">
        <v>2.336066189080253</v>
      </c>
      <c r="BQ39" s="116">
        <v>2.3853487269291174</v>
      </c>
      <c r="BR39" s="116">
        <v>2.1033467989373822</v>
      </c>
      <c r="BS39" s="116">
        <v>2.0378765430556665</v>
      </c>
      <c r="BT39" s="116">
        <v>1.8877406316706089</v>
      </c>
      <c r="BU39" s="116">
        <v>1.9173549851825831</v>
      </c>
      <c r="BV39" s="116">
        <v>2.4781468358400889</v>
      </c>
      <c r="BW39" s="116">
        <v>2.4347906335603189</v>
      </c>
      <c r="BX39" s="116">
        <v>1.8655828896498261</v>
      </c>
      <c r="BY39" s="116">
        <v>2.2905909069864383</v>
      </c>
      <c r="BZ39" s="116">
        <v>2.2199712915370098</v>
      </c>
      <c r="CA39" s="116">
        <v>2.1431204178522947</v>
      </c>
      <c r="CB39" s="116">
        <v>1.9106842147122605</v>
      </c>
      <c r="CC39" s="116">
        <v>2.3871980951195981</v>
      </c>
      <c r="CD39" s="116">
        <v>2.3132934239157166</v>
      </c>
      <c r="CE39" s="116">
        <v>1.9976739563564629</v>
      </c>
      <c r="CF39" s="116">
        <v>2.0608333686911009</v>
      </c>
      <c r="CG39" s="116">
        <v>2.0927138619806169</v>
      </c>
      <c r="CH39" s="116">
        <v>2.3337360911684986</v>
      </c>
      <c r="CI39" s="116">
        <v>2.0121425954487822</v>
      </c>
      <c r="CJ39" s="116">
        <v>2.4845023271482662</v>
      </c>
      <c r="CK39" s="116">
        <v>2.1540994900796289</v>
      </c>
      <c r="CL39" s="116">
        <v>1.9165830639416286</v>
      </c>
      <c r="CM39" s="116">
        <v>2.2166095574696048</v>
      </c>
      <c r="CN39" s="116">
        <v>2.4427487548611455</v>
      </c>
      <c r="CO39" s="116">
        <v>1.854895254682011</v>
      </c>
      <c r="CP39" s="116">
        <v>2.4920484910220644</v>
      </c>
      <c r="CQ39" s="116">
        <v>2.3316305369485599</v>
      </c>
      <c r="CR39" s="116">
        <v>2.4326356513714429</v>
      </c>
      <c r="CS39" s="116">
        <v>2.445846683898572</v>
      </c>
      <c r="CT39" s="116">
        <v>1.950490086392856</v>
      </c>
      <c r="CU39" s="116">
        <v>1.9723086251615962</v>
      </c>
      <c r="CV39" s="116">
        <v>1.9354775507587381</v>
      </c>
      <c r="CW39" s="116">
        <v>2.4837625933212628</v>
      </c>
      <c r="CX39" s="116">
        <v>2.5067535750905559</v>
      </c>
      <c r="CY39" s="116">
        <v>2.3054174696626055</v>
      </c>
      <c r="CZ39" s="116">
        <v>1.9389317084032633</v>
      </c>
      <c r="DA39" s="116">
        <v>1.8725008237270557</v>
      </c>
      <c r="DB39" s="116">
        <v>2.0154394749924882</v>
      </c>
      <c r="DC39" s="116">
        <v>2.1981603112685035</v>
      </c>
      <c r="DD39" s="116">
        <v>2.106387475925938</v>
      </c>
      <c r="DE39" s="116">
        <v>2.5296269544035437</v>
      </c>
      <c r="DF39" s="116">
        <v>1.8714877695463839</v>
      </c>
      <c r="DG39" s="116">
        <v>2.2067968481614821</v>
      </c>
      <c r="DH39" s="116">
        <v>2.1856441103464173</v>
      </c>
      <c r="DI39" s="116">
        <v>2.1919175430450526</v>
      </c>
      <c r="DJ39" s="116">
        <v>2.3570228986730881</v>
      </c>
      <c r="DK39" s="116">
        <v>2.4386244957073355</v>
      </c>
      <c r="DL39" s="116">
        <v>2.4937197189046194</v>
      </c>
      <c r="DM39" s="116">
        <v>2.2161667988060594</v>
      </c>
      <c r="DN39" s="116">
        <v>2.0106860585572126</v>
      </c>
      <c r="DO39" s="116">
        <v>2.4281799690484824</v>
      </c>
      <c r="DP39" s="116">
        <v>1.9620053271342122</v>
      </c>
      <c r="DQ39" s="116">
        <v>2.4853808111734064</v>
      </c>
      <c r="DR39" s="116">
        <v>2.4485023530694621</v>
      </c>
      <c r="DS39" s="116">
        <v>2.0143594764705011</v>
      </c>
      <c r="DT39" s="116">
        <v>2.3220324502835838</v>
      </c>
      <c r="DU39" s="116">
        <v>2.0166573777468155</v>
      </c>
      <c r="DV39" s="116">
        <v>2.0435828710782586</v>
      </c>
      <c r="DW39" s="116">
        <v>2.529784021957544</v>
      </c>
      <c r="DX39" s="116">
        <v>2.4329706535601474</v>
      </c>
      <c r="DY39" s="116">
        <v>2.0410407609146133</v>
      </c>
      <c r="DZ39" s="116">
        <v>2.4728579908869111</v>
      </c>
      <c r="EA39" s="116">
        <v>2.2898415663698706</v>
      </c>
      <c r="EB39" s="116">
        <v>1.9370803153435043</v>
      </c>
      <c r="EC39" s="116">
        <v>2.0940879268132968</v>
      </c>
      <c r="ED39" s="116">
        <v>2.4961584395898564</v>
      </c>
      <c r="EE39" s="116">
        <v>2.4105702582913375</v>
      </c>
      <c r="EF39" s="116">
        <v>2.1516181274205182</v>
      </c>
      <c r="EG39" s="116">
        <v>2.49355121192339</v>
      </c>
      <c r="EH39" s="116">
        <v>2.3006681538464306</v>
      </c>
      <c r="EI39" s="116">
        <v>2.2416742765201119</v>
      </c>
      <c r="EJ39" s="116">
        <v>2.1738368801810379</v>
      </c>
      <c r="EK39" s="116">
        <v>2.3191320540259772</v>
      </c>
      <c r="EL39" s="116">
        <v>1.9241715461793163</v>
      </c>
      <c r="EM39" s="116">
        <v>1.8942324602385405</v>
      </c>
      <c r="EN39" s="116">
        <v>1.8934872334287409</v>
      </c>
      <c r="EO39" s="116">
        <v>1.8723221925149833</v>
      </c>
      <c r="EP39" s="116">
        <v>2.3976781421333246</v>
      </c>
      <c r="EQ39" s="116">
        <v>2.0135540439360726</v>
      </c>
      <c r="ER39" s="116">
        <v>2.1351836248317348</v>
      </c>
      <c r="ES39" s="116">
        <v>1.8949867100275584</v>
      </c>
      <c r="ET39" s="116">
        <v>1.9250483209148432</v>
      </c>
      <c r="EU39" s="116">
        <v>2.4202243180493554</v>
      </c>
      <c r="EV39" s="116">
        <v>2.4486305199844063</v>
      </c>
      <c r="EW39" s="116">
        <v>2.129293947007397</v>
      </c>
      <c r="EX39" s="116">
        <v>2.2633550768078852</v>
      </c>
      <c r="EY39" s="116">
        <v>1.8730149789173418</v>
      </c>
      <c r="EZ39" s="116">
        <v>2.1822363425429052</v>
      </c>
      <c r="FA39" s="116">
        <v>2.3005419201484392</v>
      </c>
      <c r="FB39" s="116">
        <v>2.3037649090158583</v>
      </c>
      <c r="FC39" s="116">
        <v>2.0800843443794248</v>
      </c>
      <c r="FD39" s="116">
        <v>2.180877815982881</v>
      </c>
      <c r="FE39" s="116">
        <v>2.3835647024606548</v>
      </c>
      <c r="FF39" s="116">
        <v>2.441312792430161</v>
      </c>
      <c r="FG39" s="116">
        <v>2.3725507943862576</v>
      </c>
      <c r="FH39" s="116">
        <v>1.9434596976880594</v>
      </c>
      <c r="FI39" s="116">
        <v>2.5537395034794637</v>
      </c>
      <c r="FJ39" s="116">
        <v>1.9075818793120496</v>
      </c>
      <c r="FK39" s="116">
        <v>2.4557973594639524</v>
      </c>
      <c r="FL39" s="116">
        <v>2.5588785299410315</v>
      </c>
      <c r="FM39" s="116">
        <v>2.4578766962343641</v>
      </c>
      <c r="FN39" s="116">
        <v>2.5055121817168136</v>
      </c>
      <c r="FO39" s="116">
        <v>2.4958945319286876</v>
      </c>
      <c r="FP39" s="116">
        <v>2.2248387777666641</v>
      </c>
      <c r="FQ39" s="116">
        <v>2.5098224134575706</v>
      </c>
      <c r="FR39" s="116">
        <v>2.2310934643410265</v>
      </c>
      <c r="FS39" s="116">
        <v>2.5223948108809635</v>
      </c>
      <c r="FT39" s="116">
        <v>2.3798816836030117</v>
      </c>
      <c r="FU39" s="116">
        <v>1.8684040184812083</v>
      </c>
      <c r="FV39" s="116">
        <v>2.2970269382434934</v>
      </c>
      <c r="FW39" s="116">
        <v>1.9499313365251096</v>
      </c>
      <c r="FX39" s="116">
        <v>2.2833381837166149</v>
      </c>
      <c r="FY39" s="116">
        <v>2.3030565279610493</v>
      </c>
      <c r="FZ39" s="116">
        <v>2.363718959310412</v>
      </c>
      <c r="GA39" s="116">
        <v>1.9031992441016929</v>
      </c>
      <c r="GB39" s="116">
        <v>2.4097661642152057</v>
      </c>
      <c r="GC39" s="116">
        <v>2.1959122240257853</v>
      </c>
      <c r="GD39" s="116">
        <v>1.9005562301384504</v>
      </c>
      <c r="GE39" s="116">
        <v>2.0679606132195705</v>
      </c>
      <c r="GF39" s="116">
        <v>1.8833160302289951</v>
      </c>
      <c r="GG39" s="116">
        <v>2.1769316144278994</v>
      </c>
      <c r="GH39" s="116">
        <v>2.4358312362366465</v>
      </c>
      <c r="GI39" s="116">
        <v>2.0190660732346846</v>
      </c>
      <c r="GJ39" s="116">
        <v>2.5535650086772215</v>
      </c>
      <c r="GK39" s="116">
        <v>1.8917717470977211</v>
      </c>
      <c r="GL39" s="116">
        <v>2.2756774281857237</v>
      </c>
      <c r="GM39" s="116">
        <v>2.5560377957582272</v>
      </c>
      <c r="GN39" s="116">
        <v>1.8724025897338177</v>
      </c>
      <c r="GO39" s="116">
        <v>2.0754827763443857</v>
      </c>
      <c r="GP39" s="116">
        <v>1.8808065396088667</v>
      </c>
      <c r="GQ39" s="116">
        <v>2.0874808276905044</v>
      </c>
      <c r="GR39" s="116">
        <v>2.4320722558109256</v>
      </c>
      <c r="GS39" s="116">
        <v>2.0158168498731701</v>
      </c>
      <c r="GT39" s="116">
        <v>2.1165091153396776</v>
      </c>
      <c r="GU39" s="116">
        <v>2.3165693132978178</v>
      </c>
      <c r="GV39" s="116">
        <v>2.1003204464915082</v>
      </c>
      <c r="GW39" s="116">
        <v>2.2036055907043126</v>
      </c>
      <c r="GX39" s="116">
        <v>1.8416179150255299</v>
      </c>
      <c r="GY39" s="116">
        <v>1.9126600754769356</v>
      </c>
      <c r="GZ39" s="116">
        <v>2.1557973008467846</v>
      </c>
      <c r="HA39" s="116">
        <v>2.4195185528000325</v>
      </c>
      <c r="HB39" s="116">
        <v>2.2642453690703772</v>
      </c>
      <c r="HC39" s="116">
        <v>2.0909399001904219</v>
      </c>
      <c r="HD39" s="116">
        <v>1.8408286778790013</v>
      </c>
      <c r="HE39" s="116">
        <v>1.9566846932796347</v>
      </c>
      <c r="HF39" s="116">
        <v>2.4197243440642806</v>
      </c>
      <c r="HG39" s="116">
        <v>2.0532724997190268</v>
      </c>
      <c r="HH39" s="116">
        <v>2.5487571066735777</v>
      </c>
      <c r="HI39" s="116">
        <v>2.5446597134947204</v>
      </c>
      <c r="HJ39" s="116">
        <v>2.0191649780304268</v>
      </c>
      <c r="HK39" s="116">
        <v>2.4099592568988069</v>
      </c>
      <c r="HL39" s="116">
        <v>2.1397727136129965</v>
      </c>
      <c r="HM39" s="116">
        <v>2.1388768314420203</v>
      </c>
      <c r="HN39" s="116">
        <v>2.0250465805303897</v>
      </c>
      <c r="HO39" s="116">
        <v>2.1709704304422646</v>
      </c>
      <c r="HP39" s="116">
        <v>2.5384264448219538</v>
      </c>
      <c r="HQ39" s="116">
        <v>2.148726044673908</v>
      </c>
      <c r="HR39" s="116">
        <v>2.2084113574422917</v>
      </c>
      <c r="HS39" s="116">
        <v>1.9366488817272103</v>
      </c>
      <c r="HT39" s="116">
        <v>2.2933897446455651</v>
      </c>
      <c r="HU39" s="116">
        <v>2.0293678506097663</v>
      </c>
      <c r="HV39" s="116">
        <v>2.2262574347294892</v>
      </c>
      <c r="HW39" s="116">
        <v>2.2649162602615966</v>
      </c>
      <c r="HX39" s="116">
        <v>2.2313351320281769</v>
      </c>
      <c r="HY39" s="116">
        <v>2.285203792807148</v>
      </c>
      <c r="HZ39" s="116">
        <v>1.9427946707049486</v>
      </c>
      <c r="IA39" s="116">
        <v>2.0618700808338657</v>
      </c>
      <c r="IB39" s="116">
        <v>2.2065881398560427</v>
      </c>
      <c r="IC39" s="116">
        <v>2.4705127412988572</v>
      </c>
      <c r="ID39" s="116">
        <v>2.0405129704044676</v>
      </c>
      <c r="IE39" s="116">
        <v>1.9001049847023033</v>
      </c>
      <c r="IF39" s="116">
        <v>1.8774723849741934</v>
      </c>
      <c r="IG39" s="116">
        <v>1.9937562802894959</v>
      </c>
      <c r="IH39" s="116">
        <v>2.0607198433676497</v>
      </c>
      <c r="II39" s="116">
        <v>2.1950106065446837</v>
      </c>
      <c r="IJ39" s="116">
        <v>1.8917618498355024</v>
      </c>
      <c r="IK39" s="116">
        <v>2.5215507910110104</v>
      </c>
      <c r="IL39" s="116">
        <v>2.4460436779404828</v>
      </c>
      <c r="IM39" s="116">
        <v>1.8536229766925583</v>
      </c>
      <c r="IN39" s="116">
        <v>1.8844879165116184</v>
      </c>
      <c r="IO39" s="116">
        <v>2.3258878179481735</v>
      </c>
      <c r="IP39" s="116">
        <v>2.2660869317806709</v>
      </c>
      <c r="IQ39" s="116">
        <v>2.4547619530386617</v>
      </c>
      <c r="IR39" s="116">
        <v>2.4933916662350661</v>
      </c>
      <c r="IS39" s="116">
        <v>2.2469869452332736</v>
      </c>
      <c r="IT39" s="116">
        <v>1.9979777616416525</v>
      </c>
      <c r="IU39" s="116">
        <v>2.2554372207150424</v>
      </c>
      <c r="IV39" s="116">
        <v>2.0900827338143069</v>
      </c>
      <c r="IW39" s="116">
        <v>2.5352286666015371</v>
      </c>
      <c r="IX39" s="116">
        <v>2.0220100198853572</v>
      </c>
      <c r="IY39" s="116">
        <v>2.2694336471979888</v>
      </c>
      <c r="IZ39" s="116">
        <v>2.2170293502682279</v>
      </c>
      <c r="JA39" s="116">
        <v>2.3472791575384919</v>
      </c>
      <c r="JB39" s="116">
        <v>2.4572394786524425</v>
      </c>
      <c r="JC39" s="116">
        <v>2.1630399512955139</v>
      </c>
      <c r="JD39" s="116">
        <v>2.4046607702676974</v>
      </c>
      <c r="JE39" s="116">
        <v>2.318843104094813</v>
      </c>
      <c r="JF39" s="116">
        <v>2.5331484945232394</v>
      </c>
      <c r="JG39" s="116">
        <v>2.4088783675609404</v>
      </c>
      <c r="JH39" s="116">
        <v>2.5484906817924902</v>
      </c>
      <c r="JI39" s="116">
        <v>1.8629071585615227</v>
      </c>
      <c r="JJ39" s="116">
        <v>2.1311530185474634</v>
      </c>
      <c r="JK39" s="116">
        <v>2.3662693029537234</v>
      </c>
      <c r="JL39" s="116">
        <v>2.2665050477824207</v>
      </c>
      <c r="JM39" s="116">
        <v>2.2535139605387804</v>
      </c>
      <c r="JN39" s="116">
        <v>1.8724129388140529</v>
      </c>
      <c r="JO39" s="116">
        <v>2.1371285098084276</v>
      </c>
      <c r="JP39" s="116">
        <v>2.3488736337557361</v>
      </c>
      <c r="JQ39" s="116">
        <v>1.9417017054030943</v>
      </c>
      <c r="JR39" s="116">
        <v>2.3273932988333375</v>
      </c>
      <c r="JS39" s="116">
        <v>2.5096139845959735</v>
      </c>
      <c r="JT39" s="116">
        <v>2.1332121768869667</v>
      </c>
      <c r="JU39" s="116">
        <v>2.2218507740530349</v>
      </c>
      <c r="JV39" s="116">
        <v>1.9803575788512504</v>
      </c>
      <c r="JW39" s="116">
        <v>2.0187820472365741</v>
      </c>
      <c r="JX39" s="116">
        <v>2.2380022115961755</v>
      </c>
      <c r="JY39" s="116">
        <v>2.39727856104677</v>
      </c>
      <c r="JZ39" s="116">
        <v>2.1991065616434833</v>
      </c>
      <c r="KA39" s="116">
        <v>2.2501629146063427</v>
      </c>
      <c r="KB39" s="116">
        <v>2.1321315394249174</v>
      </c>
      <c r="KC39" s="116">
        <v>2.3662052466908219</v>
      </c>
      <c r="KD39" s="116">
        <v>1.8496997893198399</v>
      </c>
      <c r="KE39" s="116">
        <v>2.5006690777388032</v>
      </c>
      <c r="KF39" s="116">
        <v>2.218105477277021</v>
      </c>
      <c r="KG39" s="116">
        <v>2.1498019981533418</v>
      </c>
      <c r="KH39" s="116">
        <v>2.4870831987318671</v>
      </c>
      <c r="KI39" s="116">
        <v>2.1429785420959448</v>
      </c>
      <c r="KJ39" s="116">
        <v>2.2418728744569476</v>
      </c>
      <c r="KK39" s="116">
        <v>1.8607442988115883</v>
      </c>
      <c r="KL39" s="116">
        <v>2.1880460846782497</v>
      </c>
      <c r="KM39" s="116">
        <v>2.1874467753816211</v>
      </c>
      <c r="KN39" s="116">
        <v>2.2867438861766636</v>
      </c>
      <c r="KO39" s="116">
        <v>2.2339192517905562</v>
      </c>
      <c r="KP39" s="116">
        <v>2.3076836760944524</v>
      </c>
      <c r="KQ39" s="116">
        <v>2.0863245985454077</v>
      </c>
      <c r="KR39" s="116">
        <v>2.2009410112665364</v>
      </c>
      <c r="KS39" s="116">
        <v>1.9770359674723632</v>
      </c>
      <c r="KT39" s="116">
        <v>2.5277957865288263</v>
      </c>
      <c r="KU39" s="116">
        <v>1.9779871151375157</v>
      </c>
      <c r="KV39" s="116">
        <v>2.4233853675474104</v>
      </c>
      <c r="KW39" s="116">
        <v>2.0766348829627357</v>
      </c>
      <c r="KX39" s="116">
        <v>2.2649753588159225</v>
      </c>
      <c r="KY39" s="116">
        <v>1.9920608659155934</v>
      </c>
      <c r="KZ39" s="116">
        <v>2.2977877256196289</v>
      </c>
      <c r="LA39" s="116">
        <v>2.4495200267660358</v>
      </c>
      <c r="LB39" s="116">
        <v>2.4921428796874845</v>
      </c>
      <c r="LC39" s="116">
        <v>2.0036991027800961</v>
      </c>
      <c r="LD39" s="116">
        <v>2.4585695180804046</v>
      </c>
      <c r="LE39" s="116">
        <v>2.426581950779668</v>
      </c>
      <c r="LF39" s="116">
        <v>2.4742839912117325</v>
      </c>
      <c r="LG39" s="116">
        <v>2.098174622588612</v>
      </c>
      <c r="LH39" s="116">
        <v>2.3606381073905451</v>
      </c>
      <c r="LI39" s="116">
        <v>2.4874003237264786</v>
      </c>
      <c r="LJ39" s="116">
        <v>2.1986000984757057</v>
      </c>
      <c r="LK39" s="116">
        <v>2.3915881817681166</v>
      </c>
      <c r="LL39" s="116">
        <v>2.1270311356944149</v>
      </c>
      <c r="LM39" s="116">
        <v>2.3329016924607138</v>
      </c>
      <c r="LN39" s="116">
        <v>2.4650933509944579</v>
      </c>
      <c r="LO39" s="116">
        <v>2.3205619288216721</v>
      </c>
      <c r="LP39" s="116">
        <v>2.1336472127193766</v>
      </c>
      <c r="LQ39" s="116">
        <v>2.3127278074198117</v>
      </c>
      <c r="LR39" s="116">
        <v>2.1513137635051884</v>
      </c>
      <c r="LS39" s="116">
        <v>2.1578074801879925</v>
      </c>
      <c r="LT39" s="116">
        <v>1.9288302762832539</v>
      </c>
      <c r="LU39" s="116">
        <v>2.4631752753149287</v>
      </c>
      <c r="LV39" s="116">
        <v>2.0616055079896678</v>
      </c>
      <c r="LW39" s="116">
        <v>2.3409854734626294</v>
      </c>
      <c r="LX39" s="116">
        <v>2.0942429425467131</v>
      </c>
      <c r="LY39" s="116">
        <v>2.0638887224734881</v>
      </c>
      <c r="LZ39" s="116">
        <v>2.4264641678558947</v>
      </c>
      <c r="MA39" s="116">
        <v>2.4624013016172723</v>
      </c>
      <c r="MB39" s="116">
        <v>2.3970899294273513</v>
      </c>
      <c r="MC39" s="116">
        <v>2.0881680731475205</v>
      </c>
      <c r="MD39" s="116">
        <v>2.1560192810788141</v>
      </c>
      <c r="ME39" s="116">
        <v>2.2206605573065326</v>
      </c>
      <c r="MF39" s="116">
        <v>1.8771990596645245</v>
      </c>
      <c r="MG39" s="116">
        <v>1.9606807324143247</v>
      </c>
      <c r="MH39" s="116">
        <v>2.4101309162120095</v>
      </c>
      <c r="MI39" s="116">
        <v>2.1588980326278007</v>
      </c>
      <c r="MJ39" s="116">
        <v>2.3143156648363683</v>
      </c>
      <c r="MK39" s="116">
        <v>2.1497094561333854</v>
      </c>
      <c r="ML39" s="116">
        <v>2.1279991909164737</v>
      </c>
      <c r="MM39" s="116">
        <v>2.1718050765248473</v>
      </c>
      <c r="MN39" s="116">
        <v>2.4879599621366473</v>
      </c>
      <c r="MO39" s="116">
        <v>1.9613968996481508</v>
      </c>
      <c r="MP39" s="116">
        <v>2.104699845049526</v>
      </c>
      <c r="MQ39" s="116">
        <v>2.0533860675411972</v>
      </c>
      <c r="MR39" s="116">
        <v>2.4692264689562924</v>
      </c>
      <c r="MS39" s="116">
        <v>2.538375958802316</v>
      </c>
      <c r="MT39" s="116">
        <v>2.0475808446312338</v>
      </c>
      <c r="MU39" s="116">
        <v>2.1938467301001467</v>
      </c>
      <c r="MV39" s="116">
        <v>2.1937978134200944</v>
      </c>
      <c r="MW39" s="116">
        <v>2.0100614636807039</v>
      </c>
      <c r="MX39" s="116">
        <v>2.3195198108858861</v>
      </c>
      <c r="MY39" s="116">
        <v>2.4691834499157466</v>
      </c>
      <c r="MZ39" s="116">
        <v>2.1732148031539147</v>
      </c>
      <c r="NA39" s="116">
        <v>2.2469106252869047</v>
      </c>
      <c r="NB39" s="116">
        <v>2.4438342067900489</v>
      </c>
      <c r="NC39" s="116">
        <v>2.4560428902369678</v>
      </c>
      <c r="ND39" s="116">
        <v>2.306304855038134</v>
      </c>
      <c r="NE39" s="116">
        <v>2.0494930480884084</v>
      </c>
      <c r="NF39" s="116">
        <v>2.5026472341998316</v>
      </c>
      <c r="NG39" s="116">
        <v>1.9247011952218052</v>
      </c>
      <c r="NH39" s="116">
        <v>2.2937199036936171</v>
      </c>
      <c r="NI39" s="116">
        <v>2.5167653221852788</v>
      </c>
      <c r="NJ39" s="116">
        <v>2.5059157185229126</v>
      </c>
      <c r="NK39" s="116">
        <v>2.4225570638918561</v>
      </c>
      <c r="NL39" s="116">
        <v>2.4043496205281345</v>
      </c>
      <c r="NM39" s="116">
        <v>2.0677473588268551</v>
      </c>
      <c r="NN39" s="116">
        <v>1.8962484207971066</v>
      </c>
      <c r="NO39" s="116">
        <v>2.3936024236085802</v>
      </c>
      <c r="NP39" s="116">
        <v>2.2908381691886062</v>
      </c>
      <c r="NQ39" s="116">
        <v>2.3065343505244251</v>
      </c>
      <c r="NR39" s="116">
        <v>1.9378115757569383</v>
      </c>
      <c r="NS39" s="116">
        <v>2.1013815708812746</v>
      </c>
      <c r="NT39" s="116">
        <v>2.2267047389358998</v>
      </c>
      <c r="NU39" s="116">
        <v>2.5263557854695851</v>
      </c>
      <c r="NV39" s="116">
        <v>1.9948625672171147</v>
      </c>
      <c r="NW39" s="116">
        <v>2.1181517086003776</v>
      </c>
      <c r="NX39" s="116">
        <v>2.2429570756342083</v>
      </c>
      <c r="NY39" s="116">
        <v>2.502202831711525</v>
      </c>
      <c r="NZ39" s="116">
        <v>2.4297729429335133</v>
      </c>
      <c r="OA39" s="116">
        <v>2.2436148954684572</v>
      </c>
      <c r="OB39" s="116">
        <v>1.8624577566655984</v>
      </c>
      <c r="OC39" s="116">
        <v>2.3103086946796103</v>
      </c>
      <c r="OD39" s="116">
        <v>2.5483077763516131</v>
      </c>
      <c r="OE39" s="116">
        <v>1.9377751325490165</v>
      </c>
      <c r="OF39" s="116">
        <v>2.5342555675096152</v>
      </c>
      <c r="OG39" s="116">
        <v>2.0345365880210182</v>
      </c>
      <c r="OH39" s="116">
        <v>2.1837161836194312</v>
      </c>
      <c r="OI39" s="116">
        <v>2.3357041043993632</v>
      </c>
      <c r="OJ39" s="116">
        <v>2.1666315457663501</v>
      </c>
      <c r="OK39" s="116">
        <v>2.4547778185539908</v>
      </c>
      <c r="OL39" s="116">
        <v>2.0996515120287609</v>
      </c>
      <c r="OM39" s="116">
        <v>2.4483693909638378</v>
      </c>
      <c r="ON39" s="116">
        <v>2.0153860821499783</v>
      </c>
      <c r="OO39" s="116">
        <v>2.341372567330434</v>
      </c>
      <c r="OP39" s="116">
        <v>2.0721866101142501</v>
      </c>
      <c r="OQ39" s="116">
        <v>2.2901321790511586</v>
      </c>
      <c r="OR39" s="116">
        <v>2.1406762908796599</v>
      </c>
      <c r="OS39" s="116">
        <v>2.5293980365640993</v>
      </c>
      <c r="OT39" s="116">
        <v>1.9760619639660333</v>
      </c>
      <c r="OU39" s="116">
        <v>2.3152718612838252</v>
      </c>
      <c r="OV39" s="116">
        <v>2.3306820992620803</v>
      </c>
      <c r="OW39" s="116">
        <v>2.0208867846429661</v>
      </c>
      <c r="OX39" s="116">
        <v>2.5083608749433575</v>
      </c>
      <c r="OY39" s="116">
        <v>2.2599132061644975</v>
      </c>
      <c r="OZ39" s="116">
        <v>1.9123208126249873</v>
      </c>
      <c r="PA39" s="116">
        <v>2.4785419160403062</v>
      </c>
      <c r="PB39" s="116">
        <v>2.1605711786375279</v>
      </c>
      <c r="PC39" s="116">
        <v>2.429245419068101</v>
      </c>
      <c r="PD39" s="116">
        <v>2.422093429246658</v>
      </c>
      <c r="PE39" s="116">
        <v>1.9414579296395287</v>
      </c>
      <c r="PF39" s="116">
        <v>1.9551056439211092</v>
      </c>
      <c r="PG39" s="116">
        <v>2.0987196614489414</v>
      </c>
      <c r="PH39" s="116">
        <v>2.0973880690393774</v>
      </c>
      <c r="PI39" s="116">
        <v>2.1610226290085213</v>
      </c>
      <c r="PJ39" s="116">
        <v>1.9503516564389429</v>
      </c>
      <c r="PK39" s="116">
        <v>2.0803495233445082</v>
      </c>
      <c r="PL39" s="116">
        <v>2.4187014111987732</v>
      </c>
      <c r="PM39" s="116">
        <v>2.1599696598353315</v>
      </c>
      <c r="PN39" s="116">
        <v>2.210270982643773</v>
      </c>
      <c r="PO39" s="116">
        <v>2.4038763805144594</v>
      </c>
      <c r="PP39" s="116">
        <v>2.3566373561378975</v>
      </c>
      <c r="PQ39" s="116">
        <v>2.426069391912463</v>
      </c>
      <c r="PR39" s="116">
        <v>2.3099642309685349</v>
      </c>
      <c r="PS39" s="116">
        <v>2.4576571741201954</v>
      </c>
      <c r="PT39" s="116">
        <v>2.1672141383913606</v>
      </c>
      <c r="PU39" s="116">
        <v>2.3973110226324046</v>
      </c>
      <c r="PV39" s="116">
        <v>2.4858885469735958</v>
      </c>
      <c r="PW39" s="116">
        <v>1.9853649885014177</v>
      </c>
      <c r="PX39" s="116">
        <v>1.8964591703051046</v>
      </c>
      <c r="PY39" s="116">
        <v>2.0423678193404675</v>
      </c>
      <c r="PZ39" s="116">
        <v>2.0167014324763337</v>
      </c>
      <c r="QA39" s="116">
        <v>2.5411913298749402</v>
      </c>
      <c r="QB39" s="116">
        <v>2.393715937428007</v>
      </c>
      <c r="QC39" s="116">
        <v>2.556664761473229</v>
      </c>
      <c r="QD39" s="116">
        <v>2.5251987885377325</v>
      </c>
      <c r="QE39" s="116">
        <v>2.2845736407573023</v>
      </c>
      <c r="QF39" s="116">
        <v>2.4193433534294013</v>
      </c>
      <c r="QG39" s="116">
        <v>2.4878924590586133</v>
      </c>
      <c r="QH39" s="116">
        <v>1.8649887101207583</v>
      </c>
      <c r="QI39" s="116">
        <v>2.117536672260691</v>
      </c>
      <c r="QJ39" s="116">
        <v>1.8822146645100022</v>
      </c>
      <c r="QK39" s="116">
        <v>1.8855419391440031</v>
      </c>
      <c r="QL39" s="116">
        <v>1.9443830537814313</v>
      </c>
      <c r="QM39" s="116">
        <v>2.5422704618180942</v>
      </c>
      <c r="QN39" s="116">
        <v>2.0199668890227396</v>
      </c>
      <c r="QO39" s="116">
        <v>1.992965718332256</v>
      </c>
      <c r="QP39" s="116">
        <v>2.3544758750947135</v>
      </c>
      <c r="QQ39" s="116">
        <v>1.9622318585186647</v>
      </c>
      <c r="QR39" s="116">
        <v>2.1780606412756836</v>
      </c>
      <c r="QS39" s="116">
        <v>1.9183590074074626</v>
      </c>
      <c r="QT39" s="116">
        <v>1.9313712740091116</v>
      </c>
      <c r="QU39" s="116">
        <v>2.5290452373409984</v>
      </c>
      <c r="QV39" s="116">
        <v>2.3281739113197126</v>
      </c>
      <c r="QW39" s="116">
        <v>1.9841809930325383</v>
      </c>
      <c r="QX39" s="116">
        <v>2.478100270947853</v>
      </c>
      <c r="QY39" s="116">
        <v>1.8999334051191801</v>
      </c>
      <c r="QZ39" s="116">
        <v>2.4793562340236375</v>
      </c>
      <c r="RA39" s="116">
        <v>2.2318048262036116</v>
      </c>
      <c r="RB39" s="116">
        <v>2.0136046041456033</v>
      </c>
      <c r="RC39" s="116">
        <v>2.1333441151615844</v>
      </c>
      <c r="RD39" s="116">
        <v>2.2277706668093362</v>
      </c>
      <c r="RE39" s="116">
        <v>2.1093465011857369</v>
      </c>
      <c r="RF39" s="116">
        <v>1.8647507597207527</v>
      </c>
      <c r="RG39" s="116">
        <v>2.0776904412931922</v>
      </c>
      <c r="RH39" s="116">
        <v>2.0879293660509868</v>
      </c>
      <c r="RI39" s="116">
        <v>2.3998512653044095</v>
      </c>
      <c r="RJ39" s="116">
        <v>2.0859653631236936</v>
      </c>
      <c r="RK39" s="116">
        <v>1.9464167302859656</v>
      </c>
      <c r="RL39" s="116">
        <v>1.9834623506877593</v>
      </c>
      <c r="RM39" s="116">
        <v>2.0680840562052598</v>
      </c>
      <c r="RN39" s="116">
        <v>2.5043550231956795</v>
      </c>
      <c r="RO39" s="116">
        <v>1.862549647923347</v>
      </c>
      <c r="RP39" s="116">
        <v>2.3715850964712795</v>
      </c>
      <c r="RQ39" s="116">
        <v>1.917731273514377</v>
      </c>
      <c r="RR39" s="116">
        <v>2.321934155140025</v>
      </c>
      <c r="RS39" s="116">
        <v>2.5268922908054092</v>
      </c>
      <c r="RT39" s="116">
        <v>2.1476716525772597</v>
      </c>
      <c r="RU39" s="116">
        <v>2.4209681671880356</v>
      </c>
      <c r="RV39" s="116">
        <v>2.486314771527014</v>
      </c>
      <c r="RW39" s="116">
        <v>2.1490542906929249</v>
      </c>
      <c r="RX39" s="116">
        <v>2.0081321932702196</v>
      </c>
      <c r="RY39" s="116">
        <v>1.9166382517112486</v>
      </c>
      <c r="RZ39" s="116">
        <v>2.1448447460404001</v>
      </c>
      <c r="SA39" s="116">
        <v>1.8997556022836999</v>
      </c>
      <c r="SB39" s="116">
        <v>2.3562756358069112</v>
      </c>
      <c r="SC39" s="116">
        <v>2.510754884607981</v>
      </c>
      <c r="SD39" s="116">
        <v>2.1841026749532042</v>
      </c>
      <c r="SE39" s="116">
        <v>1.9613557646774853</v>
      </c>
      <c r="SF39" s="116">
        <v>2.4684061426503798</v>
      </c>
      <c r="SG39" s="116">
        <v>1.8732457475978641</v>
      </c>
      <c r="SH39" s="116">
        <v>1.9875013947885567</v>
      </c>
      <c r="SI39" s="116">
        <v>2.0207516648846555</v>
      </c>
      <c r="SJ39" s="116">
        <v>2.0905401915677473</v>
      </c>
      <c r="SK39" s="116">
        <v>2.500851449024259</v>
      </c>
      <c r="SL39" s="116">
        <v>1.8741729652198749</v>
      </c>
      <c r="SM39" s="116">
        <v>2.5595524657425321</v>
      </c>
      <c r="SN39" s="116">
        <v>2.208018283791271</v>
      </c>
      <c r="SO39" s="116">
        <v>2.1111004048941897</v>
      </c>
      <c r="SP39" s="116">
        <v>2.2611907000180329</v>
      </c>
      <c r="SQ39" s="116">
        <v>1.9576951852464419</v>
      </c>
      <c r="SR39" s="116">
        <v>2.3219681009932138</v>
      </c>
      <c r="SS39" s="116">
        <v>2.2461259387599966</v>
      </c>
      <c r="ST39" s="116">
        <v>2.5199865419638128</v>
      </c>
      <c r="SU39" s="116">
        <v>1.9738883749863012</v>
      </c>
      <c r="SV39" s="116">
        <v>2.3136057554784446</v>
      </c>
      <c r="SW39" s="116">
        <v>2.1270136326524822</v>
      </c>
      <c r="SX39" s="116">
        <v>2.3206188800091239</v>
      </c>
      <c r="SY39" s="116">
        <v>2.3793142664217464</v>
      </c>
      <c r="SZ39" s="116">
        <v>2.423707101993954</v>
      </c>
      <c r="TA39" s="116">
        <v>1.8692645778216239</v>
      </c>
      <c r="TB39" s="116">
        <v>2.1513667642221814</v>
      </c>
      <c r="TC39" s="116">
        <v>2.5390646648030302</v>
      </c>
      <c r="TD39" s="116">
        <v>2.5134873387244543</v>
      </c>
      <c r="TE39" s="116">
        <v>1.9316719155635713</v>
      </c>
      <c r="TF39" s="116">
        <v>2.3475195172246943</v>
      </c>
      <c r="TG39" s="116">
        <v>2.4633277074740847</v>
      </c>
      <c r="TH39" s="116">
        <v>2.1354948069203536</v>
      </c>
      <c r="TI39" s="116">
        <v>2.5438077741004923</v>
      </c>
      <c r="TJ39" s="116">
        <v>1.971292312605458</v>
      </c>
      <c r="TK39" s="116">
        <v>2.385160077846789</v>
      </c>
      <c r="TL39" s="116">
        <v>1.967983539184134</v>
      </c>
      <c r="TM39" s="116">
        <v>2.4492670132202563</v>
      </c>
      <c r="TN39" s="116">
        <v>2.1448705797738832</v>
      </c>
      <c r="TO39" s="116">
        <v>1.917386535042632</v>
      </c>
      <c r="TP39" s="116">
        <v>2.1684117741888533</v>
      </c>
      <c r="TQ39" s="116">
        <v>2.215625235773079</v>
      </c>
      <c r="TR39" s="116">
        <v>1.954522264200911</v>
      </c>
      <c r="TS39" s="116">
        <v>1.9390119321409018</v>
      </c>
      <c r="TT39" s="116">
        <v>2.1559846216671259</v>
      </c>
      <c r="TU39" s="116">
        <v>2.5145879041736401</v>
      </c>
      <c r="TV39" s="116">
        <v>2.1735031589047589</v>
      </c>
      <c r="TW39" s="116">
        <v>1.9061407599581051</v>
      </c>
      <c r="TX39" s="116">
        <v>2.1581127907211903</v>
      </c>
      <c r="TY39" s="116">
        <v>2.3172427148834407</v>
      </c>
      <c r="TZ39" s="116">
        <v>1.9427494562183776</v>
      </c>
      <c r="UA39" s="116">
        <v>2.2457411483495338</v>
      </c>
      <c r="UB39" s="116">
        <v>2.3676339785494447</v>
      </c>
      <c r="UC39" s="116">
        <v>2.3655965038646292</v>
      </c>
      <c r="UD39" s="116">
        <v>1.942675815558855</v>
      </c>
      <c r="UE39" s="116">
        <v>2.3388455827856314</v>
      </c>
      <c r="UF39" s="116">
        <v>1.8547554412291101</v>
      </c>
      <c r="UG39" s="116">
        <v>2.3041339567850558</v>
      </c>
      <c r="UH39" s="116">
        <v>1.8705048624453946</v>
      </c>
      <c r="UI39" s="116">
        <v>2.3256003730332244</v>
      </c>
      <c r="UJ39" s="116">
        <v>2.1222722534869836</v>
      </c>
      <c r="UK39" s="116">
        <v>2.2887832400236112</v>
      </c>
      <c r="UL39" s="116">
        <v>1.8581477157366997</v>
      </c>
      <c r="UM39" s="116">
        <v>1.9780371644453614</v>
      </c>
      <c r="UN39" s="116">
        <v>2.1699167828504859</v>
      </c>
      <c r="UO39" s="116">
        <v>2.3259720360335381</v>
      </c>
      <c r="UP39" s="116">
        <v>2.3929672957070034</v>
      </c>
      <c r="UQ39" s="116">
        <v>2.4099203853320534</v>
      </c>
      <c r="UR39" s="116">
        <v>2.0971494508835682</v>
      </c>
      <c r="US39" s="116">
        <v>1.8916014338670806</v>
      </c>
      <c r="UT39" s="116">
        <v>2.2238236647355354</v>
      </c>
      <c r="UU39" s="116">
        <v>1.93019430617948</v>
      </c>
      <c r="UV39" s="116">
        <v>2.2481591474480722</v>
      </c>
      <c r="UW39" s="116">
        <v>1.9083037486149816</v>
      </c>
      <c r="UX39" s="116">
        <v>1.8704726093827881</v>
      </c>
      <c r="UY39" s="116">
        <v>1.8871673572957484</v>
      </c>
      <c r="UZ39" s="116">
        <v>2.2749358756803484</v>
      </c>
      <c r="VA39" s="116">
        <v>2.3914700264907509</v>
      </c>
      <c r="VB39" s="116">
        <v>2.2765371192192179</v>
      </c>
      <c r="VC39" s="116">
        <v>2.32036315946789</v>
      </c>
      <c r="VD39" s="116">
        <v>2.2427190236892023</v>
      </c>
      <c r="VE39" s="116">
        <v>2.3961400952059324</v>
      </c>
      <c r="VF39" s="116">
        <v>2.2518772397933273</v>
      </c>
      <c r="VG39" s="116">
        <v>2.23159718660524</v>
      </c>
      <c r="VH39" s="116">
        <v>1.9615129141393362</v>
      </c>
      <c r="VI39" s="116">
        <v>2.0430105265223375</v>
      </c>
      <c r="VJ39" s="116">
        <v>2.0918880368753103</v>
      </c>
      <c r="VK39" s="116">
        <v>2.1115979043680801</v>
      </c>
      <c r="VL39" s="116">
        <v>2.5106505355390669</v>
      </c>
      <c r="VM39" s="116">
        <v>2.2922658869674994</v>
      </c>
      <c r="VN39" s="116">
        <v>2.1063419374918051</v>
      </c>
      <c r="VO39" s="116">
        <v>2.2000108580193083</v>
      </c>
      <c r="VP39" s="116">
        <v>2.2035964509971393</v>
      </c>
      <c r="VQ39" s="116">
        <v>1.9758891513222827</v>
      </c>
      <c r="VR39" s="116">
        <v>1.9218244839990852</v>
      </c>
      <c r="VS39" s="116">
        <v>1.919108684643495</v>
      </c>
      <c r="VT39" s="116">
        <v>1.9050744234612005</v>
      </c>
      <c r="VU39" s="116">
        <v>2.0016202990825569</v>
      </c>
      <c r="VV39" s="116">
        <v>1.951021721584222</v>
      </c>
      <c r="VW39" s="116">
        <v>2.3119338303148007</v>
      </c>
      <c r="VX39" s="116">
        <v>1.8933731566795993</v>
      </c>
      <c r="VY39" s="116">
        <v>2.2829284870868802</v>
      </c>
      <c r="VZ39" s="116">
        <v>1.9226578007003234</v>
      </c>
      <c r="WA39" s="116">
        <v>1.9805350245706974</v>
      </c>
      <c r="WB39" s="116">
        <v>1.9711194395933027</v>
      </c>
      <c r="WC39" s="116">
        <v>2.3930187727429484</v>
      </c>
      <c r="WD39" s="116">
        <v>1.9334515598718993</v>
      </c>
      <c r="WE39" s="116">
        <v>1.9021555283815801</v>
      </c>
      <c r="WF39" s="116">
        <v>2.0725089667004868</v>
      </c>
      <c r="WG39" s="116">
        <v>1.8443035531039533</v>
      </c>
      <c r="WH39" s="116">
        <v>2.1449685575086548</v>
      </c>
      <c r="WI39" s="116">
        <v>2.5393980762017265</v>
      </c>
      <c r="WJ39" s="116">
        <v>2.0021258519524912</v>
      </c>
      <c r="WK39" s="116">
        <v>2.4379745159266855</v>
      </c>
      <c r="WL39" s="116">
        <v>2.5558789242025455</v>
      </c>
      <c r="WM39" s="116">
        <v>2.1144119480262393</v>
      </c>
      <c r="WN39" s="116">
        <v>2.3427840591177622</v>
      </c>
      <c r="WO39" s="116">
        <v>1.9085571621233628</v>
      </c>
      <c r="WP39" s="116">
        <v>1.881038865712267</v>
      </c>
      <c r="WQ39" s="116">
        <v>2.0612067144336872</v>
      </c>
      <c r="WR39" s="116">
        <v>1.9634664284160905</v>
      </c>
      <c r="WS39" s="116">
        <v>1.9508901723134171</v>
      </c>
      <c r="WT39" s="116">
        <v>2.254418837486297</v>
      </c>
      <c r="WU39" s="116">
        <v>1.9137260250407122</v>
      </c>
      <c r="WV39" s="116">
        <v>2.3715104585217448</v>
      </c>
      <c r="WW39" s="116">
        <v>2.2200946823199637</v>
      </c>
      <c r="WX39" s="116">
        <v>2.3689572583282246</v>
      </c>
      <c r="WY39" s="116">
        <v>2.3346601978724593</v>
      </c>
      <c r="WZ39" s="116">
        <v>2.1075325074050757</v>
      </c>
      <c r="XA39" s="116">
        <v>1.9826386838850421</v>
      </c>
      <c r="XB39" s="116">
        <v>2.206884905985921</v>
      </c>
      <c r="XC39" s="116">
        <v>2.0471768856072061</v>
      </c>
      <c r="XD39" s="116">
        <v>2.0804808521128035</v>
      </c>
      <c r="XE39" s="116">
        <v>1.9599090206035878</v>
      </c>
      <c r="XF39" s="116">
        <v>1.9219987246207617</v>
      </c>
      <c r="XG39" s="116">
        <v>2.4754467014667152</v>
      </c>
      <c r="XH39" s="116">
        <v>1.9059255671954083</v>
      </c>
      <c r="XI39" s="116">
        <v>1.9976000178067344</v>
      </c>
      <c r="XJ39" s="116">
        <v>1.8595245063108172</v>
      </c>
      <c r="XK39" s="116">
        <v>2.5085163862126949</v>
      </c>
      <c r="XL39" s="116">
        <v>2.1260297920664537</v>
      </c>
      <c r="XM39" s="116">
        <v>2.4660508480225869</v>
      </c>
      <c r="XN39" s="116">
        <v>2.2092868635615264</v>
      </c>
      <c r="XO39" s="116">
        <v>1.8949791768766291</v>
      </c>
      <c r="XP39" s="116">
        <v>2.422282774300049</v>
      </c>
      <c r="XQ39" s="116">
        <v>2.4409126879506293</v>
      </c>
      <c r="XR39" s="116">
        <v>2.258987283096404</v>
      </c>
      <c r="XS39" s="116">
        <v>2.0774797826182523</v>
      </c>
      <c r="XT39" s="116">
        <v>2.1150402468644223</v>
      </c>
      <c r="XU39" s="116">
        <v>2.3546448233355242</v>
      </c>
      <c r="XV39" s="116">
        <v>2.0744887815410711</v>
      </c>
      <c r="XW39" s="116">
        <v>2.3165460722254272</v>
      </c>
      <c r="XX39" s="116">
        <v>2.5297553875491259</v>
      </c>
      <c r="XY39" s="116">
        <v>2.1820147377254155</v>
      </c>
      <c r="XZ39" s="116">
        <v>1.9544978396860997</v>
      </c>
      <c r="YA39" s="116">
        <v>1.8431176562252376</v>
      </c>
      <c r="YB39" s="116">
        <v>2.4569085105674779</v>
      </c>
      <c r="YC39" s="116">
        <v>2.483801998051351</v>
      </c>
      <c r="YD39" s="116">
        <v>2.073750343937335</v>
      </c>
      <c r="YE39" s="116">
        <v>2.5258328296186221</v>
      </c>
      <c r="YF39" s="116">
        <v>1.9344518280021028</v>
      </c>
      <c r="YG39" s="116">
        <v>1.963754017260438</v>
      </c>
      <c r="YH39" s="116">
        <v>2.1955289351116494</v>
      </c>
      <c r="YI39" s="116">
        <v>2.1213111441814658</v>
      </c>
      <c r="YJ39" s="116">
        <v>2.18341511916333</v>
      </c>
      <c r="YK39" s="116">
        <v>2.5254305111355917</v>
      </c>
      <c r="YL39" s="116">
        <v>1.9790952446569141</v>
      </c>
      <c r="YM39" s="116">
        <v>2.2269232399335608</v>
      </c>
      <c r="YN39" s="116">
        <v>2.4102190833911994</v>
      </c>
      <c r="YO39" s="116">
        <v>2.2217452447983557</v>
      </c>
      <c r="YP39" s="116">
        <v>2.4718179227257147</v>
      </c>
      <c r="YQ39" s="116">
        <v>2.0183573279199054</v>
      </c>
      <c r="YR39" s="116">
        <v>2.521042797033433</v>
      </c>
      <c r="YS39" s="116">
        <v>1.9208782690607586</v>
      </c>
      <c r="YT39" s="116">
        <v>2.4489019367682832</v>
      </c>
      <c r="YU39" s="116">
        <v>2.1028868206679312</v>
      </c>
      <c r="YV39" s="116">
        <v>2.2470211076830267</v>
      </c>
      <c r="YW39" s="116">
        <v>2.0771660692438574</v>
      </c>
      <c r="YX39" s="116">
        <v>2.1116441028660398</v>
      </c>
      <c r="YY39" s="116">
        <v>2.3328492865071704</v>
      </c>
      <c r="YZ39" s="116">
        <v>2.2714690508464832</v>
      </c>
      <c r="ZA39" s="116">
        <v>1.9632323092617883</v>
      </c>
      <c r="ZB39" s="116">
        <v>1.9755335457583243</v>
      </c>
      <c r="ZC39" s="116">
        <v>2.1808925558114716</v>
      </c>
      <c r="ZD39" s="116">
        <v>2.3490785506472265</v>
      </c>
      <c r="ZE39" s="116">
        <v>2.1426950938211031</v>
      </c>
      <c r="ZF39" s="116">
        <v>2.1877540313064991</v>
      </c>
      <c r="ZG39" s="116">
        <v>2.303085274927851</v>
      </c>
      <c r="ZH39" s="116">
        <v>2.4216990182535683</v>
      </c>
      <c r="ZI39" s="116">
        <v>2.3878038546789986</v>
      </c>
      <c r="ZJ39" s="116">
        <v>1.9200230423070181</v>
      </c>
      <c r="ZK39" s="116">
        <v>2.1207966194012915</v>
      </c>
      <c r="ZL39" s="116">
        <v>2.4881091140811273</v>
      </c>
      <c r="ZM39" s="116">
        <v>2.4400734378752049</v>
      </c>
      <c r="ZN39" s="116">
        <v>2.3752356269105048</v>
      </c>
      <c r="ZO39" s="116">
        <v>2.2347204955782689</v>
      </c>
      <c r="ZP39" s="116">
        <v>2.5482827549841014</v>
      </c>
      <c r="ZQ39" s="116">
        <v>1.9376522557427225</v>
      </c>
      <c r="ZR39" s="116">
        <v>2.3868326705999774</v>
      </c>
      <c r="ZS39" s="116">
        <v>2.4261823374521154</v>
      </c>
      <c r="ZT39" s="116">
        <v>2.4473914559803105</v>
      </c>
      <c r="ZU39" s="116">
        <v>2.3001632632499498</v>
      </c>
      <c r="ZV39" s="116">
        <v>2.28113470237933</v>
      </c>
      <c r="ZW39" s="116">
        <v>1.8965020528233065</v>
      </c>
      <c r="ZX39" s="116">
        <v>1.9067357717070144</v>
      </c>
      <c r="ZY39" s="116">
        <v>2.3665247105516731</v>
      </c>
      <c r="ZZ39" s="116">
        <v>2.0728877317601642</v>
      </c>
      <c r="AAA39" s="116">
        <v>2.203420086897351</v>
      </c>
      <c r="AAB39" s="116">
        <v>2.0408973051968435</v>
      </c>
      <c r="AAC39" s="116">
        <v>2.4563614708183343</v>
      </c>
      <c r="AAD39" s="116">
        <v>2.2417205791494288</v>
      </c>
      <c r="AAE39" s="116">
        <v>2.4468252515577564</v>
      </c>
      <c r="AAF39" s="116">
        <v>2.3876894486817082</v>
      </c>
      <c r="AAG39" s="116">
        <v>2.0905928719772429</v>
      </c>
      <c r="AAH39" s="116">
        <v>2.4153173388135158</v>
      </c>
      <c r="AAI39" s="116">
        <v>2.4473696763342483</v>
      </c>
      <c r="AAJ39" s="116">
        <v>1.8690150638696079</v>
      </c>
      <c r="AAK39" s="116">
        <v>1.9855927064127932</v>
      </c>
      <c r="AAL39" s="116">
        <v>2.4107743555286012</v>
      </c>
      <c r="AAM39" s="116">
        <v>2.0739666657537459</v>
      </c>
      <c r="AAN39" s="116">
        <v>2.1976888648058019</v>
      </c>
      <c r="AAO39" s="116">
        <v>2.3310272523489184</v>
      </c>
      <c r="AAP39" s="116">
        <v>2.3443640976618418</v>
      </c>
      <c r="AAQ39" s="116">
        <v>2.1726670189988528</v>
      </c>
      <c r="AAR39" s="116">
        <v>2.3721204233653443</v>
      </c>
      <c r="AAS39" s="116">
        <v>2.3629254561651409</v>
      </c>
      <c r="AAT39" s="116">
        <v>1.8408652696929997</v>
      </c>
      <c r="AAU39" s="116">
        <v>1.9075371431116737</v>
      </c>
      <c r="AAV39" s="116">
        <v>2.3947455992769426</v>
      </c>
      <c r="AAW39" s="116">
        <v>1.8810515921106685</v>
      </c>
      <c r="AAX39" s="116">
        <v>1.9746693997441134</v>
      </c>
      <c r="AAY39" s="116">
        <v>1.8916494214660577</v>
      </c>
      <c r="AAZ39" s="116">
        <v>2.2299238591465391</v>
      </c>
      <c r="ABA39" s="116">
        <v>2.3399607924364525</v>
      </c>
      <c r="ABB39" s="116">
        <v>1.9139036132171021</v>
      </c>
      <c r="ABC39" s="116">
        <v>2.000565906716552</v>
      </c>
      <c r="ABD39" s="116">
        <v>1.9720408796847839</v>
      </c>
      <c r="ABE39" s="116">
        <v>1.9767863830745287</v>
      </c>
      <c r="ABF39" s="116">
        <v>2.5226193094166649</v>
      </c>
      <c r="ABG39" s="116">
        <v>1.8547765756334633</v>
      </c>
      <c r="ABH39" s="116">
        <v>2.2907431455451843</v>
      </c>
      <c r="ABI39" s="116">
        <v>2.3565425131335598</v>
      </c>
      <c r="ABJ39" s="116">
        <v>2.217877327045128</v>
      </c>
      <c r="ABK39" s="116">
        <v>2.1448333957316597</v>
      </c>
      <c r="ABL39" s="116">
        <v>1.9752655947563325</v>
      </c>
      <c r="ABM39" s="116">
        <v>2.1658001948009429</v>
      </c>
      <c r="ABN39" s="116">
        <v>1.9068128864700715</v>
      </c>
      <c r="ABO39" s="116">
        <v>2.0937468264981844</v>
      </c>
      <c r="ABP39" s="116">
        <v>1.9433149204812736</v>
      </c>
      <c r="ABQ39" s="116">
        <v>2.3485308839280647</v>
      </c>
      <c r="ABR39" s="116">
        <v>2.2198535258390719</v>
      </c>
      <c r="ABS39" s="116">
        <v>2.0030644309715044</v>
      </c>
      <c r="ABT39" s="116">
        <v>2.2825765903135329</v>
      </c>
      <c r="ABU39" s="116">
        <v>2.4884252411324796</v>
      </c>
      <c r="ABV39" s="116">
        <v>2.2591419953913761</v>
      </c>
      <c r="ABW39" s="116">
        <v>2.3331748121599927</v>
      </c>
      <c r="ABX39" s="116">
        <v>1.9954999527080448</v>
      </c>
      <c r="ABY39" s="116">
        <v>1.9358675245590422</v>
      </c>
      <c r="ABZ39" s="116">
        <v>2.3526747245000044</v>
      </c>
      <c r="ACA39" s="116">
        <v>2.2705445873849186</v>
      </c>
      <c r="ACB39" s="116">
        <v>2.0483217690507955</v>
      </c>
      <c r="ACC39" s="116">
        <v>1.8419647316690366</v>
      </c>
      <c r="ACD39" s="116">
        <v>1.8489611747070005</v>
      </c>
      <c r="ACE39" s="116">
        <v>2.102055851732652</v>
      </c>
      <c r="ACF39" s="116">
        <v>2.2977160181819727</v>
      </c>
      <c r="ACG39" s="116">
        <v>1.8764263862419972</v>
      </c>
      <c r="ACH39" s="116">
        <v>1.9713295248511713</v>
      </c>
      <c r="ACI39" s="116">
        <v>2.2080042119849872</v>
      </c>
      <c r="ACJ39" s="116">
        <v>2.4921025932947272</v>
      </c>
      <c r="ACK39" s="116">
        <v>2.5235327643464633</v>
      </c>
      <c r="ACL39" s="116">
        <v>2.2452320875577727</v>
      </c>
      <c r="ACM39" s="116">
        <v>2.4385864326716891</v>
      </c>
      <c r="ACN39" s="116">
        <v>1.9416459259920906</v>
      </c>
      <c r="ACO39" s="116">
        <v>1.9718787535810574</v>
      </c>
      <c r="ACP39" s="116">
        <v>2.4901582851716082</v>
      </c>
      <c r="ACQ39" s="116">
        <v>2.3378279463671414</v>
      </c>
      <c r="ACR39" s="116">
        <v>2.1607757822808837</v>
      </c>
      <c r="ACS39" s="116">
        <v>2.11679254983919</v>
      </c>
      <c r="ACT39" s="116">
        <v>2.3536911897287238</v>
      </c>
      <c r="ACU39" s="116">
        <v>2.1146891416505227</v>
      </c>
      <c r="ACV39" s="116">
        <v>1.9367590684973706</v>
      </c>
      <c r="ACW39" s="116">
        <v>2.3395368369729788</v>
      </c>
      <c r="ACX39" s="116">
        <v>2.3733591760684227</v>
      </c>
      <c r="ACY39" s="116">
        <v>2.5208253583175764</v>
      </c>
      <c r="ACZ39" s="116">
        <v>1.8990752255204111</v>
      </c>
      <c r="ADA39" s="116">
        <v>1.897333785472058</v>
      </c>
      <c r="ADB39" s="116">
        <v>2.2931896958704829</v>
      </c>
      <c r="ADC39" s="116">
        <v>1.8604277552846924</v>
      </c>
      <c r="ADD39" s="116">
        <v>2.4798884291415355</v>
      </c>
      <c r="ADE39" s="116">
        <v>2.3114878769755651</v>
      </c>
      <c r="ADF39" s="116">
        <v>1.8544705649679689</v>
      </c>
      <c r="ADG39" s="116">
        <v>2.0486029470712386</v>
      </c>
      <c r="ADH39" s="116">
        <v>2.1223057588917533</v>
      </c>
      <c r="ADI39" s="116">
        <v>2.3688357176044086</v>
      </c>
      <c r="ADJ39" s="116">
        <v>2.2288353059624328</v>
      </c>
      <c r="ADK39" s="116">
        <v>2.3643498936649419</v>
      </c>
      <c r="ADL39" s="116">
        <v>2.0523751769091279</v>
      </c>
      <c r="ADM39" s="116">
        <v>2.4009992702952387</v>
      </c>
      <c r="ADN39" s="116">
        <v>1.9572035483244781</v>
      </c>
      <c r="ADO39" s="116">
        <v>2.1826864808798985</v>
      </c>
      <c r="ADP39" s="116">
        <v>2.3949892352074702</v>
      </c>
      <c r="ADQ39" s="116">
        <v>2.1900607628489981</v>
      </c>
      <c r="ADR39" s="116">
        <v>2.2513121367480942</v>
      </c>
      <c r="ADS39" s="116">
        <v>2.3290732001993244</v>
      </c>
      <c r="ADT39" s="116">
        <v>2.3648924600570878</v>
      </c>
      <c r="ADU39" s="116">
        <v>1.9523977130544041</v>
      </c>
      <c r="ADV39" s="116">
        <v>2.0944196328337941</v>
      </c>
      <c r="ADW39" s="116">
        <v>2.136032952434558</v>
      </c>
      <c r="ADX39" s="116">
        <v>2.2545418481539277</v>
      </c>
      <c r="ADY39" s="116">
        <v>2.1551604621923395</v>
      </c>
      <c r="ADZ39" s="116">
        <v>2.3679519187290392</v>
      </c>
      <c r="AEA39" s="116">
        <v>2.5404000787229717</v>
      </c>
      <c r="AEB39" s="116">
        <v>2.3448391713409906</v>
      </c>
      <c r="AEC39" s="116">
        <v>2.1345457650352544</v>
      </c>
      <c r="AED39" s="116">
        <v>2.2681328441793798</v>
      </c>
      <c r="AEE39" s="116">
        <v>2.4811017178895818</v>
      </c>
      <c r="AEF39" s="116">
        <v>2.0123069109172698</v>
      </c>
      <c r="AEG39" s="116">
        <v>2.4113650447397506</v>
      </c>
      <c r="AEH39" s="116">
        <v>2.371866107416408</v>
      </c>
      <c r="AEI39" s="116">
        <v>1.9779936074856084</v>
      </c>
      <c r="AEJ39" s="116">
        <v>2.4724113383462276</v>
      </c>
      <c r="AEK39" s="116">
        <v>2.1889665521183774</v>
      </c>
      <c r="AEL39" s="116">
        <v>2.140332896024685</v>
      </c>
      <c r="AEM39" s="116">
        <v>2.4896950533167166</v>
      </c>
      <c r="AEN39" s="116">
        <v>2.0979267004900226</v>
      </c>
      <c r="AEO39" s="116">
        <v>2.5586129899858303</v>
      </c>
      <c r="AEP39" s="116">
        <v>1.8626238675028077</v>
      </c>
      <c r="AEQ39" s="116">
        <v>2.2737915922842706</v>
      </c>
      <c r="AER39" s="116">
        <v>2.5548968303198212</v>
      </c>
      <c r="AES39" s="116">
        <v>2.1396276443509565</v>
      </c>
      <c r="AET39" s="116">
        <v>2.0999526353537443</v>
      </c>
      <c r="AEU39" s="116">
        <v>2.1313488532832503</v>
      </c>
      <c r="AEV39" s="116">
        <v>2.5136712108681882</v>
      </c>
      <c r="AEW39" s="116">
        <v>2.2882750668961989</v>
      </c>
      <c r="AEX39" s="116">
        <v>2.4451758439912687</v>
      </c>
      <c r="AEY39" s="116">
        <v>2.0145841280191958</v>
      </c>
      <c r="AEZ39" s="116">
        <v>2.2245743119304708</v>
      </c>
      <c r="AFA39" s="116">
        <v>1.840347254104179</v>
      </c>
      <c r="AFB39" s="116">
        <v>2.3945251572417989</v>
      </c>
      <c r="AFC39" s="116">
        <v>1.9550411227679452</v>
      </c>
      <c r="AFD39" s="116">
        <v>2.3611672404625699</v>
      </c>
      <c r="AFE39" s="116">
        <v>2.1773237331223458</v>
      </c>
      <c r="AFF39" s="116">
        <v>1.8742508574573264</v>
      </c>
      <c r="AFG39" s="116">
        <v>1.9698927377114117</v>
      </c>
      <c r="AFH39" s="116">
        <v>1.988709946519442</v>
      </c>
      <c r="AFI39" s="116">
        <v>2.0606478193383797</v>
      </c>
      <c r="AFJ39" s="116">
        <v>2.3912474084221431</v>
      </c>
      <c r="AFK39" s="116">
        <v>1.8528775163507556</v>
      </c>
      <c r="AFL39" s="116">
        <v>2.1220033860533007</v>
      </c>
      <c r="AFM39" s="116">
        <v>1.8648138161292005</v>
      </c>
      <c r="AFN39" s="116">
        <v>2.1108049539511224</v>
      </c>
      <c r="AFO39" s="116">
        <v>2.4713886375471326</v>
      </c>
      <c r="AFP39" s="116">
        <v>1.9348097939574498</v>
      </c>
      <c r="AFQ39" s="116">
        <v>2.0676474113074397</v>
      </c>
      <c r="AFR39" s="116">
        <v>2.1514934167283126</v>
      </c>
      <c r="AFS39" s="116">
        <v>2.399618255326768</v>
      </c>
      <c r="AFT39" s="116">
        <v>2.2566219737638757</v>
      </c>
      <c r="AFU39" s="116">
        <v>2.1210471623324247</v>
      </c>
      <c r="AFV39" s="116">
        <v>2.1203655755016455</v>
      </c>
      <c r="AFW39" s="116">
        <v>2.041967643271775</v>
      </c>
      <c r="AFX39" s="116">
        <v>2.0114607011265639</v>
      </c>
      <c r="AFY39" s="116">
        <v>2.0493574520480986</v>
      </c>
      <c r="AFZ39" s="116">
        <v>2.2216692479834834</v>
      </c>
      <c r="AGA39" s="116">
        <v>2.1766803960927641</v>
      </c>
      <c r="AGB39" s="116">
        <v>1.8942687053193612</v>
      </c>
      <c r="AGC39" s="116">
        <v>1.9795137376928087</v>
      </c>
      <c r="AGD39" s="116">
        <v>2.2290360356578622</v>
      </c>
      <c r="AGE39" s="116">
        <v>2.0858718447198497</v>
      </c>
      <c r="AGF39" s="116">
        <v>2.208514109484391</v>
      </c>
      <c r="AGG39" s="116">
        <v>2.4223333193367611</v>
      </c>
      <c r="AGH39" s="116">
        <v>2.1773882354525593</v>
      </c>
      <c r="AGI39" s="116">
        <v>2.1461193180439864</v>
      </c>
      <c r="AGJ39" s="116">
        <v>2.1775455403854616</v>
      </c>
      <c r="AGK39" s="116">
        <v>2.4362030793708875</v>
      </c>
      <c r="AGL39" s="116">
        <v>2.5265855361129308</v>
      </c>
      <c r="AGM39" s="116">
        <v>2.046621603212718</v>
      </c>
      <c r="AGN39" s="116">
        <v>2.4039792970765115</v>
      </c>
      <c r="AGO39" s="116">
        <v>2.4911418295110201</v>
      </c>
      <c r="AGP39" s="116">
        <v>1.9043861708970864</v>
      </c>
      <c r="AGQ39" s="116">
        <v>2.320838252392571</v>
      </c>
      <c r="AGR39" s="116">
        <v>1.9203820116550767</v>
      </c>
      <c r="AGS39" s="116">
        <v>2.0553382468327999</v>
      </c>
      <c r="AGT39" s="116">
        <v>2.1083023632475069</v>
      </c>
      <c r="AGU39" s="116">
        <v>2.4659945244797958</v>
      </c>
      <c r="AGV39" s="116">
        <v>1.8692080132624014</v>
      </c>
      <c r="AGW39" s="116">
        <v>2.3604324450322673</v>
      </c>
      <c r="AGX39" s="116">
        <v>2.5226996769421133</v>
      </c>
      <c r="AGY39" s="116">
        <v>2.341594481041577</v>
      </c>
      <c r="AGZ39" s="116">
        <v>2.208817213504354</v>
      </c>
      <c r="AHA39" s="116">
        <v>1.9478478482092032</v>
      </c>
      <c r="AHB39" s="116">
        <v>2.4081223266548326</v>
      </c>
      <c r="AHC39" s="116">
        <v>2.5367166660739855</v>
      </c>
      <c r="AHD39" s="116">
        <v>2.167584833866953</v>
      </c>
      <c r="AHE39" s="116">
        <v>2.4948984859604346</v>
      </c>
      <c r="AHF39" s="116">
        <v>2.5195078766044814</v>
      </c>
      <c r="AHG39" s="116">
        <v>2.0288806261655159</v>
      </c>
      <c r="AHH39" s="116">
        <v>2.0570418431677973</v>
      </c>
      <c r="AHI39" s="116">
        <v>2.2978672338683128</v>
      </c>
      <c r="AHJ39" s="116">
        <v>2.4589247303245205</v>
      </c>
      <c r="AHK39" s="116">
        <v>2.1869537395658281</v>
      </c>
      <c r="AHL39" s="116">
        <v>1.9969937547238874</v>
      </c>
      <c r="AHM39" s="116">
        <v>1.9855434767066766</v>
      </c>
      <c r="AHN39" s="116">
        <v>2.3780957367257702</v>
      </c>
      <c r="AHO39" s="116">
        <v>1.9130335670437661</v>
      </c>
      <c r="AHP39" s="116">
        <v>2.2955850619966514</v>
      </c>
      <c r="AHQ39" s="116">
        <v>2.301103905239438</v>
      </c>
      <c r="AHR39" s="116">
        <v>2.1004740146596301</v>
      </c>
      <c r="AHS39" s="116">
        <v>2.5221435284116409</v>
      </c>
      <c r="AHT39" s="116">
        <v>1.866252055027332</v>
      </c>
      <c r="AHU39" s="116">
        <v>2.243396755362824</v>
      </c>
      <c r="AHV39" s="116">
        <v>2.1083180399180153</v>
      </c>
      <c r="AHW39" s="116">
        <v>2.2303090286722056</v>
      </c>
      <c r="AHX39" s="116">
        <v>2.1528187590701799</v>
      </c>
      <c r="AHY39" s="116">
        <v>2.5474888681155186</v>
      </c>
      <c r="AHZ39" s="116">
        <v>1.9429626644848361</v>
      </c>
      <c r="AIA39" s="116">
        <v>2.0324604087085016</v>
      </c>
      <c r="AIB39" s="116">
        <v>2.1635921365120701</v>
      </c>
      <c r="AIC39" s="116">
        <v>1.8823999185238005</v>
      </c>
      <c r="AID39" s="116">
        <v>2.1347031912989478</v>
      </c>
      <c r="AIE39" s="116">
        <v>2.1294261832953607</v>
      </c>
      <c r="AIF39" s="116">
        <v>2.437987325429015</v>
      </c>
      <c r="AIG39" s="116">
        <v>2.0284560258211006</v>
      </c>
      <c r="AIH39" s="116">
        <v>2.2095715004489946</v>
      </c>
      <c r="AII39" s="116">
        <v>2.3951033398818562</v>
      </c>
      <c r="AIJ39" s="116">
        <v>2.4641969455268131</v>
      </c>
      <c r="AIK39" s="116">
        <v>2.3677993649666162</v>
      </c>
      <c r="AIL39" s="116">
        <v>2.0862137586782428</v>
      </c>
      <c r="AIM39" s="116">
        <v>2.2473034565841306</v>
      </c>
      <c r="AIN39" s="116">
        <v>2.4267204830631952</v>
      </c>
      <c r="AIO39" s="116">
        <v>2.1105484273118442</v>
      </c>
      <c r="AIP39" s="116">
        <v>2.0007839991019885</v>
      </c>
      <c r="AIQ39" s="116">
        <v>1.8595840346254204</v>
      </c>
      <c r="AIR39" s="116">
        <v>1.9119421825820024</v>
      </c>
      <c r="AIS39" s="116">
        <v>2.3966415827501306</v>
      </c>
      <c r="AIT39" s="116">
        <v>2.0915476695182074</v>
      </c>
      <c r="AIU39" s="116">
        <v>2.2012100558647858</v>
      </c>
      <c r="AIV39" s="116">
        <v>2.0706545343506706</v>
      </c>
      <c r="AIW39" s="116">
        <v>2.0953771576010096</v>
      </c>
      <c r="AIX39" s="116">
        <v>2.1738880092148181</v>
      </c>
      <c r="AIY39" s="116">
        <v>2.050007239220236</v>
      </c>
      <c r="AIZ39" s="116">
        <v>1.8412781294947498</v>
      </c>
      <c r="AJA39" s="116">
        <v>2.0149250895951671</v>
      </c>
      <c r="AJB39" s="116">
        <v>2.5300592937949071</v>
      </c>
      <c r="AJC39" s="116">
        <v>2.2713610338059285</v>
      </c>
      <c r="AJD39" s="116">
        <v>2.2067631812116808</v>
      </c>
      <c r="AJE39" s="116">
        <v>1.9115918957711655</v>
      </c>
      <c r="AJF39" s="116">
        <v>1.9559552049957243</v>
      </c>
      <c r="AJG39" s="116">
        <v>2.2662158510830714</v>
      </c>
      <c r="AJH39" s="116">
        <v>1.8480571905393275</v>
      </c>
      <c r="AJI39" s="116">
        <v>2.4486125770798166</v>
      </c>
      <c r="AJJ39" s="116">
        <v>2.242737064420945</v>
      </c>
      <c r="AJK39" s="116">
        <v>2.5363256461328847</v>
      </c>
      <c r="AJL39" s="116">
        <v>1.9359867485069091</v>
      </c>
      <c r="AJM39" s="116">
        <v>2.4980367978165097</v>
      </c>
      <c r="AJN39" s="116">
        <v>2.2577441100376245</v>
      </c>
      <c r="AJO39" s="116">
        <v>2.0817327808590274</v>
      </c>
      <c r="AJP39" s="116">
        <v>2.4552187075266954</v>
      </c>
      <c r="AJQ39" s="116">
        <v>2.1242637395039146</v>
      </c>
      <c r="AJR39" s="116">
        <v>2.5519419278988478</v>
      </c>
      <c r="AJS39" s="116">
        <v>2.0265215500048428</v>
      </c>
      <c r="AJT39" s="116">
        <v>1.9925915463752175</v>
      </c>
      <c r="AJU39" s="116">
        <v>2.2451614080279882</v>
      </c>
      <c r="AJV39" s="116">
        <v>1.925524185016493</v>
      </c>
      <c r="AJW39" s="116">
        <v>2.1831606598256368</v>
      </c>
      <c r="AJX39" s="116">
        <v>2.0264258442092515</v>
      </c>
      <c r="AJY39" s="116">
        <v>2.3669285145866175</v>
      </c>
      <c r="AJZ39" s="116">
        <v>1.9220967084605134</v>
      </c>
      <c r="AKA39" s="116">
        <v>2.5383396459319592</v>
      </c>
      <c r="AKB39" s="116">
        <v>2.163968026618619</v>
      </c>
      <c r="AKC39" s="116">
        <v>1.9222670356117502</v>
      </c>
      <c r="AKD39" s="116">
        <v>2.4417534144313771</v>
      </c>
      <c r="AKE39" s="116">
        <v>2.0586423121617519</v>
      </c>
      <c r="AKF39" s="116">
        <v>2.0475795816224029</v>
      </c>
      <c r="AKG39" s="116">
        <v>1.8831508689024754</v>
      </c>
      <c r="AKH39" s="116">
        <v>2.2674354705736173</v>
      </c>
      <c r="AKI39" s="116">
        <v>2.3980125941619965</v>
      </c>
      <c r="AKJ39" s="116">
        <v>1.9749753938252437</v>
      </c>
      <c r="AKK39" s="116">
        <v>2.4439958280816292</v>
      </c>
      <c r="AKL39" s="116">
        <v>2.481778840937479</v>
      </c>
      <c r="AKM39" s="116">
        <v>1.9308016128233947</v>
      </c>
      <c r="AKN39" s="116">
        <v>2.283870136490123</v>
      </c>
      <c r="AKO39" s="116">
        <v>2.254978043763149</v>
      </c>
      <c r="AKP39" s="116">
        <v>1.8917782191686858</v>
      </c>
      <c r="AKQ39" s="116">
        <v>1.9744798135453105</v>
      </c>
      <c r="AKR39" s="116">
        <v>2.1969019662265401</v>
      </c>
      <c r="AKS39" s="116">
        <v>2.1692824349719628</v>
      </c>
      <c r="AKT39" s="116">
        <v>2.0136022177980704</v>
      </c>
      <c r="AKU39" s="116">
        <v>2.0257417334058503</v>
      </c>
      <c r="AKV39" s="116">
        <v>2.1583366322837216</v>
      </c>
      <c r="AKW39" s="116">
        <v>2.3610426265898363</v>
      </c>
      <c r="AKX39" s="116">
        <v>2.3630498735889192</v>
      </c>
      <c r="AKY39" s="116">
        <v>2.0719004141173349</v>
      </c>
      <c r="AKZ39" s="116">
        <v>2.3337430019005554</v>
      </c>
      <c r="ALA39" s="116">
        <v>2.3481942394565265</v>
      </c>
      <c r="ALB39" s="116">
        <v>2.4739605758479302</v>
      </c>
      <c r="ALC39" s="116">
        <v>2.3629783994411073</v>
      </c>
      <c r="ALD39" s="116">
        <v>2.0581475038997037</v>
      </c>
      <c r="ALE39" s="116">
        <v>2.0064338921941558</v>
      </c>
      <c r="ALF39" s="116">
        <v>2.4911504665421731</v>
      </c>
      <c r="ALG39" s="116">
        <v>2.3839432866447949</v>
      </c>
      <c r="ALH39" s="116">
        <v>1.9491774585492034</v>
      </c>
      <c r="ALI39" s="116">
        <v>2.1940923057588617</v>
      </c>
      <c r="ALJ39" s="116">
        <v>2.1624028781957358</v>
      </c>
      <c r="ALK39" s="116">
        <v>2.5512075583599518</v>
      </c>
      <c r="ALL39" s="116">
        <v>2.5483660791225611</v>
      </c>
      <c r="ALM39" s="116">
        <v>2.4781738703511547</v>
      </c>
      <c r="ALN39" s="116">
        <v>2.0281252944385111</v>
      </c>
      <c r="ALO39" s="116">
        <v>2.1647274126176388</v>
      </c>
      <c r="ALP39" s="116">
        <v>1.995357602964984</v>
      </c>
      <c r="ALQ39" s="116">
        <v>2.3794721918067139</v>
      </c>
      <c r="ALR39" s="116">
        <v>2.0068992848939353</v>
      </c>
      <c r="ALS39" s="116">
        <v>2.3751717210092185</v>
      </c>
      <c r="ALT39" s="116">
        <v>2.5580388972513157</v>
      </c>
      <c r="ALU39" s="116">
        <v>2.1786907719589026</v>
      </c>
    </row>
    <row r="40" spans="2:1009">
      <c r="B40" s="117">
        <v>2.2999999999999998</v>
      </c>
      <c r="C40" s="116">
        <f t="shared" si="16"/>
        <v>2.7347826086956522</v>
      </c>
      <c r="D40" s="116">
        <f t="shared" si="17"/>
        <v>2.7418327522790391</v>
      </c>
      <c r="F40" s="116">
        <f t="shared" si="18"/>
        <v>2.298489037827105</v>
      </c>
      <c r="G40" s="116">
        <f t="shared" si="19"/>
        <v>2.7372933902205605</v>
      </c>
      <c r="I40" s="116">
        <v>2.0085974107999158</v>
      </c>
      <c r="J40" s="116">
        <v>2.5394840144979369</v>
      </c>
      <c r="K40" s="116">
        <v>1.9666112885366842</v>
      </c>
      <c r="L40" s="116">
        <v>2.3589995091033971</v>
      </c>
      <c r="M40" s="116">
        <v>2.3728795714273292</v>
      </c>
      <c r="N40" s="116">
        <v>2.6473211420302003</v>
      </c>
      <c r="O40" s="116">
        <v>2.1226648225607341</v>
      </c>
      <c r="P40" s="116">
        <v>2.1025631755863827</v>
      </c>
      <c r="Q40" s="116">
        <v>1.9927677990968422</v>
      </c>
      <c r="R40" s="116">
        <v>2.2425366423221447</v>
      </c>
      <c r="S40" s="116">
        <v>2.2227575830609516</v>
      </c>
      <c r="T40" s="116">
        <v>2.0709800492418333</v>
      </c>
      <c r="U40" s="116">
        <v>2.0742664419210102</v>
      </c>
      <c r="V40" s="116">
        <v>2.5887864319681757</v>
      </c>
      <c r="W40" s="116">
        <v>2.4894720384084454</v>
      </c>
      <c r="X40" s="116">
        <v>2.1403513398732454</v>
      </c>
      <c r="Y40" s="116">
        <v>2.1072508220708328</v>
      </c>
      <c r="Z40" s="116">
        <v>1.9754250313048307</v>
      </c>
      <c r="AA40" s="116">
        <v>2.6140846176255206</v>
      </c>
      <c r="AB40" s="116">
        <v>2.4219739859750087</v>
      </c>
      <c r="AC40" s="116">
        <v>2.5863695686985348</v>
      </c>
      <c r="AD40" s="116">
        <v>2.3616046065090264</v>
      </c>
      <c r="AE40" s="116">
        <v>2.4774845077609777</v>
      </c>
      <c r="AF40" s="116">
        <v>2.1644714427516458</v>
      </c>
      <c r="AG40" s="116">
        <v>2.2531987663752417</v>
      </c>
      <c r="AH40" s="116">
        <v>2.3869851541639777</v>
      </c>
      <c r="AI40" s="116">
        <v>2.5853700411718172</v>
      </c>
      <c r="AJ40" s="116">
        <v>2.4575594483370331</v>
      </c>
      <c r="AK40" s="116">
        <v>2.3539922016871011</v>
      </c>
      <c r="AL40" s="116">
        <v>2.2869751574344468</v>
      </c>
      <c r="AM40" s="116">
        <v>2.0167000703267366</v>
      </c>
      <c r="AN40" s="116">
        <v>2.2965311782867093</v>
      </c>
      <c r="AO40" s="116">
        <v>2.0566100085229646</v>
      </c>
      <c r="AP40" s="116">
        <v>2.6225452077035265</v>
      </c>
      <c r="AQ40" s="116">
        <v>1.9440023302502378</v>
      </c>
      <c r="AR40" s="116">
        <v>1.9655728234676397</v>
      </c>
      <c r="AS40" s="116">
        <v>2.134618606911566</v>
      </c>
      <c r="AT40" s="116">
        <v>2.5691761291458119</v>
      </c>
      <c r="AU40" s="116">
        <v>2.4742354347018702</v>
      </c>
      <c r="AV40" s="116">
        <v>2.1252053062486311</v>
      </c>
      <c r="AW40" s="116">
        <v>2.0756016985808698</v>
      </c>
      <c r="AX40" s="116">
        <v>2.5257087384095365</v>
      </c>
      <c r="AY40" s="116">
        <v>2.6273016799432289</v>
      </c>
      <c r="AZ40" s="116">
        <v>2.0927031228172241</v>
      </c>
      <c r="BA40" s="116">
        <v>2.3849976062447551</v>
      </c>
      <c r="BB40" s="116">
        <v>2.0507210785852443</v>
      </c>
      <c r="BC40" s="116">
        <v>2.483279115584752</v>
      </c>
      <c r="BD40" s="116">
        <v>2.3585111777355023</v>
      </c>
      <c r="BE40" s="116">
        <v>2.1146014091452496</v>
      </c>
      <c r="BF40" s="116">
        <v>2.0030035966990956</v>
      </c>
      <c r="BG40" s="116">
        <v>2.0222911328119495</v>
      </c>
      <c r="BH40" s="116">
        <v>2.2980954099164665</v>
      </c>
      <c r="BI40" s="116">
        <v>2.5063188466548589</v>
      </c>
      <c r="BJ40" s="116">
        <v>2.5523048386363256</v>
      </c>
      <c r="BK40" s="116">
        <v>2.3148096175940216</v>
      </c>
      <c r="BL40" s="116">
        <v>2.3271619071963761</v>
      </c>
      <c r="BM40" s="116">
        <v>2.4282695893578907</v>
      </c>
      <c r="BN40" s="116">
        <v>2.1521227040439772</v>
      </c>
      <c r="BO40" s="116">
        <v>2.4213475957653796</v>
      </c>
      <c r="BP40" s="116">
        <v>2.0679965927986474</v>
      </c>
      <c r="BQ40" s="116">
        <v>2.0158875789990982</v>
      </c>
      <c r="BR40" s="116">
        <v>2.163867736176198</v>
      </c>
      <c r="BS40" s="116">
        <v>2.369433687690738</v>
      </c>
      <c r="BT40" s="116">
        <v>2.0670924951565559</v>
      </c>
      <c r="BU40" s="116">
        <v>2.3873641053733752</v>
      </c>
      <c r="BV40" s="116">
        <v>2.150277248813917</v>
      </c>
      <c r="BW40" s="116">
        <v>2.6476510106277269</v>
      </c>
      <c r="BX40" s="116">
        <v>2.2256755607955112</v>
      </c>
      <c r="BY40" s="116">
        <v>2.2835253102818407</v>
      </c>
      <c r="BZ40" s="116">
        <v>2.204517320523538</v>
      </c>
      <c r="CA40" s="116">
        <v>2.6123600888158549</v>
      </c>
      <c r="CB40" s="116">
        <v>1.9665758429751925</v>
      </c>
      <c r="CC40" s="116">
        <v>2.6511832979033736</v>
      </c>
      <c r="CD40" s="116">
        <v>2.6421645538999963</v>
      </c>
      <c r="CE40" s="116">
        <v>1.9881066686507469</v>
      </c>
      <c r="CF40" s="116">
        <v>2.3638890193768325</v>
      </c>
      <c r="CG40" s="116">
        <v>2.4065302500640837</v>
      </c>
      <c r="CH40" s="116">
        <v>2.5798731166313624</v>
      </c>
      <c r="CI40" s="116">
        <v>2.2812928701396782</v>
      </c>
      <c r="CJ40" s="116">
        <v>2.1062347237162204</v>
      </c>
      <c r="CK40" s="116">
        <v>2.6118737572108106</v>
      </c>
      <c r="CL40" s="116">
        <v>2.297533508383987</v>
      </c>
      <c r="CM40" s="116">
        <v>2.6225058207880343</v>
      </c>
      <c r="CN40" s="116">
        <v>2.3198446090482125</v>
      </c>
      <c r="CO40" s="116">
        <v>2.3030035954755612</v>
      </c>
      <c r="CP40" s="116">
        <v>2.5898282091066811</v>
      </c>
      <c r="CQ40" s="116">
        <v>2.1833707234260933</v>
      </c>
      <c r="CR40" s="116">
        <v>2.0441005983151852</v>
      </c>
      <c r="CS40" s="116">
        <v>2.401788584884029</v>
      </c>
      <c r="CT40" s="116">
        <v>2.1697829055971023</v>
      </c>
      <c r="CU40" s="116">
        <v>2.1808171662964493</v>
      </c>
      <c r="CV40" s="116">
        <v>2.0021363584305893</v>
      </c>
      <c r="CW40" s="116">
        <v>2.3757347911213293</v>
      </c>
      <c r="CX40" s="116">
        <v>2.2754741958352378</v>
      </c>
      <c r="CY40" s="116">
        <v>2.0153768755807779</v>
      </c>
      <c r="CZ40" s="116">
        <v>2.2745097199267881</v>
      </c>
      <c r="DA40" s="116">
        <v>2.6270604493650649</v>
      </c>
      <c r="DB40" s="116">
        <v>2.1308842183436076</v>
      </c>
      <c r="DC40" s="116">
        <v>2.0381562387304752</v>
      </c>
      <c r="DD40" s="116">
        <v>2.5921571636504188</v>
      </c>
      <c r="DE40" s="116">
        <v>2.3166071952071619</v>
      </c>
      <c r="DF40" s="116">
        <v>2.607551024454974</v>
      </c>
      <c r="DG40" s="116">
        <v>2.5340383642460611</v>
      </c>
      <c r="DH40" s="116">
        <v>2.0203090322723263</v>
      </c>
      <c r="DI40" s="116">
        <v>2.5346407052387416</v>
      </c>
      <c r="DJ40" s="116">
        <v>2.3664059905590737</v>
      </c>
      <c r="DK40" s="116">
        <v>2.6571837795017763</v>
      </c>
      <c r="DL40" s="116">
        <v>1.9913487377201085</v>
      </c>
      <c r="DM40" s="116">
        <v>2.5079806081035967</v>
      </c>
      <c r="DN40" s="116">
        <v>2.1090860406267131</v>
      </c>
      <c r="DO40" s="116">
        <v>2.2891611128051914</v>
      </c>
      <c r="DP40" s="116">
        <v>2.4788655368784775</v>
      </c>
      <c r="DQ40" s="116">
        <v>2.5391474001069172</v>
      </c>
      <c r="DR40" s="116">
        <v>2.4807594956548273</v>
      </c>
      <c r="DS40" s="116">
        <v>2.4804814689989496</v>
      </c>
      <c r="DT40" s="116">
        <v>2.3834771628661322</v>
      </c>
      <c r="DU40" s="116">
        <v>2.6593151041551719</v>
      </c>
      <c r="DV40" s="116">
        <v>2.0450535274845487</v>
      </c>
      <c r="DW40" s="116">
        <v>2.4615437500947626</v>
      </c>
      <c r="DX40" s="116">
        <v>2.5798728962717585</v>
      </c>
      <c r="DY40" s="116">
        <v>2.5749991565432895</v>
      </c>
      <c r="DZ40" s="116">
        <v>2.1963537224820033</v>
      </c>
      <c r="EA40" s="116">
        <v>2.3664170608005595</v>
      </c>
      <c r="EB40" s="116">
        <v>2.1955798443746528</v>
      </c>
      <c r="EC40" s="116">
        <v>2.5807980963447275</v>
      </c>
      <c r="ED40" s="116">
        <v>2.0265702496643869</v>
      </c>
      <c r="EE40" s="116">
        <v>1.9560356180613963</v>
      </c>
      <c r="EF40" s="116">
        <v>2.1792205799519841</v>
      </c>
      <c r="EG40" s="116">
        <v>2.2963339583896434</v>
      </c>
      <c r="EH40" s="116">
        <v>2.5377699223374401</v>
      </c>
      <c r="EI40" s="116">
        <v>2.4613559617771097</v>
      </c>
      <c r="EJ40" s="116">
        <v>2.2498711668112175</v>
      </c>
      <c r="EK40" s="116">
        <v>2.0101516432672373</v>
      </c>
      <c r="EL40" s="116">
        <v>2.6242636239564585</v>
      </c>
      <c r="EM40" s="116">
        <v>2.2534898782651505</v>
      </c>
      <c r="EN40" s="116">
        <v>2.3187347617837397</v>
      </c>
      <c r="EO40" s="116">
        <v>1.9577773424452001</v>
      </c>
      <c r="EP40" s="116">
        <v>2.30777691769809</v>
      </c>
      <c r="EQ40" s="116">
        <v>2.208513446904333</v>
      </c>
      <c r="ER40" s="116">
        <v>2.0309282820155592</v>
      </c>
      <c r="ES40" s="116">
        <v>2.2539869984791423</v>
      </c>
      <c r="ET40" s="116">
        <v>2.0809019199214966</v>
      </c>
      <c r="EU40" s="116">
        <v>2.6144607196010758</v>
      </c>
      <c r="EV40" s="116">
        <v>2.5766619105071835</v>
      </c>
      <c r="EW40" s="116">
        <v>2.0362017309799048</v>
      </c>
      <c r="EX40" s="116">
        <v>2.3094888717950979</v>
      </c>
      <c r="EY40" s="116">
        <v>2.1455555910274846</v>
      </c>
      <c r="EZ40" s="116">
        <v>2.3700191079409572</v>
      </c>
      <c r="FA40" s="116">
        <v>2.260164088272405</v>
      </c>
      <c r="FB40" s="116">
        <v>2.2113346243244401</v>
      </c>
      <c r="FC40" s="116">
        <v>2.6302624214991419</v>
      </c>
      <c r="FD40" s="116">
        <v>2.3517757927472527</v>
      </c>
      <c r="FE40" s="116">
        <v>2.3961125645863244</v>
      </c>
      <c r="FF40" s="116">
        <v>2.4937578875944109</v>
      </c>
      <c r="FG40" s="116">
        <v>2.0457305316960452</v>
      </c>
      <c r="FH40" s="116">
        <v>2.6203241415278731</v>
      </c>
      <c r="FI40" s="116">
        <v>1.9888051013551871</v>
      </c>
      <c r="FJ40" s="116">
        <v>2.6435172247290728</v>
      </c>
      <c r="FK40" s="116">
        <v>2.1298283443000439</v>
      </c>
      <c r="FL40" s="116">
        <v>2.30234561834745</v>
      </c>
      <c r="FM40" s="116">
        <v>2.2939001415183577</v>
      </c>
      <c r="FN40" s="116">
        <v>2.5081772259391122</v>
      </c>
      <c r="FO40" s="116">
        <v>2.35259318126566</v>
      </c>
      <c r="FP40" s="116">
        <v>2.2302850978917963</v>
      </c>
      <c r="FQ40" s="116">
        <v>1.9886808099505571</v>
      </c>
      <c r="FR40" s="116">
        <v>2.2993449241775417</v>
      </c>
      <c r="FS40" s="116">
        <v>2.4469890790914626</v>
      </c>
      <c r="FT40" s="116">
        <v>2.2733617959921171</v>
      </c>
      <c r="FU40" s="116">
        <v>2.5289663916685545</v>
      </c>
      <c r="FV40" s="116">
        <v>2.2688395754901181</v>
      </c>
      <c r="FW40" s="116">
        <v>1.9834274790490538</v>
      </c>
      <c r="FX40" s="116">
        <v>1.9925751097833546</v>
      </c>
      <c r="FY40" s="116">
        <v>2.4684423147955936</v>
      </c>
      <c r="FZ40" s="116">
        <v>2.6515303287636005</v>
      </c>
      <c r="GA40" s="116">
        <v>1.948777705341376</v>
      </c>
      <c r="GB40" s="116">
        <v>2.61942641274389</v>
      </c>
      <c r="GC40" s="116">
        <v>2.6582868333241745</v>
      </c>
      <c r="GD40" s="116">
        <v>2.3686156570291854</v>
      </c>
      <c r="GE40" s="116">
        <v>2.5101339948797512</v>
      </c>
      <c r="GF40" s="116">
        <v>2.3870556207158233</v>
      </c>
      <c r="GG40" s="116">
        <v>1.9864496732679344</v>
      </c>
      <c r="GH40" s="116">
        <v>2.6411661110654387</v>
      </c>
      <c r="GI40" s="116">
        <v>2.5197038388486308</v>
      </c>
      <c r="GJ40" s="116">
        <v>2.1915812009226867</v>
      </c>
      <c r="GK40" s="116">
        <v>2.0163592461465791</v>
      </c>
      <c r="GL40" s="116">
        <v>2.4495526099867773</v>
      </c>
      <c r="GM40" s="116">
        <v>2.1548591651264757</v>
      </c>
      <c r="GN40" s="116">
        <v>2.2285752409918413</v>
      </c>
      <c r="GO40" s="116">
        <v>2.4835428329386762</v>
      </c>
      <c r="GP40" s="116">
        <v>2.6318864175523196</v>
      </c>
      <c r="GQ40" s="116">
        <v>2.4365117246575871</v>
      </c>
      <c r="GR40" s="116">
        <v>2.2285320050352806</v>
      </c>
      <c r="GS40" s="116">
        <v>2.2805924587101778</v>
      </c>
      <c r="GT40" s="116">
        <v>2.0916535737467692</v>
      </c>
      <c r="GU40" s="116">
        <v>2.6444180440478489</v>
      </c>
      <c r="GV40" s="116">
        <v>2.5557566174610162</v>
      </c>
      <c r="GW40" s="116">
        <v>2.6305346400220655</v>
      </c>
      <c r="GX40" s="116">
        <v>2.553893337431826</v>
      </c>
      <c r="GY40" s="116">
        <v>2.283537784958626</v>
      </c>
      <c r="GZ40" s="116">
        <v>2.3768769001216308</v>
      </c>
      <c r="HA40" s="116">
        <v>2.6574473183056151</v>
      </c>
      <c r="HB40" s="116">
        <v>2.2637768146960653</v>
      </c>
      <c r="HC40" s="116">
        <v>2.6571635578183295</v>
      </c>
      <c r="HD40" s="116">
        <v>2.074074644754651</v>
      </c>
      <c r="HE40" s="116">
        <v>2.4570947960749057</v>
      </c>
      <c r="HF40" s="116">
        <v>1.962113796413876</v>
      </c>
      <c r="HG40" s="116">
        <v>2.1576063743454577</v>
      </c>
      <c r="HH40" s="116">
        <v>1.9585922921569823</v>
      </c>
      <c r="HI40" s="116">
        <v>1.9502736922769632</v>
      </c>
      <c r="HJ40" s="116">
        <v>2.189447948785602</v>
      </c>
      <c r="HK40" s="116">
        <v>2.6185294063430109</v>
      </c>
      <c r="HL40" s="116">
        <v>2.0890450021059426</v>
      </c>
      <c r="HM40" s="116">
        <v>2.0636842181235084</v>
      </c>
      <c r="HN40" s="116">
        <v>2.2003570343320615</v>
      </c>
      <c r="HO40" s="116">
        <v>2.4226106870670554</v>
      </c>
      <c r="HP40" s="116">
        <v>2.0002884075689509</v>
      </c>
      <c r="HQ40" s="116">
        <v>2.1572728411584894</v>
      </c>
      <c r="HR40" s="116">
        <v>2.2328490938045626</v>
      </c>
      <c r="HS40" s="116">
        <v>2.5938675256071226</v>
      </c>
      <c r="HT40" s="116">
        <v>1.9427192382100438</v>
      </c>
      <c r="HU40" s="116">
        <v>1.9433771743732755</v>
      </c>
      <c r="HV40" s="116">
        <v>2.3302837183598193</v>
      </c>
      <c r="HW40" s="116">
        <v>2.5687222478896028</v>
      </c>
      <c r="HX40" s="116">
        <v>1.9493217157021689</v>
      </c>
      <c r="HY40" s="116">
        <v>1.9676260226493185</v>
      </c>
      <c r="HZ40" s="116">
        <v>2.5911932805711499</v>
      </c>
      <c r="IA40" s="116">
        <v>2.3335969137657329</v>
      </c>
      <c r="IB40" s="116">
        <v>2.1290289073083719</v>
      </c>
      <c r="IC40" s="116">
        <v>2.1224162997472855</v>
      </c>
      <c r="ID40" s="116">
        <v>2.0917580002665512</v>
      </c>
      <c r="IE40" s="116">
        <v>2.1097532452619889</v>
      </c>
      <c r="IF40" s="116">
        <v>2.394199873906504</v>
      </c>
      <c r="IG40" s="116">
        <v>2.5462182944910809</v>
      </c>
      <c r="IH40" s="116">
        <v>2.2525953805566226</v>
      </c>
      <c r="II40" s="116">
        <v>2.1398214249158429</v>
      </c>
      <c r="IJ40" s="116">
        <v>2.1274871002506193</v>
      </c>
      <c r="IK40" s="116">
        <v>2.2714095263000704</v>
      </c>
      <c r="IL40" s="116">
        <v>2.406887592028935</v>
      </c>
      <c r="IM40" s="116">
        <v>2.6156149749140569</v>
      </c>
      <c r="IN40" s="116">
        <v>2.3136512837545915</v>
      </c>
      <c r="IO40" s="116">
        <v>2.5860313723003583</v>
      </c>
      <c r="IP40" s="116">
        <v>2.1443754134038118</v>
      </c>
      <c r="IQ40" s="116">
        <v>2.0170803837313058</v>
      </c>
      <c r="IR40" s="116">
        <v>1.9457429169061213</v>
      </c>
      <c r="IS40" s="116">
        <v>2.3805299131844655</v>
      </c>
      <c r="IT40" s="116">
        <v>2.1653608787056888</v>
      </c>
      <c r="IU40" s="116">
        <v>2.4965371882200316</v>
      </c>
      <c r="IV40" s="116">
        <v>2.4184531772652393</v>
      </c>
      <c r="IW40" s="116">
        <v>2.3590680668972701</v>
      </c>
      <c r="IX40" s="116">
        <v>2.388281874784457</v>
      </c>
      <c r="IY40" s="116">
        <v>2.0133955673233515</v>
      </c>
      <c r="IZ40" s="116">
        <v>2.3094433230982285</v>
      </c>
      <c r="JA40" s="116">
        <v>2.1608902524425861</v>
      </c>
      <c r="JB40" s="116">
        <v>2.4276299270745083</v>
      </c>
      <c r="JC40" s="116">
        <v>2.159113008053565</v>
      </c>
      <c r="JD40" s="116">
        <v>2.0224459340294301</v>
      </c>
      <c r="JE40" s="116">
        <v>2.2168560062046847</v>
      </c>
      <c r="JF40" s="116">
        <v>2.0977558440761728</v>
      </c>
      <c r="JG40" s="116">
        <v>2.3126395137337985</v>
      </c>
      <c r="JH40" s="116">
        <v>1.9471191169807027</v>
      </c>
      <c r="JI40" s="116">
        <v>2.2397616217568466</v>
      </c>
      <c r="JJ40" s="116">
        <v>2.2549690666571895</v>
      </c>
      <c r="JK40" s="116">
        <v>2.257102396245239</v>
      </c>
      <c r="JL40" s="116">
        <v>2.5052768480577381</v>
      </c>
      <c r="JM40" s="116">
        <v>2.0036160773195495</v>
      </c>
      <c r="JN40" s="116">
        <v>1.959060952458596</v>
      </c>
      <c r="JO40" s="116">
        <v>2.0667074736895312</v>
      </c>
      <c r="JP40" s="116">
        <v>2.1162664324240001</v>
      </c>
      <c r="JQ40" s="116">
        <v>1.9625572068758079</v>
      </c>
      <c r="JR40" s="116">
        <v>2.477756076197561</v>
      </c>
      <c r="JS40" s="116">
        <v>2.1681182137782873</v>
      </c>
      <c r="JT40" s="116">
        <v>2.3068726473009438</v>
      </c>
      <c r="JU40" s="116">
        <v>2.3069203513472694</v>
      </c>
      <c r="JV40" s="116">
        <v>2.6320615568636212</v>
      </c>
      <c r="JW40" s="116">
        <v>2.3126200033598918</v>
      </c>
      <c r="JX40" s="116">
        <v>2.3530010674646755</v>
      </c>
      <c r="JY40" s="116">
        <v>2.2538968799658243</v>
      </c>
      <c r="JZ40" s="116">
        <v>2.4219659422960831</v>
      </c>
      <c r="KA40" s="116">
        <v>2.1043322344065127</v>
      </c>
      <c r="KB40" s="116">
        <v>2.4738112088274216</v>
      </c>
      <c r="KC40" s="116">
        <v>2.4369094682021504</v>
      </c>
      <c r="KD40" s="116">
        <v>2.1125897776303075</v>
      </c>
      <c r="KE40" s="116">
        <v>2.2812119021522519</v>
      </c>
      <c r="KF40" s="116">
        <v>2.523980571576725</v>
      </c>
      <c r="KG40" s="116">
        <v>2.0062208973186135</v>
      </c>
      <c r="KH40" s="116">
        <v>2.2977693302690891</v>
      </c>
      <c r="KI40" s="116">
        <v>2.2362319381000937</v>
      </c>
      <c r="KJ40" s="116">
        <v>1.9896096993444041</v>
      </c>
      <c r="KK40" s="116">
        <v>2.2183725126019391</v>
      </c>
      <c r="KL40" s="116">
        <v>2.0381422009022279</v>
      </c>
      <c r="KM40" s="116">
        <v>2.2729983224604724</v>
      </c>
      <c r="KN40" s="116">
        <v>2.2077013533399752</v>
      </c>
      <c r="KO40" s="116">
        <v>2.5360199086874537</v>
      </c>
      <c r="KP40" s="116">
        <v>2.2213543863357836</v>
      </c>
      <c r="KQ40" s="116">
        <v>2.4113380030952549</v>
      </c>
      <c r="KR40" s="116">
        <v>2.588199719681878</v>
      </c>
      <c r="KS40" s="116">
        <v>2.6083331561613812</v>
      </c>
      <c r="KT40" s="116">
        <v>2.2979156518469726</v>
      </c>
      <c r="KU40" s="116">
        <v>2.5023691465023283</v>
      </c>
      <c r="KV40" s="116">
        <v>2.0828415784814935</v>
      </c>
      <c r="KW40" s="116">
        <v>2.5102156267992686</v>
      </c>
      <c r="KX40" s="116">
        <v>2.5997182499553948</v>
      </c>
      <c r="KY40" s="116">
        <v>2.0778023863015509</v>
      </c>
      <c r="KZ40" s="116">
        <v>2.1637416086808687</v>
      </c>
      <c r="LA40" s="116">
        <v>2.050812597332957</v>
      </c>
      <c r="LB40" s="116">
        <v>2.6412752311061807</v>
      </c>
      <c r="LC40" s="116">
        <v>2.4198065419468988</v>
      </c>
      <c r="LD40" s="116">
        <v>2.023282111915147</v>
      </c>
      <c r="LE40" s="116">
        <v>2.3558229437933225</v>
      </c>
      <c r="LF40" s="116">
        <v>2.2396767909994386</v>
      </c>
      <c r="LG40" s="116">
        <v>2.0868103657826209</v>
      </c>
      <c r="LH40" s="116">
        <v>2.2251225383209547</v>
      </c>
      <c r="LI40" s="116">
        <v>2.5749986623291869</v>
      </c>
      <c r="LJ40" s="116">
        <v>2.0111313338726471</v>
      </c>
      <c r="LK40" s="116">
        <v>2.0333424655366574</v>
      </c>
      <c r="LL40" s="116">
        <v>2.3769353622643123</v>
      </c>
      <c r="LM40" s="116">
        <v>2.1323205631660467</v>
      </c>
      <c r="LN40" s="116">
        <v>2.5977576054906621</v>
      </c>
      <c r="LO40" s="116">
        <v>2.1419554291030041</v>
      </c>
      <c r="LP40" s="116">
        <v>2.2244103595155154</v>
      </c>
      <c r="LQ40" s="116">
        <v>2.0249629062292467</v>
      </c>
      <c r="LR40" s="116">
        <v>2.5657844393839682</v>
      </c>
      <c r="LS40" s="116">
        <v>2.4353052888662665</v>
      </c>
      <c r="LT40" s="116">
        <v>2.6442935027065877</v>
      </c>
      <c r="LU40" s="116">
        <v>2.2741577142826346</v>
      </c>
      <c r="LV40" s="116">
        <v>2.0056234441297791</v>
      </c>
      <c r="LW40" s="116">
        <v>2.1689645974151466</v>
      </c>
      <c r="LX40" s="116">
        <v>2.0461631244728751</v>
      </c>
      <c r="LY40" s="116">
        <v>2.0844143802259341</v>
      </c>
      <c r="LZ40" s="116">
        <v>2.0691510369927837</v>
      </c>
      <c r="MA40" s="116">
        <v>2.1544331374126671</v>
      </c>
      <c r="MB40" s="116">
        <v>2.1265542149539729</v>
      </c>
      <c r="MC40" s="116">
        <v>2.3659011875774767</v>
      </c>
      <c r="MD40" s="116">
        <v>2.5823086290402717</v>
      </c>
      <c r="ME40" s="116">
        <v>1.9951654737739097</v>
      </c>
      <c r="MF40" s="116">
        <v>2.4347997718422789</v>
      </c>
      <c r="MG40" s="116">
        <v>2.4426106690139577</v>
      </c>
      <c r="MH40" s="116">
        <v>2.3793670994869829</v>
      </c>
      <c r="MI40" s="116">
        <v>2.3296731840564306</v>
      </c>
      <c r="MJ40" s="116">
        <v>2.4938781158650491</v>
      </c>
      <c r="MK40" s="116">
        <v>2.4086856701969195</v>
      </c>
      <c r="ML40" s="116">
        <v>2.3839601020712942</v>
      </c>
      <c r="MM40" s="116">
        <v>2.514382738153202</v>
      </c>
      <c r="MN40" s="116">
        <v>2.4188803227083531</v>
      </c>
      <c r="MO40" s="116">
        <v>2.3395151639450003</v>
      </c>
      <c r="MP40" s="116">
        <v>2.4463234365232136</v>
      </c>
      <c r="MQ40" s="116">
        <v>2.0055913405805104</v>
      </c>
      <c r="MR40" s="116">
        <v>2.3500559504234366</v>
      </c>
      <c r="MS40" s="116">
        <v>2.2998284310791992</v>
      </c>
      <c r="MT40" s="116">
        <v>2.5630493462092026</v>
      </c>
      <c r="MU40" s="116">
        <v>2.2894249686916135</v>
      </c>
      <c r="MV40" s="116">
        <v>2.5875798984596727</v>
      </c>
      <c r="MW40" s="116">
        <v>2.1790215816116789</v>
      </c>
      <c r="MX40" s="116">
        <v>2.5186297294286657</v>
      </c>
      <c r="MY40" s="116">
        <v>2.6502259885081614</v>
      </c>
      <c r="MZ40" s="116">
        <v>2.3392699915965243</v>
      </c>
      <c r="NA40" s="116">
        <v>2.6577593512576261</v>
      </c>
      <c r="NB40" s="116">
        <v>2.336549754824786</v>
      </c>
      <c r="NC40" s="116">
        <v>2.4388398626660432</v>
      </c>
      <c r="ND40" s="116">
        <v>2.1550068107385889</v>
      </c>
      <c r="NE40" s="116">
        <v>2.6257017280129631</v>
      </c>
      <c r="NF40" s="116">
        <v>2.0587779518476998</v>
      </c>
      <c r="NG40" s="116">
        <v>2.366082123510699</v>
      </c>
      <c r="NH40" s="116">
        <v>2.3360766396282555</v>
      </c>
      <c r="NI40" s="116">
        <v>1.9579026558540154</v>
      </c>
      <c r="NJ40" s="116">
        <v>2.3880322523408788</v>
      </c>
      <c r="NK40" s="116">
        <v>2.4033095744403843</v>
      </c>
      <c r="NL40" s="116">
        <v>2.5168952122670749</v>
      </c>
      <c r="NM40" s="116">
        <v>2.1515000122719434</v>
      </c>
      <c r="NN40" s="116">
        <v>2.6072348033147854</v>
      </c>
      <c r="NO40" s="116">
        <v>2.1265124340256745</v>
      </c>
      <c r="NP40" s="116">
        <v>2.2645063990597096</v>
      </c>
      <c r="NQ40" s="116">
        <v>2.3798779766094156</v>
      </c>
      <c r="NR40" s="116">
        <v>2.6423207874359322</v>
      </c>
      <c r="NS40" s="116">
        <v>1.9893389619187301</v>
      </c>
      <c r="NT40" s="116">
        <v>2.4936767132001205</v>
      </c>
      <c r="NU40" s="116">
        <v>2.2556008993805596</v>
      </c>
      <c r="NV40" s="116">
        <v>2.0385549575409248</v>
      </c>
      <c r="NW40" s="116">
        <v>2.1315132971605748</v>
      </c>
      <c r="NX40" s="116">
        <v>2.5494431538070228</v>
      </c>
      <c r="NY40" s="116">
        <v>2.1666391509843375</v>
      </c>
      <c r="NZ40" s="116">
        <v>2.2800547498123476</v>
      </c>
      <c r="OA40" s="116">
        <v>1.9841502134531532</v>
      </c>
      <c r="OB40" s="116">
        <v>2.043261959709179</v>
      </c>
      <c r="OC40" s="116">
        <v>2.6156719674735944</v>
      </c>
      <c r="OD40" s="116">
        <v>2.4479586386177532</v>
      </c>
      <c r="OE40" s="116">
        <v>2.2283379643334227</v>
      </c>
      <c r="OF40" s="116">
        <v>2.1024746364721896</v>
      </c>
      <c r="OG40" s="116">
        <v>2.4842498343413131</v>
      </c>
      <c r="OH40" s="116">
        <v>2.2848903301722174</v>
      </c>
      <c r="OI40" s="116">
        <v>2.3921389863678137</v>
      </c>
      <c r="OJ40" s="116">
        <v>2.5323886322398299</v>
      </c>
      <c r="OK40" s="116">
        <v>2.1215265116521449</v>
      </c>
      <c r="OL40" s="116">
        <v>2.276882689084502</v>
      </c>
      <c r="OM40" s="116">
        <v>1.9802799976147307</v>
      </c>
      <c r="ON40" s="116">
        <v>2.0388074290170688</v>
      </c>
      <c r="OO40" s="116">
        <v>2.1358015915539541</v>
      </c>
      <c r="OP40" s="116">
        <v>2.4108269703666778</v>
      </c>
      <c r="OQ40" s="116">
        <v>2.2718250646111993</v>
      </c>
      <c r="OR40" s="116">
        <v>2.4104921003663207</v>
      </c>
      <c r="OS40" s="116">
        <v>2.6020240457310182</v>
      </c>
      <c r="OT40" s="116">
        <v>2.2686806910500645</v>
      </c>
      <c r="OU40" s="116">
        <v>2.3364682960254615</v>
      </c>
      <c r="OV40" s="116">
        <v>2.3917879309066858</v>
      </c>
      <c r="OW40" s="116">
        <v>1.99163021555117</v>
      </c>
      <c r="OX40" s="116">
        <v>2.3479143291622773</v>
      </c>
      <c r="OY40" s="116">
        <v>2.6507537224781852</v>
      </c>
      <c r="OZ40" s="116">
        <v>2.3647195461666946</v>
      </c>
      <c r="PA40" s="116">
        <v>2.5350622907559033</v>
      </c>
      <c r="PB40" s="116">
        <v>2.011582630668534</v>
      </c>
      <c r="PC40" s="116">
        <v>2.0657437928226532</v>
      </c>
      <c r="PD40" s="116">
        <v>1.9574504481110953</v>
      </c>
      <c r="PE40" s="116">
        <v>2.1493112215620225</v>
      </c>
      <c r="PF40" s="116">
        <v>2.249662480151668</v>
      </c>
      <c r="PG40" s="116">
        <v>2.5369563154715418</v>
      </c>
      <c r="PH40" s="116">
        <v>2.5607698535105783</v>
      </c>
      <c r="PI40" s="116">
        <v>2.4282891967672078</v>
      </c>
      <c r="PJ40" s="116">
        <v>2.6398913472947072</v>
      </c>
      <c r="PK40" s="116">
        <v>2.3429346514844052</v>
      </c>
      <c r="PL40" s="116">
        <v>2.2458911290367971</v>
      </c>
      <c r="PM40" s="116">
        <v>2.3666841239086795</v>
      </c>
      <c r="PN40" s="116">
        <v>2.2616884660133145</v>
      </c>
      <c r="PO40" s="116">
        <v>1.9854007550571817</v>
      </c>
      <c r="PP40" s="116">
        <v>2.0229797667111997</v>
      </c>
      <c r="PQ40" s="116">
        <v>2.3613303896554241</v>
      </c>
      <c r="PR40" s="116">
        <v>2.2574347397443906</v>
      </c>
      <c r="PS40" s="116">
        <v>2.6430557795682614</v>
      </c>
      <c r="PT40" s="116">
        <v>2.5290746827465664</v>
      </c>
      <c r="PU40" s="116">
        <v>2.4010557763628433</v>
      </c>
      <c r="PV40" s="116">
        <v>2.3700322549411448</v>
      </c>
      <c r="PW40" s="116">
        <v>2.0464436183209695</v>
      </c>
      <c r="PX40" s="116">
        <v>2.53108071376775</v>
      </c>
      <c r="PY40" s="116">
        <v>2.3814380978447725</v>
      </c>
      <c r="PZ40" s="116">
        <v>2.4914130312700706</v>
      </c>
      <c r="QA40" s="116">
        <v>1.9921939237095494</v>
      </c>
      <c r="QB40" s="116">
        <v>2.0481541358357389</v>
      </c>
      <c r="QC40" s="116">
        <v>2.0042851846211627</v>
      </c>
      <c r="QD40" s="116">
        <v>2.0859529657849252</v>
      </c>
      <c r="QE40" s="116">
        <v>1.9620994769038143</v>
      </c>
      <c r="QF40" s="116">
        <v>2.1094268121470527</v>
      </c>
      <c r="QG40" s="116">
        <v>2.1493222539749346</v>
      </c>
      <c r="QH40" s="116">
        <v>2.1094008192963885</v>
      </c>
      <c r="QI40" s="116">
        <v>2.4527555758429749</v>
      </c>
      <c r="QJ40" s="116">
        <v>2.3982710386347899</v>
      </c>
      <c r="QK40" s="116">
        <v>2.1835886473311685</v>
      </c>
      <c r="QL40" s="116">
        <v>2.2201758033125065</v>
      </c>
      <c r="QM40" s="116">
        <v>2.4221065964363326</v>
      </c>
      <c r="QN40" s="116">
        <v>2.3777101387696273</v>
      </c>
      <c r="QO40" s="116">
        <v>2.2744932738523769</v>
      </c>
      <c r="QP40" s="116">
        <v>1.9822021365382578</v>
      </c>
      <c r="QQ40" s="116">
        <v>2.2750884517307775</v>
      </c>
      <c r="QR40" s="116">
        <v>2.328902881681667</v>
      </c>
      <c r="QS40" s="116">
        <v>1.9912309049425279</v>
      </c>
      <c r="QT40" s="116">
        <v>2.5142652234415981</v>
      </c>
      <c r="QU40" s="116">
        <v>2.5311959920047231</v>
      </c>
      <c r="QV40" s="116">
        <v>2.3515922302845338</v>
      </c>
      <c r="QW40" s="116">
        <v>2.0352172420469214</v>
      </c>
      <c r="QX40" s="116">
        <v>2.1447583262513925</v>
      </c>
      <c r="QY40" s="116">
        <v>2.2783752604433953</v>
      </c>
      <c r="QZ40" s="116">
        <v>2.1075614476918303</v>
      </c>
      <c r="RA40" s="116">
        <v>2.0224178477999497</v>
      </c>
      <c r="RB40" s="116">
        <v>2.1506328466935747</v>
      </c>
      <c r="RC40" s="116">
        <v>2.4111974680463328</v>
      </c>
      <c r="RD40" s="116">
        <v>2.6580230111768701</v>
      </c>
      <c r="RE40" s="116">
        <v>1.9800370411313901</v>
      </c>
      <c r="RF40" s="116">
        <v>2.1217875553070633</v>
      </c>
      <c r="RG40" s="116">
        <v>2.4395636415817914</v>
      </c>
      <c r="RH40" s="116">
        <v>2.4461557681664123</v>
      </c>
      <c r="RI40" s="116">
        <v>2.1714059195453017</v>
      </c>
      <c r="RJ40" s="116">
        <v>2.303273684846765</v>
      </c>
      <c r="RK40" s="116">
        <v>2.2716648874558802</v>
      </c>
      <c r="RL40" s="116">
        <v>2.3365195811737975</v>
      </c>
      <c r="RM40" s="116">
        <v>2.1789048001668161</v>
      </c>
      <c r="RN40" s="116">
        <v>2.594031297294662</v>
      </c>
      <c r="RO40" s="116">
        <v>2.3979321815728518</v>
      </c>
      <c r="RP40" s="116">
        <v>2.5374655557037484</v>
      </c>
      <c r="RQ40" s="116">
        <v>2.4025652810310891</v>
      </c>
      <c r="RR40" s="116">
        <v>2.1832008133257754</v>
      </c>
      <c r="RS40" s="116">
        <v>2.1237048979453488</v>
      </c>
      <c r="RT40" s="116">
        <v>2.5365166725850616</v>
      </c>
      <c r="RU40" s="116">
        <v>2.0185298828643656</v>
      </c>
      <c r="RV40" s="116">
        <v>2.0511887737680281</v>
      </c>
      <c r="RW40" s="116">
        <v>2.0433331675757409</v>
      </c>
      <c r="RX40" s="116">
        <v>2.4371947554767517</v>
      </c>
      <c r="RY40" s="116">
        <v>1.951089683975626</v>
      </c>
      <c r="RZ40" s="116">
        <v>2.0957138650606457</v>
      </c>
      <c r="SA40" s="116">
        <v>2.1438431308722796</v>
      </c>
      <c r="SB40" s="116">
        <v>2.3952380735684344</v>
      </c>
      <c r="SC40" s="116">
        <v>2.0192538715160606</v>
      </c>
      <c r="SD40" s="116">
        <v>2.4921885376628072</v>
      </c>
      <c r="SE40" s="116">
        <v>2.0899102744512796</v>
      </c>
      <c r="SF40" s="116">
        <v>2.5029778977547203</v>
      </c>
      <c r="SG40" s="116">
        <v>1.9931573669329627</v>
      </c>
      <c r="SH40" s="116">
        <v>2.5882355562035637</v>
      </c>
      <c r="SI40" s="116">
        <v>1.9512668059698366</v>
      </c>
      <c r="SJ40" s="116">
        <v>2.6224561006310498</v>
      </c>
      <c r="SK40" s="116">
        <v>2.200034087221951</v>
      </c>
      <c r="SL40" s="116">
        <v>2.502411045972905</v>
      </c>
      <c r="SM40" s="116">
        <v>1.9969048124852022</v>
      </c>
      <c r="SN40" s="116">
        <v>2.6459755045875371</v>
      </c>
      <c r="SO40" s="116">
        <v>2.1767535291375788</v>
      </c>
      <c r="SP40" s="116">
        <v>2.4554511342772933</v>
      </c>
      <c r="SQ40" s="116">
        <v>2.5567957903449994</v>
      </c>
      <c r="SR40" s="116">
        <v>2.1113008250007095</v>
      </c>
      <c r="SS40" s="116">
        <v>1.9574762060080648</v>
      </c>
      <c r="ST40" s="116">
        <v>2.0343152291752586</v>
      </c>
      <c r="SU40" s="116">
        <v>2.5657453248284972</v>
      </c>
      <c r="SV40" s="116">
        <v>1.9907575698295326</v>
      </c>
      <c r="SW40" s="116">
        <v>2.0406548367878194</v>
      </c>
      <c r="SX40" s="116">
        <v>2.2713718204295503</v>
      </c>
      <c r="SY40" s="116">
        <v>2.0417324163775987</v>
      </c>
      <c r="SZ40" s="116">
        <v>2.3691968349960852</v>
      </c>
      <c r="TA40" s="116">
        <v>1.9653174581998063</v>
      </c>
      <c r="TB40" s="116">
        <v>2.6063441592542054</v>
      </c>
      <c r="TC40" s="116">
        <v>2.634205372689987</v>
      </c>
      <c r="TD40" s="116">
        <v>2.2407539602171864</v>
      </c>
      <c r="TE40" s="116">
        <v>2.3630810245761715</v>
      </c>
      <c r="TF40" s="116">
        <v>2.6546587788145879</v>
      </c>
      <c r="TG40" s="116">
        <v>2.3064928850590434</v>
      </c>
      <c r="TH40" s="116">
        <v>2.1523501998396499</v>
      </c>
      <c r="TI40" s="116">
        <v>2.2493938854090483</v>
      </c>
      <c r="TJ40" s="116">
        <v>2.6101220927485209</v>
      </c>
      <c r="TK40" s="116">
        <v>2.6500909362938159</v>
      </c>
      <c r="TL40" s="116">
        <v>2.013204278814678</v>
      </c>
      <c r="TM40" s="116">
        <v>1.9750590593252839</v>
      </c>
      <c r="TN40" s="116">
        <v>2.3721617763534595</v>
      </c>
      <c r="TO40" s="116">
        <v>2.4882831212492054</v>
      </c>
      <c r="TP40" s="116">
        <v>2.3962462288882165</v>
      </c>
      <c r="TQ40" s="116">
        <v>2.6384695660283568</v>
      </c>
      <c r="TR40" s="116">
        <v>2.0004844507380048</v>
      </c>
      <c r="TS40" s="116">
        <v>2.520075405217816</v>
      </c>
      <c r="TT40" s="116">
        <v>2.3693901370434896</v>
      </c>
      <c r="TU40" s="116">
        <v>2.3688578958187256</v>
      </c>
      <c r="TV40" s="116">
        <v>2.4391828542624321</v>
      </c>
      <c r="TW40" s="116">
        <v>2.2544860127244446</v>
      </c>
      <c r="TX40" s="116">
        <v>2.3518326239590759</v>
      </c>
      <c r="TY40" s="116">
        <v>2.0697976031978218</v>
      </c>
      <c r="TZ40" s="116">
        <v>2.0840372632609521</v>
      </c>
      <c r="UA40" s="116">
        <v>2.2886046484348852</v>
      </c>
      <c r="UB40" s="116">
        <v>2.4612967640827916</v>
      </c>
      <c r="UC40" s="116">
        <v>2.1872257077508084</v>
      </c>
      <c r="UD40" s="116">
        <v>1.9792560417586018</v>
      </c>
      <c r="UE40" s="116">
        <v>2.2302395026096158</v>
      </c>
      <c r="UF40" s="116">
        <v>2.2720909915152072</v>
      </c>
      <c r="UG40" s="116">
        <v>2.6128519667599557</v>
      </c>
      <c r="UH40" s="116">
        <v>2.4733921548933711</v>
      </c>
      <c r="UI40" s="116">
        <v>2.2705454869060011</v>
      </c>
      <c r="UJ40" s="116">
        <v>2.2610065446399208</v>
      </c>
      <c r="UK40" s="116">
        <v>2.6084701278329749</v>
      </c>
      <c r="UL40" s="116">
        <v>2.3782950937359528</v>
      </c>
      <c r="UM40" s="116">
        <v>2.4829530365701138</v>
      </c>
      <c r="UN40" s="116">
        <v>2.614630393910387</v>
      </c>
      <c r="UO40" s="116">
        <v>2.0456094444281736</v>
      </c>
      <c r="UP40" s="116">
        <v>2.4357214017031437</v>
      </c>
      <c r="UQ40" s="116">
        <v>2.6408753097367019</v>
      </c>
      <c r="UR40" s="116">
        <v>1.9821245610600216</v>
      </c>
      <c r="US40" s="116">
        <v>2.6578051070518471</v>
      </c>
      <c r="UT40" s="116">
        <v>2.2868251026527244</v>
      </c>
      <c r="UU40" s="116">
        <v>1.9717748077490873</v>
      </c>
      <c r="UV40" s="116">
        <v>1.962918816892399</v>
      </c>
      <c r="UW40" s="116">
        <v>1.9712550974275886</v>
      </c>
      <c r="UX40" s="116">
        <v>2.0851015995868645</v>
      </c>
      <c r="UY40" s="116">
        <v>2.5066139854132814</v>
      </c>
      <c r="UZ40" s="116">
        <v>2.2893693996589488</v>
      </c>
      <c r="VA40" s="116">
        <v>2.3365264864743596</v>
      </c>
      <c r="VB40" s="116">
        <v>2.4197729005701989</v>
      </c>
      <c r="VC40" s="116">
        <v>2.0447420220554031</v>
      </c>
      <c r="VD40" s="116">
        <v>2.6022775649402687</v>
      </c>
      <c r="VE40" s="116">
        <v>2.601879720893765</v>
      </c>
      <c r="VF40" s="116">
        <v>2.6416519144221731</v>
      </c>
      <c r="VG40" s="116">
        <v>2.2826039643420253</v>
      </c>
      <c r="VH40" s="116">
        <v>2.5106925836113634</v>
      </c>
      <c r="VI40" s="116">
        <v>2.1524175088257107</v>
      </c>
      <c r="VJ40" s="116">
        <v>2.5284523587228005</v>
      </c>
      <c r="VK40" s="116">
        <v>2.2138922333255335</v>
      </c>
      <c r="VL40" s="116">
        <v>2.031740962421539</v>
      </c>
      <c r="VM40" s="116">
        <v>2.236033033004273</v>
      </c>
      <c r="VN40" s="116">
        <v>2.1982632356070435</v>
      </c>
      <c r="VO40" s="116">
        <v>2.1103100903256404</v>
      </c>
      <c r="VP40" s="116">
        <v>2.5252954639938006</v>
      </c>
      <c r="VQ40" s="116">
        <v>2.6384646132158309</v>
      </c>
      <c r="VR40" s="116">
        <v>2.5575590494933946</v>
      </c>
      <c r="VS40" s="116">
        <v>2.2966961088870907</v>
      </c>
      <c r="VT40" s="116">
        <v>2.6273872217447245</v>
      </c>
      <c r="VU40" s="116">
        <v>2.2883818954292199</v>
      </c>
      <c r="VV40" s="116">
        <v>2.436073594956103</v>
      </c>
      <c r="VW40" s="116">
        <v>2.3928005185408168</v>
      </c>
      <c r="VX40" s="116">
        <v>2.4616640139777495</v>
      </c>
      <c r="VY40" s="116">
        <v>2.2579496977392424</v>
      </c>
      <c r="VZ40" s="116">
        <v>2.2866711614246453</v>
      </c>
      <c r="WA40" s="116">
        <v>2.2403674229110262</v>
      </c>
      <c r="WB40" s="116">
        <v>2.6363442411675044</v>
      </c>
      <c r="WC40" s="116">
        <v>2.5420925991328698</v>
      </c>
      <c r="WD40" s="116">
        <v>2.2433969586127547</v>
      </c>
      <c r="WE40" s="116">
        <v>1.9975736795477614</v>
      </c>
      <c r="WF40" s="116">
        <v>2.0940685188713104</v>
      </c>
      <c r="WG40" s="116">
        <v>2.1506520319791367</v>
      </c>
      <c r="WH40" s="116">
        <v>2.5974577391415652</v>
      </c>
      <c r="WI40" s="116">
        <v>2.1841185537033732</v>
      </c>
      <c r="WJ40" s="116">
        <v>2.6189856245110761</v>
      </c>
      <c r="WK40" s="116">
        <v>2.0951384025293103</v>
      </c>
      <c r="WL40" s="116">
        <v>2.2840273286189072</v>
      </c>
      <c r="WM40" s="116">
        <v>2.1519432936692171</v>
      </c>
      <c r="WN40" s="116">
        <v>2.0402838345515955</v>
      </c>
      <c r="WO40" s="116">
        <v>2.5023759639096186</v>
      </c>
      <c r="WP40" s="116">
        <v>2.1923647349912501</v>
      </c>
      <c r="WQ40" s="116">
        <v>2.0405946594374109</v>
      </c>
      <c r="WR40" s="116">
        <v>2.1203871356888078</v>
      </c>
      <c r="WS40" s="116">
        <v>1.9955999041252326</v>
      </c>
      <c r="WT40" s="116">
        <v>2.5701647923257256</v>
      </c>
      <c r="WU40" s="116">
        <v>2.2437995966921189</v>
      </c>
      <c r="WV40" s="116">
        <v>2.6558542486643564</v>
      </c>
      <c r="WW40" s="116">
        <v>2.6077029169599015</v>
      </c>
      <c r="WX40" s="116">
        <v>1.9411313949133371</v>
      </c>
      <c r="WY40" s="116">
        <v>1.967765636293441</v>
      </c>
      <c r="WZ40" s="116">
        <v>2.3269813874684369</v>
      </c>
      <c r="XA40" s="116">
        <v>2.4632826885613719</v>
      </c>
      <c r="XB40" s="116">
        <v>2.0025003781154398</v>
      </c>
      <c r="XC40" s="116">
        <v>2.4166429757665533</v>
      </c>
      <c r="XD40" s="116">
        <v>2.4115325620750063</v>
      </c>
      <c r="XE40" s="116">
        <v>2.4347404663125576</v>
      </c>
      <c r="XF40" s="116">
        <v>2.2629367983238615</v>
      </c>
      <c r="XG40" s="116">
        <v>2.1014031534199913</v>
      </c>
      <c r="XH40" s="116">
        <v>2.5115357877278139</v>
      </c>
      <c r="XI40" s="116">
        <v>2.5554519867375673</v>
      </c>
      <c r="XJ40" s="116">
        <v>2.3746070948326392</v>
      </c>
      <c r="XK40" s="116">
        <v>1.9578635337745949</v>
      </c>
      <c r="XL40" s="116">
        <v>2.3912116038325584</v>
      </c>
      <c r="XM40" s="116">
        <v>2.0057789745227068</v>
      </c>
      <c r="XN40" s="116">
        <v>2.4197451009643745</v>
      </c>
      <c r="XO40" s="116">
        <v>2.5033362111519653</v>
      </c>
      <c r="XP40" s="116">
        <v>1.9590524635651103</v>
      </c>
      <c r="XQ40" s="116">
        <v>2.6073691686534151</v>
      </c>
      <c r="XR40" s="116">
        <v>2.5458552943775952</v>
      </c>
      <c r="XS40" s="116">
        <v>2.147388605841797</v>
      </c>
      <c r="XT40" s="116">
        <v>2.3250449123413675</v>
      </c>
      <c r="XU40" s="116">
        <v>2.3073791722219101</v>
      </c>
      <c r="XV40" s="116">
        <v>1.9489281465160571</v>
      </c>
      <c r="XW40" s="116">
        <v>2.6492008203439021</v>
      </c>
      <c r="XX40" s="116">
        <v>2.2292702155801774</v>
      </c>
      <c r="XY40" s="116">
        <v>2.4758357949788334</v>
      </c>
      <c r="XZ40" s="116">
        <v>2.6011394477874372</v>
      </c>
      <c r="YA40" s="116">
        <v>2.1573386842324203</v>
      </c>
      <c r="YB40" s="116">
        <v>2.4787700055346482</v>
      </c>
      <c r="YC40" s="116">
        <v>2.6586022314789779</v>
      </c>
      <c r="YD40" s="116">
        <v>2.629681128127991</v>
      </c>
      <c r="YE40" s="116">
        <v>2.0584653926375607</v>
      </c>
      <c r="YF40" s="116">
        <v>2.1572302137112529</v>
      </c>
      <c r="YG40" s="116">
        <v>2.3185402864960931</v>
      </c>
      <c r="YH40" s="116">
        <v>2.3794159347784722</v>
      </c>
      <c r="YI40" s="116">
        <v>2.0493346306270475</v>
      </c>
      <c r="YJ40" s="116">
        <v>1.9647230871259931</v>
      </c>
      <c r="YK40" s="116">
        <v>2.1863670835892672</v>
      </c>
      <c r="YL40" s="116">
        <v>2.2752976288245685</v>
      </c>
      <c r="YM40" s="116">
        <v>2.5742153513051744</v>
      </c>
      <c r="YN40" s="116">
        <v>2.5890894419091435</v>
      </c>
      <c r="YO40" s="116">
        <v>2.5237275295541441</v>
      </c>
      <c r="YP40" s="116">
        <v>2.1489639457485707</v>
      </c>
      <c r="YQ40" s="116">
        <v>2.0246783440318041</v>
      </c>
      <c r="YR40" s="116">
        <v>2.3105545568611823</v>
      </c>
      <c r="YS40" s="116">
        <v>2.6004473777360895</v>
      </c>
      <c r="YT40" s="116">
        <v>2.5018755690990448</v>
      </c>
      <c r="YU40" s="116">
        <v>2.1475938524912381</v>
      </c>
      <c r="YV40" s="116">
        <v>2.5584307481691222</v>
      </c>
      <c r="YW40" s="116">
        <v>2.3448799086434793</v>
      </c>
      <c r="YX40" s="116">
        <v>1.9689826629339615</v>
      </c>
      <c r="YY40" s="116">
        <v>2.0473825048267358</v>
      </c>
      <c r="YZ40" s="116">
        <v>2.3423589019319144</v>
      </c>
      <c r="ZA40" s="116">
        <v>2.5060073020917764</v>
      </c>
      <c r="ZB40" s="116">
        <v>1.9893865970351972</v>
      </c>
      <c r="ZC40" s="116">
        <v>2.5547310642777492</v>
      </c>
      <c r="ZD40" s="116">
        <v>2.4035903271791743</v>
      </c>
      <c r="ZE40" s="116">
        <v>2.0566884480902701</v>
      </c>
      <c r="ZF40" s="116">
        <v>2.2288323838042401</v>
      </c>
      <c r="ZG40" s="116">
        <v>2.0153024126273271</v>
      </c>
      <c r="ZH40" s="116">
        <v>2.3877203290699414</v>
      </c>
      <c r="ZI40" s="116">
        <v>2.6242377459362132</v>
      </c>
      <c r="ZJ40" s="116">
        <v>2.2744128084547208</v>
      </c>
      <c r="ZK40" s="116">
        <v>1.9699338844281034</v>
      </c>
      <c r="ZL40" s="116">
        <v>2.4920034378219817</v>
      </c>
      <c r="ZM40" s="116">
        <v>2.0473635850065364</v>
      </c>
      <c r="ZN40" s="116">
        <v>2.1752336328193409</v>
      </c>
      <c r="ZO40" s="116">
        <v>2.6105762892041184</v>
      </c>
      <c r="ZP40" s="116">
        <v>1.9582362791205787</v>
      </c>
      <c r="ZQ40" s="116">
        <v>2.5221784023108733</v>
      </c>
      <c r="ZR40" s="116">
        <v>2.3448037913490589</v>
      </c>
      <c r="ZS40" s="116">
        <v>2.0599219284558354</v>
      </c>
      <c r="ZT40" s="116">
        <v>2.3729913292767408</v>
      </c>
      <c r="ZU40" s="116">
        <v>2.1953117354774965</v>
      </c>
      <c r="ZV40" s="116">
        <v>2.3309005693930445</v>
      </c>
      <c r="ZW40" s="116">
        <v>2.5078376215495113</v>
      </c>
      <c r="ZX40" s="116">
        <v>2.0090133954607974</v>
      </c>
      <c r="ZY40" s="116">
        <v>2.417464935585445</v>
      </c>
      <c r="ZZ40" s="116">
        <v>2.245797303604645</v>
      </c>
      <c r="AAA40" s="116">
        <v>2.0976382040287942</v>
      </c>
      <c r="AAB40" s="116">
        <v>2.5796460438651945</v>
      </c>
      <c r="AAC40" s="116">
        <v>2.1157268527037405</v>
      </c>
      <c r="AAD40" s="116">
        <v>2.6228636963812537</v>
      </c>
      <c r="AAE40" s="116">
        <v>2.0165985064584566</v>
      </c>
      <c r="AAF40" s="116">
        <v>2.1463990818919121</v>
      </c>
      <c r="AAG40" s="116">
        <v>2.4044648478309729</v>
      </c>
      <c r="AAH40" s="116">
        <v>2.4699314300917616</v>
      </c>
      <c r="AAI40" s="116">
        <v>2.4459611055243231</v>
      </c>
      <c r="AAJ40" s="116">
        <v>2.105697050021067</v>
      </c>
      <c r="AAK40" s="116">
        <v>2.1896079054580873</v>
      </c>
      <c r="AAL40" s="116">
        <v>2.3021047756668307</v>
      </c>
      <c r="AAM40" s="116">
        <v>2.5032062006515972</v>
      </c>
      <c r="AAN40" s="116">
        <v>2.0886056373956827</v>
      </c>
      <c r="AAO40" s="116">
        <v>2.6330025369325387</v>
      </c>
      <c r="AAP40" s="116">
        <v>1.9583832874173639</v>
      </c>
      <c r="AAQ40" s="116">
        <v>2.5345499356906012</v>
      </c>
      <c r="AAR40" s="116">
        <v>2.4676073999085508</v>
      </c>
      <c r="AAS40" s="116">
        <v>2.4448487247456168</v>
      </c>
      <c r="AAT40" s="116">
        <v>2.1148530136849475</v>
      </c>
      <c r="AAU40" s="116">
        <v>2.2763675633248051</v>
      </c>
      <c r="AAV40" s="116">
        <v>1.9784438464663838</v>
      </c>
      <c r="AAW40" s="116">
        <v>2.1185812005978342</v>
      </c>
      <c r="AAX40" s="116">
        <v>2.0325478221029267</v>
      </c>
      <c r="AAY40" s="116">
        <v>2.4032591806086199</v>
      </c>
      <c r="AAZ40" s="116">
        <v>2.1739260002357534</v>
      </c>
      <c r="ABA40" s="116">
        <v>2.3258990655901037</v>
      </c>
      <c r="ABB40" s="116">
        <v>2.5630728582845466</v>
      </c>
      <c r="ABC40" s="116">
        <v>2.4094774757165238</v>
      </c>
      <c r="ABD40" s="116">
        <v>2.437271217485613</v>
      </c>
      <c r="ABE40" s="116">
        <v>2.6135193485243327</v>
      </c>
      <c r="ABF40" s="116">
        <v>2.5587066208167082</v>
      </c>
      <c r="ABG40" s="116">
        <v>2.4967863348035273</v>
      </c>
      <c r="ABH40" s="116">
        <v>2.4523641863748784</v>
      </c>
      <c r="ABI40" s="116">
        <v>2.1379105445818358</v>
      </c>
      <c r="ABJ40" s="116">
        <v>2.3146552268002099</v>
      </c>
      <c r="ABK40" s="116">
        <v>2.2261702094957609</v>
      </c>
      <c r="ABL40" s="116">
        <v>2.2495860445783156</v>
      </c>
      <c r="ABM40" s="116">
        <v>2.2641598763832702</v>
      </c>
      <c r="ABN40" s="116">
        <v>2.3737347122399499</v>
      </c>
      <c r="ABO40" s="116">
        <v>2.1262749602595705</v>
      </c>
      <c r="ABP40" s="116">
        <v>2.6189976992268544</v>
      </c>
      <c r="ABQ40" s="116">
        <v>2.5173654318766996</v>
      </c>
      <c r="ABR40" s="116">
        <v>2.3946628239904419</v>
      </c>
      <c r="ABS40" s="116">
        <v>2.1824629325404898</v>
      </c>
      <c r="ABT40" s="116">
        <v>2.5952080542207119</v>
      </c>
      <c r="ABU40" s="116">
        <v>2.3585172329031519</v>
      </c>
      <c r="ABV40" s="116">
        <v>2.3031312256154175</v>
      </c>
      <c r="ABW40" s="116">
        <v>2.187413669078385</v>
      </c>
      <c r="ABX40" s="116">
        <v>2.608153841349254</v>
      </c>
      <c r="ABY40" s="116">
        <v>2.013843238161892</v>
      </c>
      <c r="ABZ40" s="116">
        <v>2.1207321013870626</v>
      </c>
      <c r="ACA40" s="116">
        <v>1.9927237750245088</v>
      </c>
      <c r="ACB40" s="116">
        <v>2.3067034123514674</v>
      </c>
      <c r="ACC40" s="116">
        <v>2.2632038746979135</v>
      </c>
      <c r="ACD40" s="116">
        <v>2.0610565332555257</v>
      </c>
      <c r="ACE40" s="116">
        <v>2.3817023509255115</v>
      </c>
      <c r="ACF40" s="116">
        <v>2.0290630458395715</v>
      </c>
      <c r="ACG40" s="116">
        <v>2.6026747813755171</v>
      </c>
      <c r="ACH40" s="116">
        <v>2.4837479174237771</v>
      </c>
      <c r="ACI40" s="116">
        <v>2.429065792161436</v>
      </c>
      <c r="ACJ40" s="116">
        <v>2.3963516788792387</v>
      </c>
      <c r="ACK40" s="116">
        <v>2.49683321980149</v>
      </c>
      <c r="ACL40" s="116">
        <v>2.630996672128727</v>
      </c>
      <c r="ACM40" s="116">
        <v>2.5185893628009626</v>
      </c>
      <c r="ACN40" s="116">
        <v>2.2850977384844686</v>
      </c>
      <c r="ACO40" s="116">
        <v>2.6503587366140162</v>
      </c>
      <c r="ACP40" s="116">
        <v>2.0790292762976756</v>
      </c>
      <c r="ACQ40" s="116">
        <v>2.1921664130115883</v>
      </c>
      <c r="ACR40" s="116">
        <v>2.3129449437691085</v>
      </c>
      <c r="ACS40" s="116">
        <v>2.6365048480284523</v>
      </c>
      <c r="ACT40" s="116">
        <v>2.5107360869367152</v>
      </c>
      <c r="ACU40" s="116">
        <v>2.1645155321986516</v>
      </c>
      <c r="ACV40" s="116">
        <v>2.0089901485889081</v>
      </c>
      <c r="ACW40" s="116">
        <v>2.5607512550982614</v>
      </c>
      <c r="ACX40" s="116">
        <v>2.0248956676327294</v>
      </c>
      <c r="ACY40" s="116">
        <v>2.6526770170022607</v>
      </c>
      <c r="ACZ40" s="116">
        <v>2.3745409738815115</v>
      </c>
      <c r="ADA40" s="116">
        <v>2.3325150443268128</v>
      </c>
      <c r="ADB40" s="116">
        <v>1.973043306392839</v>
      </c>
      <c r="ADC40" s="116">
        <v>2.2821168455913292</v>
      </c>
      <c r="ADD40" s="116">
        <v>2.2604138515009713</v>
      </c>
      <c r="ADE40" s="116">
        <v>2.0511563676392921</v>
      </c>
      <c r="ADF40" s="116">
        <v>2.2000579207077977</v>
      </c>
      <c r="ADG40" s="116">
        <v>1.9774101107551163</v>
      </c>
      <c r="ADH40" s="116">
        <v>2.5886077227226769</v>
      </c>
      <c r="ADI40" s="116">
        <v>2.359491710400428</v>
      </c>
      <c r="ADJ40" s="116">
        <v>2.007939301988356</v>
      </c>
      <c r="ADK40" s="116">
        <v>2.0282709524095766</v>
      </c>
      <c r="ADL40" s="116">
        <v>2.2779946479457758</v>
      </c>
      <c r="ADM40" s="116">
        <v>2.277266956637265</v>
      </c>
      <c r="ADN40" s="116">
        <v>2.4492850083954578</v>
      </c>
      <c r="ADO40" s="116">
        <v>2.6427244603350957</v>
      </c>
      <c r="ADP40" s="116">
        <v>2.3832685191440621</v>
      </c>
      <c r="ADQ40" s="116">
        <v>2.3661300739103961</v>
      </c>
      <c r="ADR40" s="116">
        <v>2.1212785517223609</v>
      </c>
      <c r="ADS40" s="116">
        <v>2.2033378012805254</v>
      </c>
      <c r="ADT40" s="116">
        <v>2.0686937491375272</v>
      </c>
      <c r="ADU40" s="116">
        <v>2.3697002854346847</v>
      </c>
      <c r="ADV40" s="116">
        <v>2.2657461617449477</v>
      </c>
      <c r="ADW40" s="116">
        <v>2.6423925497954395</v>
      </c>
      <c r="ADX40" s="116">
        <v>2.5779665942340295</v>
      </c>
      <c r="ADY40" s="116">
        <v>2.3228965225345535</v>
      </c>
      <c r="ADZ40" s="116">
        <v>2.329525264872522</v>
      </c>
      <c r="AEA40" s="116">
        <v>2.3559129836364865</v>
      </c>
      <c r="AEB40" s="116">
        <v>2.1022363074366912</v>
      </c>
      <c r="AEC40" s="116">
        <v>2.0663712307030822</v>
      </c>
      <c r="AED40" s="116">
        <v>2.1989593097946893</v>
      </c>
      <c r="AEE40" s="116">
        <v>2.0867975730970065</v>
      </c>
      <c r="AEF40" s="116">
        <v>2.0948880444983318</v>
      </c>
      <c r="AEG40" s="116">
        <v>2.3065153631423851</v>
      </c>
      <c r="AEH40" s="116">
        <v>2.2380273936853232</v>
      </c>
      <c r="AEI40" s="116">
        <v>2.529687178844239</v>
      </c>
      <c r="AEJ40" s="116">
        <v>1.9885303453150358</v>
      </c>
      <c r="AEK40" s="116">
        <v>2.4268714418624566</v>
      </c>
      <c r="AEL40" s="116">
        <v>2.1344866131790994</v>
      </c>
      <c r="AEM40" s="116">
        <v>2.2250086351782712</v>
      </c>
      <c r="AEN40" s="116">
        <v>2.2825627298484283</v>
      </c>
      <c r="AEO40" s="116">
        <v>1.9828038458853332</v>
      </c>
      <c r="AEP40" s="116">
        <v>2.128340016457781</v>
      </c>
      <c r="AEQ40" s="116">
        <v>2.2753229846665439</v>
      </c>
      <c r="AER40" s="116">
        <v>2.3566644375763133</v>
      </c>
      <c r="AES40" s="116">
        <v>1.9725254812182356</v>
      </c>
      <c r="AET40" s="116">
        <v>2.1141537071389909</v>
      </c>
      <c r="AEU40" s="116">
        <v>2.3332976831212267</v>
      </c>
      <c r="AEV40" s="116">
        <v>1.982081701207163</v>
      </c>
      <c r="AEW40" s="116">
        <v>2.5726051963594374</v>
      </c>
      <c r="AEX40" s="116">
        <v>2.5010022804929988</v>
      </c>
      <c r="AEY40" s="116">
        <v>2.0478365544902344</v>
      </c>
      <c r="AEZ40" s="116">
        <v>2.5192236451400669</v>
      </c>
      <c r="AFA40" s="116">
        <v>2.6094980391902536</v>
      </c>
      <c r="AFB40" s="116">
        <v>2.2595934252808392</v>
      </c>
      <c r="AFC40" s="116">
        <v>2.1423698838844718</v>
      </c>
      <c r="AFD40" s="116">
        <v>1.9594193322180795</v>
      </c>
      <c r="AFE40" s="116">
        <v>2.2489660859382119</v>
      </c>
      <c r="AFF40" s="116">
        <v>2.6125657327347533</v>
      </c>
      <c r="AFG40" s="116">
        <v>2.1994890697771559</v>
      </c>
      <c r="AFH40" s="116">
        <v>2.4201519932717628</v>
      </c>
      <c r="AFI40" s="116">
        <v>2.3845596866736933</v>
      </c>
      <c r="AFJ40" s="116">
        <v>2.1855438791076534</v>
      </c>
      <c r="AFK40" s="116">
        <v>2.4243612090890991</v>
      </c>
      <c r="AFL40" s="116">
        <v>2.4206592963406628</v>
      </c>
      <c r="AFM40" s="116">
        <v>2.6158771828300318</v>
      </c>
      <c r="AFN40" s="116">
        <v>2.190556693955771</v>
      </c>
      <c r="AFO40" s="116">
        <v>2.5270639533961159</v>
      </c>
      <c r="AFP40" s="116">
        <v>2.4058170127978049</v>
      </c>
      <c r="AFQ40" s="116">
        <v>2.2799611962204911</v>
      </c>
      <c r="AFR40" s="116">
        <v>1.993972639431167</v>
      </c>
      <c r="AFS40" s="116">
        <v>2.0820709569124212</v>
      </c>
      <c r="AFT40" s="116">
        <v>2.1134406370291177</v>
      </c>
      <c r="AFU40" s="116">
        <v>2.4861550626245892</v>
      </c>
      <c r="AFV40" s="116">
        <v>2.0910303337575531</v>
      </c>
      <c r="AFW40" s="116">
        <v>2.4352213544141601</v>
      </c>
      <c r="AFX40" s="116">
        <v>2.1173946058491326</v>
      </c>
      <c r="AFY40" s="116">
        <v>2.5535146132698254</v>
      </c>
      <c r="AFZ40" s="116">
        <v>2.5300253146528004</v>
      </c>
      <c r="AGA40" s="116">
        <v>2.1084799670832326</v>
      </c>
      <c r="AGB40" s="116">
        <v>2.3554209100471879</v>
      </c>
      <c r="AGC40" s="116">
        <v>2.0139311092875598</v>
      </c>
      <c r="AGD40" s="116">
        <v>2.6470571283744584</v>
      </c>
      <c r="AGE40" s="116">
        <v>2.3650912672590314</v>
      </c>
      <c r="AGF40" s="116">
        <v>2.6583566651067243</v>
      </c>
      <c r="AGG40" s="116">
        <v>2.4475142639457768</v>
      </c>
      <c r="AGH40" s="116">
        <v>2.1953763412363068</v>
      </c>
      <c r="AGI40" s="116">
        <v>2.2463075399664847</v>
      </c>
      <c r="AGJ40" s="116">
        <v>2.6587971498340814</v>
      </c>
      <c r="AGK40" s="116">
        <v>2.1391266599386367</v>
      </c>
      <c r="AGL40" s="116">
        <v>2.2135121144488714</v>
      </c>
      <c r="AGM40" s="116">
        <v>2.0099704129004192</v>
      </c>
      <c r="AGN40" s="116">
        <v>2.5738879436219113</v>
      </c>
      <c r="AGO40" s="116">
        <v>2.2534249868844385</v>
      </c>
      <c r="AGP40" s="116">
        <v>2.1569001696211276</v>
      </c>
      <c r="AGQ40" s="116">
        <v>2.0510461146358701</v>
      </c>
      <c r="AGR40" s="116">
        <v>2.1074390542824544</v>
      </c>
      <c r="AGS40" s="116">
        <v>2.6053166453600816</v>
      </c>
      <c r="AGT40" s="116">
        <v>2.1224708645800647</v>
      </c>
      <c r="AGU40" s="116">
        <v>2.1703897258370035</v>
      </c>
      <c r="AGV40" s="116">
        <v>1.9533700588538931</v>
      </c>
      <c r="AGW40" s="116">
        <v>2.0074444065075014</v>
      </c>
      <c r="AGX40" s="116">
        <v>1.9817458052140391</v>
      </c>
      <c r="AGY40" s="116">
        <v>2.6268313880965235</v>
      </c>
      <c r="AGZ40" s="116">
        <v>2.4594968246263864</v>
      </c>
      <c r="AHA40" s="116">
        <v>1.9804953246493249</v>
      </c>
      <c r="AHB40" s="116">
        <v>2.6337460101906465</v>
      </c>
      <c r="AHC40" s="116">
        <v>1.9479632909101212</v>
      </c>
      <c r="AHD40" s="116">
        <v>2.4724993319330726</v>
      </c>
      <c r="AHE40" s="116">
        <v>2.3196972285556345</v>
      </c>
      <c r="AHF40" s="116">
        <v>2.4612763492985397</v>
      </c>
      <c r="AHG40" s="116">
        <v>2.350229459182529</v>
      </c>
      <c r="AHH40" s="116">
        <v>2.0377459183292417</v>
      </c>
      <c r="AHI40" s="116">
        <v>2.2390506262594281</v>
      </c>
      <c r="AHJ40" s="116">
        <v>2.3013698445711408</v>
      </c>
      <c r="AHK40" s="116">
        <v>2.0522204177736483</v>
      </c>
      <c r="AHL40" s="116">
        <v>2.1650117304688394</v>
      </c>
      <c r="AHM40" s="116">
        <v>2.3597672082017658</v>
      </c>
      <c r="AHN40" s="116">
        <v>2.5959218892448805</v>
      </c>
      <c r="AHO40" s="116">
        <v>2.3433065419296701</v>
      </c>
      <c r="AHP40" s="116">
        <v>2.3643100873749869</v>
      </c>
      <c r="AHQ40" s="116">
        <v>2.5097217159621805</v>
      </c>
      <c r="AHR40" s="116">
        <v>2.5520896363305026</v>
      </c>
      <c r="AHS40" s="116">
        <v>2.4351256985373024</v>
      </c>
      <c r="AHT40" s="116">
        <v>2.4868372278943043</v>
      </c>
      <c r="AHU40" s="116">
        <v>2.1245998546476046</v>
      </c>
      <c r="AHV40" s="116">
        <v>2.4045408339827263</v>
      </c>
      <c r="AHW40" s="116">
        <v>1.9975199003527966</v>
      </c>
      <c r="AHX40" s="116">
        <v>2.4694802268950742</v>
      </c>
      <c r="AHY40" s="116">
        <v>2.0277151015114061</v>
      </c>
      <c r="AHZ40" s="116">
        <v>2.17937068556484</v>
      </c>
      <c r="AIA40" s="116">
        <v>2.5124076556058936</v>
      </c>
      <c r="AIB40" s="116">
        <v>2.266239342964441</v>
      </c>
      <c r="AIC40" s="116">
        <v>2.3995466095563032</v>
      </c>
      <c r="AID40" s="116">
        <v>2.6236225741917538</v>
      </c>
      <c r="AIE40" s="116">
        <v>2.5231105972884329</v>
      </c>
      <c r="AIF40" s="116">
        <v>2.0962498331585828</v>
      </c>
      <c r="AIG40" s="116">
        <v>2.2071339933781333</v>
      </c>
      <c r="AIH40" s="116">
        <v>2.0305832649518702</v>
      </c>
      <c r="AII40" s="116">
        <v>2.0398292327477514</v>
      </c>
      <c r="AIJ40" s="116">
        <v>2.2735892408088403</v>
      </c>
      <c r="AIK40" s="116">
        <v>2.3433446362835011</v>
      </c>
      <c r="AIL40" s="116">
        <v>2.1038607451451439</v>
      </c>
      <c r="AIM40" s="116">
        <v>2.362478271739076</v>
      </c>
      <c r="AIN40" s="116">
        <v>2.1509611631256216</v>
      </c>
      <c r="AIO40" s="116">
        <v>2.1607010625315719</v>
      </c>
      <c r="AIP40" s="116">
        <v>2.5550551258468057</v>
      </c>
      <c r="AIQ40" s="116">
        <v>2.2208178188824546</v>
      </c>
      <c r="AIR40" s="116">
        <v>2.3387599775956027</v>
      </c>
      <c r="AIS40" s="116">
        <v>2.4023559297443899</v>
      </c>
      <c r="AIT40" s="116">
        <v>2.5738308795216591</v>
      </c>
      <c r="AIU40" s="116">
        <v>2.1200947070075706</v>
      </c>
      <c r="AIV40" s="116">
        <v>2.4096516427992514</v>
      </c>
      <c r="AIW40" s="116">
        <v>2.0656668822399662</v>
      </c>
      <c r="AIX40" s="116">
        <v>2.371731600572923</v>
      </c>
      <c r="AIY40" s="116">
        <v>2.3381748534462545</v>
      </c>
      <c r="AIZ40" s="116">
        <v>2.4718631332758116</v>
      </c>
      <c r="AJA40" s="116">
        <v>2.5832831264722733</v>
      </c>
      <c r="AJB40" s="116">
        <v>1.959255094121209</v>
      </c>
      <c r="AJC40" s="116">
        <v>2.008618641831442</v>
      </c>
      <c r="AJD40" s="116">
        <v>2.1516370319573421</v>
      </c>
      <c r="AJE40" s="116">
        <v>2.2401740782866817</v>
      </c>
      <c r="AJF40" s="116">
        <v>2.2666161499088053</v>
      </c>
      <c r="AJG40" s="116">
        <v>2.5998225695363733</v>
      </c>
      <c r="AJH40" s="116">
        <v>2.3262885294217752</v>
      </c>
      <c r="AJI40" s="116">
        <v>2.4775458893908286</v>
      </c>
      <c r="AJJ40" s="116">
        <v>2.5894420339505637</v>
      </c>
      <c r="AJK40" s="116">
        <v>2.0650080154631092</v>
      </c>
      <c r="AJL40" s="116">
        <v>2.2658832653729712</v>
      </c>
      <c r="AJM40" s="116">
        <v>2.0579255948340105</v>
      </c>
      <c r="AJN40" s="116">
        <v>2.2502724810730723</v>
      </c>
      <c r="AJO40" s="116">
        <v>2.3659698146504828</v>
      </c>
      <c r="AJP40" s="116">
        <v>2.5760354808933696</v>
      </c>
      <c r="AJQ40" s="116">
        <v>2.6242712193547888</v>
      </c>
      <c r="AJR40" s="116">
        <v>2.1820641684336333</v>
      </c>
      <c r="AJS40" s="116">
        <v>2.2832104497039576</v>
      </c>
      <c r="AJT40" s="116">
        <v>2.5402625674999628</v>
      </c>
      <c r="AJU40" s="116">
        <v>2.1941307176839331</v>
      </c>
      <c r="AJV40" s="116">
        <v>2.0590038912299033</v>
      </c>
      <c r="AJW40" s="116">
        <v>2.6031136897709803</v>
      </c>
      <c r="AJX40" s="116">
        <v>2.3754150942056413</v>
      </c>
      <c r="AJY40" s="116">
        <v>2.5666041050095734</v>
      </c>
      <c r="AJZ40" s="116">
        <v>2.5870108081952448</v>
      </c>
      <c r="AKA40" s="116">
        <v>2.4514293580278643</v>
      </c>
      <c r="AKB40" s="116">
        <v>2.2455910857006631</v>
      </c>
      <c r="AKC40" s="116">
        <v>2.6525946562347897</v>
      </c>
      <c r="AKD40" s="116">
        <v>2.3322396913892041</v>
      </c>
      <c r="AKE40" s="116">
        <v>1.9715344057797461</v>
      </c>
      <c r="AKF40" s="116">
        <v>2.5431977038747209</v>
      </c>
      <c r="AKG40" s="116">
        <v>2.0808010877739074</v>
      </c>
      <c r="AKH40" s="116">
        <v>2.5868672208770773</v>
      </c>
      <c r="AKI40" s="116">
        <v>2.0457792676935127</v>
      </c>
      <c r="AKJ40" s="116">
        <v>2.2783991709333895</v>
      </c>
      <c r="AKK40" s="116">
        <v>2.0658464955580134</v>
      </c>
      <c r="AKL40" s="116">
        <v>2.1330111691058162</v>
      </c>
      <c r="AKM40" s="116">
        <v>1.9994519672593929</v>
      </c>
      <c r="AKN40" s="116">
        <v>2.5228126799103703</v>
      </c>
      <c r="AKO40" s="116">
        <v>2.2335121342977127</v>
      </c>
      <c r="AKP40" s="116">
        <v>2.0177393007588678</v>
      </c>
      <c r="AKQ40" s="116">
        <v>2.1962847863369559</v>
      </c>
      <c r="AKR40" s="116">
        <v>2.0443124743137515</v>
      </c>
      <c r="AKS40" s="116">
        <v>2.157924226351104</v>
      </c>
      <c r="AKT40" s="116">
        <v>2.6128541481872518</v>
      </c>
      <c r="AKU40" s="116">
        <v>2.1447955797846121</v>
      </c>
      <c r="AKV40" s="116">
        <v>2.1837927640228889</v>
      </c>
      <c r="AKW40" s="116">
        <v>2.0913615958767</v>
      </c>
      <c r="AKX40" s="116">
        <v>2.0427997852412556</v>
      </c>
      <c r="AKY40" s="116">
        <v>2.2111369895071418</v>
      </c>
      <c r="AKZ40" s="116">
        <v>2.0919253381451175</v>
      </c>
      <c r="ALA40" s="116">
        <v>2.2192797381913798</v>
      </c>
      <c r="ALB40" s="116">
        <v>2.6185206559513801</v>
      </c>
      <c r="ALC40" s="116">
        <v>2.6512091173125816</v>
      </c>
      <c r="ALD40" s="116">
        <v>2.5086164103559394</v>
      </c>
      <c r="ALE40" s="116">
        <v>2.0307922926728428</v>
      </c>
      <c r="ALF40" s="116">
        <v>2.4982919412167606</v>
      </c>
      <c r="ALG40" s="116">
        <v>2.5695411186261952</v>
      </c>
      <c r="ALH40" s="116">
        <v>2.651728857337547</v>
      </c>
      <c r="ALI40" s="116">
        <v>2.0810464459325786</v>
      </c>
      <c r="ALJ40" s="116">
        <v>1.9666846593801734</v>
      </c>
      <c r="ALK40" s="116">
        <v>2.2500322282237164</v>
      </c>
      <c r="ALL40" s="116">
        <v>2.6241394088737175</v>
      </c>
      <c r="ALM40" s="116">
        <v>2.1586023573098649</v>
      </c>
      <c r="ALN40" s="116">
        <v>2.3959668474523532</v>
      </c>
      <c r="ALO40" s="116">
        <v>2.0954243290162964</v>
      </c>
      <c r="ALP40" s="116">
        <v>2.4965360484594759</v>
      </c>
      <c r="ALQ40" s="116">
        <v>2.2615091113862578</v>
      </c>
      <c r="ALR40" s="116">
        <v>2.4872699801539797</v>
      </c>
      <c r="ALS40" s="116">
        <v>2.3347500368242335</v>
      </c>
      <c r="ALT40" s="116">
        <v>2.0285713809626289</v>
      </c>
      <c r="ALU40" s="116">
        <v>2.3208229863589929</v>
      </c>
    </row>
    <row r="41" spans="2:1009">
      <c r="B41" s="117">
        <v>2.4</v>
      </c>
      <c r="C41" s="116">
        <f t="shared" si="16"/>
        <v>2.8166666666666664</v>
      </c>
      <c r="D41" s="116">
        <f t="shared" si="17"/>
        <v>2.8228568508200333</v>
      </c>
      <c r="F41" s="116">
        <f t="shared" si="18"/>
        <v>2.3984141041545133</v>
      </c>
      <c r="G41" s="116">
        <f t="shared" si="19"/>
        <v>2.8184571666347082</v>
      </c>
      <c r="I41" s="116">
        <v>2.655697882417964</v>
      </c>
      <c r="J41" s="116">
        <v>2.416381134144832</v>
      </c>
      <c r="K41" s="116">
        <v>2.7348844568314798</v>
      </c>
      <c r="L41" s="116">
        <v>2.358467462510867</v>
      </c>
      <c r="M41" s="116">
        <v>2.2384378677141235</v>
      </c>
      <c r="N41" s="116">
        <v>2.5744197443956787</v>
      </c>
      <c r="O41" s="116">
        <v>2.2416006534875921</v>
      </c>
      <c r="P41" s="116">
        <v>2.1964271431213342</v>
      </c>
      <c r="Q41" s="116">
        <v>2.7250965116237262</v>
      </c>
      <c r="R41" s="116">
        <v>2.5458239393548752</v>
      </c>
      <c r="S41" s="116">
        <v>2.3606256722195611</v>
      </c>
      <c r="T41" s="116">
        <v>2.464728230983448</v>
      </c>
      <c r="U41" s="116">
        <v>2.665500873369262</v>
      </c>
      <c r="V41" s="116">
        <v>2.3586522852940681</v>
      </c>
      <c r="W41" s="116">
        <v>2.3597537188540851</v>
      </c>
      <c r="X41" s="116">
        <v>2.6300797283058737</v>
      </c>
      <c r="Y41" s="116">
        <v>2.2005545718328547</v>
      </c>
      <c r="Z41" s="116">
        <v>2.1023087248754297</v>
      </c>
      <c r="AA41" s="116">
        <v>2.3902782387046857</v>
      </c>
      <c r="AB41" s="116">
        <v>2.363473229921599</v>
      </c>
      <c r="AC41" s="116">
        <v>2.6530805082023527</v>
      </c>
      <c r="AD41" s="116">
        <v>2.5975433206021665</v>
      </c>
      <c r="AE41" s="116">
        <v>2.1984759056066574</v>
      </c>
      <c r="AF41" s="116">
        <v>2.1675307411418228</v>
      </c>
      <c r="AG41" s="116">
        <v>2.2321833598808518</v>
      </c>
      <c r="AH41" s="116">
        <v>2.3795565079684313</v>
      </c>
      <c r="AI41" s="116">
        <v>2.7276141424514742</v>
      </c>
      <c r="AJ41" s="116">
        <v>2.2893846315825286</v>
      </c>
      <c r="AK41" s="116">
        <v>2.430495149917276</v>
      </c>
      <c r="AL41" s="116">
        <v>2.5794762285066475</v>
      </c>
      <c r="AM41" s="116">
        <v>2.6840892419403555</v>
      </c>
      <c r="AN41" s="116">
        <v>2.6108836396862691</v>
      </c>
      <c r="AO41" s="116">
        <v>2.7121193728014039</v>
      </c>
      <c r="AP41" s="116">
        <v>2.4417254110162432</v>
      </c>
      <c r="AQ41" s="116">
        <v>2.2254084959127503</v>
      </c>
      <c r="AR41" s="116">
        <v>2.7013794901422492</v>
      </c>
      <c r="AS41" s="116">
        <v>2.4428730283269804</v>
      </c>
      <c r="AT41" s="116">
        <v>2.4569781333419751</v>
      </c>
      <c r="AU41" s="116">
        <v>2.3796664106909224</v>
      </c>
      <c r="AV41" s="116">
        <v>2.313335116960495</v>
      </c>
      <c r="AW41" s="116">
        <v>2.548925308795376</v>
      </c>
      <c r="AX41" s="116">
        <v>2.2694917115428206</v>
      </c>
      <c r="AY41" s="116">
        <v>2.7079870097919674</v>
      </c>
      <c r="AZ41" s="116">
        <v>2.4476309165170345</v>
      </c>
      <c r="BA41" s="116">
        <v>2.2114922038610501</v>
      </c>
      <c r="BB41" s="116">
        <v>2.6040661196930781</v>
      </c>
      <c r="BC41" s="116">
        <v>2.264593738025876</v>
      </c>
      <c r="BD41" s="116">
        <v>2.40906251909486</v>
      </c>
      <c r="BE41" s="116">
        <v>2.3408892451952874</v>
      </c>
      <c r="BF41" s="116">
        <v>2.539149100430778</v>
      </c>
      <c r="BG41" s="116">
        <v>2.3341426043019746</v>
      </c>
      <c r="BH41" s="116">
        <v>2.1883476142710774</v>
      </c>
      <c r="BI41" s="116">
        <v>2.3646317577281435</v>
      </c>
      <c r="BJ41" s="116">
        <v>2.7195710281594239</v>
      </c>
      <c r="BK41" s="116">
        <v>2.6338783989501433</v>
      </c>
      <c r="BL41" s="116">
        <v>2.4124303136502281</v>
      </c>
      <c r="BM41" s="116">
        <v>2.6779728436025607</v>
      </c>
      <c r="BN41" s="116">
        <v>2.2818668720395761</v>
      </c>
      <c r="BO41" s="116">
        <v>2.5413471610483622</v>
      </c>
      <c r="BP41" s="116">
        <v>2.6912319475864672</v>
      </c>
      <c r="BQ41" s="116">
        <v>2.7169032749428181</v>
      </c>
      <c r="BR41" s="116">
        <v>2.1808726062787338</v>
      </c>
      <c r="BS41" s="116">
        <v>2.3514295942977772</v>
      </c>
      <c r="BT41" s="116">
        <v>2.3908329731364839</v>
      </c>
      <c r="BU41" s="116">
        <v>2.6948912914124366</v>
      </c>
      <c r="BV41" s="116">
        <v>2.4362114958753089</v>
      </c>
      <c r="BW41" s="116">
        <v>2.6289781486749528</v>
      </c>
      <c r="BX41" s="116">
        <v>2.4116387397379526</v>
      </c>
      <c r="BY41" s="116">
        <v>2.4075544515274627</v>
      </c>
      <c r="BZ41" s="116">
        <v>2.5853899769954425</v>
      </c>
      <c r="CA41" s="116">
        <v>2.740545669339328</v>
      </c>
      <c r="CB41" s="116">
        <v>2.6319369956316745</v>
      </c>
      <c r="CC41" s="116">
        <v>2.390372367472775</v>
      </c>
      <c r="CD41" s="116">
        <v>2.3227596936904518</v>
      </c>
      <c r="CE41" s="116">
        <v>2.4652480477418117</v>
      </c>
      <c r="CF41" s="116">
        <v>2.6994517765815385</v>
      </c>
      <c r="CG41" s="116">
        <v>2.4818827604386269</v>
      </c>
      <c r="CH41" s="116">
        <v>2.3482263847713583</v>
      </c>
      <c r="CI41" s="116">
        <v>2.3141685964277894</v>
      </c>
      <c r="CJ41" s="116">
        <v>2.4768288075072498</v>
      </c>
      <c r="CK41" s="116">
        <v>2.3800438695560344</v>
      </c>
      <c r="CL41" s="116">
        <v>2.2539426554842894</v>
      </c>
      <c r="CM41" s="116">
        <v>2.5736410923610609</v>
      </c>
      <c r="CN41" s="116">
        <v>2.2810582153854484</v>
      </c>
      <c r="CO41" s="116">
        <v>2.2168382622193783</v>
      </c>
      <c r="CP41" s="116">
        <v>2.2047112291748778</v>
      </c>
      <c r="CQ41" s="116">
        <v>2.0867517945691936</v>
      </c>
      <c r="CR41" s="116">
        <v>2.1948359932932</v>
      </c>
      <c r="CS41" s="116">
        <v>2.5788618478722318</v>
      </c>
      <c r="CT41" s="116">
        <v>2.4491209010829444</v>
      </c>
      <c r="CU41" s="116">
        <v>2.1186908284966597</v>
      </c>
      <c r="CV41" s="116">
        <v>2.5503154884362189</v>
      </c>
      <c r="CW41" s="116">
        <v>2.6506053287451041</v>
      </c>
      <c r="CX41" s="116">
        <v>2.5823170543493004</v>
      </c>
      <c r="CY41" s="116">
        <v>2.7486907044911812</v>
      </c>
      <c r="CZ41" s="116">
        <v>2.4806260107582259</v>
      </c>
      <c r="DA41" s="116">
        <v>2.3312315994230302</v>
      </c>
      <c r="DB41" s="116">
        <v>2.5545301788842387</v>
      </c>
      <c r="DC41" s="116">
        <v>2.0740101498255328</v>
      </c>
      <c r="DD41" s="116">
        <v>2.443354749865811</v>
      </c>
      <c r="DE41" s="116">
        <v>2.5526507302750749</v>
      </c>
      <c r="DF41" s="116">
        <v>2.5383085728230199</v>
      </c>
      <c r="DG41" s="116">
        <v>2.7156532791171468</v>
      </c>
      <c r="DH41" s="116">
        <v>2.6986717834221654</v>
      </c>
      <c r="DI41" s="116">
        <v>2.222910452317636</v>
      </c>
      <c r="DJ41" s="116">
        <v>2.4152829727486922</v>
      </c>
      <c r="DK41" s="116">
        <v>2.1001154662776287</v>
      </c>
      <c r="DL41" s="116">
        <v>2.6159186617940566</v>
      </c>
      <c r="DM41" s="116">
        <v>2.3827228210473157</v>
      </c>
      <c r="DN41" s="116">
        <v>2.1550453642772784</v>
      </c>
      <c r="DO41" s="116">
        <v>2.3100736679255549</v>
      </c>
      <c r="DP41" s="116">
        <v>2.6874325131576695</v>
      </c>
      <c r="DQ41" s="116">
        <v>2.1103728409945322</v>
      </c>
      <c r="DR41" s="116">
        <v>2.2087823660907593</v>
      </c>
      <c r="DS41" s="116">
        <v>2.4581514067966421</v>
      </c>
      <c r="DT41" s="116">
        <v>2.4265410324581231</v>
      </c>
      <c r="DU41" s="116">
        <v>2.5994132980882849</v>
      </c>
      <c r="DV41" s="116">
        <v>2.0598703850653663</v>
      </c>
      <c r="DW41" s="116">
        <v>2.479473373458069</v>
      </c>
      <c r="DX41" s="116">
        <v>2.6524147298315914</v>
      </c>
      <c r="DY41" s="116">
        <v>2.420817034924625</v>
      </c>
      <c r="DZ41" s="116">
        <v>2.2893878630589453</v>
      </c>
      <c r="EA41" s="116">
        <v>2.693452876903196</v>
      </c>
      <c r="EB41" s="116">
        <v>2.3695963327305853</v>
      </c>
      <c r="EC41" s="116">
        <v>2.5370333011363209</v>
      </c>
      <c r="ED41" s="116">
        <v>2.5110748757009542</v>
      </c>
      <c r="EE41" s="116">
        <v>2.7382164062260945</v>
      </c>
      <c r="EF41" s="116">
        <v>2.5152714655479724</v>
      </c>
      <c r="EG41" s="116">
        <v>2.4133462116040585</v>
      </c>
      <c r="EH41" s="116">
        <v>2.5827560565778973</v>
      </c>
      <c r="EI41" s="116">
        <v>2.7091770572472367</v>
      </c>
      <c r="EJ41" s="116">
        <v>2.626467166780154</v>
      </c>
      <c r="EK41" s="116">
        <v>2.4909063138047602</v>
      </c>
      <c r="EL41" s="116">
        <v>2.753745150242533</v>
      </c>
      <c r="EM41" s="116">
        <v>2.1155665609529897</v>
      </c>
      <c r="EN41" s="116">
        <v>2.2038392505201019</v>
      </c>
      <c r="EO41" s="116">
        <v>2.1115325314104889</v>
      </c>
      <c r="EP41" s="116">
        <v>2.1116636935043269</v>
      </c>
      <c r="EQ41" s="116">
        <v>2.2855041149624449</v>
      </c>
      <c r="ER41" s="116">
        <v>2.3339079374688159</v>
      </c>
      <c r="ES41" s="116">
        <v>2.0781682948562468</v>
      </c>
      <c r="ET41" s="116">
        <v>2.0923233307943616</v>
      </c>
      <c r="EU41" s="116">
        <v>2.6545828184115878</v>
      </c>
      <c r="EV41" s="116">
        <v>2.2260519541140256</v>
      </c>
      <c r="EW41" s="116">
        <v>2.2412834029511672</v>
      </c>
      <c r="EX41" s="116">
        <v>2.7281698856561789</v>
      </c>
      <c r="EY41" s="116">
        <v>2.6978489481454035</v>
      </c>
      <c r="EZ41" s="116">
        <v>2.5434457360525524</v>
      </c>
      <c r="FA41" s="116">
        <v>2.3208491360688153</v>
      </c>
      <c r="FB41" s="116">
        <v>2.1002048655468721</v>
      </c>
      <c r="FC41" s="116">
        <v>2.6044659745418612</v>
      </c>
      <c r="FD41" s="116">
        <v>2.1969767809721104</v>
      </c>
      <c r="FE41" s="116">
        <v>2.3253851434652657</v>
      </c>
      <c r="FF41" s="116">
        <v>2.1629685995016188</v>
      </c>
      <c r="FG41" s="116">
        <v>2.095976183495373</v>
      </c>
      <c r="FH41" s="116">
        <v>2.041815984582628</v>
      </c>
      <c r="FI41" s="116">
        <v>2.0925542365152956</v>
      </c>
      <c r="FJ41" s="116">
        <v>2.5104657226337896</v>
      </c>
      <c r="FK41" s="116">
        <v>2.0460760309519737</v>
      </c>
      <c r="FL41" s="116">
        <v>2.2728765356621228</v>
      </c>
      <c r="FM41" s="116">
        <v>2.4760445211907918</v>
      </c>
      <c r="FN41" s="116">
        <v>2.6591165921066033</v>
      </c>
      <c r="FO41" s="116">
        <v>2.0416813734121746</v>
      </c>
      <c r="FP41" s="116">
        <v>2.2698498618324954</v>
      </c>
      <c r="FQ41" s="116">
        <v>2.4943094982183989</v>
      </c>
      <c r="FR41" s="116">
        <v>2.1898899999419941</v>
      </c>
      <c r="FS41" s="116">
        <v>2.2838550999758689</v>
      </c>
      <c r="FT41" s="116">
        <v>2.6487967671789794</v>
      </c>
      <c r="FU41" s="116">
        <v>2.1560806338057081</v>
      </c>
      <c r="FV41" s="116">
        <v>2.7371496277075051</v>
      </c>
      <c r="FW41" s="116">
        <v>2.4029405863105313</v>
      </c>
      <c r="FX41" s="116">
        <v>2.3167961945526949</v>
      </c>
      <c r="FY41" s="116">
        <v>2.1854450289986938</v>
      </c>
      <c r="FZ41" s="116">
        <v>2.5815430490669637</v>
      </c>
      <c r="GA41" s="116">
        <v>2.3158388095789824</v>
      </c>
      <c r="GB41" s="116">
        <v>2.3545075415566616</v>
      </c>
      <c r="GC41" s="116">
        <v>2.7038124717881988</v>
      </c>
      <c r="GD41" s="116">
        <v>2.158533815957318</v>
      </c>
      <c r="GE41" s="116">
        <v>2.2310984107458505</v>
      </c>
      <c r="GF41" s="116">
        <v>2.2913108923886241</v>
      </c>
      <c r="GG41" s="116">
        <v>2.7557982431908705</v>
      </c>
      <c r="GH41" s="116">
        <v>2.1227443725659794</v>
      </c>
      <c r="GI41" s="116">
        <v>2.4764421765646905</v>
      </c>
      <c r="GJ41" s="116">
        <v>2.5375826902795211</v>
      </c>
      <c r="GK41" s="116">
        <v>2.0806768127896271</v>
      </c>
      <c r="GL41" s="116">
        <v>2.1900882643765467</v>
      </c>
      <c r="GM41" s="116">
        <v>2.2486783366682421</v>
      </c>
      <c r="GN41" s="116">
        <v>2.1781919545123207</v>
      </c>
      <c r="GO41" s="116">
        <v>2.2634040552358425</v>
      </c>
      <c r="GP41" s="116">
        <v>2.6483743226293188</v>
      </c>
      <c r="GQ41" s="116">
        <v>2.258220266104412</v>
      </c>
      <c r="GR41" s="116">
        <v>2.4629849668953914</v>
      </c>
      <c r="GS41" s="116">
        <v>2.4217707591104229</v>
      </c>
      <c r="GT41" s="116">
        <v>2.4994935138391963</v>
      </c>
      <c r="GU41" s="116">
        <v>2.3075559044942526</v>
      </c>
      <c r="GV41" s="116">
        <v>2.1401610742071475</v>
      </c>
      <c r="GW41" s="116">
        <v>2.5099580032435527</v>
      </c>
      <c r="GX41" s="116">
        <v>2.5628950729489475</v>
      </c>
      <c r="GY41" s="116">
        <v>2.2203890544460174</v>
      </c>
      <c r="GZ41" s="116">
        <v>2.7398680746026942</v>
      </c>
      <c r="HA41" s="116">
        <v>2.2622573012342859</v>
      </c>
      <c r="HB41" s="116">
        <v>2.4112024900056688</v>
      </c>
      <c r="HC41" s="116">
        <v>2.2899631357540726</v>
      </c>
      <c r="HD41" s="116">
        <v>2.437301658813241</v>
      </c>
      <c r="HE41" s="116">
        <v>2.3393747241622931</v>
      </c>
      <c r="HF41" s="116">
        <v>2.1753500393166485</v>
      </c>
      <c r="HG41" s="116">
        <v>2.4724372329737014</v>
      </c>
      <c r="HH41" s="116">
        <v>2.2575384176803324</v>
      </c>
      <c r="HI41" s="116">
        <v>2.5375180128658958</v>
      </c>
      <c r="HJ41" s="116">
        <v>2.4642671550641153</v>
      </c>
      <c r="HK41" s="116">
        <v>2.1198793973394108</v>
      </c>
      <c r="HL41" s="116">
        <v>2.7093041630095422</v>
      </c>
      <c r="HM41" s="116">
        <v>2.5887496179503513</v>
      </c>
      <c r="HN41" s="116">
        <v>2.3874463939966155</v>
      </c>
      <c r="HO41" s="116">
        <v>2.5937627140910502</v>
      </c>
      <c r="HP41" s="116">
        <v>2.5280340953055505</v>
      </c>
      <c r="HQ41" s="116">
        <v>2.7119974635811692</v>
      </c>
      <c r="HR41" s="116">
        <v>2.5161854767988396</v>
      </c>
      <c r="HS41" s="116">
        <v>2.5433498814677806</v>
      </c>
      <c r="HT41" s="116">
        <v>2.2052718758266923</v>
      </c>
      <c r="HU41" s="116">
        <v>2.635508744229889</v>
      </c>
      <c r="HV41" s="116">
        <v>2.1393222861451466</v>
      </c>
      <c r="HW41" s="116">
        <v>2.6063399524558024</v>
      </c>
      <c r="HX41" s="116">
        <v>2.6751976321615252</v>
      </c>
      <c r="HY41" s="116">
        <v>2.3956797124670928</v>
      </c>
      <c r="HZ41" s="116">
        <v>2.7097129188295273</v>
      </c>
      <c r="IA41" s="116">
        <v>2.5717741189669803</v>
      </c>
      <c r="IB41" s="116">
        <v>2.5662106132300453</v>
      </c>
      <c r="IC41" s="116">
        <v>2.6636433841299825</v>
      </c>
      <c r="ID41" s="116">
        <v>2.2732043216700464</v>
      </c>
      <c r="IE41" s="116">
        <v>2.3322346308939195</v>
      </c>
      <c r="IF41" s="116">
        <v>2.5782702348031723</v>
      </c>
      <c r="IG41" s="116">
        <v>2.4923936014041495</v>
      </c>
      <c r="IH41" s="116">
        <v>2.0758160782002286</v>
      </c>
      <c r="II41" s="116">
        <v>2.1308218438704576</v>
      </c>
      <c r="IJ41" s="116">
        <v>2.4652646560794058</v>
      </c>
      <c r="IK41" s="116">
        <v>2.1155451053465173</v>
      </c>
      <c r="IL41" s="116">
        <v>2.1473010681387787</v>
      </c>
      <c r="IM41" s="116">
        <v>2.3772351545113577</v>
      </c>
      <c r="IN41" s="116">
        <v>2.2699152802939691</v>
      </c>
      <c r="IO41" s="116">
        <v>2.7109170672741074</v>
      </c>
      <c r="IP41" s="116">
        <v>2.1873226668926229</v>
      </c>
      <c r="IQ41" s="116">
        <v>2.5977375632507425</v>
      </c>
      <c r="IR41" s="116">
        <v>2.2718080272991426</v>
      </c>
      <c r="IS41" s="116">
        <v>2.5666705253318853</v>
      </c>
      <c r="IT41" s="116">
        <v>2.2507132218101575</v>
      </c>
      <c r="IU41" s="116">
        <v>2.2898668695138533</v>
      </c>
      <c r="IV41" s="116">
        <v>2.5414989468099147</v>
      </c>
      <c r="IW41" s="116">
        <v>2.6025414048232447</v>
      </c>
      <c r="IX41" s="116">
        <v>2.1504702331425221</v>
      </c>
      <c r="IY41" s="116">
        <v>2.6801647687424235</v>
      </c>
      <c r="IZ41" s="116">
        <v>2.751906101717398</v>
      </c>
      <c r="JA41" s="116">
        <v>2.393047690561354</v>
      </c>
      <c r="JB41" s="116">
        <v>2.1469917294908885</v>
      </c>
      <c r="JC41" s="116">
        <v>2.2905853776435499</v>
      </c>
      <c r="JD41" s="116">
        <v>2.6494873869723152</v>
      </c>
      <c r="JE41" s="116">
        <v>2.3912156741532038</v>
      </c>
      <c r="JF41" s="116">
        <v>2.5381153399714917</v>
      </c>
      <c r="JG41" s="116">
        <v>2.36791403268206</v>
      </c>
      <c r="JH41" s="116">
        <v>2.1440586475395906</v>
      </c>
      <c r="JI41" s="116">
        <v>2.6039375564385869</v>
      </c>
      <c r="JJ41" s="116">
        <v>2.6537832655645852</v>
      </c>
      <c r="JK41" s="116">
        <v>2.53359794966959</v>
      </c>
      <c r="JL41" s="116">
        <v>2.141533246525209</v>
      </c>
      <c r="JM41" s="116">
        <v>2.6535360870717026</v>
      </c>
      <c r="JN41" s="116">
        <v>2.4860303542286171</v>
      </c>
      <c r="JO41" s="116">
        <v>2.7316668023137498</v>
      </c>
      <c r="JP41" s="116">
        <v>2.1188176230040399</v>
      </c>
      <c r="JQ41" s="116">
        <v>2.1670801656435081</v>
      </c>
      <c r="JR41" s="116">
        <v>2.5953038536755169</v>
      </c>
      <c r="JS41" s="116">
        <v>2.1569498150095727</v>
      </c>
      <c r="JT41" s="116">
        <v>2.5891580258599429</v>
      </c>
      <c r="JU41" s="116">
        <v>2.169294618646247</v>
      </c>
      <c r="JV41" s="116">
        <v>2.4506421289539242</v>
      </c>
      <c r="JW41" s="116">
        <v>2.4573100409758175</v>
      </c>
      <c r="JX41" s="116">
        <v>2.3971639606454862</v>
      </c>
      <c r="JY41" s="116">
        <v>2.1364064175938156</v>
      </c>
      <c r="JZ41" s="116">
        <v>2.6446527645949716</v>
      </c>
      <c r="KA41" s="116">
        <v>2.4021634328978738</v>
      </c>
      <c r="KB41" s="116">
        <v>2.6740520191281338</v>
      </c>
      <c r="KC41" s="116">
        <v>2.720641766878221</v>
      </c>
      <c r="KD41" s="116">
        <v>2.7498763201902445</v>
      </c>
      <c r="KE41" s="116">
        <v>2.2064815991499866</v>
      </c>
      <c r="KF41" s="116">
        <v>2.6768371159304918</v>
      </c>
      <c r="KG41" s="116">
        <v>2.1010684849192023</v>
      </c>
      <c r="KH41" s="116">
        <v>2.1995606220875041</v>
      </c>
      <c r="KI41" s="116">
        <v>2.558482703406086</v>
      </c>
      <c r="KJ41" s="116">
        <v>2.3230458787413593</v>
      </c>
      <c r="KK41" s="116">
        <v>2.365879639387511</v>
      </c>
      <c r="KL41" s="116">
        <v>2.5412961810604813</v>
      </c>
      <c r="KM41" s="116">
        <v>2.0970692253550833</v>
      </c>
      <c r="KN41" s="116">
        <v>2.1139863309293512</v>
      </c>
      <c r="KO41" s="116">
        <v>2.5764256112466501</v>
      </c>
      <c r="KP41" s="116">
        <v>2.0874627539457284</v>
      </c>
      <c r="KQ41" s="116">
        <v>2.4640132484415567</v>
      </c>
      <c r="KR41" s="116">
        <v>2.0666397161219527</v>
      </c>
      <c r="KS41" s="116">
        <v>2.1383277116275536</v>
      </c>
      <c r="KT41" s="116">
        <v>2.1235534109193099</v>
      </c>
      <c r="KU41" s="116">
        <v>2.5070212526372959</v>
      </c>
      <c r="KV41" s="116">
        <v>2.6433184524346105</v>
      </c>
      <c r="KW41" s="116">
        <v>2.7346057635169085</v>
      </c>
      <c r="KX41" s="116">
        <v>2.118918018915946</v>
      </c>
      <c r="KY41" s="116">
        <v>2.4240813631292304</v>
      </c>
      <c r="KZ41" s="116">
        <v>2.7218563954279049</v>
      </c>
      <c r="LA41" s="116">
        <v>2.1689028280186808</v>
      </c>
      <c r="LB41" s="116">
        <v>2.7177104743721614</v>
      </c>
      <c r="LC41" s="116">
        <v>2.395234863911925</v>
      </c>
      <c r="LD41" s="116">
        <v>2.6985145994501574</v>
      </c>
      <c r="LE41" s="116">
        <v>2.5108817166810806</v>
      </c>
      <c r="LF41" s="116">
        <v>2.1695961438923046</v>
      </c>
      <c r="LG41" s="116">
        <v>2.365654193182313</v>
      </c>
      <c r="LH41" s="116">
        <v>2.7531644038138978</v>
      </c>
      <c r="LI41" s="116">
        <v>2.6440140492987707</v>
      </c>
      <c r="LJ41" s="116">
        <v>2.7091068363637838</v>
      </c>
      <c r="LK41" s="116">
        <v>2.636263596919687</v>
      </c>
      <c r="LL41" s="116">
        <v>2.5195166851599216</v>
      </c>
      <c r="LM41" s="116">
        <v>2.2541210908555787</v>
      </c>
      <c r="LN41" s="116">
        <v>2.1388766466096367</v>
      </c>
      <c r="LO41" s="116">
        <v>2.6887922870380851</v>
      </c>
      <c r="LP41" s="116">
        <v>2.0835009485128961</v>
      </c>
      <c r="LQ41" s="116">
        <v>2.136282549291157</v>
      </c>
      <c r="LR41" s="116">
        <v>2.2758272729820361</v>
      </c>
      <c r="LS41" s="116">
        <v>2.6251114425807098</v>
      </c>
      <c r="LT41" s="116">
        <v>2.5600929924975007</v>
      </c>
      <c r="LU41" s="116">
        <v>2.2481569237924526</v>
      </c>
      <c r="LV41" s="116">
        <v>2.1139268098284325</v>
      </c>
      <c r="LW41" s="116">
        <v>2.2390659498635501</v>
      </c>
      <c r="LX41" s="116">
        <v>2.388698812581735</v>
      </c>
      <c r="LY41" s="116">
        <v>2.3151279867895806</v>
      </c>
      <c r="LZ41" s="116">
        <v>2.1651738705877377</v>
      </c>
      <c r="MA41" s="116">
        <v>2.1665395151652262</v>
      </c>
      <c r="MB41" s="116">
        <v>2.2387323287755807</v>
      </c>
      <c r="MC41" s="116">
        <v>2.470836820560776</v>
      </c>
      <c r="MD41" s="116">
        <v>2.3709195408086305</v>
      </c>
      <c r="ME41" s="116">
        <v>2.1825649414965094</v>
      </c>
      <c r="MF41" s="116">
        <v>2.5039877281720906</v>
      </c>
      <c r="MG41" s="116">
        <v>2.5054830299833961</v>
      </c>
      <c r="MH41" s="116">
        <v>2.4910038316527552</v>
      </c>
      <c r="MI41" s="116">
        <v>2.2748561858227534</v>
      </c>
      <c r="MJ41" s="116">
        <v>2.6618072639881065</v>
      </c>
      <c r="MK41" s="116">
        <v>2.6445083092526795</v>
      </c>
      <c r="ML41" s="116">
        <v>2.2497998279455915</v>
      </c>
      <c r="MM41" s="116">
        <v>2.6982571952404433</v>
      </c>
      <c r="MN41" s="116">
        <v>2.2093037915453384</v>
      </c>
      <c r="MO41" s="116">
        <v>2.1745860703207325</v>
      </c>
      <c r="MP41" s="116">
        <v>2.3516457438993941</v>
      </c>
      <c r="MQ41" s="116">
        <v>2.7330098201764037</v>
      </c>
      <c r="MR41" s="116">
        <v>2.3937548612006778</v>
      </c>
      <c r="MS41" s="116">
        <v>2.4267565968526146</v>
      </c>
      <c r="MT41" s="116">
        <v>2.450662193753097</v>
      </c>
      <c r="MU41" s="116">
        <v>2.5181291473209515</v>
      </c>
      <c r="MV41" s="116">
        <v>2.2652079380577512</v>
      </c>
      <c r="MW41" s="116">
        <v>2.3877119505900204</v>
      </c>
      <c r="MX41" s="116">
        <v>2.5529154090163049</v>
      </c>
      <c r="MY41" s="116">
        <v>2.5993318481963623</v>
      </c>
      <c r="MZ41" s="116">
        <v>2.5005072818076464</v>
      </c>
      <c r="NA41" s="116">
        <v>2.7477018766254275</v>
      </c>
      <c r="NB41" s="116">
        <v>2.1015346149149821</v>
      </c>
      <c r="NC41" s="116">
        <v>2.2101355738435977</v>
      </c>
      <c r="ND41" s="116">
        <v>2.5947068390230092</v>
      </c>
      <c r="NE41" s="116">
        <v>2.0791821662971759</v>
      </c>
      <c r="NF41" s="116">
        <v>2.4143737002712227</v>
      </c>
      <c r="NG41" s="116">
        <v>2.286056965459621</v>
      </c>
      <c r="NH41" s="116">
        <v>2.7215547332937091</v>
      </c>
      <c r="NI41" s="116">
        <v>2.7324859498038192</v>
      </c>
      <c r="NJ41" s="116">
        <v>2.7521331141410323</v>
      </c>
      <c r="NK41" s="116">
        <v>2.0456312954943745</v>
      </c>
      <c r="NL41" s="116">
        <v>2.3129476401150724</v>
      </c>
      <c r="NM41" s="116">
        <v>2.0685701534649752</v>
      </c>
      <c r="NN41" s="116">
        <v>2.0986886951339847</v>
      </c>
      <c r="NO41" s="116">
        <v>2.5186040429102983</v>
      </c>
      <c r="NP41" s="116">
        <v>2.6768291279763945</v>
      </c>
      <c r="NQ41" s="116">
        <v>2.0407994847339337</v>
      </c>
      <c r="NR41" s="116">
        <v>2.0980238483763318</v>
      </c>
      <c r="NS41" s="116">
        <v>2.6548742526837787</v>
      </c>
      <c r="NT41" s="116">
        <v>2.3979954343311292</v>
      </c>
      <c r="NU41" s="116">
        <v>2.075041146507318</v>
      </c>
      <c r="NV41" s="116">
        <v>2.3023583866807278</v>
      </c>
      <c r="NW41" s="116">
        <v>2.2805504389090534</v>
      </c>
      <c r="NX41" s="116">
        <v>2.4512109679308658</v>
      </c>
      <c r="NY41" s="116">
        <v>2.6323898659631055</v>
      </c>
      <c r="NZ41" s="116">
        <v>2.4987164427169986</v>
      </c>
      <c r="OA41" s="116">
        <v>2.1865104945186435</v>
      </c>
      <c r="OB41" s="116">
        <v>2.3341842632666667</v>
      </c>
      <c r="OC41" s="116">
        <v>2.7533940455687711</v>
      </c>
      <c r="OD41" s="116">
        <v>2.7214512317878272</v>
      </c>
      <c r="OE41" s="116">
        <v>2.5003703833221116</v>
      </c>
      <c r="OF41" s="116">
        <v>2.7107057028093586</v>
      </c>
      <c r="OG41" s="116">
        <v>2.063358254426507</v>
      </c>
      <c r="OH41" s="116">
        <v>2.5916289064322706</v>
      </c>
      <c r="OI41" s="116">
        <v>2.4639669347699349</v>
      </c>
      <c r="OJ41" s="116">
        <v>2.695815139396859</v>
      </c>
      <c r="OK41" s="116">
        <v>2.5817855010188548</v>
      </c>
      <c r="OL41" s="116">
        <v>2.3728364174600118</v>
      </c>
      <c r="OM41" s="116">
        <v>2.3170300598201963</v>
      </c>
      <c r="ON41" s="116">
        <v>2.55476096993308</v>
      </c>
      <c r="OO41" s="116">
        <v>2.4004941204058476</v>
      </c>
      <c r="OP41" s="116">
        <v>2.2411161716306478</v>
      </c>
      <c r="OQ41" s="116">
        <v>2.3341853915989974</v>
      </c>
      <c r="OR41" s="116">
        <v>2.1013817941653619</v>
      </c>
      <c r="OS41" s="116">
        <v>2.6644365678580648</v>
      </c>
      <c r="OT41" s="116">
        <v>2.6319364720736678</v>
      </c>
      <c r="OU41" s="116">
        <v>2.1351703806476774</v>
      </c>
      <c r="OV41" s="116">
        <v>2.0498052546485028</v>
      </c>
      <c r="OW41" s="116">
        <v>2.5114711134656416</v>
      </c>
      <c r="OX41" s="116">
        <v>2.4405881757410928</v>
      </c>
      <c r="OY41" s="116">
        <v>2.1182054158197556</v>
      </c>
      <c r="OZ41" s="116">
        <v>2.0858342680129582</v>
      </c>
      <c r="PA41" s="116">
        <v>2.2667806767758054</v>
      </c>
      <c r="PB41" s="116">
        <v>2.1219615315455207</v>
      </c>
      <c r="PC41" s="116">
        <v>2.1338138375642322</v>
      </c>
      <c r="PD41" s="116">
        <v>2.6467701410315954</v>
      </c>
      <c r="PE41" s="116">
        <v>2.2706041003323443</v>
      </c>
      <c r="PF41" s="116">
        <v>2.2232148357987103</v>
      </c>
      <c r="PG41" s="116">
        <v>2.4957165087205309</v>
      </c>
      <c r="PH41" s="116">
        <v>2.638205222996262</v>
      </c>
      <c r="PI41" s="116">
        <v>2.3839160756670532</v>
      </c>
      <c r="PJ41" s="116">
        <v>2.3588489444639569</v>
      </c>
      <c r="PK41" s="116">
        <v>2.6065929709661351</v>
      </c>
      <c r="PL41" s="116">
        <v>2.3603911518240452</v>
      </c>
      <c r="PM41" s="116">
        <v>2.0568772134951727</v>
      </c>
      <c r="PN41" s="116">
        <v>2.47305555021229</v>
      </c>
      <c r="PO41" s="116">
        <v>2.3447257015087599</v>
      </c>
      <c r="PP41" s="116">
        <v>2.0881305526261502</v>
      </c>
      <c r="PQ41" s="116">
        <v>2.2791462295851002</v>
      </c>
      <c r="PR41" s="116">
        <v>2.0933387485200252</v>
      </c>
      <c r="PS41" s="116">
        <v>2.2669734351902804</v>
      </c>
      <c r="PT41" s="116">
        <v>2.3298403179385048</v>
      </c>
      <c r="PU41" s="116">
        <v>2.3750564532400356</v>
      </c>
      <c r="PV41" s="116">
        <v>2.55188285264152</v>
      </c>
      <c r="PW41" s="116">
        <v>2.4035523467630648</v>
      </c>
      <c r="PX41" s="116">
        <v>2.7268719018578325</v>
      </c>
      <c r="PY41" s="116">
        <v>2.6094222858579377</v>
      </c>
      <c r="PZ41" s="116">
        <v>2.1441927845557069</v>
      </c>
      <c r="QA41" s="116">
        <v>2.0479838410779605</v>
      </c>
      <c r="QB41" s="116">
        <v>2.1480715938172588</v>
      </c>
      <c r="QC41" s="116">
        <v>2.5694686365574633</v>
      </c>
      <c r="QD41" s="116">
        <v>2.149143151596296</v>
      </c>
      <c r="QE41" s="116">
        <v>2.2620258680222358</v>
      </c>
      <c r="QF41" s="116">
        <v>2.0414626861373275</v>
      </c>
      <c r="QG41" s="116">
        <v>2.499523546345626</v>
      </c>
      <c r="QH41" s="116">
        <v>2.0474527743360782</v>
      </c>
      <c r="QI41" s="116">
        <v>2.2655972766792063</v>
      </c>
      <c r="QJ41" s="116">
        <v>2.5428452844803191</v>
      </c>
      <c r="QK41" s="116">
        <v>2.2493530185254293</v>
      </c>
      <c r="QL41" s="116">
        <v>2.4951301350139641</v>
      </c>
      <c r="QM41" s="116">
        <v>2.5264680338244077</v>
      </c>
      <c r="QN41" s="116">
        <v>2.6989763577334642</v>
      </c>
      <c r="QO41" s="116">
        <v>2.4935310641102069</v>
      </c>
      <c r="QP41" s="116">
        <v>2.2642692760104852</v>
      </c>
      <c r="QQ41" s="116">
        <v>2.2222926789921567</v>
      </c>
      <c r="QR41" s="116">
        <v>2.4120917755330429</v>
      </c>
      <c r="QS41" s="116">
        <v>2.4782482064244702</v>
      </c>
      <c r="QT41" s="116">
        <v>2.6387846172750327</v>
      </c>
      <c r="QU41" s="116">
        <v>2.4003944053818342</v>
      </c>
      <c r="QV41" s="116">
        <v>2.1144197065020189</v>
      </c>
      <c r="QW41" s="116">
        <v>2.2618624033752615</v>
      </c>
      <c r="QX41" s="116">
        <v>2.7422279056515224</v>
      </c>
      <c r="QY41" s="116">
        <v>2.3393290048360083</v>
      </c>
      <c r="QZ41" s="116">
        <v>2.6778770645309846</v>
      </c>
      <c r="RA41" s="116">
        <v>2.6530624253109671</v>
      </c>
      <c r="RB41" s="116">
        <v>2.2201087163618816</v>
      </c>
      <c r="RC41" s="116">
        <v>2.1859452465907441</v>
      </c>
      <c r="RD41" s="116">
        <v>2.1614367138446511</v>
      </c>
      <c r="RE41" s="116">
        <v>2.2264213340015404</v>
      </c>
      <c r="RF41" s="116">
        <v>2.6299028859112203</v>
      </c>
      <c r="RG41" s="116">
        <v>2.2404638768226142</v>
      </c>
      <c r="RH41" s="116">
        <v>2.4560898593620117</v>
      </c>
      <c r="RI41" s="116">
        <v>2.0468728196667962</v>
      </c>
      <c r="RJ41" s="116">
        <v>2.668199091437669</v>
      </c>
      <c r="RK41" s="116">
        <v>2.6296173253913131</v>
      </c>
      <c r="RL41" s="116">
        <v>2.5973578781382436</v>
      </c>
      <c r="RM41" s="116">
        <v>2.5245239930015995</v>
      </c>
      <c r="RN41" s="116">
        <v>2.6333437249466756</v>
      </c>
      <c r="RO41" s="116">
        <v>2.115137810835916</v>
      </c>
      <c r="RP41" s="116">
        <v>2.7569959965981279</v>
      </c>
      <c r="RQ41" s="116">
        <v>2.6247810625841748</v>
      </c>
      <c r="RR41" s="116">
        <v>2.1644958344010319</v>
      </c>
      <c r="RS41" s="116">
        <v>2.26737164476451</v>
      </c>
      <c r="RT41" s="116">
        <v>2.1280748504315592</v>
      </c>
      <c r="RU41" s="116">
        <v>2.2616952153209011</v>
      </c>
      <c r="RV41" s="116">
        <v>2.2653759275056693</v>
      </c>
      <c r="RW41" s="116">
        <v>2.7366167994290094</v>
      </c>
      <c r="RX41" s="116">
        <v>2.6920882637843189</v>
      </c>
      <c r="RY41" s="116">
        <v>2.0647677199136854</v>
      </c>
      <c r="RZ41" s="116">
        <v>2.0505382826341707</v>
      </c>
      <c r="SA41" s="116">
        <v>2.6272553516888904</v>
      </c>
      <c r="SB41" s="116">
        <v>2.5095242606463986</v>
      </c>
      <c r="SC41" s="116">
        <v>2.6075326306009536</v>
      </c>
      <c r="SD41" s="116">
        <v>2.5319567548550541</v>
      </c>
      <c r="SE41" s="116">
        <v>2.2355527820287202</v>
      </c>
      <c r="SF41" s="116">
        <v>2.3463197340662139</v>
      </c>
      <c r="SG41" s="116">
        <v>2.7007587542369782</v>
      </c>
      <c r="SH41" s="116">
        <v>2.6567421748955824</v>
      </c>
      <c r="SI41" s="116">
        <v>2.4803977743702594</v>
      </c>
      <c r="SJ41" s="116">
        <v>2.1387737891458292</v>
      </c>
      <c r="SK41" s="116">
        <v>2.4092526643158623</v>
      </c>
      <c r="SL41" s="116">
        <v>2.2426798148359945</v>
      </c>
      <c r="SM41" s="116">
        <v>2.0927878713936039</v>
      </c>
      <c r="SN41" s="116">
        <v>2.3653317288218281</v>
      </c>
      <c r="SO41" s="116">
        <v>2.3193085756911112</v>
      </c>
      <c r="SP41" s="116">
        <v>2.1149967762696775</v>
      </c>
      <c r="SQ41" s="116">
        <v>2.6097317732801582</v>
      </c>
      <c r="SR41" s="116">
        <v>2.6764279279858139</v>
      </c>
      <c r="SS41" s="116">
        <v>2.327218582475453</v>
      </c>
      <c r="ST41" s="116">
        <v>2.7404113558864003</v>
      </c>
      <c r="SU41" s="116">
        <v>2.3222997737153275</v>
      </c>
      <c r="SV41" s="116">
        <v>2.1330679796438012</v>
      </c>
      <c r="SW41" s="116">
        <v>2.7112181908042161</v>
      </c>
      <c r="SX41" s="116">
        <v>2.646825356378506</v>
      </c>
      <c r="SY41" s="116">
        <v>2.2267697365330825</v>
      </c>
      <c r="SZ41" s="116">
        <v>2.6032331534176483</v>
      </c>
      <c r="TA41" s="116">
        <v>2.1292137343759747</v>
      </c>
      <c r="TB41" s="116">
        <v>2.1935492840607149</v>
      </c>
      <c r="TC41" s="116">
        <v>2.5251946317202578</v>
      </c>
      <c r="TD41" s="116">
        <v>2.3832285012223253</v>
      </c>
      <c r="TE41" s="116">
        <v>2.1684260938232245</v>
      </c>
      <c r="TF41" s="116">
        <v>2.7213388719035074</v>
      </c>
      <c r="TG41" s="116">
        <v>2.15849551718691</v>
      </c>
      <c r="TH41" s="116">
        <v>2.244343283023559</v>
      </c>
      <c r="TI41" s="116">
        <v>2.5724454858016745</v>
      </c>
      <c r="TJ41" s="116">
        <v>2.0916562356730282</v>
      </c>
      <c r="TK41" s="116">
        <v>2.6493843611735057</v>
      </c>
      <c r="TL41" s="116">
        <v>2.5289978676896654</v>
      </c>
      <c r="TM41" s="116">
        <v>2.5034951871670348</v>
      </c>
      <c r="TN41" s="116">
        <v>2.2300065925563448</v>
      </c>
      <c r="TO41" s="116">
        <v>2.3939418638593462</v>
      </c>
      <c r="TP41" s="116">
        <v>2.081244559481763</v>
      </c>
      <c r="TQ41" s="116">
        <v>2.6233947406877194</v>
      </c>
      <c r="TR41" s="116">
        <v>2.1630948239679779</v>
      </c>
      <c r="TS41" s="116">
        <v>2.4434082666292438</v>
      </c>
      <c r="TT41" s="116">
        <v>2.2384100019856037</v>
      </c>
      <c r="TU41" s="116">
        <v>2.7003658338058707</v>
      </c>
      <c r="TV41" s="116">
        <v>2.3458489718121696</v>
      </c>
      <c r="TW41" s="116">
        <v>2.6054162787992325</v>
      </c>
      <c r="TX41" s="116">
        <v>2.2751937227889041</v>
      </c>
      <c r="TY41" s="116">
        <v>2.5172032737596082</v>
      </c>
      <c r="TZ41" s="116">
        <v>2.1322663770685253</v>
      </c>
      <c r="UA41" s="116">
        <v>2.3056781849444228</v>
      </c>
      <c r="UB41" s="116">
        <v>2.5987097449851619</v>
      </c>
      <c r="UC41" s="116">
        <v>2.5056638374559919</v>
      </c>
      <c r="UD41" s="116">
        <v>2.6565164193410093</v>
      </c>
      <c r="UE41" s="116">
        <v>2.2708364562558345</v>
      </c>
      <c r="UF41" s="116">
        <v>2.1255983736468096</v>
      </c>
      <c r="UG41" s="116">
        <v>2.6505225528976735</v>
      </c>
      <c r="UH41" s="116">
        <v>2.2611223306742754</v>
      </c>
      <c r="UI41" s="116">
        <v>2.2506526499689272</v>
      </c>
      <c r="UJ41" s="116">
        <v>2.1381541392580838</v>
      </c>
      <c r="UK41" s="116">
        <v>2.2173971852645455</v>
      </c>
      <c r="UL41" s="116">
        <v>2.4007513720865092</v>
      </c>
      <c r="UM41" s="116">
        <v>2.6760205945071744</v>
      </c>
      <c r="UN41" s="116">
        <v>2.5977380687855454</v>
      </c>
      <c r="UO41" s="116">
        <v>2.2416523484178557</v>
      </c>
      <c r="UP41" s="116">
        <v>2.5747952835435024</v>
      </c>
      <c r="UQ41" s="116">
        <v>2.0810388548504304</v>
      </c>
      <c r="UR41" s="116">
        <v>2.0974777152047097</v>
      </c>
      <c r="US41" s="116">
        <v>2.3479819634503549</v>
      </c>
      <c r="UT41" s="116">
        <v>2.5447415623783503</v>
      </c>
      <c r="UU41" s="116">
        <v>2.4600332196044934</v>
      </c>
      <c r="UV41" s="116">
        <v>2.3374535635304214</v>
      </c>
      <c r="UW41" s="116">
        <v>2.5510835688597426</v>
      </c>
      <c r="UX41" s="116">
        <v>2.2906151969073427</v>
      </c>
      <c r="UY41" s="116">
        <v>2.5673037859547967</v>
      </c>
      <c r="UZ41" s="116">
        <v>2.5023810308899188</v>
      </c>
      <c r="VA41" s="116">
        <v>2.2297306374863464</v>
      </c>
      <c r="VB41" s="116">
        <v>2.3125738106073328</v>
      </c>
      <c r="VC41" s="116">
        <v>2.4114695920082689</v>
      </c>
      <c r="VD41" s="116">
        <v>2.5307100632472022</v>
      </c>
      <c r="VE41" s="116">
        <v>2.3352019416878997</v>
      </c>
      <c r="VF41" s="116">
        <v>2.2714225487967252</v>
      </c>
      <c r="VG41" s="116">
        <v>2.5964218755954609</v>
      </c>
      <c r="VH41" s="116">
        <v>2.2855088995095811</v>
      </c>
      <c r="VI41" s="116">
        <v>2.2636267510782186</v>
      </c>
      <c r="VJ41" s="116">
        <v>2.250078849427402</v>
      </c>
      <c r="VK41" s="116">
        <v>2.6250751850030665</v>
      </c>
      <c r="VL41" s="116">
        <v>2.3672538071576805</v>
      </c>
      <c r="VM41" s="116">
        <v>2.5435123908889343</v>
      </c>
      <c r="VN41" s="116">
        <v>2.1689960309034237</v>
      </c>
      <c r="VO41" s="116">
        <v>2.1316605990514566</v>
      </c>
      <c r="VP41" s="116">
        <v>2.655764757341085</v>
      </c>
      <c r="VQ41" s="116">
        <v>2.4271278275348545</v>
      </c>
      <c r="VR41" s="116">
        <v>2.1910466830673574</v>
      </c>
      <c r="VS41" s="116">
        <v>2.3771791186783049</v>
      </c>
      <c r="VT41" s="116">
        <v>2.4833526762193734</v>
      </c>
      <c r="VU41" s="116">
        <v>2.0879534389796488</v>
      </c>
      <c r="VV41" s="116">
        <v>2.332113823065519</v>
      </c>
      <c r="VW41" s="116">
        <v>2.4155050642036398</v>
      </c>
      <c r="VX41" s="116">
        <v>2.6790689295677668</v>
      </c>
      <c r="VY41" s="116">
        <v>2.6101872629190908</v>
      </c>
      <c r="VZ41" s="116">
        <v>2.3741506073742809</v>
      </c>
      <c r="WA41" s="116">
        <v>2.6940753560276609</v>
      </c>
      <c r="WB41" s="116">
        <v>2.0418860084052248</v>
      </c>
      <c r="WC41" s="116">
        <v>2.6537787020512908</v>
      </c>
      <c r="WD41" s="116">
        <v>2.6721060377689696</v>
      </c>
      <c r="WE41" s="116">
        <v>2.2567848066943963</v>
      </c>
      <c r="WF41" s="116">
        <v>2.2497552685836921</v>
      </c>
      <c r="WG41" s="116">
        <v>2.3548259000575009</v>
      </c>
      <c r="WH41" s="116">
        <v>2.2416067258234214</v>
      </c>
      <c r="WI41" s="116">
        <v>2.5466892129049388</v>
      </c>
      <c r="WJ41" s="116">
        <v>2.5943449324533798</v>
      </c>
      <c r="WK41" s="116">
        <v>2.2951695408306181</v>
      </c>
      <c r="WL41" s="116">
        <v>2.2439426920581669</v>
      </c>
      <c r="WM41" s="116">
        <v>2.3785959072785401</v>
      </c>
      <c r="WN41" s="116">
        <v>2.4026610685881269</v>
      </c>
      <c r="WO41" s="116">
        <v>2.5577505258535154</v>
      </c>
      <c r="WP41" s="116">
        <v>2.3397485106623526</v>
      </c>
      <c r="WQ41" s="116">
        <v>2.219943781666045</v>
      </c>
      <c r="WR41" s="116">
        <v>2.0693899909384688</v>
      </c>
      <c r="WS41" s="116">
        <v>2.5354205302464794</v>
      </c>
      <c r="WT41" s="116">
        <v>2.4912114615895384</v>
      </c>
      <c r="WU41" s="116">
        <v>2.7047015866987709</v>
      </c>
      <c r="WV41" s="116">
        <v>2.5582050599645259</v>
      </c>
      <c r="WW41" s="116">
        <v>2.1872568468619531</v>
      </c>
      <c r="WX41" s="116">
        <v>2.2991932855285828</v>
      </c>
      <c r="WY41" s="116">
        <v>2.712757893783353</v>
      </c>
      <c r="WZ41" s="116">
        <v>2.246551916992388</v>
      </c>
      <c r="XA41" s="116">
        <v>2.5243331266300437</v>
      </c>
      <c r="XB41" s="116">
        <v>2.1462500706238781</v>
      </c>
      <c r="XC41" s="116">
        <v>2.379418390519715</v>
      </c>
      <c r="XD41" s="116">
        <v>2.1930610336700358</v>
      </c>
      <c r="XE41" s="116">
        <v>2.2181953984421714</v>
      </c>
      <c r="XF41" s="116">
        <v>2.7413251718373295</v>
      </c>
      <c r="XG41" s="116">
        <v>2.7360122179680908</v>
      </c>
      <c r="XH41" s="116">
        <v>2.5309254935375076</v>
      </c>
      <c r="XI41" s="116">
        <v>2.2976490754696175</v>
      </c>
      <c r="XJ41" s="116">
        <v>2.5309771868144511</v>
      </c>
      <c r="XK41" s="116">
        <v>2.1803799038301466</v>
      </c>
      <c r="XL41" s="116">
        <v>2.684534611192674</v>
      </c>
      <c r="XM41" s="116">
        <v>2.3711557049110352</v>
      </c>
      <c r="XN41" s="116">
        <v>2.2990821089702735</v>
      </c>
      <c r="XO41" s="116">
        <v>2.1346525162414958</v>
      </c>
      <c r="XP41" s="116">
        <v>2.5234558963686791</v>
      </c>
      <c r="XQ41" s="116">
        <v>2.1488727778594003</v>
      </c>
      <c r="XR41" s="116">
        <v>2.4191572605934555</v>
      </c>
      <c r="XS41" s="116">
        <v>2.5552643868994203</v>
      </c>
      <c r="XT41" s="116">
        <v>2.5492923078983885</v>
      </c>
      <c r="XU41" s="116">
        <v>2.4241793785026813</v>
      </c>
      <c r="XV41" s="116">
        <v>2.0405077572915546</v>
      </c>
      <c r="XW41" s="116">
        <v>2.1560189331261519</v>
      </c>
      <c r="XX41" s="116">
        <v>2.5903093968020197</v>
      </c>
      <c r="XY41" s="116">
        <v>2.3333279556475324</v>
      </c>
      <c r="XZ41" s="116">
        <v>2.4269226122629615</v>
      </c>
      <c r="YA41" s="116">
        <v>2.7399043342516802</v>
      </c>
      <c r="YB41" s="116">
        <v>2.4523335519702414</v>
      </c>
      <c r="YC41" s="116">
        <v>2.4607534759555119</v>
      </c>
      <c r="YD41" s="116">
        <v>2.6245284152756048</v>
      </c>
      <c r="YE41" s="116">
        <v>2.6833105911837984</v>
      </c>
      <c r="YF41" s="116">
        <v>2.2712548615425301</v>
      </c>
      <c r="YG41" s="116">
        <v>2.28452927229127</v>
      </c>
      <c r="YH41" s="116">
        <v>2.0457600869446333</v>
      </c>
      <c r="YI41" s="116">
        <v>2.6626074161281021</v>
      </c>
      <c r="YJ41" s="116">
        <v>2.473711645925929</v>
      </c>
      <c r="YK41" s="116">
        <v>2.4155434707797849</v>
      </c>
      <c r="YL41" s="116">
        <v>2.5908261985031698</v>
      </c>
      <c r="YM41" s="116">
        <v>2.5288758563604334</v>
      </c>
      <c r="YN41" s="116">
        <v>2.670741522237893</v>
      </c>
      <c r="YO41" s="116">
        <v>2.2869808101076079</v>
      </c>
      <c r="YP41" s="116">
        <v>2.6635093958357365</v>
      </c>
      <c r="YQ41" s="116">
        <v>2.4818999723240789</v>
      </c>
      <c r="YR41" s="116">
        <v>2.5551592386193374</v>
      </c>
      <c r="YS41" s="116">
        <v>2.5482402644067212</v>
      </c>
      <c r="YT41" s="116">
        <v>2.4488304331819131</v>
      </c>
      <c r="YU41" s="116">
        <v>2.5856551742238754</v>
      </c>
      <c r="YV41" s="116">
        <v>2.2771401598220526</v>
      </c>
      <c r="YW41" s="116">
        <v>2.2375826019492506</v>
      </c>
      <c r="YX41" s="116">
        <v>2.6977935129422961</v>
      </c>
      <c r="YY41" s="116">
        <v>2.247390572512058</v>
      </c>
      <c r="YZ41" s="116">
        <v>2.7492033742319113</v>
      </c>
      <c r="ZA41" s="116">
        <v>2.2599086091112888</v>
      </c>
      <c r="ZB41" s="116">
        <v>2.5214497532913112</v>
      </c>
      <c r="ZC41" s="116">
        <v>2.074641059819966</v>
      </c>
      <c r="ZD41" s="116">
        <v>2.058108029881319</v>
      </c>
      <c r="ZE41" s="116">
        <v>2.5953935863917068</v>
      </c>
      <c r="ZF41" s="116">
        <v>2.4561347680821202</v>
      </c>
      <c r="ZG41" s="116">
        <v>2.4079285035266187</v>
      </c>
      <c r="ZH41" s="116">
        <v>2.2191591112131874</v>
      </c>
      <c r="ZI41" s="116">
        <v>2.7573890094270341</v>
      </c>
      <c r="ZJ41" s="116">
        <v>2.6008854511748618</v>
      </c>
      <c r="ZK41" s="116">
        <v>2.3563992637177935</v>
      </c>
      <c r="ZL41" s="116">
        <v>2.1279482529790754</v>
      </c>
      <c r="ZM41" s="116">
        <v>2.6416269897671585</v>
      </c>
      <c r="ZN41" s="116">
        <v>2.1037608295508048</v>
      </c>
      <c r="ZO41" s="116">
        <v>2.1569873130778303</v>
      </c>
      <c r="ZP41" s="116">
        <v>2.2800185579814638</v>
      </c>
      <c r="ZQ41" s="116">
        <v>2.7587148373726542</v>
      </c>
      <c r="ZR41" s="116">
        <v>2.3212249351749548</v>
      </c>
      <c r="ZS41" s="116">
        <v>2.1506919925848127</v>
      </c>
      <c r="ZT41" s="116">
        <v>2.5289061464058631</v>
      </c>
      <c r="ZU41" s="116">
        <v>2.740029139614347</v>
      </c>
      <c r="ZV41" s="116">
        <v>2.1886639838526873</v>
      </c>
      <c r="ZW41" s="116">
        <v>2.7125955879129426</v>
      </c>
      <c r="ZX41" s="116">
        <v>2.2168245648577796</v>
      </c>
      <c r="ZY41" s="116">
        <v>2.3336958341379601</v>
      </c>
      <c r="ZZ41" s="116">
        <v>2.3423432036409841</v>
      </c>
      <c r="AAA41" s="116">
        <v>2.5227248762963645</v>
      </c>
      <c r="AAB41" s="116">
        <v>2.3646348607096623</v>
      </c>
      <c r="AAC41" s="116">
        <v>2.5092064048931633</v>
      </c>
      <c r="AAD41" s="116">
        <v>2.1762518708628296</v>
      </c>
      <c r="AAE41" s="116">
        <v>2.5403555839742</v>
      </c>
      <c r="AAF41" s="116">
        <v>2.1411493303385858</v>
      </c>
      <c r="AAG41" s="116">
        <v>2.6699100225026071</v>
      </c>
      <c r="AAH41" s="116">
        <v>2.3728803743618183</v>
      </c>
      <c r="AAI41" s="116">
        <v>2.4759711836853024</v>
      </c>
      <c r="AAJ41" s="116">
        <v>2.5670081484167646</v>
      </c>
      <c r="AAK41" s="116">
        <v>2.2784464658081398</v>
      </c>
      <c r="AAL41" s="116">
        <v>2.3512017246863341</v>
      </c>
      <c r="AAM41" s="116">
        <v>2.6691601839881276</v>
      </c>
      <c r="AAN41" s="116">
        <v>2.5489337415785673</v>
      </c>
      <c r="AAO41" s="116">
        <v>2.5234285827851468</v>
      </c>
      <c r="AAP41" s="116">
        <v>2.3458288490649357</v>
      </c>
      <c r="AAQ41" s="116">
        <v>2.5899483142897015</v>
      </c>
      <c r="AAR41" s="116">
        <v>2.396057573931198</v>
      </c>
      <c r="AAS41" s="116">
        <v>2.3758096518190825</v>
      </c>
      <c r="AAT41" s="116">
        <v>2.4326284296075302</v>
      </c>
      <c r="AAU41" s="116">
        <v>2.1928582323056527</v>
      </c>
      <c r="AAV41" s="116">
        <v>2.4182529988453836</v>
      </c>
      <c r="AAW41" s="116">
        <v>2.0469661222838189</v>
      </c>
      <c r="AAX41" s="116">
        <v>2.1139088093922007</v>
      </c>
      <c r="AAY41" s="116">
        <v>2.084644433368489</v>
      </c>
      <c r="AAZ41" s="116">
        <v>2.1129531679571842</v>
      </c>
      <c r="ABA41" s="116">
        <v>2.2382366129590725</v>
      </c>
      <c r="ABB41" s="116">
        <v>2.0898804306238534</v>
      </c>
      <c r="ABC41" s="116">
        <v>2.3385024229115401</v>
      </c>
      <c r="ABD41" s="116">
        <v>2.1037420050355498</v>
      </c>
      <c r="ABE41" s="116">
        <v>2.1732357396014823</v>
      </c>
      <c r="ABF41" s="116">
        <v>2.2980269443212618</v>
      </c>
      <c r="ABG41" s="116">
        <v>2.3203220549993957</v>
      </c>
      <c r="ABH41" s="116">
        <v>2.263264650029714</v>
      </c>
      <c r="ABI41" s="116">
        <v>2.4914324216319153</v>
      </c>
      <c r="ABJ41" s="116">
        <v>2.055553209338866</v>
      </c>
      <c r="ABK41" s="116">
        <v>2.0580780484333046</v>
      </c>
      <c r="ABL41" s="116">
        <v>2.5267241127458639</v>
      </c>
      <c r="ABM41" s="116">
        <v>2.4454327613646623</v>
      </c>
      <c r="ABN41" s="116">
        <v>2.6302409721613258</v>
      </c>
      <c r="ABO41" s="116">
        <v>2.3153358492868246</v>
      </c>
      <c r="ABP41" s="116">
        <v>2.5193223618838028</v>
      </c>
      <c r="ABQ41" s="116">
        <v>2.4843133138127289</v>
      </c>
      <c r="ABR41" s="116">
        <v>2.2641145043612436</v>
      </c>
      <c r="ABS41" s="116">
        <v>2.1425955724515964</v>
      </c>
      <c r="ABT41" s="116">
        <v>2.0775286785368436</v>
      </c>
      <c r="ABU41" s="116">
        <v>2.6998683728628405</v>
      </c>
      <c r="ABV41" s="116">
        <v>2.407861418216898</v>
      </c>
      <c r="ABW41" s="116">
        <v>2.6076356065040076</v>
      </c>
      <c r="ABX41" s="116">
        <v>2.5462228435166883</v>
      </c>
      <c r="ABY41" s="116">
        <v>2.4710520431750762</v>
      </c>
      <c r="ABZ41" s="116">
        <v>2.5643420710378813</v>
      </c>
      <c r="ACA41" s="116">
        <v>2.201868339270213</v>
      </c>
      <c r="ACB41" s="116">
        <v>2.5673956162769955</v>
      </c>
      <c r="ACC41" s="116">
        <v>2.6666272406767462</v>
      </c>
      <c r="ACD41" s="116">
        <v>2.5199467737402932</v>
      </c>
      <c r="ACE41" s="116">
        <v>2.1194753760553744</v>
      </c>
      <c r="ACF41" s="116">
        <v>2.0705778925486951</v>
      </c>
      <c r="ACG41" s="116">
        <v>2.067590705807548</v>
      </c>
      <c r="ACH41" s="116">
        <v>2.235331276706948</v>
      </c>
      <c r="ACI41" s="116">
        <v>2.447821752957557</v>
      </c>
      <c r="ACJ41" s="116">
        <v>2.1267783768184856</v>
      </c>
      <c r="ACK41" s="116">
        <v>2.3246437662864867</v>
      </c>
      <c r="ACL41" s="116">
        <v>2.5105619865103552</v>
      </c>
      <c r="ACM41" s="116">
        <v>2.2722907839122981</v>
      </c>
      <c r="ACN41" s="116">
        <v>2.3832464606905583</v>
      </c>
      <c r="ACO41" s="116">
        <v>2.1702182625496267</v>
      </c>
      <c r="ACP41" s="116">
        <v>2.7576288047536774</v>
      </c>
      <c r="ACQ41" s="116">
        <v>2.5907699682979022</v>
      </c>
      <c r="ACR41" s="116">
        <v>2.7199460048616571</v>
      </c>
      <c r="ACS41" s="116">
        <v>2.6792094961426534</v>
      </c>
      <c r="ACT41" s="116">
        <v>2.6628388291154685</v>
      </c>
      <c r="ACU41" s="116">
        <v>2.3078220997039156</v>
      </c>
      <c r="ACV41" s="116">
        <v>2.7236495922173418</v>
      </c>
      <c r="ACW41" s="116">
        <v>2.3841059031447371</v>
      </c>
      <c r="ACX41" s="116">
        <v>2.273679657644982</v>
      </c>
      <c r="ACY41" s="116">
        <v>2.1638568640914269</v>
      </c>
      <c r="ACZ41" s="116">
        <v>2.5306810980420313</v>
      </c>
      <c r="ADA41" s="116">
        <v>2.2143606758389898</v>
      </c>
      <c r="ADB41" s="116">
        <v>2.0633130713159873</v>
      </c>
      <c r="ADC41" s="116">
        <v>2.6839701367642204</v>
      </c>
      <c r="ADD41" s="116">
        <v>2.5381646586075721</v>
      </c>
      <c r="ADE41" s="116">
        <v>2.690279212146645</v>
      </c>
      <c r="ADF41" s="116">
        <v>2.0988592232073042</v>
      </c>
      <c r="ADG41" s="116">
        <v>2.2096989979571831</v>
      </c>
      <c r="ADH41" s="116">
        <v>2.7575073056604529</v>
      </c>
      <c r="ADI41" s="116">
        <v>2.5184598450076621</v>
      </c>
      <c r="ADJ41" s="116">
        <v>2.1759713603505086</v>
      </c>
      <c r="ADK41" s="116">
        <v>2.5239857362802383</v>
      </c>
      <c r="ADL41" s="116">
        <v>2.5828232850260431</v>
      </c>
      <c r="ADM41" s="116">
        <v>2.4009538124857843</v>
      </c>
      <c r="ADN41" s="116">
        <v>2.3561567949944626</v>
      </c>
      <c r="ADO41" s="116">
        <v>2.2276043741498439</v>
      </c>
      <c r="ADP41" s="116">
        <v>2.6445242497304537</v>
      </c>
      <c r="ADQ41" s="116">
        <v>2.1289866836167031</v>
      </c>
      <c r="ADR41" s="116">
        <v>2.2234109971062552</v>
      </c>
      <c r="ADS41" s="116">
        <v>2.5122414665818029</v>
      </c>
      <c r="ADT41" s="116">
        <v>2.410274676100391</v>
      </c>
      <c r="ADU41" s="116">
        <v>2.1963717626019497</v>
      </c>
      <c r="ADV41" s="116">
        <v>2.6488453533458496</v>
      </c>
      <c r="ADW41" s="116">
        <v>2.2799506849089961</v>
      </c>
      <c r="ADX41" s="116">
        <v>2.0946790495110603</v>
      </c>
      <c r="ADY41" s="116">
        <v>2.3144733818534253</v>
      </c>
      <c r="ADZ41" s="116">
        <v>2.4480560987786251</v>
      </c>
      <c r="AEA41" s="116">
        <v>2.2313699900102395</v>
      </c>
      <c r="AEB41" s="116">
        <v>2.1614648403606358</v>
      </c>
      <c r="AEC41" s="116">
        <v>2.278451126116332</v>
      </c>
      <c r="AED41" s="116">
        <v>2.679389052295547</v>
      </c>
      <c r="AEE41" s="116">
        <v>2.5746557795207154</v>
      </c>
      <c r="AEF41" s="116">
        <v>2.7426465447840136</v>
      </c>
      <c r="AEG41" s="116">
        <v>2.0597337221413512</v>
      </c>
      <c r="AEH41" s="116">
        <v>2.0845107520439314</v>
      </c>
      <c r="AEI41" s="116">
        <v>2.3960756400335406</v>
      </c>
      <c r="AEJ41" s="116">
        <v>2.4101908852631131</v>
      </c>
      <c r="AEK41" s="116">
        <v>2.7416681597145214</v>
      </c>
      <c r="AEL41" s="116">
        <v>2.1133239386579916</v>
      </c>
      <c r="AEM41" s="116">
        <v>2.55739972934763</v>
      </c>
      <c r="AEN41" s="116">
        <v>2.5847644848279017</v>
      </c>
      <c r="AEO41" s="116">
        <v>2.5723899888272652</v>
      </c>
      <c r="AEP41" s="116">
        <v>2.4081472124647836</v>
      </c>
      <c r="AEQ41" s="116">
        <v>2.3332126515812561</v>
      </c>
      <c r="AER41" s="116">
        <v>2.5474161809345288</v>
      </c>
      <c r="AES41" s="116">
        <v>2.6073901644014486</v>
      </c>
      <c r="AET41" s="116">
        <v>2.5814424298029479</v>
      </c>
      <c r="AEU41" s="116">
        <v>2.1319845371951018</v>
      </c>
      <c r="AEV41" s="116">
        <v>2.3722972915796432</v>
      </c>
      <c r="AEW41" s="116">
        <v>2.3517222207870789</v>
      </c>
      <c r="AEX41" s="116">
        <v>2.2702307536233595</v>
      </c>
      <c r="AEY41" s="116">
        <v>2.6354629636817766</v>
      </c>
      <c r="AEZ41" s="116">
        <v>2.2153827376329875</v>
      </c>
      <c r="AFA41" s="116">
        <v>2.3362800565701312</v>
      </c>
      <c r="AFB41" s="116">
        <v>2.2375413330868481</v>
      </c>
      <c r="AFC41" s="116">
        <v>2.1787966041743561</v>
      </c>
      <c r="AFD41" s="116">
        <v>2.3909123995009742</v>
      </c>
      <c r="AFE41" s="116">
        <v>2.5976105251605075</v>
      </c>
      <c r="AFF41" s="116">
        <v>2.4775131774197061</v>
      </c>
      <c r="AFG41" s="116">
        <v>2.6999816346897738</v>
      </c>
      <c r="AFH41" s="116">
        <v>2.4512143518162626</v>
      </c>
      <c r="AFI41" s="116">
        <v>2.0997701754994367</v>
      </c>
      <c r="AFJ41" s="116">
        <v>2.2246197364360607</v>
      </c>
      <c r="AFK41" s="116">
        <v>2.1625863718208884</v>
      </c>
      <c r="AFL41" s="116">
        <v>2.467277704395956</v>
      </c>
      <c r="AFM41" s="116">
        <v>2.1076478838826591</v>
      </c>
      <c r="AFN41" s="116">
        <v>2.5765370610915506</v>
      </c>
      <c r="AFO41" s="116">
        <v>2.4247416396784862</v>
      </c>
      <c r="AFP41" s="116">
        <v>2.1372878613096495</v>
      </c>
      <c r="AFQ41" s="116">
        <v>2.2544005166466445</v>
      </c>
      <c r="AFR41" s="116">
        <v>2.2231582127263989</v>
      </c>
      <c r="AFS41" s="116">
        <v>2.0770309948506709</v>
      </c>
      <c r="AFT41" s="116">
        <v>2.5412727494481402</v>
      </c>
      <c r="AFU41" s="116">
        <v>2.2288536712928448</v>
      </c>
      <c r="AFV41" s="116">
        <v>2.4469806667282894</v>
      </c>
      <c r="AFW41" s="116">
        <v>2.1797591698909864</v>
      </c>
      <c r="AFX41" s="116">
        <v>2.5616882416805788</v>
      </c>
      <c r="AFY41" s="116">
        <v>2.6275400034836753</v>
      </c>
      <c r="AFZ41" s="116">
        <v>2.5207862685875604</v>
      </c>
      <c r="AGA41" s="116">
        <v>2.5937603624262811</v>
      </c>
      <c r="AGB41" s="116">
        <v>2.3481292076195217</v>
      </c>
      <c r="AGC41" s="116">
        <v>2.6059935101282479</v>
      </c>
      <c r="AGD41" s="116">
        <v>2.4097431023916722</v>
      </c>
      <c r="AGE41" s="116">
        <v>2.4389422517210448</v>
      </c>
      <c r="AGF41" s="116">
        <v>2.4707781209223101</v>
      </c>
      <c r="AGG41" s="116">
        <v>2.2310252352525728</v>
      </c>
      <c r="AGH41" s="116">
        <v>2.2640286814767112</v>
      </c>
      <c r="AGI41" s="116">
        <v>2.3537094855999721</v>
      </c>
      <c r="AGJ41" s="116">
        <v>2.75111410670476</v>
      </c>
      <c r="AGK41" s="116">
        <v>2.3693962325237066</v>
      </c>
      <c r="AGL41" s="116">
        <v>2.249237803495705</v>
      </c>
      <c r="AGM41" s="116">
        <v>2.3595779164165545</v>
      </c>
      <c r="AGN41" s="116">
        <v>2.4889886044499878</v>
      </c>
      <c r="AGO41" s="116">
        <v>2.365934025406137</v>
      </c>
      <c r="AGP41" s="116">
        <v>2.6224565351740994</v>
      </c>
      <c r="AGQ41" s="116">
        <v>2.3772618277447557</v>
      </c>
      <c r="AGR41" s="116">
        <v>2.1089482768717218</v>
      </c>
      <c r="AGS41" s="116">
        <v>2.0736344873654189</v>
      </c>
      <c r="AGT41" s="116">
        <v>2.54768818345672</v>
      </c>
      <c r="AGU41" s="116">
        <v>2.3187743464449455</v>
      </c>
      <c r="AGV41" s="116">
        <v>2.6354360429892885</v>
      </c>
      <c r="AGW41" s="116">
        <v>2.6469105059899105</v>
      </c>
      <c r="AGX41" s="116">
        <v>2.4301479431060264</v>
      </c>
      <c r="AGY41" s="116">
        <v>2.6949113412492847</v>
      </c>
      <c r="AGZ41" s="116">
        <v>2.1074133293973012</v>
      </c>
      <c r="AHA41" s="116">
        <v>2.040657448534823</v>
      </c>
      <c r="AHB41" s="116">
        <v>2.5877781022154984</v>
      </c>
      <c r="AHC41" s="116">
        <v>2.4209870468776677</v>
      </c>
      <c r="AHD41" s="116">
        <v>2.1367079759965035</v>
      </c>
      <c r="AHE41" s="116">
        <v>2.2643406223760087</v>
      </c>
      <c r="AHF41" s="116">
        <v>2.3309085267225402</v>
      </c>
      <c r="AHG41" s="116">
        <v>2.5904417334531238</v>
      </c>
      <c r="AHH41" s="116">
        <v>2.2156582241956153</v>
      </c>
      <c r="AHI41" s="116">
        <v>2.6765221492695668</v>
      </c>
      <c r="AHJ41" s="116">
        <v>2.2320884567923183</v>
      </c>
      <c r="AHK41" s="116">
        <v>2.1888540626908584</v>
      </c>
      <c r="AHL41" s="116">
        <v>2.2778970896918329</v>
      </c>
      <c r="AHM41" s="116">
        <v>2.1004326254592196</v>
      </c>
      <c r="AHN41" s="116">
        <v>2.4615199269916239</v>
      </c>
      <c r="AHO41" s="116">
        <v>2.0642229627284077</v>
      </c>
      <c r="AHP41" s="116">
        <v>2.3235017923276819</v>
      </c>
      <c r="AHQ41" s="116">
        <v>2.0488091795651355</v>
      </c>
      <c r="AHR41" s="116">
        <v>2.5889327103936814</v>
      </c>
      <c r="AHS41" s="116">
        <v>2.5431477901260258</v>
      </c>
      <c r="AHT41" s="116">
        <v>2.2810110798587693</v>
      </c>
      <c r="AHU41" s="116">
        <v>2.7487283499669575</v>
      </c>
      <c r="AHV41" s="116">
        <v>2.0653179624824389</v>
      </c>
      <c r="AHW41" s="116">
        <v>2.5286582158289117</v>
      </c>
      <c r="AHX41" s="116">
        <v>2.4459320668125559</v>
      </c>
      <c r="AHY41" s="116">
        <v>2.0583813685844841</v>
      </c>
      <c r="AHZ41" s="116">
        <v>2.3423242592066509</v>
      </c>
      <c r="AIA41" s="116">
        <v>2.6948617061249234</v>
      </c>
      <c r="AIB41" s="116">
        <v>2.7233573294718241</v>
      </c>
      <c r="AIC41" s="116">
        <v>2.3809320144113792</v>
      </c>
      <c r="AID41" s="116">
        <v>2.2122488808798564</v>
      </c>
      <c r="AIE41" s="116">
        <v>2.7300446739555237</v>
      </c>
      <c r="AIF41" s="116">
        <v>2.1522123525504759</v>
      </c>
      <c r="AIG41" s="116">
        <v>2.4716760391108044</v>
      </c>
      <c r="AIH41" s="116">
        <v>2.6397006265342786</v>
      </c>
      <c r="AII41" s="116">
        <v>2.3710839836722712</v>
      </c>
      <c r="AIJ41" s="116">
        <v>2.2454490819281645</v>
      </c>
      <c r="AIK41" s="116">
        <v>2.3936719061216323</v>
      </c>
      <c r="AIL41" s="116">
        <v>2.2108396393282672</v>
      </c>
      <c r="AIM41" s="116">
        <v>2.261784642858053</v>
      </c>
      <c r="AIN41" s="116">
        <v>2.169680674837168</v>
      </c>
      <c r="AIO41" s="116">
        <v>2.1768123255706495</v>
      </c>
      <c r="AIP41" s="116">
        <v>2.108041227244513</v>
      </c>
      <c r="AIQ41" s="116">
        <v>2.4441351221797092</v>
      </c>
      <c r="AIR41" s="116">
        <v>2.4475965635491699</v>
      </c>
      <c r="AIS41" s="116">
        <v>2.0413751032427618</v>
      </c>
      <c r="AIT41" s="116">
        <v>2.2897419509472976</v>
      </c>
      <c r="AIU41" s="116">
        <v>2.1612072636018413</v>
      </c>
      <c r="AIV41" s="116">
        <v>2.1952409454546409</v>
      </c>
      <c r="AIW41" s="116">
        <v>2.2108978715524379</v>
      </c>
      <c r="AIX41" s="116">
        <v>2.6841124317018679</v>
      </c>
      <c r="AIY41" s="116">
        <v>2.4762434277555414</v>
      </c>
      <c r="AIZ41" s="116">
        <v>2.1671980107861852</v>
      </c>
      <c r="AJA41" s="116">
        <v>2.6078960846057719</v>
      </c>
      <c r="AJB41" s="116">
        <v>2.3561894470204434</v>
      </c>
      <c r="AJC41" s="116">
        <v>2.0745185601749117</v>
      </c>
      <c r="AJD41" s="116">
        <v>2.5285224729491822</v>
      </c>
      <c r="AJE41" s="116">
        <v>2.625760049145113</v>
      </c>
      <c r="AJF41" s="116">
        <v>2.243147131902298</v>
      </c>
      <c r="AJG41" s="116">
        <v>2.6843915039886315</v>
      </c>
      <c r="AJH41" s="116">
        <v>2.4024096332382383</v>
      </c>
      <c r="AJI41" s="116">
        <v>2.5291343871352416</v>
      </c>
      <c r="AJJ41" s="116">
        <v>2.3126879365215069</v>
      </c>
      <c r="AJK41" s="116">
        <v>2.2336115367747515</v>
      </c>
      <c r="AJL41" s="116">
        <v>2.0867203181955971</v>
      </c>
      <c r="AJM41" s="116">
        <v>2.6363397032895404</v>
      </c>
      <c r="AJN41" s="116">
        <v>2.7221128665559862</v>
      </c>
      <c r="AJO41" s="116">
        <v>2.2861106258932016</v>
      </c>
      <c r="AJP41" s="116">
        <v>2.2833926408634038</v>
      </c>
      <c r="AJQ41" s="116">
        <v>2.4739949466940558</v>
      </c>
      <c r="AJR41" s="116">
        <v>2.5952565972638912</v>
      </c>
      <c r="AJS41" s="116">
        <v>2.150372472799027</v>
      </c>
      <c r="AJT41" s="116">
        <v>2.4058423599357459</v>
      </c>
      <c r="AJU41" s="116">
        <v>2.0539380424582303</v>
      </c>
      <c r="AJV41" s="116">
        <v>2.6333377966939251</v>
      </c>
      <c r="AJW41" s="116">
        <v>2.3547714579935723</v>
      </c>
      <c r="AJX41" s="116">
        <v>2.5886081579321969</v>
      </c>
      <c r="AJY41" s="116">
        <v>2.0636565806162421</v>
      </c>
      <c r="AJZ41" s="116">
        <v>2.2757649127582411</v>
      </c>
      <c r="AKA41" s="116">
        <v>2.1286596141161702</v>
      </c>
      <c r="AKB41" s="116">
        <v>2.7300981836547251</v>
      </c>
      <c r="AKC41" s="116">
        <v>2.7293667522297098</v>
      </c>
      <c r="AKD41" s="116">
        <v>2.3331670810156728</v>
      </c>
      <c r="AKE41" s="116">
        <v>2.3516210699069768</v>
      </c>
      <c r="AKF41" s="116">
        <v>2.6548391793768022</v>
      </c>
      <c r="AKG41" s="116">
        <v>2.6886258516124717</v>
      </c>
      <c r="AKH41" s="116">
        <v>2.4893353656741239</v>
      </c>
      <c r="AKI41" s="116">
        <v>2.1080330766083506</v>
      </c>
      <c r="AKJ41" s="116">
        <v>2.3874554828759424</v>
      </c>
      <c r="AKK41" s="116">
        <v>2.2031441315866247</v>
      </c>
      <c r="AKL41" s="116">
        <v>2.1594905661221913</v>
      </c>
      <c r="AKM41" s="116">
        <v>2.6468174307688361</v>
      </c>
      <c r="AKN41" s="116">
        <v>2.5409086456187211</v>
      </c>
      <c r="AKO41" s="116">
        <v>2.2685312329170082</v>
      </c>
      <c r="AKP41" s="116">
        <v>2.7275340702343649</v>
      </c>
      <c r="AKQ41" s="116">
        <v>2.4664454109179488</v>
      </c>
      <c r="AKR41" s="116">
        <v>2.155030769543135</v>
      </c>
      <c r="AKS41" s="116">
        <v>2.5345227545167721</v>
      </c>
      <c r="AKT41" s="116">
        <v>2.3259298271672431</v>
      </c>
      <c r="AKU41" s="116">
        <v>2.5303868417791957</v>
      </c>
      <c r="AKV41" s="116">
        <v>2.3234013293741569</v>
      </c>
      <c r="AKW41" s="116">
        <v>2.4018474557195764</v>
      </c>
      <c r="AKX41" s="116">
        <v>2.4801941264390259</v>
      </c>
      <c r="AKY41" s="116">
        <v>2.506646100246674</v>
      </c>
      <c r="AKZ41" s="116">
        <v>2.685504355227728</v>
      </c>
      <c r="ALA41" s="116">
        <v>2.2730865558329509</v>
      </c>
      <c r="ALB41" s="116">
        <v>2.1895743365482043</v>
      </c>
      <c r="ALC41" s="116">
        <v>2.5665090363842626</v>
      </c>
      <c r="ALD41" s="116">
        <v>2.2737183964081886</v>
      </c>
      <c r="ALE41" s="116">
        <v>2.7377023406677368</v>
      </c>
      <c r="ALF41" s="116">
        <v>2.27575792409535</v>
      </c>
      <c r="ALG41" s="116">
        <v>2.3805683875839487</v>
      </c>
      <c r="ALH41" s="116">
        <v>2.6070110156324779</v>
      </c>
      <c r="ALI41" s="116">
        <v>2.2526364011871896</v>
      </c>
      <c r="ALJ41" s="116">
        <v>2.1146786493238996</v>
      </c>
      <c r="ALK41" s="116">
        <v>2.0415195677955147</v>
      </c>
      <c r="ALL41" s="116">
        <v>2.451910992768048</v>
      </c>
      <c r="ALM41" s="116">
        <v>2.656780799497644</v>
      </c>
      <c r="ALN41" s="116">
        <v>2.6619572737945485</v>
      </c>
      <c r="ALO41" s="116">
        <v>2.5277647908172169</v>
      </c>
      <c r="ALP41" s="116">
        <v>2.0512726734244375</v>
      </c>
      <c r="ALQ41" s="116">
        <v>2.1485253322612521</v>
      </c>
      <c r="ALR41" s="116">
        <v>2.502614827687732</v>
      </c>
      <c r="ALS41" s="116">
        <v>2.3458144359850088</v>
      </c>
      <c r="ALT41" s="116">
        <v>2.2292735542290827</v>
      </c>
      <c r="ALU41" s="116">
        <v>2.6910849415479396</v>
      </c>
    </row>
    <row r="42" spans="2:1009">
      <c r="B42" s="117">
        <v>2.5</v>
      </c>
      <c r="C42" s="116">
        <f t="shared" si="16"/>
        <v>2.9</v>
      </c>
      <c r="D42" s="116">
        <f t="shared" si="17"/>
        <v>2.9054651081081646</v>
      </c>
      <c r="F42" s="116">
        <f t="shared" si="18"/>
        <v>2.4881816449458114</v>
      </c>
      <c r="G42" s="116">
        <f t="shared" si="19"/>
        <v>2.8930121212977302</v>
      </c>
      <c r="I42" s="116">
        <v>2.5094282185179937</v>
      </c>
      <c r="J42" s="116">
        <v>2.5148014082924166</v>
      </c>
      <c r="K42" s="116">
        <v>2.8479568911112993</v>
      </c>
      <c r="L42" s="116">
        <v>2.6113256300010912</v>
      </c>
      <c r="M42" s="116">
        <v>2.6325427620006834</v>
      </c>
      <c r="N42" s="116">
        <v>2.5947768808290079</v>
      </c>
      <c r="O42" s="116">
        <v>2.2484696571889362</v>
      </c>
      <c r="P42" s="116">
        <v>2.4401928819422842</v>
      </c>
      <c r="Q42" s="116">
        <v>2.6711888460255424</v>
      </c>
      <c r="R42" s="116">
        <v>2.7476468091452935</v>
      </c>
      <c r="S42" s="116">
        <v>2.4129604471719936</v>
      </c>
      <c r="T42" s="116">
        <v>2.596088858860226</v>
      </c>
      <c r="U42" s="116">
        <v>2.2964035192659193</v>
      </c>
      <c r="V42" s="116">
        <v>2.3500858730181755</v>
      </c>
      <c r="W42" s="116">
        <v>2.3984147932955011</v>
      </c>
      <c r="X42" s="116">
        <v>2.6772192976926137</v>
      </c>
      <c r="Y42" s="116">
        <v>2.1481547451600433</v>
      </c>
      <c r="Z42" s="116">
        <v>2.601391204788329</v>
      </c>
      <c r="AA42" s="116">
        <v>2.4458144684007128</v>
      </c>
      <c r="AB42" s="116">
        <v>2.1430508610385077</v>
      </c>
      <c r="AC42" s="116">
        <v>2.3614964404448586</v>
      </c>
      <c r="AD42" s="116">
        <v>2.568562028109711</v>
      </c>
      <c r="AE42" s="116">
        <v>2.6851555007787815</v>
      </c>
      <c r="AF42" s="116">
        <v>2.4609682326660232</v>
      </c>
      <c r="AG42" s="116">
        <v>2.5657126316275707</v>
      </c>
      <c r="AH42" s="116">
        <v>2.4033052829767434</v>
      </c>
      <c r="AI42" s="116">
        <v>2.2382759160642798</v>
      </c>
      <c r="AJ42" s="116">
        <v>2.4435892270144914</v>
      </c>
      <c r="AK42" s="116">
        <v>2.4241649185401504</v>
      </c>
      <c r="AL42" s="116">
        <v>2.5876307877481834</v>
      </c>
      <c r="AM42" s="116">
        <v>2.4537375543012332</v>
      </c>
      <c r="AN42" s="116">
        <v>2.6113935739638072</v>
      </c>
      <c r="AO42" s="116">
        <v>2.7897412313579557</v>
      </c>
      <c r="AP42" s="116">
        <v>2.1407734647749552</v>
      </c>
      <c r="AQ42" s="116">
        <v>2.8317861499749513</v>
      </c>
      <c r="AR42" s="116">
        <v>2.1869124417408159</v>
      </c>
      <c r="AS42" s="116">
        <v>2.7548641124054178</v>
      </c>
      <c r="AT42" s="116">
        <v>2.8367569441896143</v>
      </c>
      <c r="AU42" s="116">
        <v>2.628224417356761</v>
      </c>
      <c r="AV42" s="116">
        <v>2.4535224717191757</v>
      </c>
      <c r="AW42" s="116">
        <v>2.7898035886247059</v>
      </c>
      <c r="AX42" s="116">
        <v>2.142528580984707</v>
      </c>
      <c r="AY42" s="116">
        <v>2.3462572842148375</v>
      </c>
      <c r="AZ42" s="116">
        <v>2.5198543834526106</v>
      </c>
      <c r="BA42" s="116">
        <v>2.8545451974431102</v>
      </c>
      <c r="BB42" s="116">
        <v>2.7736207826312289</v>
      </c>
      <c r="BC42" s="116">
        <v>2.7315719743665854</v>
      </c>
      <c r="BD42" s="116">
        <v>2.4819423454798373</v>
      </c>
      <c r="BE42" s="116">
        <v>2.6515482779139488</v>
      </c>
      <c r="BF42" s="116">
        <v>2.4666687576002202</v>
      </c>
      <c r="BG42" s="116">
        <v>2.3744115734443958</v>
      </c>
      <c r="BH42" s="116">
        <v>2.2514009364575553</v>
      </c>
      <c r="BI42" s="116">
        <v>2.5309689461848563</v>
      </c>
      <c r="BJ42" s="116">
        <v>2.4138677006486176</v>
      </c>
      <c r="BK42" s="116">
        <v>2.7701449674897756</v>
      </c>
      <c r="BL42" s="116">
        <v>2.7036339394123932</v>
      </c>
      <c r="BM42" s="116">
        <v>2.7313392391816214</v>
      </c>
      <c r="BN42" s="116">
        <v>2.5212275254521974</v>
      </c>
      <c r="BO42" s="116">
        <v>2.5592745559294965</v>
      </c>
      <c r="BP42" s="116">
        <v>2.7170982928693559</v>
      </c>
      <c r="BQ42" s="116">
        <v>2.2234801467930057</v>
      </c>
      <c r="BR42" s="116">
        <v>2.5175721086776837</v>
      </c>
      <c r="BS42" s="116">
        <v>2.3049314656751569</v>
      </c>
      <c r="BT42" s="116">
        <v>2.7818258913322103</v>
      </c>
      <c r="BU42" s="116">
        <v>2.1678907157975775</v>
      </c>
      <c r="BV42" s="116">
        <v>2.6887071840156973</v>
      </c>
      <c r="BW42" s="116">
        <v>2.5561438491938011</v>
      </c>
      <c r="BX42" s="116">
        <v>2.7331734968666175</v>
      </c>
      <c r="BY42" s="116">
        <v>2.7818514310846894</v>
      </c>
      <c r="BZ42" s="116">
        <v>2.4211915422592591</v>
      </c>
      <c r="CA42" s="116">
        <v>2.3683631569858266</v>
      </c>
      <c r="CB42" s="116">
        <v>2.5014738520018014</v>
      </c>
      <c r="CC42" s="116">
        <v>2.4308320222099344</v>
      </c>
      <c r="CD42" s="116">
        <v>2.6123956935486712</v>
      </c>
      <c r="CE42" s="116">
        <v>2.851847041764453</v>
      </c>
      <c r="CF42" s="116">
        <v>2.2016969571225902</v>
      </c>
      <c r="CG42" s="116">
        <v>2.1795618377587895</v>
      </c>
      <c r="CH42" s="116">
        <v>2.7031916362026913</v>
      </c>
      <c r="CI42" s="116">
        <v>2.3578346298035524</v>
      </c>
      <c r="CJ42" s="116">
        <v>2.6901885397582532</v>
      </c>
      <c r="CK42" s="116">
        <v>2.8563113126343849</v>
      </c>
      <c r="CL42" s="116">
        <v>2.3218065131176462</v>
      </c>
      <c r="CM42" s="116">
        <v>2.7855303519317092</v>
      </c>
      <c r="CN42" s="116">
        <v>2.614388908874683</v>
      </c>
      <c r="CO42" s="116">
        <v>2.544528815457753</v>
      </c>
      <c r="CP42" s="116">
        <v>2.1987733652458488</v>
      </c>
      <c r="CQ42" s="116">
        <v>2.6067585466533254</v>
      </c>
      <c r="CR42" s="116">
        <v>2.7112489450947614</v>
      </c>
      <c r="CS42" s="116">
        <v>2.2092490992449751</v>
      </c>
      <c r="CT42" s="116">
        <v>2.8556222633039949</v>
      </c>
      <c r="CU42" s="116">
        <v>2.6193564684127151</v>
      </c>
      <c r="CV42" s="116">
        <v>2.8376809514271888</v>
      </c>
      <c r="CW42" s="116">
        <v>2.7420781052280638</v>
      </c>
      <c r="CX42" s="116">
        <v>2.1825252640957222</v>
      </c>
      <c r="CY42" s="116">
        <v>2.6641002030332088</v>
      </c>
      <c r="CZ42" s="116">
        <v>2.7731454125747041</v>
      </c>
      <c r="DA42" s="116">
        <v>2.6721945323977336</v>
      </c>
      <c r="DB42" s="116">
        <v>2.2217012333974555</v>
      </c>
      <c r="DC42" s="116">
        <v>2.766931872302826</v>
      </c>
      <c r="DD42" s="116">
        <v>2.5729147110422423</v>
      </c>
      <c r="DE42" s="116">
        <v>2.3441806119699891</v>
      </c>
      <c r="DF42" s="116">
        <v>2.3883519945839389</v>
      </c>
      <c r="DG42" s="116">
        <v>2.5400330074714872</v>
      </c>
      <c r="DH42" s="116">
        <v>2.1544062564842856</v>
      </c>
      <c r="DI42" s="116">
        <v>2.5279304000426799</v>
      </c>
      <c r="DJ42" s="116">
        <v>2.3448072248103577</v>
      </c>
      <c r="DK42" s="116">
        <v>2.1655590165768728</v>
      </c>
      <c r="DL42" s="116">
        <v>2.8252731734826653</v>
      </c>
      <c r="DM42" s="116">
        <v>2.3209653319365069</v>
      </c>
      <c r="DN42" s="116">
        <v>2.5842862534631674</v>
      </c>
      <c r="DO42" s="116">
        <v>2.4725046602640859</v>
      </c>
      <c r="DP42" s="116">
        <v>2.5795283639056135</v>
      </c>
      <c r="DQ42" s="116">
        <v>2.5054099831310204</v>
      </c>
      <c r="DR42" s="116">
        <v>2.367949834246494</v>
      </c>
      <c r="DS42" s="116">
        <v>2.2359323105594955</v>
      </c>
      <c r="DT42" s="116">
        <v>2.8052958374824932</v>
      </c>
      <c r="DU42" s="116">
        <v>2.808232616819355</v>
      </c>
      <c r="DV42" s="116">
        <v>2.6547469972602884</v>
      </c>
      <c r="DW42" s="116">
        <v>2.3212189534357388</v>
      </c>
      <c r="DX42" s="116">
        <v>2.6084536679803927</v>
      </c>
      <c r="DY42" s="116">
        <v>2.6709642845300778</v>
      </c>
      <c r="DZ42" s="116">
        <v>2.1545343938230732</v>
      </c>
      <c r="EA42" s="116">
        <v>2.1693129529646278</v>
      </c>
      <c r="EB42" s="116">
        <v>2.4013382930461313</v>
      </c>
      <c r="EC42" s="116">
        <v>2.7104724035293919</v>
      </c>
      <c r="ED42" s="116">
        <v>2.2817779510457346</v>
      </c>
      <c r="EE42" s="116">
        <v>2.7419217365840884</v>
      </c>
      <c r="EF42" s="116">
        <v>2.6108748979843019</v>
      </c>
      <c r="EG42" s="116">
        <v>2.5218023159686402</v>
      </c>
      <c r="EH42" s="116">
        <v>2.748906622472707</v>
      </c>
      <c r="EI42" s="116">
        <v>2.7664575758481971</v>
      </c>
      <c r="EJ42" s="116">
        <v>2.3237315431534959</v>
      </c>
      <c r="EK42" s="116">
        <v>2.558194363560697</v>
      </c>
      <c r="EL42" s="116">
        <v>2.7164756985511218</v>
      </c>
      <c r="EM42" s="116">
        <v>2.4718243753111113</v>
      </c>
      <c r="EN42" s="116">
        <v>2.7172901977312223</v>
      </c>
      <c r="EO42" s="116">
        <v>2.2365362228991179</v>
      </c>
      <c r="EP42" s="116">
        <v>2.4543816664489952</v>
      </c>
      <c r="EQ42" s="116">
        <v>2.5131004327850146</v>
      </c>
      <c r="ER42" s="116">
        <v>2.3228585295313553</v>
      </c>
      <c r="ES42" s="116">
        <v>2.3297724612498714</v>
      </c>
      <c r="ET42" s="116">
        <v>2.4764623261787402</v>
      </c>
      <c r="EU42" s="116">
        <v>2.5449610290746296</v>
      </c>
      <c r="EV42" s="116">
        <v>2.2058708715283371</v>
      </c>
      <c r="EW42" s="116">
        <v>2.4841004377209295</v>
      </c>
      <c r="EX42" s="116">
        <v>2.522403445192507</v>
      </c>
      <c r="EY42" s="116">
        <v>2.3128989254879317</v>
      </c>
      <c r="EZ42" s="116">
        <v>2.2176915413955429</v>
      </c>
      <c r="FA42" s="116">
        <v>2.4320664236718965</v>
      </c>
      <c r="FB42" s="116">
        <v>2.7546699317200805</v>
      </c>
      <c r="FC42" s="116">
        <v>2.4360051606552675</v>
      </c>
      <c r="FD42" s="116">
        <v>2.3394647536953648</v>
      </c>
      <c r="FE42" s="116">
        <v>2.3939175633265872</v>
      </c>
      <c r="FF42" s="116">
        <v>2.7288895623463612</v>
      </c>
      <c r="FG42" s="116">
        <v>2.8556380141669098</v>
      </c>
      <c r="FH42" s="116">
        <v>2.2450492503249877</v>
      </c>
      <c r="FI42" s="116">
        <v>2.7083193867570206</v>
      </c>
      <c r="FJ42" s="116">
        <v>2.1525474223170695</v>
      </c>
      <c r="FK42" s="116">
        <v>2.6105248115321977</v>
      </c>
      <c r="FL42" s="116">
        <v>2.4025237166540663</v>
      </c>
      <c r="FM42" s="116">
        <v>2.4772756421942863</v>
      </c>
      <c r="FN42" s="116">
        <v>2.5744621199246147</v>
      </c>
      <c r="FO42" s="116">
        <v>2.2909346731810527</v>
      </c>
      <c r="FP42" s="116">
        <v>2.7343326514556825</v>
      </c>
      <c r="FQ42" s="116">
        <v>2.8180293062572552</v>
      </c>
      <c r="FR42" s="116">
        <v>2.6158911312084339</v>
      </c>
      <c r="FS42" s="116">
        <v>2.8504832220988403</v>
      </c>
      <c r="FT42" s="116">
        <v>2.8187048450874297</v>
      </c>
      <c r="FU42" s="116">
        <v>2.5056431711712173</v>
      </c>
      <c r="FV42" s="116">
        <v>2.2084629350330496</v>
      </c>
      <c r="FW42" s="116">
        <v>2.2287633930994275</v>
      </c>
      <c r="FX42" s="116">
        <v>2.3541025220802845</v>
      </c>
      <c r="FY42" s="116">
        <v>2.4512953763367382</v>
      </c>
      <c r="FZ42" s="116">
        <v>2.276028823818256</v>
      </c>
      <c r="GA42" s="116">
        <v>2.24921963310228</v>
      </c>
      <c r="GB42" s="116">
        <v>2.5098310817111718</v>
      </c>
      <c r="GC42" s="116">
        <v>2.6002474149750388</v>
      </c>
      <c r="GD42" s="116">
        <v>2.713343637519277</v>
      </c>
      <c r="GE42" s="116">
        <v>2.8235831641390909</v>
      </c>
      <c r="GF42" s="116">
        <v>2.3525959196074422</v>
      </c>
      <c r="GG42" s="116">
        <v>2.2830560533914279</v>
      </c>
      <c r="GH42" s="116">
        <v>2.8225717144858846</v>
      </c>
      <c r="GI42" s="116">
        <v>2.3995384083783766</v>
      </c>
      <c r="GJ42" s="116">
        <v>2.2872343783963713</v>
      </c>
      <c r="GK42" s="116">
        <v>2.5987239897100078</v>
      </c>
      <c r="GL42" s="116">
        <v>2.1634730528343491</v>
      </c>
      <c r="GM42" s="116">
        <v>2.5187490567877404</v>
      </c>
      <c r="GN42" s="116">
        <v>2.637666330254218</v>
      </c>
      <c r="GO42" s="116">
        <v>2.3364592736491017</v>
      </c>
      <c r="GP42" s="116">
        <v>2.8469425039331497</v>
      </c>
      <c r="GQ42" s="116">
        <v>2.6420054532288595</v>
      </c>
      <c r="GR42" s="116">
        <v>2.2586233566869409</v>
      </c>
      <c r="GS42" s="116">
        <v>2.7637848534883682</v>
      </c>
      <c r="GT42" s="116">
        <v>2.6043822028989023</v>
      </c>
      <c r="GU42" s="116">
        <v>2.4538377606601283</v>
      </c>
      <c r="GV42" s="116">
        <v>2.6966686388439953</v>
      </c>
      <c r="GW42" s="116">
        <v>2.474833057447734</v>
      </c>
      <c r="GX42" s="116">
        <v>2.6048227422881469</v>
      </c>
      <c r="GY42" s="116">
        <v>2.500854618950799</v>
      </c>
      <c r="GZ42" s="116">
        <v>2.5418726494615829</v>
      </c>
      <c r="HA42" s="116">
        <v>2.1478653927006248</v>
      </c>
      <c r="HB42" s="116">
        <v>2.606318602800533</v>
      </c>
      <c r="HC42" s="116">
        <v>2.2370976001045815</v>
      </c>
      <c r="HD42" s="116">
        <v>2.6582258716767067</v>
      </c>
      <c r="HE42" s="116">
        <v>2.7518028639331602</v>
      </c>
      <c r="HF42" s="116">
        <v>2.5675975506124815</v>
      </c>
      <c r="HG42" s="116">
        <v>2.8481634622053309</v>
      </c>
      <c r="HH42" s="116">
        <v>2.1462668071491042</v>
      </c>
      <c r="HI42" s="116">
        <v>2.1786105759847945</v>
      </c>
      <c r="HJ42" s="116">
        <v>2.2864775533486097</v>
      </c>
      <c r="HK42" s="116">
        <v>2.844154472834695</v>
      </c>
      <c r="HL42" s="116">
        <v>2.3155072220034016</v>
      </c>
      <c r="HM42" s="116">
        <v>2.2140331732954359</v>
      </c>
      <c r="HN42" s="116">
        <v>2.248779385014037</v>
      </c>
      <c r="HO42" s="116">
        <v>2.760238929209414</v>
      </c>
      <c r="HP42" s="116">
        <v>2.2886626883715016</v>
      </c>
      <c r="HQ42" s="116">
        <v>2.8098761658598437</v>
      </c>
      <c r="HR42" s="116">
        <v>2.3061527166138647</v>
      </c>
      <c r="HS42" s="116">
        <v>2.215758944976296</v>
      </c>
      <c r="HT42" s="116">
        <v>2.3880570445631921</v>
      </c>
      <c r="HU42" s="116">
        <v>2.2657933345169652</v>
      </c>
      <c r="HV42" s="116">
        <v>2.1923544795306071</v>
      </c>
      <c r="HW42" s="116">
        <v>2.4978351335030591</v>
      </c>
      <c r="HX42" s="116">
        <v>2.3207949889633581</v>
      </c>
      <c r="HY42" s="116">
        <v>2.3960002417178101</v>
      </c>
      <c r="HZ42" s="116">
        <v>2.5310168639609505</v>
      </c>
      <c r="IA42" s="116">
        <v>2.2268607375253495</v>
      </c>
      <c r="IB42" s="116">
        <v>2.8403858671915412</v>
      </c>
      <c r="IC42" s="116">
        <v>2.6661613006429334</v>
      </c>
      <c r="ID42" s="116">
        <v>2.5274179247313207</v>
      </c>
      <c r="IE42" s="116">
        <v>2.4813100524194551</v>
      </c>
      <c r="IF42" s="116">
        <v>2.8548155893369014</v>
      </c>
      <c r="IG42" s="116">
        <v>2.2478813522532235</v>
      </c>
      <c r="IH42" s="116">
        <v>2.4478623858408821</v>
      </c>
      <c r="II42" s="116">
        <v>2.3766542482328363</v>
      </c>
      <c r="IJ42" s="116">
        <v>2.2592087063147583</v>
      </c>
      <c r="IK42" s="116">
        <v>2.3226949362374292</v>
      </c>
      <c r="IL42" s="116">
        <v>2.726479721776367</v>
      </c>
      <c r="IM42" s="116">
        <v>2.34521732150449</v>
      </c>
      <c r="IN42" s="116">
        <v>2.2941003441228274</v>
      </c>
      <c r="IO42" s="116">
        <v>2.4604913240358055</v>
      </c>
      <c r="IP42" s="116">
        <v>2.543014085255082</v>
      </c>
      <c r="IQ42" s="116">
        <v>2.7241023157824462</v>
      </c>
      <c r="IR42" s="116">
        <v>2.5523905807059153</v>
      </c>
      <c r="IS42" s="116">
        <v>2.4764949375687411</v>
      </c>
      <c r="IT42" s="116">
        <v>2.4834442265902927</v>
      </c>
      <c r="IU42" s="116">
        <v>2.5536879967446158</v>
      </c>
      <c r="IV42" s="116">
        <v>2.1417201841784319</v>
      </c>
      <c r="IW42" s="116">
        <v>2.8550818524784338</v>
      </c>
      <c r="IX42" s="116">
        <v>2.4931050969683586</v>
      </c>
      <c r="IY42" s="116">
        <v>2.3872597326885834</v>
      </c>
      <c r="IZ42" s="116">
        <v>2.7583537904731164</v>
      </c>
      <c r="JA42" s="116">
        <v>2.3267220918032838</v>
      </c>
      <c r="JB42" s="116">
        <v>2.618956237544483</v>
      </c>
      <c r="JC42" s="116">
        <v>2.4663032945024699</v>
      </c>
      <c r="JD42" s="116">
        <v>2.5561679010037186</v>
      </c>
      <c r="JE42" s="116">
        <v>2.7002935564326114</v>
      </c>
      <c r="JF42" s="116">
        <v>2.8545627284662016</v>
      </c>
      <c r="JG42" s="116">
        <v>2.3270069779167453</v>
      </c>
      <c r="JH42" s="116">
        <v>2.1527372660723754</v>
      </c>
      <c r="JI42" s="116">
        <v>2.154158574393771</v>
      </c>
      <c r="JJ42" s="116">
        <v>2.6211452384706053</v>
      </c>
      <c r="JK42" s="116">
        <v>2.4250153515727866</v>
      </c>
      <c r="JL42" s="116">
        <v>2.3901517840884083</v>
      </c>
      <c r="JM42" s="116">
        <v>2.1799633329223256</v>
      </c>
      <c r="JN42" s="116">
        <v>2.843898139681547</v>
      </c>
      <c r="JO42" s="116">
        <v>2.7940258720234881</v>
      </c>
      <c r="JP42" s="116">
        <v>2.3158485844351282</v>
      </c>
      <c r="JQ42" s="116">
        <v>2.7329484949390546</v>
      </c>
      <c r="JR42" s="116">
        <v>2.3652015483362732</v>
      </c>
      <c r="JS42" s="116">
        <v>2.2050765806831154</v>
      </c>
      <c r="JT42" s="116">
        <v>2.2201003507559416</v>
      </c>
      <c r="JU42" s="116">
        <v>2.6682259201376519</v>
      </c>
      <c r="JV42" s="116">
        <v>2.2091952491227236</v>
      </c>
      <c r="JW42" s="116">
        <v>2.7218644382404347</v>
      </c>
      <c r="JX42" s="116">
        <v>2.2139546106260086</v>
      </c>
      <c r="JY42" s="116">
        <v>2.1663658147908444</v>
      </c>
      <c r="JZ42" s="116">
        <v>2.4097505645998183</v>
      </c>
      <c r="KA42" s="116">
        <v>2.7359379475376917</v>
      </c>
      <c r="KB42" s="116">
        <v>2.291999497701589</v>
      </c>
      <c r="KC42" s="116">
        <v>2.7558900880703927</v>
      </c>
      <c r="KD42" s="116">
        <v>2.367307876542561</v>
      </c>
      <c r="KE42" s="116">
        <v>2.6085134066719387</v>
      </c>
      <c r="KF42" s="116">
        <v>2.3100148816416493</v>
      </c>
      <c r="KG42" s="116">
        <v>2.5474260732434493</v>
      </c>
      <c r="KH42" s="116">
        <v>2.2166995261101543</v>
      </c>
      <c r="KI42" s="116">
        <v>2.6354786140257116</v>
      </c>
      <c r="KJ42" s="116">
        <v>2.6260071983026165</v>
      </c>
      <c r="KK42" s="116">
        <v>2.5277359725089812</v>
      </c>
      <c r="KL42" s="116">
        <v>2.3525788611146088</v>
      </c>
      <c r="KM42" s="116">
        <v>2.4530049880779408</v>
      </c>
      <c r="KN42" s="116">
        <v>2.7675653140835879</v>
      </c>
      <c r="KO42" s="116">
        <v>2.6405449577590261</v>
      </c>
      <c r="KP42" s="116">
        <v>2.6471217420120228</v>
      </c>
      <c r="KQ42" s="116">
        <v>2.6653615220797171</v>
      </c>
      <c r="KR42" s="116">
        <v>2.2371331935832983</v>
      </c>
      <c r="KS42" s="116">
        <v>2.3373093379114231</v>
      </c>
      <c r="KT42" s="116">
        <v>2.5301342430574345</v>
      </c>
      <c r="KU42" s="116">
        <v>2.2737802567776937</v>
      </c>
      <c r="KV42" s="116">
        <v>2.6162700940732844</v>
      </c>
      <c r="KW42" s="116">
        <v>2.1975619960057506</v>
      </c>
      <c r="KX42" s="116">
        <v>2.2422468170581977</v>
      </c>
      <c r="KY42" s="116">
        <v>2.2457455221455711</v>
      </c>
      <c r="KZ42" s="116">
        <v>2.2349974165560171</v>
      </c>
      <c r="LA42" s="116">
        <v>2.7972133639026464</v>
      </c>
      <c r="LB42" s="116">
        <v>2.1825824697875826</v>
      </c>
      <c r="LC42" s="116">
        <v>2.40816675027903</v>
      </c>
      <c r="LD42" s="116">
        <v>2.3925842307177847</v>
      </c>
      <c r="LE42" s="116">
        <v>2.4104707395153304</v>
      </c>
      <c r="LF42" s="116">
        <v>2.189280795475204</v>
      </c>
      <c r="LG42" s="116">
        <v>2.3480538568900795</v>
      </c>
      <c r="LH42" s="116">
        <v>2.5251215591290377</v>
      </c>
      <c r="LI42" s="116">
        <v>2.7312317424927595</v>
      </c>
      <c r="LJ42" s="116">
        <v>2.6270311660687895</v>
      </c>
      <c r="LK42" s="116">
        <v>2.6057067724072427</v>
      </c>
      <c r="LL42" s="116">
        <v>2.3529187474092121</v>
      </c>
      <c r="LM42" s="116">
        <v>2.3385295207885091</v>
      </c>
      <c r="LN42" s="116">
        <v>2.8555143067380526</v>
      </c>
      <c r="LO42" s="116">
        <v>2.7712217369682834</v>
      </c>
      <c r="LP42" s="116">
        <v>2.8206647077423099</v>
      </c>
      <c r="LQ42" s="116">
        <v>2.1608135780311692</v>
      </c>
      <c r="LR42" s="116">
        <v>2.1904341330600161</v>
      </c>
      <c r="LS42" s="116">
        <v>2.1526927113751544</v>
      </c>
      <c r="LT42" s="116">
        <v>2.5619873600696734</v>
      </c>
      <c r="LU42" s="116">
        <v>2.5932565913025942</v>
      </c>
      <c r="LV42" s="116">
        <v>2.5584602929007265</v>
      </c>
      <c r="LW42" s="116">
        <v>2.1564873115387257</v>
      </c>
      <c r="LX42" s="116">
        <v>2.4325860784571387</v>
      </c>
      <c r="LY42" s="116">
        <v>2.5940195161029296</v>
      </c>
      <c r="LZ42" s="116">
        <v>2.2877306604039895</v>
      </c>
      <c r="MA42" s="116">
        <v>2.1752001311267302</v>
      </c>
      <c r="MB42" s="116">
        <v>2.3848785416891416</v>
      </c>
      <c r="MC42" s="116">
        <v>2.8416395677994872</v>
      </c>
      <c r="MD42" s="116">
        <v>2.1851533838284927</v>
      </c>
      <c r="ME42" s="116">
        <v>2.1609493107015973</v>
      </c>
      <c r="MF42" s="116">
        <v>2.7225782899276405</v>
      </c>
      <c r="MG42" s="116">
        <v>2.3977927894544444</v>
      </c>
      <c r="MH42" s="116">
        <v>2.6516099000143427</v>
      </c>
      <c r="MI42" s="116">
        <v>2.580138587391136</v>
      </c>
      <c r="MJ42" s="116">
        <v>2.1972828340426949</v>
      </c>
      <c r="MK42" s="116">
        <v>2.3220763345829423</v>
      </c>
      <c r="ML42" s="116">
        <v>2.3539440898322339</v>
      </c>
      <c r="MM42" s="116">
        <v>2.1624884553278472</v>
      </c>
      <c r="MN42" s="116">
        <v>2.3183509853417563</v>
      </c>
      <c r="MO42" s="116">
        <v>2.2576488321826091</v>
      </c>
      <c r="MP42" s="116">
        <v>2.6455561469173015</v>
      </c>
      <c r="MQ42" s="116">
        <v>2.2910859890109108</v>
      </c>
      <c r="MR42" s="116">
        <v>2.2675031044464369</v>
      </c>
      <c r="MS42" s="116">
        <v>2.4205400246200441</v>
      </c>
      <c r="MT42" s="116">
        <v>2.4596263026299572</v>
      </c>
      <c r="MU42" s="116">
        <v>2.5052489581571553</v>
      </c>
      <c r="MV42" s="116">
        <v>2.80191502741725</v>
      </c>
      <c r="MW42" s="116">
        <v>2.7167104776112665</v>
      </c>
      <c r="MX42" s="116">
        <v>2.8376177882384832</v>
      </c>
      <c r="MY42" s="116">
        <v>2.6701980787240722</v>
      </c>
      <c r="MZ42" s="116">
        <v>2.2004453509141806</v>
      </c>
      <c r="NA42" s="116">
        <v>2.2094985634712363</v>
      </c>
      <c r="NB42" s="116">
        <v>2.2810673135946162</v>
      </c>
      <c r="NC42" s="116">
        <v>2.2095317607548619</v>
      </c>
      <c r="ND42" s="116">
        <v>2.5005954635017105</v>
      </c>
      <c r="NE42" s="116">
        <v>2.3058002588754678</v>
      </c>
      <c r="NF42" s="116">
        <v>2.7461978769939379</v>
      </c>
      <c r="NG42" s="116">
        <v>2.6239721382562138</v>
      </c>
      <c r="NH42" s="116">
        <v>2.1437516689327092</v>
      </c>
      <c r="NI42" s="116">
        <v>2.3883411708788569</v>
      </c>
      <c r="NJ42" s="116">
        <v>2.1711235752112468</v>
      </c>
      <c r="NK42" s="116">
        <v>2.2372054286358813</v>
      </c>
      <c r="NL42" s="116">
        <v>2.2566211593794812</v>
      </c>
      <c r="NM42" s="116">
        <v>2.279317628627715</v>
      </c>
      <c r="NN42" s="116">
        <v>2.477462692161482</v>
      </c>
      <c r="NO42" s="116">
        <v>2.8135551414220119</v>
      </c>
      <c r="NP42" s="116">
        <v>2.4578667405939321</v>
      </c>
      <c r="NQ42" s="116">
        <v>2.8088802369580033</v>
      </c>
      <c r="NR42" s="116">
        <v>2.7063719760310905</v>
      </c>
      <c r="NS42" s="116">
        <v>2.7167018692285549</v>
      </c>
      <c r="NT42" s="116">
        <v>2.245308946079875</v>
      </c>
      <c r="NU42" s="116">
        <v>2.4761964360885433</v>
      </c>
      <c r="NV42" s="116">
        <v>2.2430849972625015</v>
      </c>
      <c r="NW42" s="116">
        <v>2.8375666086271303</v>
      </c>
      <c r="NX42" s="116">
        <v>2.1612558922390397</v>
      </c>
      <c r="NY42" s="116">
        <v>2.4405055198773256</v>
      </c>
      <c r="NZ42" s="116">
        <v>2.3905726828150842</v>
      </c>
      <c r="OA42" s="116">
        <v>2.2693583136074134</v>
      </c>
      <c r="OB42" s="116">
        <v>2.6290321066546252</v>
      </c>
      <c r="OC42" s="116">
        <v>2.6627677395712865</v>
      </c>
      <c r="OD42" s="116">
        <v>2.8262851127725925</v>
      </c>
      <c r="OE42" s="116">
        <v>2.1699331462023839</v>
      </c>
      <c r="OF42" s="116">
        <v>2.4478917123466268</v>
      </c>
      <c r="OG42" s="116">
        <v>2.6324428711650292</v>
      </c>
      <c r="OH42" s="116">
        <v>2.2755592655585652</v>
      </c>
      <c r="OI42" s="116">
        <v>2.1907609363165426</v>
      </c>
      <c r="OJ42" s="116">
        <v>2.4601031281466463</v>
      </c>
      <c r="OK42" s="116">
        <v>2.6057135309507675</v>
      </c>
      <c r="OL42" s="116">
        <v>2.2479586217358198</v>
      </c>
      <c r="OM42" s="116">
        <v>2.759600672176274</v>
      </c>
      <c r="ON42" s="116">
        <v>2.5144733485279995</v>
      </c>
      <c r="OO42" s="116">
        <v>2.5113642611850291</v>
      </c>
      <c r="OP42" s="116">
        <v>2.2023338039819249</v>
      </c>
      <c r="OQ42" s="116">
        <v>2.3126532314311614</v>
      </c>
      <c r="OR42" s="116">
        <v>2.4690823419986421</v>
      </c>
      <c r="OS42" s="116">
        <v>2.2555152412886619</v>
      </c>
      <c r="OT42" s="116">
        <v>2.6006384245426539</v>
      </c>
      <c r="OU42" s="116">
        <v>2.8257931129583707</v>
      </c>
      <c r="OV42" s="116">
        <v>2.8279904066066983</v>
      </c>
      <c r="OW42" s="116">
        <v>2.7241144202565271</v>
      </c>
      <c r="OX42" s="116">
        <v>2.7951525262653147</v>
      </c>
      <c r="OY42" s="116">
        <v>2.2704954396097468</v>
      </c>
      <c r="OZ42" s="116">
        <v>2.1966299435012773</v>
      </c>
      <c r="PA42" s="116">
        <v>2.7071536434567536</v>
      </c>
      <c r="PB42" s="116">
        <v>2.6859456355664628</v>
      </c>
      <c r="PC42" s="116">
        <v>2.2794838597847953</v>
      </c>
      <c r="PD42" s="116">
        <v>2.5646904361264711</v>
      </c>
      <c r="PE42" s="116">
        <v>2.5296020354734279</v>
      </c>
      <c r="PF42" s="116">
        <v>2.5916734229447442</v>
      </c>
      <c r="PG42" s="116">
        <v>2.3767325152290288</v>
      </c>
      <c r="PH42" s="116">
        <v>2.4044222038979943</v>
      </c>
      <c r="PI42" s="116">
        <v>2.7998438952156466</v>
      </c>
      <c r="PJ42" s="116">
        <v>2.6050172255641648</v>
      </c>
      <c r="PK42" s="116">
        <v>2.2485677247703513</v>
      </c>
      <c r="PL42" s="116">
        <v>2.5277777487721957</v>
      </c>
      <c r="PM42" s="116">
        <v>2.826912299176759</v>
      </c>
      <c r="PN42" s="116">
        <v>2.3241160680600821</v>
      </c>
      <c r="PO42" s="116">
        <v>2.563776996143011</v>
      </c>
      <c r="PP42" s="116">
        <v>2.1644458968518139</v>
      </c>
      <c r="PQ42" s="116">
        <v>2.8014561558558615</v>
      </c>
      <c r="PR42" s="116">
        <v>2.1696971715861428</v>
      </c>
      <c r="PS42" s="116">
        <v>2.5593442068511751</v>
      </c>
      <c r="PT42" s="116">
        <v>2.2527853872533354</v>
      </c>
      <c r="PU42" s="116">
        <v>2.7688261558015861</v>
      </c>
      <c r="PV42" s="116">
        <v>2.5044639180459392</v>
      </c>
      <c r="PW42" s="116">
        <v>2.1871140185598121</v>
      </c>
      <c r="PX42" s="116">
        <v>2.5490029028236427</v>
      </c>
      <c r="PY42" s="116">
        <v>2.7502239826839516</v>
      </c>
      <c r="PZ42" s="116">
        <v>2.2595935075371147</v>
      </c>
      <c r="QA42" s="116">
        <v>2.2193908148391257</v>
      </c>
      <c r="QB42" s="116">
        <v>2.3920858840825554</v>
      </c>
      <c r="QC42" s="116">
        <v>2.407210991062072</v>
      </c>
      <c r="QD42" s="116">
        <v>2.5109489493746313</v>
      </c>
      <c r="QE42" s="116">
        <v>2.473737974775986</v>
      </c>
      <c r="QF42" s="116">
        <v>2.262673065536541</v>
      </c>
      <c r="QG42" s="116">
        <v>2.1981385474178476</v>
      </c>
      <c r="QH42" s="116">
        <v>2.7655464963005194</v>
      </c>
      <c r="QI42" s="116">
        <v>2.5385511863585557</v>
      </c>
      <c r="QJ42" s="116">
        <v>2.3875600638931536</v>
      </c>
      <c r="QK42" s="116">
        <v>2.3079453735209108</v>
      </c>
      <c r="QL42" s="116">
        <v>2.1540018656959683</v>
      </c>
      <c r="QM42" s="116">
        <v>2.5604095812880847</v>
      </c>
      <c r="QN42" s="116">
        <v>2.3346707938706412</v>
      </c>
      <c r="QO42" s="116">
        <v>2.6407510603180571</v>
      </c>
      <c r="QP42" s="116">
        <v>2.5656853501195132</v>
      </c>
      <c r="QQ42" s="116">
        <v>2.6209635052084534</v>
      </c>
      <c r="QR42" s="116">
        <v>2.1504688243130232</v>
      </c>
      <c r="QS42" s="116">
        <v>2.2543964109905925</v>
      </c>
      <c r="QT42" s="116">
        <v>2.699970712963045</v>
      </c>
      <c r="QU42" s="116">
        <v>2.5912169983124431</v>
      </c>
      <c r="QV42" s="116">
        <v>2.1700287489336132</v>
      </c>
      <c r="QW42" s="116">
        <v>2.3077338122087876</v>
      </c>
      <c r="QX42" s="116">
        <v>2.6386609074324143</v>
      </c>
      <c r="QY42" s="116">
        <v>2.5960669698036152</v>
      </c>
      <c r="QZ42" s="116">
        <v>2.5915529003767679</v>
      </c>
      <c r="RA42" s="116">
        <v>2.591595426917404</v>
      </c>
      <c r="RB42" s="116">
        <v>2.3102921341491749</v>
      </c>
      <c r="RC42" s="116">
        <v>2.6633844147978216</v>
      </c>
      <c r="RD42" s="116">
        <v>2.7292490868243542</v>
      </c>
      <c r="RE42" s="116">
        <v>2.2674278774596588</v>
      </c>
      <c r="RF42" s="116">
        <v>2.7977064052266565</v>
      </c>
      <c r="RG42" s="116">
        <v>2.6259881165061683</v>
      </c>
      <c r="RH42" s="116">
        <v>2.3395694683163333</v>
      </c>
      <c r="RI42" s="116">
        <v>2.7082565010821114</v>
      </c>
      <c r="RJ42" s="116">
        <v>2.3922716052703352</v>
      </c>
      <c r="RK42" s="116">
        <v>2.1906897549719533</v>
      </c>
      <c r="RL42" s="116">
        <v>2.6571439530151313</v>
      </c>
      <c r="RM42" s="116">
        <v>2.4444487968202884</v>
      </c>
      <c r="RN42" s="116">
        <v>2.3464345400453386</v>
      </c>
      <c r="RO42" s="116">
        <v>2.2638381935660989</v>
      </c>
      <c r="RP42" s="116">
        <v>2.2566304499447161</v>
      </c>
      <c r="RQ42" s="116">
        <v>2.3779350878111494</v>
      </c>
      <c r="RR42" s="116">
        <v>2.644824856521403</v>
      </c>
      <c r="RS42" s="116">
        <v>2.4176460750676547</v>
      </c>
      <c r="RT42" s="116">
        <v>2.5653150532836282</v>
      </c>
      <c r="RU42" s="116">
        <v>2.3867994786895417</v>
      </c>
      <c r="RV42" s="116">
        <v>2.3054388558481613</v>
      </c>
      <c r="RW42" s="116">
        <v>2.6532609858036915</v>
      </c>
      <c r="RX42" s="116">
        <v>2.8235623931097886</v>
      </c>
      <c r="RY42" s="116">
        <v>2.5123299162422135</v>
      </c>
      <c r="RZ42" s="116">
        <v>2.3995040947622024</v>
      </c>
      <c r="SA42" s="116">
        <v>2.4725847353955017</v>
      </c>
      <c r="SB42" s="116">
        <v>2.2895086674395415</v>
      </c>
      <c r="SC42" s="116">
        <v>2.4044279539120188</v>
      </c>
      <c r="SD42" s="116">
        <v>2.7770631112565267</v>
      </c>
      <c r="SE42" s="116">
        <v>2.4951712235596144</v>
      </c>
      <c r="SF42" s="116">
        <v>2.1842975130580573</v>
      </c>
      <c r="SG42" s="116">
        <v>2.424546920784572</v>
      </c>
      <c r="SH42" s="116">
        <v>2.7226737319900036</v>
      </c>
      <c r="SI42" s="116">
        <v>2.71002066693001</v>
      </c>
      <c r="SJ42" s="116">
        <v>2.3949914286695981</v>
      </c>
      <c r="SK42" s="116">
        <v>2.7576780456086087</v>
      </c>
      <c r="SL42" s="116">
        <v>2.8592982706552523</v>
      </c>
      <c r="SM42" s="116">
        <v>2.2844843324522177</v>
      </c>
      <c r="SN42" s="116">
        <v>2.5729071753302475</v>
      </c>
      <c r="SO42" s="116">
        <v>2.1820634258383151</v>
      </c>
      <c r="SP42" s="116">
        <v>2.7669901041096225</v>
      </c>
      <c r="SQ42" s="116">
        <v>2.4141936962870716</v>
      </c>
      <c r="SR42" s="116">
        <v>2.5778463905508096</v>
      </c>
      <c r="SS42" s="116">
        <v>2.1497552325523115</v>
      </c>
      <c r="ST42" s="116">
        <v>2.1525628548862605</v>
      </c>
      <c r="SU42" s="116">
        <v>2.5122404133872953</v>
      </c>
      <c r="SV42" s="116">
        <v>2.8585660742903993</v>
      </c>
      <c r="SW42" s="116">
        <v>2.8176570397145753</v>
      </c>
      <c r="SX42" s="116">
        <v>2.6219258128034491</v>
      </c>
      <c r="SY42" s="116">
        <v>2.4127803181199097</v>
      </c>
      <c r="SZ42" s="116">
        <v>2.4196061444247814</v>
      </c>
      <c r="TA42" s="116">
        <v>2.2333995700357101</v>
      </c>
      <c r="TB42" s="116">
        <v>2.3722526381043663</v>
      </c>
      <c r="TC42" s="116">
        <v>2.6508916844578465</v>
      </c>
      <c r="TD42" s="116">
        <v>2.2580427659511262</v>
      </c>
      <c r="TE42" s="116">
        <v>2.7803538733313733</v>
      </c>
      <c r="TF42" s="116">
        <v>2.1695636789010377</v>
      </c>
      <c r="TG42" s="116">
        <v>2.6940645527262443</v>
      </c>
      <c r="TH42" s="116">
        <v>2.3798161427125946</v>
      </c>
      <c r="TI42" s="116">
        <v>2.4009750334479856</v>
      </c>
      <c r="TJ42" s="116">
        <v>2.264180285740832</v>
      </c>
      <c r="TK42" s="116">
        <v>2.8529477380555894</v>
      </c>
      <c r="TL42" s="116">
        <v>2.1840796537998264</v>
      </c>
      <c r="TM42" s="116">
        <v>2.5551508889024293</v>
      </c>
      <c r="TN42" s="116">
        <v>2.2480410071780352</v>
      </c>
      <c r="TO42" s="116">
        <v>2.3697496516993919</v>
      </c>
      <c r="TP42" s="116">
        <v>2.6180012232435033</v>
      </c>
      <c r="TQ42" s="116">
        <v>2.2826804480707978</v>
      </c>
      <c r="TR42" s="116">
        <v>2.7271014150833075</v>
      </c>
      <c r="TS42" s="116">
        <v>2.7978077922227422</v>
      </c>
      <c r="TT42" s="116">
        <v>2.6560552506390316</v>
      </c>
      <c r="TU42" s="116">
        <v>2.4421147131430505</v>
      </c>
      <c r="TV42" s="116">
        <v>2.4941395526609598</v>
      </c>
      <c r="TW42" s="116">
        <v>2.1751029339638381</v>
      </c>
      <c r="TX42" s="116">
        <v>2.3353048970304164</v>
      </c>
      <c r="TY42" s="116">
        <v>2.8439215946858361</v>
      </c>
      <c r="TZ42" s="116">
        <v>2.1832714908743345</v>
      </c>
      <c r="UA42" s="116">
        <v>2.6943839938636662</v>
      </c>
      <c r="UB42" s="116">
        <v>2.2269221057686064</v>
      </c>
      <c r="UC42" s="116">
        <v>2.5368327993421644</v>
      </c>
      <c r="UD42" s="116">
        <v>2.1729151528597899</v>
      </c>
      <c r="UE42" s="116">
        <v>2.1878153408189607</v>
      </c>
      <c r="UF42" s="116">
        <v>2.6300665006347836</v>
      </c>
      <c r="UG42" s="116">
        <v>2.1828972572611924</v>
      </c>
      <c r="UH42" s="116">
        <v>2.7858248819924918</v>
      </c>
      <c r="UI42" s="116">
        <v>2.2554793128725876</v>
      </c>
      <c r="UJ42" s="116">
        <v>2.3439758174631011</v>
      </c>
      <c r="UK42" s="116">
        <v>2.2384124503420835</v>
      </c>
      <c r="UL42" s="116">
        <v>2.7389126089165492</v>
      </c>
      <c r="UM42" s="116">
        <v>2.5347376866491111</v>
      </c>
      <c r="UN42" s="116">
        <v>2.5302164463646823</v>
      </c>
      <c r="UO42" s="116">
        <v>2.6682132688584685</v>
      </c>
      <c r="UP42" s="116">
        <v>2.6367240292836041</v>
      </c>
      <c r="UQ42" s="116">
        <v>2.2172255014461943</v>
      </c>
      <c r="UR42" s="116">
        <v>2.6511422099433228</v>
      </c>
      <c r="US42" s="116">
        <v>2.3466382277875684</v>
      </c>
      <c r="UT42" s="116">
        <v>2.4129689569054955</v>
      </c>
      <c r="UU42" s="116">
        <v>2.5797514716710643</v>
      </c>
      <c r="UV42" s="116">
        <v>2.3927081289345495</v>
      </c>
      <c r="UW42" s="116">
        <v>2.2899900692236872</v>
      </c>
      <c r="UX42" s="116">
        <v>2.2188736399083742</v>
      </c>
      <c r="UY42" s="116">
        <v>2.4311609779475583</v>
      </c>
      <c r="UZ42" s="116">
        <v>2.1978758598114032</v>
      </c>
      <c r="VA42" s="116">
        <v>2.4075730398576995</v>
      </c>
      <c r="VB42" s="116">
        <v>2.5834002166798875</v>
      </c>
      <c r="VC42" s="116">
        <v>2.1456500619964118</v>
      </c>
      <c r="VD42" s="116">
        <v>2.824101791582315</v>
      </c>
      <c r="VE42" s="116">
        <v>2.3633650732476124</v>
      </c>
      <c r="VF42" s="116">
        <v>2.5877171431525974</v>
      </c>
      <c r="VG42" s="116">
        <v>2.1819032641527842</v>
      </c>
      <c r="VH42" s="116">
        <v>2.504211409491671</v>
      </c>
      <c r="VI42" s="116">
        <v>2.7134596327514933</v>
      </c>
      <c r="VJ42" s="116">
        <v>2.3590723675920247</v>
      </c>
      <c r="VK42" s="116">
        <v>2.6757088426905926</v>
      </c>
      <c r="VL42" s="116">
        <v>2.4477795603580068</v>
      </c>
      <c r="VM42" s="116">
        <v>2.4730545734688691</v>
      </c>
      <c r="VN42" s="116">
        <v>2.19928462301892</v>
      </c>
      <c r="VO42" s="116">
        <v>2.8458498187105352</v>
      </c>
      <c r="VP42" s="116">
        <v>2.74174040425447</v>
      </c>
      <c r="VQ42" s="116">
        <v>2.2797683983682955</v>
      </c>
      <c r="VR42" s="116">
        <v>2.4414508505658099</v>
      </c>
      <c r="VS42" s="116">
        <v>2.6320583193139551</v>
      </c>
      <c r="VT42" s="116">
        <v>2.2243391215760662</v>
      </c>
      <c r="VU42" s="116">
        <v>2.3224785966071444</v>
      </c>
      <c r="VV42" s="116">
        <v>2.3065193207921988</v>
      </c>
      <c r="VW42" s="116">
        <v>2.1666716572269751</v>
      </c>
      <c r="VX42" s="116">
        <v>2.4481983865493175</v>
      </c>
      <c r="VY42" s="116">
        <v>2.6380827379029737</v>
      </c>
      <c r="VZ42" s="116">
        <v>2.2632160781363071</v>
      </c>
      <c r="WA42" s="116">
        <v>2.4119038747481722</v>
      </c>
      <c r="WB42" s="116">
        <v>2.4117916622101969</v>
      </c>
      <c r="WC42" s="116">
        <v>2.828553090696257</v>
      </c>
      <c r="WD42" s="116">
        <v>2.8446587130808219</v>
      </c>
      <c r="WE42" s="116">
        <v>2.1492655097203244</v>
      </c>
      <c r="WF42" s="116">
        <v>2.3774477179198552</v>
      </c>
      <c r="WG42" s="116">
        <v>2.7592422759588962</v>
      </c>
      <c r="WH42" s="116">
        <v>2.495363020997591</v>
      </c>
      <c r="WI42" s="116">
        <v>2.1831770211597878</v>
      </c>
      <c r="WJ42" s="116">
        <v>2.5615354503907124</v>
      </c>
      <c r="WK42" s="116">
        <v>2.83167534017824</v>
      </c>
      <c r="WL42" s="116">
        <v>2.3018425282574309</v>
      </c>
      <c r="WM42" s="116">
        <v>2.2319172596759334</v>
      </c>
      <c r="WN42" s="116">
        <v>2.19834177149085</v>
      </c>
      <c r="WO42" s="116">
        <v>2.4999857843763267</v>
      </c>
      <c r="WP42" s="116">
        <v>2.7723605366485482</v>
      </c>
      <c r="WQ42" s="116">
        <v>2.6390277705195402</v>
      </c>
      <c r="WR42" s="116">
        <v>2.8006567290362381</v>
      </c>
      <c r="WS42" s="116">
        <v>2.454909392573684</v>
      </c>
      <c r="WT42" s="116">
        <v>2.3659722413200783</v>
      </c>
      <c r="WU42" s="116">
        <v>2.3886751283645622</v>
      </c>
      <c r="WV42" s="116">
        <v>2.4770857938287856</v>
      </c>
      <c r="WW42" s="116">
        <v>2.1577658583313299</v>
      </c>
      <c r="WX42" s="116">
        <v>2.3732827336321427</v>
      </c>
      <c r="WY42" s="116">
        <v>2.3896404969955767</v>
      </c>
      <c r="WZ42" s="116">
        <v>2.1860436424226015</v>
      </c>
      <c r="XA42" s="116">
        <v>2.745861546204948</v>
      </c>
      <c r="XB42" s="116">
        <v>2.4710748388683887</v>
      </c>
      <c r="XC42" s="116">
        <v>2.2138853151453004</v>
      </c>
      <c r="XD42" s="116">
        <v>2.2086751358042878</v>
      </c>
      <c r="XE42" s="116">
        <v>2.7598829774913027</v>
      </c>
      <c r="XF42" s="116">
        <v>2.7843418002780811</v>
      </c>
      <c r="XG42" s="116">
        <v>2.2601973245980216</v>
      </c>
      <c r="XH42" s="116">
        <v>2.3403957391523553</v>
      </c>
      <c r="XI42" s="116">
        <v>2.2115829088079733</v>
      </c>
      <c r="XJ42" s="116">
        <v>2.25082489147142</v>
      </c>
      <c r="XK42" s="116">
        <v>2.6625808655630907</v>
      </c>
      <c r="XL42" s="116">
        <v>2.1505596652871599</v>
      </c>
      <c r="XM42" s="116">
        <v>2.4187930044980943</v>
      </c>
      <c r="XN42" s="116">
        <v>2.6311226815400914</v>
      </c>
      <c r="XO42" s="116">
        <v>2.3815549380249541</v>
      </c>
      <c r="XP42" s="116">
        <v>2.5038280320905995</v>
      </c>
      <c r="XQ42" s="116">
        <v>2.260482548910423</v>
      </c>
      <c r="XR42" s="116">
        <v>2.664628886330398</v>
      </c>
      <c r="XS42" s="116">
        <v>2.205944564117603</v>
      </c>
      <c r="XT42" s="116">
        <v>2.3879957890133512</v>
      </c>
      <c r="XU42" s="116">
        <v>2.155107898486381</v>
      </c>
      <c r="XV42" s="116">
        <v>2.3501169627791629</v>
      </c>
      <c r="XW42" s="116">
        <v>2.7188461290489236</v>
      </c>
      <c r="XX42" s="116">
        <v>2.1472715894566221</v>
      </c>
      <c r="XY42" s="116">
        <v>2.2406836053375168</v>
      </c>
      <c r="XZ42" s="116">
        <v>2.2793848323044692</v>
      </c>
      <c r="YA42" s="116">
        <v>2.815042869565012</v>
      </c>
      <c r="YB42" s="116">
        <v>2.3777789387411481</v>
      </c>
      <c r="YC42" s="116">
        <v>2.8590781964344116</v>
      </c>
      <c r="YD42" s="116">
        <v>2.3869736687251049</v>
      </c>
      <c r="YE42" s="116">
        <v>2.2441134885387766</v>
      </c>
      <c r="YF42" s="116">
        <v>2.7273442310503833</v>
      </c>
      <c r="YG42" s="116">
        <v>2.1656067138969064</v>
      </c>
      <c r="YH42" s="116">
        <v>2.499069202578077</v>
      </c>
      <c r="YI42" s="116">
        <v>2.3703498900478932</v>
      </c>
      <c r="YJ42" s="116">
        <v>2.2587327163079691</v>
      </c>
      <c r="YK42" s="116">
        <v>2.6485713922738037</v>
      </c>
      <c r="YL42" s="116">
        <v>2.7636359861951885</v>
      </c>
      <c r="YM42" s="116">
        <v>2.664116299118668</v>
      </c>
      <c r="YN42" s="116">
        <v>2.396783492783416</v>
      </c>
      <c r="YO42" s="116">
        <v>2.7209367972431115</v>
      </c>
      <c r="YP42" s="116">
        <v>2.6725291588282429</v>
      </c>
      <c r="YQ42" s="116">
        <v>2.6121579828641281</v>
      </c>
      <c r="YR42" s="116">
        <v>2.4300911893865478</v>
      </c>
      <c r="YS42" s="116">
        <v>2.3412740245113741</v>
      </c>
      <c r="YT42" s="116">
        <v>2.5212159365694014</v>
      </c>
      <c r="YU42" s="116">
        <v>2.4822115420091047</v>
      </c>
      <c r="YV42" s="116">
        <v>2.3643339853165695</v>
      </c>
      <c r="YW42" s="116">
        <v>2.5648339128847697</v>
      </c>
      <c r="YX42" s="116">
        <v>2.8078073020787198</v>
      </c>
      <c r="YY42" s="116">
        <v>2.8234005278332619</v>
      </c>
      <c r="YZ42" s="116">
        <v>2.4582075064180353</v>
      </c>
      <c r="ZA42" s="116">
        <v>2.4782489841853037</v>
      </c>
      <c r="ZB42" s="116">
        <v>2.1698177200886422</v>
      </c>
      <c r="ZC42" s="116">
        <v>2.2810284455491407</v>
      </c>
      <c r="ZD42" s="116">
        <v>2.2152360898997827</v>
      </c>
      <c r="ZE42" s="116">
        <v>2.5017037261547963</v>
      </c>
      <c r="ZF42" s="116">
        <v>2.1577768825693107</v>
      </c>
      <c r="ZG42" s="116">
        <v>2.3158422099279585</v>
      </c>
      <c r="ZH42" s="116">
        <v>2.4625278756439219</v>
      </c>
      <c r="ZI42" s="116">
        <v>2.3092443122464399</v>
      </c>
      <c r="ZJ42" s="116">
        <v>2.1471754495001258</v>
      </c>
      <c r="ZK42" s="116">
        <v>2.5118394899612726</v>
      </c>
      <c r="ZL42" s="116">
        <v>2.5629458241127314</v>
      </c>
      <c r="ZM42" s="116">
        <v>2.4296121242697342</v>
      </c>
      <c r="ZN42" s="116">
        <v>2.2695899480478556</v>
      </c>
      <c r="ZO42" s="116">
        <v>2.7237313114168007</v>
      </c>
      <c r="ZP42" s="116">
        <v>2.7283574657641578</v>
      </c>
      <c r="ZQ42" s="116">
        <v>2.3358974230260832</v>
      </c>
      <c r="ZR42" s="116">
        <v>2.2048549067290879</v>
      </c>
      <c r="ZS42" s="116">
        <v>2.454009980205778</v>
      </c>
      <c r="ZT42" s="116">
        <v>2.5955377905306851</v>
      </c>
      <c r="ZU42" s="116">
        <v>2.2820541032865074</v>
      </c>
      <c r="ZV42" s="116">
        <v>2.7966247835159108</v>
      </c>
      <c r="ZW42" s="116">
        <v>2.3684219078684752</v>
      </c>
      <c r="ZX42" s="116">
        <v>2.406342218520364</v>
      </c>
      <c r="ZY42" s="116">
        <v>2.4707539119457196</v>
      </c>
      <c r="ZZ42" s="116">
        <v>2.3030799980386569</v>
      </c>
      <c r="AAA42" s="116">
        <v>2.3186453314162572</v>
      </c>
      <c r="AAB42" s="116">
        <v>2.6378352323488858</v>
      </c>
      <c r="AAC42" s="116">
        <v>2.1947018503573807</v>
      </c>
      <c r="AAD42" s="116">
        <v>2.2344550403729779</v>
      </c>
      <c r="AAE42" s="116">
        <v>2.5172221031566169</v>
      </c>
      <c r="AAF42" s="116">
        <v>2.5521984391756067</v>
      </c>
      <c r="AAG42" s="116">
        <v>2.7390195307439917</v>
      </c>
      <c r="AAH42" s="116">
        <v>2.5907885041515648</v>
      </c>
      <c r="AAI42" s="116">
        <v>2.3098176498156691</v>
      </c>
      <c r="AAJ42" s="116">
        <v>2.7034244116708464</v>
      </c>
      <c r="AAK42" s="116">
        <v>2.844301723751919</v>
      </c>
      <c r="AAL42" s="116">
        <v>2.4095038099828354</v>
      </c>
      <c r="AAM42" s="116">
        <v>2.6964266189601656</v>
      </c>
      <c r="AAN42" s="116">
        <v>2.8571892057217148</v>
      </c>
      <c r="AAO42" s="116">
        <v>2.8118429243838352</v>
      </c>
      <c r="AAP42" s="116">
        <v>2.2898625692531822</v>
      </c>
      <c r="AAQ42" s="116">
        <v>2.5599706747731248</v>
      </c>
      <c r="AAR42" s="116">
        <v>2.8008573666696979</v>
      </c>
      <c r="AAS42" s="116">
        <v>2.7023735592169844</v>
      </c>
      <c r="AAT42" s="116">
        <v>2.2568341549639115</v>
      </c>
      <c r="AAU42" s="116">
        <v>2.1615512893559674</v>
      </c>
      <c r="AAV42" s="116">
        <v>2.2603371870606863</v>
      </c>
      <c r="AAW42" s="116">
        <v>2.414599891220861</v>
      </c>
      <c r="AAX42" s="116">
        <v>2.3072685432625391</v>
      </c>
      <c r="AAY42" s="116">
        <v>2.3010860236691335</v>
      </c>
      <c r="AAZ42" s="116">
        <v>2.7864714107777444</v>
      </c>
      <c r="ABA42" s="116">
        <v>2.4592905633451712</v>
      </c>
      <c r="ABB42" s="116">
        <v>2.7976344948577299</v>
      </c>
      <c r="ABC42" s="116">
        <v>2.7215386796573036</v>
      </c>
      <c r="ABD42" s="116">
        <v>2.392364648087872</v>
      </c>
      <c r="ABE42" s="116">
        <v>2.7705502316139476</v>
      </c>
      <c r="ABF42" s="116">
        <v>2.6189406935276844</v>
      </c>
      <c r="ABG42" s="116">
        <v>2.2208525969905351</v>
      </c>
      <c r="ABH42" s="116">
        <v>2.799263402151432</v>
      </c>
      <c r="ABI42" s="116">
        <v>2.5103706909924628</v>
      </c>
      <c r="ABJ42" s="116">
        <v>2.5860554078204689</v>
      </c>
      <c r="ABK42" s="116">
        <v>2.4519810502409451</v>
      </c>
      <c r="ABL42" s="116">
        <v>2.6856561132741343</v>
      </c>
      <c r="ABM42" s="116">
        <v>2.5943769945090853</v>
      </c>
      <c r="ABN42" s="116">
        <v>2.3669080883356046</v>
      </c>
      <c r="ABO42" s="116">
        <v>2.7163337953295459</v>
      </c>
      <c r="ABP42" s="116">
        <v>2.2512065404068515</v>
      </c>
      <c r="ABQ42" s="116">
        <v>2.7547072762558757</v>
      </c>
      <c r="ABR42" s="116">
        <v>2.6914975521630531</v>
      </c>
      <c r="ABS42" s="116">
        <v>2.6276761679711225</v>
      </c>
      <c r="ABT42" s="116">
        <v>2.4664776009026959</v>
      </c>
      <c r="ABU42" s="116">
        <v>2.4924757906378847</v>
      </c>
      <c r="ABV42" s="116">
        <v>2.5357496807349107</v>
      </c>
      <c r="ABW42" s="116">
        <v>2.6709292710708823</v>
      </c>
      <c r="ABX42" s="116">
        <v>2.4421862896808548</v>
      </c>
      <c r="ABY42" s="116">
        <v>2.6240504762631671</v>
      </c>
      <c r="ABZ42" s="116">
        <v>2.8465193241095048</v>
      </c>
      <c r="ACA42" s="116">
        <v>2.1501007965853396</v>
      </c>
      <c r="ACB42" s="116">
        <v>2.5294651978335709</v>
      </c>
      <c r="ACC42" s="116">
        <v>2.5052157813298566</v>
      </c>
      <c r="ACD42" s="116">
        <v>2.380811151645807</v>
      </c>
      <c r="ACE42" s="116">
        <v>2.6170669616270734</v>
      </c>
      <c r="ACF42" s="116">
        <v>2.8478063041024941</v>
      </c>
      <c r="ACG42" s="116">
        <v>2.5484945583847081</v>
      </c>
      <c r="ACH42" s="116">
        <v>2.5537008578293889</v>
      </c>
      <c r="ACI42" s="116">
        <v>2.4999900027898483</v>
      </c>
      <c r="ACJ42" s="116">
        <v>2.5215454501163417</v>
      </c>
      <c r="ACK42" s="116">
        <v>2.2023099787010185</v>
      </c>
      <c r="ACL42" s="116">
        <v>2.5673814859668602</v>
      </c>
      <c r="ACM42" s="116">
        <v>2.3717341623855148</v>
      </c>
      <c r="ACN42" s="116">
        <v>2.496360269236968</v>
      </c>
      <c r="ACO42" s="116">
        <v>2.2413569512436329</v>
      </c>
      <c r="ACP42" s="116">
        <v>2.2590795501850431</v>
      </c>
      <c r="ACQ42" s="116">
        <v>2.526667471193849</v>
      </c>
      <c r="ACR42" s="116">
        <v>2.7161836096418495</v>
      </c>
      <c r="ACS42" s="116">
        <v>2.4024630507164311</v>
      </c>
      <c r="ACT42" s="116">
        <v>2.7724326104643144</v>
      </c>
      <c r="ACU42" s="116">
        <v>2.252624900860086</v>
      </c>
      <c r="ACV42" s="116">
        <v>2.5154853068837988</v>
      </c>
      <c r="ACW42" s="116">
        <v>2.4375131797426142</v>
      </c>
      <c r="ACX42" s="116">
        <v>2.5871707912942319</v>
      </c>
      <c r="ACY42" s="116">
        <v>2.2613375919135366</v>
      </c>
      <c r="ACZ42" s="116">
        <v>2.6884717622221466</v>
      </c>
      <c r="ADA42" s="116">
        <v>2.5599924277650765</v>
      </c>
      <c r="ADB42" s="116">
        <v>2.6227939765941608</v>
      </c>
      <c r="ADC42" s="116">
        <v>2.4073709002439605</v>
      </c>
      <c r="ADD42" s="116">
        <v>2.469403143406069</v>
      </c>
      <c r="ADE42" s="116">
        <v>2.3542305967841268</v>
      </c>
      <c r="ADF42" s="116">
        <v>2.1813035599314592</v>
      </c>
      <c r="ADG42" s="116">
        <v>2.4577600974115006</v>
      </c>
      <c r="ADH42" s="116">
        <v>2.3777948144843779</v>
      </c>
      <c r="ADI42" s="116">
        <v>2.4821936477771782</v>
      </c>
      <c r="ADJ42" s="116">
        <v>2.5851619561987293</v>
      </c>
      <c r="ADK42" s="116">
        <v>2.8078686586441908</v>
      </c>
      <c r="ADL42" s="116">
        <v>2.4028612094320319</v>
      </c>
      <c r="ADM42" s="116">
        <v>2.2124340035021866</v>
      </c>
      <c r="ADN42" s="116">
        <v>2.8412931702088802</v>
      </c>
      <c r="ADO42" s="116">
        <v>2.7319798418756864</v>
      </c>
      <c r="ADP42" s="116">
        <v>2.4624124649919104</v>
      </c>
      <c r="ADQ42" s="116">
        <v>2.7438506597021934</v>
      </c>
      <c r="ADR42" s="116">
        <v>2.1844399630457714</v>
      </c>
      <c r="ADS42" s="116">
        <v>2.4439245945989456</v>
      </c>
      <c r="ADT42" s="116">
        <v>2.1495999571473998</v>
      </c>
      <c r="ADU42" s="116">
        <v>2.7541795130503797</v>
      </c>
      <c r="ADV42" s="116">
        <v>2.5998211798806174</v>
      </c>
      <c r="ADW42" s="116">
        <v>2.3408801816660265</v>
      </c>
      <c r="ADX42" s="116">
        <v>2.6038997581982297</v>
      </c>
      <c r="ADY42" s="116">
        <v>2.323030047427137</v>
      </c>
      <c r="ADZ42" s="116">
        <v>2.5047013571469412</v>
      </c>
      <c r="AEA42" s="116">
        <v>2.3021085655233815</v>
      </c>
      <c r="AEB42" s="116">
        <v>2.739350867070546</v>
      </c>
      <c r="AEC42" s="116">
        <v>2.385756043429581</v>
      </c>
      <c r="AED42" s="116">
        <v>2.6651447081775532</v>
      </c>
      <c r="AEE42" s="116">
        <v>2.566252192769646</v>
      </c>
      <c r="AEF42" s="116">
        <v>2.5889295807501322</v>
      </c>
      <c r="AEG42" s="116">
        <v>2.7713339285362268</v>
      </c>
      <c r="AEH42" s="116">
        <v>2.7927367556313474</v>
      </c>
      <c r="AEI42" s="116">
        <v>2.8462401370665762</v>
      </c>
      <c r="AEJ42" s="116">
        <v>2.4990113551220672</v>
      </c>
      <c r="AEK42" s="116">
        <v>2.3041240190368293</v>
      </c>
      <c r="AEL42" s="116">
        <v>2.8137452712265207</v>
      </c>
      <c r="AEM42" s="116">
        <v>2.6276773934162363</v>
      </c>
      <c r="AEN42" s="116">
        <v>2.3898152180427803</v>
      </c>
      <c r="AEO42" s="116">
        <v>2.2618381895358586</v>
      </c>
      <c r="AEP42" s="116">
        <v>2.8216858401423508</v>
      </c>
      <c r="AEQ42" s="116">
        <v>2.3793128946492468</v>
      </c>
      <c r="AER42" s="116">
        <v>2.3306223680675529</v>
      </c>
      <c r="AES42" s="116">
        <v>2.535759348708809</v>
      </c>
      <c r="AET42" s="116">
        <v>2.7499634032084899</v>
      </c>
      <c r="AEU42" s="116">
        <v>2.3008789502971845</v>
      </c>
      <c r="AEV42" s="116">
        <v>2.6382803899893257</v>
      </c>
      <c r="AEW42" s="116">
        <v>2.2286486041592291</v>
      </c>
      <c r="AEX42" s="116">
        <v>2.7357587934125052</v>
      </c>
      <c r="AEY42" s="116">
        <v>2.715007986405094</v>
      </c>
      <c r="AEZ42" s="116">
        <v>2.582970125443504</v>
      </c>
      <c r="AFA42" s="116">
        <v>2.492700613599963</v>
      </c>
      <c r="AFB42" s="116">
        <v>2.5507347605449042</v>
      </c>
      <c r="AFC42" s="116">
        <v>2.4594554685834189</v>
      </c>
      <c r="AFD42" s="116">
        <v>2.3214060592586874</v>
      </c>
      <c r="AFE42" s="116">
        <v>2.5853343192096854</v>
      </c>
      <c r="AFF42" s="116">
        <v>2.7290678761957308</v>
      </c>
      <c r="AFG42" s="116">
        <v>2.1877101506813168</v>
      </c>
      <c r="AFH42" s="116">
        <v>2.4105858675204552</v>
      </c>
      <c r="AFI42" s="116">
        <v>2.5899914149534062</v>
      </c>
      <c r="AFJ42" s="116">
        <v>2.2656079205211217</v>
      </c>
      <c r="AFK42" s="116">
        <v>2.247827607349107</v>
      </c>
      <c r="AFL42" s="116">
        <v>2.2020277724324981</v>
      </c>
      <c r="AFM42" s="116">
        <v>2.2773070739140828</v>
      </c>
      <c r="AFN42" s="116">
        <v>2.2432672872972574</v>
      </c>
      <c r="AFO42" s="116">
        <v>2.2227643730067874</v>
      </c>
      <c r="AFP42" s="116">
        <v>2.5085291598397879</v>
      </c>
      <c r="AFQ42" s="116">
        <v>2.7552591613311392</v>
      </c>
      <c r="AFR42" s="116">
        <v>2.1981905336978378</v>
      </c>
      <c r="AFS42" s="116">
        <v>2.629282054704146</v>
      </c>
      <c r="AFT42" s="116">
        <v>2.7129458420697952</v>
      </c>
      <c r="AFU42" s="116">
        <v>2.8516728366711046</v>
      </c>
      <c r="AFV42" s="116">
        <v>2.2670516464900619</v>
      </c>
      <c r="AFW42" s="116">
        <v>2.6084465434069521</v>
      </c>
      <c r="AFX42" s="116">
        <v>2.8274257409087347</v>
      </c>
      <c r="AFY42" s="116">
        <v>2.3240398516222571</v>
      </c>
      <c r="AFZ42" s="116">
        <v>2.5768328334484112</v>
      </c>
      <c r="AGA42" s="116">
        <v>2.2449450494515446</v>
      </c>
      <c r="AGB42" s="116">
        <v>2.4657274945074192</v>
      </c>
      <c r="AGC42" s="116">
        <v>2.8441419297381691</v>
      </c>
      <c r="AGD42" s="116">
        <v>2.6701452683386959</v>
      </c>
      <c r="AGE42" s="116">
        <v>2.3580863259482174</v>
      </c>
      <c r="AGF42" s="116">
        <v>2.8500171327184676</v>
      </c>
      <c r="AGG42" s="116">
        <v>2.6239998527663837</v>
      </c>
      <c r="AGH42" s="116">
        <v>2.4709585278367197</v>
      </c>
      <c r="AGI42" s="116">
        <v>2.7048131388798535</v>
      </c>
      <c r="AGJ42" s="116">
        <v>2.3522801867689811</v>
      </c>
      <c r="AGK42" s="116">
        <v>2.6497523217243266</v>
      </c>
      <c r="AGL42" s="116">
        <v>2.2568152868707134</v>
      </c>
      <c r="AGM42" s="116">
        <v>2.1971970255688644</v>
      </c>
      <c r="AGN42" s="116">
        <v>2.7292528183305667</v>
      </c>
      <c r="AGO42" s="116">
        <v>2.7553817321355085</v>
      </c>
      <c r="AGP42" s="116">
        <v>2.3817658163778872</v>
      </c>
      <c r="AGQ42" s="116">
        <v>2.4922529413327594</v>
      </c>
      <c r="AGR42" s="116">
        <v>2.6266104862199802</v>
      </c>
      <c r="AGS42" s="116">
        <v>2.307935612289854</v>
      </c>
      <c r="AGT42" s="116">
        <v>2.3454049011882963</v>
      </c>
      <c r="AGU42" s="116">
        <v>2.4484684690780076</v>
      </c>
      <c r="AGV42" s="116">
        <v>2.6282413668975453</v>
      </c>
      <c r="AGW42" s="116">
        <v>2.5221609474728854</v>
      </c>
      <c r="AGX42" s="116">
        <v>2.2422255552245036</v>
      </c>
      <c r="AGY42" s="116">
        <v>2.7694882008303909</v>
      </c>
      <c r="AGZ42" s="116">
        <v>2.2185879885492854</v>
      </c>
      <c r="AHA42" s="116">
        <v>2.654143232807606</v>
      </c>
      <c r="AHB42" s="116">
        <v>2.81042351615582</v>
      </c>
      <c r="AHC42" s="116">
        <v>2.5668930897738016</v>
      </c>
      <c r="AHD42" s="116">
        <v>2.1625007623023516</v>
      </c>
      <c r="AHE42" s="116">
        <v>2.7664817705127396</v>
      </c>
      <c r="AHF42" s="116">
        <v>2.3103679009760785</v>
      </c>
      <c r="AHG42" s="116">
        <v>2.6641746254379992</v>
      </c>
      <c r="AHH42" s="116">
        <v>2.5454667525822088</v>
      </c>
      <c r="AHI42" s="116">
        <v>2.8504981874303139</v>
      </c>
      <c r="AHJ42" s="116">
        <v>2.4931480330956206</v>
      </c>
      <c r="AHK42" s="116">
        <v>2.5301684751274123</v>
      </c>
      <c r="AHL42" s="116">
        <v>2.1678184168842529</v>
      </c>
      <c r="AHM42" s="116">
        <v>2.1637848085515548</v>
      </c>
      <c r="AHN42" s="116">
        <v>2.7748585354179092</v>
      </c>
      <c r="AHO42" s="116">
        <v>2.8190056157491439</v>
      </c>
      <c r="AHP42" s="116">
        <v>2.6051772502212156</v>
      </c>
      <c r="AHQ42" s="116">
        <v>2.7733934298898397</v>
      </c>
      <c r="AHR42" s="116">
        <v>2.2176296709813692</v>
      </c>
      <c r="AHS42" s="116">
        <v>2.4954004472229694</v>
      </c>
      <c r="AHT42" s="116">
        <v>2.446046199561013</v>
      </c>
      <c r="AHU42" s="116">
        <v>2.784013695643178</v>
      </c>
      <c r="AHV42" s="116">
        <v>2.7284495850902113</v>
      </c>
      <c r="AHW42" s="116">
        <v>2.8594072512786939</v>
      </c>
      <c r="AHX42" s="116">
        <v>2.4985431666406432</v>
      </c>
      <c r="AHY42" s="116">
        <v>2.1723117187069358</v>
      </c>
      <c r="AHZ42" s="116">
        <v>2.561750913464512</v>
      </c>
      <c r="AIA42" s="116">
        <v>2.6193927673881343</v>
      </c>
      <c r="AIB42" s="116">
        <v>2.8123221712493836</v>
      </c>
      <c r="AIC42" s="116">
        <v>2.7942683727860258</v>
      </c>
      <c r="AID42" s="116">
        <v>2.8127426450944797</v>
      </c>
      <c r="AIE42" s="116">
        <v>2.1439575200302725</v>
      </c>
      <c r="AIF42" s="116">
        <v>2.8016233377138517</v>
      </c>
      <c r="AIG42" s="116">
        <v>2.6030396731046888</v>
      </c>
      <c r="AIH42" s="116">
        <v>2.3973341882976618</v>
      </c>
      <c r="AII42" s="116">
        <v>2.591745218034208</v>
      </c>
      <c r="AIJ42" s="116">
        <v>2.3489702709442009</v>
      </c>
      <c r="AIK42" s="116">
        <v>2.6767173624585721</v>
      </c>
      <c r="AIL42" s="116">
        <v>2.1551484049953347</v>
      </c>
      <c r="AIM42" s="116">
        <v>2.805414044597383</v>
      </c>
      <c r="AIN42" s="116">
        <v>2.8136165864755589</v>
      </c>
      <c r="AIO42" s="116">
        <v>2.2174850673701321</v>
      </c>
      <c r="AIP42" s="116">
        <v>2.1811371597123821</v>
      </c>
      <c r="AIQ42" s="116">
        <v>2.5374490807078183</v>
      </c>
      <c r="AIR42" s="116">
        <v>2.7797251367330156</v>
      </c>
      <c r="AIS42" s="116">
        <v>2.7984677647159932</v>
      </c>
      <c r="AIT42" s="116">
        <v>2.7401409171514213</v>
      </c>
      <c r="AIU42" s="116">
        <v>2.6852216861982336</v>
      </c>
      <c r="AIV42" s="116">
        <v>2.7936064035477028</v>
      </c>
      <c r="AIW42" s="116">
        <v>2.1865118339345853</v>
      </c>
      <c r="AIX42" s="116">
        <v>2.544432741618758</v>
      </c>
      <c r="AIY42" s="116">
        <v>2.3095031471141518</v>
      </c>
      <c r="AIZ42" s="116">
        <v>2.7782142816273869</v>
      </c>
      <c r="AJA42" s="116">
        <v>2.5460814444058375</v>
      </c>
      <c r="AJB42" s="116">
        <v>2.3450286992986769</v>
      </c>
      <c r="AJC42" s="116">
        <v>2.195502388280735</v>
      </c>
      <c r="AJD42" s="116">
        <v>2.7353640712407969</v>
      </c>
      <c r="AJE42" s="116">
        <v>2.2927923119418518</v>
      </c>
      <c r="AJF42" s="116">
        <v>2.406404220396305</v>
      </c>
      <c r="AJG42" s="116">
        <v>2.2417845521546953</v>
      </c>
      <c r="AJH42" s="116">
        <v>2.3860299239896801</v>
      </c>
      <c r="AJI42" s="116">
        <v>2.4443424626006385</v>
      </c>
      <c r="AJJ42" s="116">
        <v>2.7015269588464363</v>
      </c>
      <c r="AJK42" s="116">
        <v>2.306598430993442</v>
      </c>
      <c r="AJL42" s="116">
        <v>2.6476472812827909</v>
      </c>
      <c r="AJM42" s="116">
        <v>2.6998337618637387</v>
      </c>
      <c r="AJN42" s="116">
        <v>2.8460797906597235</v>
      </c>
      <c r="AJO42" s="116">
        <v>2.7250141426749712</v>
      </c>
      <c r="AJP42" s="116">
        <v>2.465482669026648</v>
      </c>
      <c r="AJQ42" s="116">
        <v>2.5710610392448112</v>
      </c>
      <c r="AJR42" s="116">
        <v>2.2422688996945315</v>
      </c>
      <c r="AJS42" s="116">
        <v>2.1980957729833599</v>
      </c>
      <c r="AJT42" s="116">
        <v>2.3176796732027976</v>
      </c>
      <c r="AJU42" s="116">
        <v>2.6316671225312369</v>
      </c>
      <c r="AJV42" s="116">
        <v>2.2235553882902455</v>
      </c>
      <c r="AJW42" s="116">
        <v>2.2080163552081222</v>
      </c>
      <c r="AJX42" s="116">
        <v>2.347663976701468</v>
      </c>
      <c r="AJY42" s="116">
        <v>2.5402740821590299</v>
      </c>
      <c r="AJZ42" s="116">
        <v>2.3991683128402368</v>
      </c>
      <c r="AKA42" s="116">
        <v>2.364797692643084</v>
      </c>
      <c r="AKB42" s="116">
        <v>2.5656761934729135</v>
      </c>
      <c r="AKC42" s="116">
        <v>2.39709126869047</v>
      </c>
      <c r="AKD42" s="116">
        <v>2.352766697017362</v>
      </c>
      <c r="AKE42" s="116">
        <v>2.2701094574606899</v>
      </c>
      <c r="AKF42" s="116">
        <v>2.1981599070467901</v>
      </c>
      <c r="AKG42" s="116">
        <v>2.4680239864277405</v>
      </c>
      <c r="AKH42" s="116">
        <v>2.5992529005583167</v>
      </c>
      <c r="AKI42" s="116">
        <v>2.4904072505682189</v>
      </c>
      <c r="AKJ42" s="116">
        <v>2.2169038532481813</v>
      </c>
      <c r="AKK42" s="116">
        <v>2.814880927571179</v>
      </c>
      <c r="AKL42" s="116">
        <v>2.5300538300967603</v>
      </c>
      <c r="AKM42" s="116">
        <v>2.82666781572259</v>
      </c>
      <c r="AKN42" s="116">
        <v>2.6698540006131939</v>
      </c>
      <c r="AKO42" s="116">
        <v>2.2421711587273316</v>
      </c>
      <c r="AKP42" s="116">
        <v>2.7072484524637583</v>
      </c>
      <c r="AKQ42" s="116">
        <v>2.6370007669886686</v>
      </c>
      <c r="AKR42" s="116">
        <v>2.2075194968542733</v>
      </c>
      <c r="AKS42" s="116">
        <v>2.5464086919369091</v>
      </c>
      <c r="AKT42" s="116">
        <v>2.5300191138890553</v>
      </c>
      <c r="AKU42" s="116">
        <v>2.273690697761686</v>
      </c>
      <c r="AKV42" s="116">
        <v>2.8592223193137274</v>
      </c>
      <c r="AKW42" s="116">
        <v>2.6580348777251048</v>
      </c>
      <c r="AKX42" s="116">
        <v>2.778780799938799</v>
      </c>
      <c r="AKY42" s="116">
        <v>2.7592664129444886</v>
      </c>
      <c r="AKZ42" s="116">
        <v>2.5113015605869955</v>
      </c>
      <c r="ALA42" s="116">
        <v>2.4802570649093347</v>
      </c>
      <c r="ALB42" s="116">
        <v>2.5300674888951429</v>
      </c>
      <c r="ALC42" s="116">
        <v>2.3918786744609819</v>
      </c>
      <c r="ALD42" s="116">
        <v>2.2781231112225515</v>
      </c>
      <c r="ALE42" s="116">
        <v>2.2581902486875065</v>
      </c>
      <c r="ALF42" s="116">
        <v>2.8286335214488809</v>
      </c>
      <c r="ALG42" s="116">
        <v>2.1511399293128686</v>
      </c>
      <c r="ALH42" s="116">
        <v>2.5407088253576053</v>
      </c>
      <c r="ALI42" s="116">
        <v>2.4037417267865284</v>
      </c>
      <c r="ALJ42" s="116">
        <v>2.2111037168536942</v>
      </c>
      <c r="ALK42" s="116">
        <v>2.6043082903355188</v>
      </c>
      <c r="ALL42" s="116">
        <v>2.7593996453655203</v>
      </c>
      <c r="ALM42" s="116">
        <v>2.7655521316356322</v>
      </c>
      <c r="ALN42" s="116">
        <v>2.6973665427255091</v>
      </c>
      <c r="ALO42" s="116">
        <v>2.4700041144236176</v>
      </c>
      <c r="ALP42" s="116">
        <v>2.8026651310340434</v>
      </c>
      <c r="ALQ42" s="116">
        <v>2.3071594627764043</v>
      </c>
      <c r="ALR42" s="116">
        <v>2.4587953128394471</v>
      </c>
      <c r="ALS42" s="116">
        <v>2.848271351850292</v>
      </c>
      <c r="ALT42" s="116">
        <v>2.1715357112673588</v>
      </c>
      <c r="ALU42" s="116">
        <v>2.651741241701302</v>
      </c>
    </row>
    <row r="43" spans="2:1009">
      <c r="B43" s="117"/>
    </row>
    <row r="44" spans="2:1009">
      <c r="J44" s="1" t="s">
        <v>342</v>
      </c>
    </row>
    <row r="45" spans="2:1009">
      <c r="I45" s="116">
        <f>I19+($D$3/I19)</f>
        <v>2.0174044441381298</v>
      </c>
      <c r="J45" s="116">
        <f t="shared" ref="J45:BU49" si="20">J19+($D$3/J19)</f>
        <v>2.6167852410626269</v>
      </c>
      <c r="K45" s="116">
        <f t="shared" si="20"/>
        <v>2.8816276548800781</v>
      </c>
      <c r="L45" s="116">
        <f t="shared" si="20"/>
        <v>2.852698970642336</v>
      </c>
      <c r="M45" s="116">
        <f t="shared" si="20"/>
        <v>2.0827208999648503</v>
      </c>
      <c r="N45" s="116">
        <f t="shared" si="20"/>
        <v>3.188326057175547</v>
      </c>
      <c r="O45" s="116">
        <f t="shared" si="20"/>
        <v>4.0613722055338197</v>
      </c>
      <c r="P45" s="116">
        <f t="shared" si="20"/>
        <v>2.438892739961235</v>
      </c>
      <c r="Q45" s="116">
        <f t="shared" si="20"/>
        <v>2.9620967755119283</v>
      </c>
      <c r="R45" s="116">
        <f t="shared" si="20"/>
        <v>2.1033473485676106</v>
      </c>
      <c r="S45" s="116">
        <f t="shared" si="20"/>
        <v>3.2401943022347415</v>
      </c>
      <c r="T45" s="116">
        <f t="shared" si="20"/>
        <v>2.9095054811271592</v>
      </c>
      <c r="U45" s="116">
        <f t="shared" si="20"/>
        <v>3.2440568406360404</v>
      </c>
      <c r="V45" s="116">
        <f t="shared" si="20"/>
        <v>2.2440567386460524</v>
      </c>
      <c r="W45" s="116">
        <f t="shared" si="20"/>
        <v>2.4556239440609495</v>
      </c>
      <c r="X45" s="116">
        <f t="shared" si="20"/>
        <v>2.9493540125405215</v>
      </c>
      <c r="Y45" s="116">
        <f t="shared" si="20"/>
        <v>2.0132330662157436</v>
      </c>
      <c r="Z45" s="116">
        <f t="shared" si="20"/>
        <v>2.5287238468538198</v>
      </c>
      <c r="AA45" s="116">
        <f t="shared" si="20"/>
        <v>3.2462130005389045</v>
      </c>
      <c r="AB45" s="116">
        <f t="shared" si="20"/>
        <v>2.8723378391706618</v>
      </c>
      <c r="AC45" s="116">
        <f t="shared" si="20"/>
        <v>2.0134498031298795</v>
      </c>
      <c r="AD45" s="116">
        <f t="shared" si="20"/>
        <v>2.4774534093245451</v>
      </c>
      <c r="AE45" s="116">
        <f t="shared" si="20"/>
        <v>2.1625756622178649</v>
      </c>
      <c r="AF45" s="116">
        <f t="shared" si="20"/>
        <v>2.0711299408874746</v>
      </c>
      <c r="AG45" s="116">
        <f t="shared" si="20"/>
        <v>2.5230496822754223</v>
      </c>
      <c r="AH45" s="116">
        <f t="shared" si="20"/>
        <v>2.1500222891203271</v>
      </c>
      <c r="AI45" s="116">
        <f t="shared" si="20"/>
        <v>3.6028282362948332</v>
      </c>
      <c r="AJ45" s="116">
        <f t="shared" si="20"/>
        <v>3.210507203954875</v>
      </c>
      <c r="AK45" s="116">
        <f t="shared" si="20"/>
        <v>3.2626721261514371</v>
      </c>
      <c r="AL45" s="116">
        <f t="shared" si="20"/>
        <v>2.4999222659421858</v>
      </c>
      <c r="AM45" s="116">
        <f t="shared" si="20"/>
        <v>2.1055629936866764</v>
      </c>
      <c r="AN45" s="116">
        <f t="shared" si="20"/>
        <v>2.5292065567938788</v>
      </c>
      <c r="AO45" s="116">
        <f t="shared" si="20"/>
        <v>2.0109766648984269</v>
      </c>
      <c r="AP45" s="116">
        <f t="shared" si="20"/>
        <v>2.4361125953027658</v>
      </c>
      <c r="AQ45" s="116">
        <f t="shared" si="20"/>
        <v>2.0475449030258237</v>
      </c>
      <c r="AR45" s="116">
        <f t="shared" si="20"/>
        <v>2.0083110340357515</v>
      </c>
      <c r="AS45" s="116">
        <f t="shared" si="20"/>
        <v>2.6592445782628005</v>
      </c>
      <c r="AT45" s="116">
        <f t="shared" si="20"/>
        <v>2.0716537144132658</v>
      </c>
      <c r="AU45" s="116">
        <f t="shared" si="20"/>
        <v>3.0467029073597143</v>
      </c>
      <c r="AV45" s="116">
        <f t="shared" si="20"/>
        <v>2.0262804015834508</v>
      </c>
      <c r="AW45" s="116">
        <f t="shared" si="20"/>
        <v>2.9970992895012998</v>
      </c>
      <c r="AX45" s="116">
        <f t="shared" si="20"/>
        <v>2.4019367320003386</v>
      </c>
      <c r="AY45" s="116">
        <f t="shared" si="20"/>
        <v>2.0215541986397723</v>
      </c>
      <c r="AZ45" s="116">
        <f t="shared" si="20"/>
        <v>2.38073220670179</v>
      </c>
      <c r="BA45" s="116">
        <f t="shared" si="20"/>
        <v>2.437578560820608</v>
      </c>
      <c r="BB45" s="116">
        <f t="shared" si="20"/>
        <v>4.1926908562767871</v>
      </c>
      <c r="BC45" s="116">
        <f t="shared" si="20"/>
        <v>2.0023344509056535</v>
      </c>
      <c r="BD45" s="116">
        <f t="shared" si="20"/>
        <v>3.1147069364922557</v>
      </c>
      <c r="BE45" s="116">
        <f t="shared" si="20"/>
        <v>2.0143239376388591</v>
      </c>
      <c r="BF45" s="116">
        <f t="shared" si="20"/>
        <v>3.2712842605831662</v>
      </c>
      <c r="BG45" s="116">
        <f t="shared" si="20"/>
        <v>2.0022739901392659</v>
      </c>
      <c r="BH45" s="116">
        <f t="shared" si="20"/>
        <v>3.8569355300340633</v>
      </c>
      <c r="BI45" s="116">
        <f t="shared" si="20"/>
        <v>3.0960186248076718</v>
      </c>
      <c r="BJ45" s="116">
        <f t="shared" si="20"/>
        <v>2.0600646053216609</v>
      </c>
      <c r="BK45" s="116">
        <f t="shared" si="20"/>
        <v>2.2307576666239597</v>
      </c>
      <c r="BL45" s="116">
        <f t="shared" si="20"/>
        <v>2.0042696916332194</v>
      </c>
      <c r="BM45" s="116">
        <f t="shared" si="20"/>
        <v>2.041624385531366</v>
      </c>
      <c r="BN45" s="116">
        <f t="shared" si="20"/>
        <v>3.5975743449625432</v>
      </c>
      <c r="BO45" s="116">
        <f t="shared" si="20"/>
        <v>2.1768262865317252</v>
      </c>
      <c r="BP45" s="116">
        <f t="shared" si="20"/>
        <v>2.1199193297049428</v>
      </c>
      <c r="BQ45" s="116">
        <f t="shared" si="20"/>
        <v>3.2955637562143298</v>
      </c>
      <c r="BR45" s="116">
        <f t="shared" si="20"/>
        <v>2.3732949898596236</v>
      </c>
      <c r="BS45" s="116">
        <f t="shared" si="20"/>
        <v>2.0086622969745456</v>
      </c>
      <c r="BT45" s="116">
        <f t="shared" si="20"/>
        <v>3.0105028210313449</v>
      </c>
      <c r="BU45" s="116">
        <f t="shared" si="20"/>
        <v>2.1952027133526157</v>
      </c>
      <c r="BV45" s="116">
        <f t="shared" ref="BV45:EG48" si="21">BV19+($D$3/BV19)</f>
        <v>2.5545452855261135</v>
      </c>
      <c r="BW45" s="116">
        <f t="shared" si="21"/>
        <v>2.1479408177353934</v>
      </c>
      <c r="BX45" s="116">
        <f t="shared" si="21"/>
        <v>2.1708856402335721</v>
      </c>
      <c r="BY45" s="116">
        <f t="shared" si="21"/>
        <v>2.0196679162394719</v>
      </c>
      <c r="BZ45" s="116">
        <f t="shared" si="21"/>
        <v>2.9314659336444775</v>
      </c>
      <c r="CA45" s="116">
        <f t="shared" si="21"/>
        <v>2.0481814350330123</v>
      </c>
      <c r="CB45" s="116">
        <f t="shared" si="21"/>
        <v>2.2269127925884882</v>
      </c>
      <c r="CC45" s="116">
        <f t="shared" si="21"/>
        <v>3.4510008662228264</v>
      </c>
      <c r="CD45" s="116">
        <f t="shared" si="21"/>
        <v>2.0118851456217985</v>
      </c>
      <c r="CE45" s="116">
        <f t="shared" si="21"/>
        <v>2.0888945837523076</v>
      </c>
      <c r="CF45" s="116">
        <f t="shared" si="21"/>
        <v>2.1595056243533168</v>
      </c>
      <c r="CG45" s="116">
        <f t="shared" si="21"/>
        <v>2.169629109911396</v>
      </c>
      <c r="CH45" s="116">
        <f t="shared" si="21"/>
        <v>2.6444419441122413</v>
      </c>
      <c r="CI45" s="116">
        <f t="shared" si="21"/>
        <v>2.0641235619478522</v>
      </c>
      <c r="CJ45" s="116">
        <f t="shared" si="21"/>
        <v>2.0592868041215899</v>
      </c>
      <c r="CK45" s="116">
        <f t="shared" si="21"/>
        <v>2.0093793780945353</v>
      </c>
      <c r="CL45" s="116">
        <f t="shared" si="21"/>
        <v>2.0364107570287349</v>
      </c>
      <c r="CM45" s="116">
        <f t="shared" si="21"/>
        <v>2.1764190938751886</v>
      </c>
      <c r="CN45" s="116">
        <f t="shared" si="21"/>
        <v>3.4804951241472351</v>
      </c>
      <c r="CO45" s="116">
        <f t="shared" si="21"/>
        <v>2.8032813511096162</v>
      </c>
      <c r="CP45" s="116">
        <f t="shared" si="21"/>
        <v>2.0077145594443007</v>
      </c>
      <c r="CQ45" s="116">
        <f t="shared" si="21"/>
        <v>2.0019460447299817</v>
      </c>
      <c r="CR45" s="116">
        <f t="shared" si="21"/>
        <v>2.436193676141603</v>
      </c>
      <c r="CS45" s="116">
        <f t="shared" si="21"/>
        <v>2.3447148103053812</v>
      </c>
      <c r="CT45" s="116">
        <f t="shared" si="21"/>
        <v>3.496879061955505</v>
      </c>
      <c r="CU45" s="116">
        <f t="shared" si="21"/>
        <v>2.3004335571675196</v>
      </c>
      <c r="CV45" s="116">
        <f t="shared" si="21"/>
        <v>4.3589011686471935</v>
      </c>
      <c r="CW45" s="116">
        <f t="shared" si="21"/>
        <v>2.0230370712186478</v>
      </c>
      <c r="CX45" s="116">
        <f t="shared" si="21"/>
        <v>2.0079740264186019</v>
      </c>
      <c r="CY45" s="116">
        <f t="shared" si="21"/>
        <v>2.0886894446841189</v>
      </c>
      <c r="CZ45" s="116">
        <f t="shared" si="21"/>
        <v>2.0073995945115346</v>
      </c>
      <c r="DA45" s="116">
        <f t="shared" si="21"/>
        <v>2.3105525166542717</v>
      </c>
      <c r="DB45" s="116">
        <f t="shared" si="21"/>
        <v>2.1767233574555416</v>
      </c>
      <c r="DC45" s="116">
        <f t="shared" si="21"/>
        <v>3.216700887264726</v>
      </c>
      <c r="DD45" s="116">
        <f t="shared" si="21"/>
        <v>2.3288296058973383</v>
      </c>
      <c r="DE45" s="116">
        <f t="shared" si="21"/>
        <v>2.704736840412211</v>
      </c>
      <c r="DF45" s="116">
        <f t="shared" si="21"/>
        <v>2.0519461768953695</v>
      </c>
      <c r="DG45" s="116">
        <f t="shared" si="21"/>
        <v>2.046871999346827</v>
      </c>
      <c r="DH45" s="116">
        <f t="shared" si="21"/>
        <v>2.6028739820705136</v>
      </c>
      <c r="DI45" s="116">
        <f t="shared" si="21"/>
        <v>2.0170653624903023</v>
      </c>
      <c r="DJ45" s="116">
        <f t="shared" si="21"/>
        <v>2.035834284614749</v>
      </c>
      <c r="DK45" s="116">
        <f t="shared" si="21"/>
        <v>2.4559959862435834</v>
      </c>
      <c r="DL45" s="116">
        <f t="shared" si="21"/>
        <v>4.0939258535768559</v>
      </c>
      <c r="DM45" s="116">
        <f t="shared" si="21"/>
        <v>4.3789113131512369</v>
      </c>
      <c r="DN45" s="116">
        <f t="shared" si="21"/>
        <v>2.4678595630320359</v>
      </c>
      <c r="DO45" s="116">
        <f t="shared" si="21"/>
        <v>2.1118365119322324</v>
      </c>
      <c r="DP45" s="116">
        <f t="shared" si="21"/>
        <v>2.8561156094662037</v>
      </c>
      <c r="DQ45" s="116">
        <f t="shared" si="21"/>
        <v>2.0025782078596563</v>
      </c>
      <c r="DR45" s="116">
        <f t="shared" si="21"/>
        <v>2.0110878471855171</v>
      </c>
      <c r="DS45" s="116">
        <f t="shared" si="21"/>
        <v>3.7537344665816992</v>
      </c>
      <c r="DT45" s="116">
        <f t="shared" si="21"/>
        <v>3.5445752244471667</v>
      </c>
      <c r="DU45" s="116">
        <f t="shared" si="21"/>
        <v>3.0645942644894912</v>
      </c>
      <c r="DV45" s="116">
        <f t="shared" si="21"/>
        <v>3.2998835745852828</v>
      </c>
      <c r="DW45" s="116">
        <f t="shared" si="21"/>
        <v>2.0189525579744356</v>
      </c>
      <c r="DX45" s="116">
        <f t="shared" si="21"/>
        <v>3.0632601726113862</v>
      </c>
      <c r="DY45" s="116">
        <f t="shared" si="21"/>
        <v>2.3811316252287114</v>
      </c>
      <c r="DZ45" s="116">
        <f t="shared" si="21"/>
        <v>2.3440624401259331</v>
      </c>
      <c r="EA45" s="116">
        <f t="shared" si="21"/>
        <v>3.4456878046914849</v>
      </c>
      <c r="EB45" s="116">
        <f t="shared" si="21"/>
        <v>3.1644996334946525</v>
      </c>
      <c r="EC45" s="116">
        <f t="shared" si="21"/>
        <v>2.0483277186801891</v>
      </c>
      <c r="ED45" s="116">
        <f t="shared" si="21"/>
        <v>2.7721557003588688</v>
      </c>
      <c r="EE45" s="116">
        <f t="shared" si="21"/>
        <v>4.018780348295806</v>
      </c>
      <c r="EF45" s="116">
        <f t="shared" si="21"/>
        <v>4.0399476537223409</v>
      </c>
      <c r="EG45" s="116">
        <f t="shared" si="21"/>
        <v>2.1740257186999168</v>
      </c>
      <c r="EH45" s="116">
        <f t="shared" ref="EH45:GS51" si="22">EH19+($D$3/EH19)</f>
        <v>2.0150112695471005</v>
      </c>
      <c r="EI45" s="116">
        <f t="shared" si="22"/>
        <v>2.5344396544547347</v>
      </c>
      <c r="EJ45" s="116">
        <f t="shared" si="22"/>
        <v>2.0199011912256482</v>
      </c>
      <c r="EK45" s="116">
        <f t="shared" si="22"/>
        <v>3.6410634313421077</v>
      </c>
      <c r="EL45" s="116">
        <f t="shared" si="22"/>
        <v>2.0317906770962129</v>
      </c>
      <c r="EM45" s="116">
        <f t="shared" si="22"/>
        <v>3.4447348863561018</v>
      </c>
      <c r="EN45" s="116">
        <f t="shared" si="22"/>
        <v>2.6370836878450419</v>
      </c>
      <c r="EO45" s="116">
        <f t="shared" si="22"/>
        <v>2.0182506040845287</v>
      </c>
      <c r="EP45" s="116">
        <f t="shared" si="22"/>
        <v>2.0027036349434733</v>
      </c>
      <c r="EQ45" s="116">
        <f t="shared" si="22"/>
        <v>2.0696478565716792</v>
      </c>
      <c r="ER45" s="116">
        <f t="shared" si="22"/>
        <v>2.5276785726032296</v>
      </c>
      <c r="ES45" s="116">
        <f t="shared" si="22"/>
        <v>3.2029445050464735</v>
      </c>
      <c r="ET45" s="116">
        <f t="shared" si="22"/>
        <v>2.0196332664617658</v>
      </c>
      <c r="EU45" s="116">
        <f t="shared" si="22"/>
        <v>2.2971566776869476</v>
      </c>
      <c r="EV45" s="116">
        <f t="shared" si="22"/>
        <v>2.5968079062826548</v>
      </c>
      <c r="EW45" s="116">
        <f t="shared" si="22"/>
        <v>2.2545945237542879</v>
      </c>
      <c r="EX45" s="116">
        <f t="shared" si="22"/>
        <v>3.0929703202995937</v>
      </c>
      <c r="EY45" s="116">
        <f t="shared" si="22"/>
        <v>2.391232855657158</v>
      </c>
      <c r="EZ45" s="116">
        <f t="shared" si="22"/>
        <v>2.2115684488931331</v>
      </c>
      <c r="FA45" s="116">
        <f t="shared" si="22"/>
        <v>2.0653427850606851</v>
      </c>
      <c r="FB45" s="116">
        <f t="shared" si="22"/>
        <v>2.8637669988227401</v>
      </c>
      <c r="FC45" s="116">
        <f t="shared" si="22"/>
        <v>2.7703251906860658</v>
      </c>
      <c r="FD45" s="116">
        <f t="shared" si="22"/>
        <v>2.4164709020044786</v>
      </c>
      <c r="FE45" s="116">
        <f t="shared" si="22"/>
        <v>2.2927246700501649</v>
      </c>
      <c r="FF45" s="116">
        <f t="shared" si="22"/>
        <v>2.8331001281338177</v>
      </c>
      <c r="FG45" s="116">
        <f t="shared" si="22"/>
        <v>3.6498761384726723</v>
      </c>
      <c r="FH45" s="116">
        <f t="shared" si="22"/>
        <v>2.3354695381380868</v>
      </c>
      <c r="FI45" s="116">
        <f t="shared" si="22"/>
        <v>2.0040786720628914</v>
      </c>
      <c r="FJ45" s="116">
        <f t="shared" si="22"/>
        <v>2.6103728424655901</v>
      </c>
      <c r="FK45" s="116">
        <f t="shared" si="22"/>
        <v>2.0053731229640581</v>
      </c>
      <c r="FL45" s="116">
        <f t="shared" si="22"/>
        <v>2.4143964540611287</v>
      </c>
      <c r="FM45" s="116">
        <f t="shared" si="22"/>
        <v>2.2197264420360945</v>
      </c>
      <c r="FN45" s="116">
        <f t="shared" si="22"/>
        <v>4.220908774057758</v>
      </c>
      <c r="FO45" s="116">
        <f t="shared" si="22"/>
        <v>2.1643213785316702</v>
      </c>
      <c r="FP45" s="116">
        <f t="shared" si="22"/>
        <v>2.987098650319032</v>
      </c>
      <c r="FQ45" s="116">
        <f t="shared" si="22"/>
        <v>2.1351202225886246</v>
      </c>
      <c r="FR45" s="116">
        <f t="shared" si="22"/>
        <v>2.0132248383135147</v>
      </c>
      <c r="FS45" s="116">
        <f t="shared" si="22"/>
        <v>3.4848303993381435</v>
      </c>
      <c r="FT45" s="116">
        <f t="shared" si="22"/>
        <v>2.2122035304424417</v>
      </c>
      <c r="FU45" s="116">
        <f t="shared" si="22"/>
        <v>2.1142834831240327</v>
      </c>
      <c r="FV45" s="116">
        <f t="shared" si="22"/>
        <v>3.9174302189195047</v>
      </c>
      <c r="FW45" s="116">
        <f t="shared" si="22"/>
        <v>2.4085758257728895</v>
      </c>
      <c r="FX45" s="116">
        <f t="shared" si="22"/>
        <v>2.2247981793483689</v>
      </c>
      <c r="FY45" s="116">
        <f t="shared" si="22"/>
        <v>2.0073616044482496</v>
      </c>
      <c r="FZ45" s="116">
        <f t="shared" si="22"/>
        <v>2.0037951710539352</v>
      </c>
      <c r="GA45" s="116">
        <f t="shared" si="22"/>
        <v>2.5349210952097252</v>
      </c>
      <c r="GB45" s="116">
        <f t="shared" si="22"/>
        <v>2.1870510236706378</v>
      </c>
      <c r="GC45" s="116">
        <f t="shared" si="22"/>
        <v>2.1220811062814624</v>
      </c>
      <c r="GD45" s="116">
        <f t="shared" si="22"/>
        <v>2.0636129366778624</v>
      </c>
      <c r="GE45" s="116">
        <f t="shared" si="22"/>
        <v>3.7994344207082476</v>
      </c>
      <c r="GF45" s="116">
        <f t="shared" si="22"/>
        <v>2.0168276569812034</v>
      </c>
      <c r="GG45" s="116">
        <f t="shared" si="22"/>
        <v>2.0101731208676119</v>
      </c>
      <c r="GH45" s="116">
        <f t="shared" si="22"/>
        <v>2.0198796221758482</v>
      </c>
      <c r="GI45" s="116">
        <f t="shared" si="22"/>
        <v>2.1263353341937585</v>
      </c>
      <c r="GJ45" s="116">
        <f t="shared" si="22"/>
        <v>3.343406289956973</v>
      </c>
      <c r="GK45" s="116">
        <f t="shared" si="22"/>
        <v>2.1639438873678172</v>
      </c>
      <c r="GL45" s="116">
        <f t="shared" si="22"/>
        <v>2.3386987875514591</v>
      </c>
      <c r="GM45" s="116">
        <f t="shared" si="22"/>
        <v>2.6688446504214323</v>
      </c>
      <c r="GN45" s="116">
        <f t="shared" si="22"/>
        <v>2.0462105470625391</v>
      </c>
      <c r="GO45" s="116">
        <f t="shared" si="22"/>
        <v>2.1212910686011295</v>
      </c>
      <c r="GP45" s="116">
        <f t="shared" si="22"/>
        <v>2.1849362065728255</v>
      </c>
      <c r="GQ45" s="116">
        <f t="shared" si="22"/>
        <v>2.062465482965536</v>
      </c>
      <c r="GR45" s="116">
        <f t="shared" si="22"/>
        <v>3.6760306680990795</v>
      </c>
      <c r="GS45" s="116">
        <f t="shared" si="22"/>
        <v>2.4094505145378848</v>
      </c>
      <c r="GT45" s="116">
        <f t="shared" ref="GT45:JE48" si="23">GT19+($D$3/GT19)</f>
        <v>2.3430329131224079</v>
      </c>
      <c r="GU45" s="116">
        <f t="shared" si="23"/>
        <v>2.2304425755160437</v>
      </c>
      <c r="GV45" s="116">
        <f t="shared" si="23"/>
        <v>2.1513238377374764</v>
      </c>
      <c r="GW45" s="116">
        <f t="shared" si="23"/>
        <v>2.748457711417319</v>
      </c>
      <c r="GX45" s="116">
        <f t="shared" si="23"/>
        <v>2.1833908534265474</v>
      </c>
      <c r="GY45" s="116">
        <f t="shared" si="23"/>
        <v>3.6681060570281643</v>
      </c>
      <c r="GZ45" s="116">
        <f t="shared" si="23"/>
        <v>3.2322570585649784</v>
      </c>
      <c r="HA45" s="116">
        <f t="shared" si="23"/>
        <v>2.0092725468872255</v>
      </c>
      <c r="HB45" s="116">
        <f t="shared" si="23"/>
        <v>2.1135805071500879</v>
      </c>
      <c r="HC45" s="116">
        <f t="shared" si="23"/>
        <v>2.0390543829648853</v>
      </c>
      <c r="HD45" s="116">
        <f t="shared" si="23"/>
        <v>2.0026256963311817</v>
      </c>
      <c r="HE45" s="116">
        <f t="shared" si="23"/>
        <v>2.3862081154745067</v>
      </c>
      <c r="HF45" s="116">
        <f t="shared" si="23"/>
        <v>2.3815499772949718</v>
      </c>
      <c r="HG45" s="116">
        <f t="shared" si="23"/>
        <v>3.0777005830130753</v>
      </c>
      <c r="HH45" s="116">
        <f t="shared" si="23"/>
        <v>3.0346032288604401</v>
      </c>
      <c r="HI45" s="116">
        <f t="shared" si="23"/>
        <v>2.3755333047293949</v>
      </c>
      <c r="HJ45" s="116">
        <f t="shared" si="23"/>
        <v>2.0067510814158322</v>
      </c>
      <c r="HK45" s="116">
        <f t="shared" si="23"/>
        <v>3.3078739444328078</v>
      </c>
      <c r="HL45" s="116">
        <f t="shared" si="23"/>
        <v>2.1314382379391836</v>
      </c>
      <c r="HM45" s="116">
        <f t="shared" si="23"/>
        <v>2.0020827440725926</v>
      </c>
      <c r="HN45" s="116">
        <f t="shared" si="23"/>
        <v>2.3950039303376141</v>
      </c>
      <c r="HO45" s="116">
        <f t="shared" si="23"/>
        <v>2.007838252976033</v>
      </c>
      <c r="HP45" s="116">
        <f t="shared" si="23"/>
        <v>2.0138483617575709</v>
      </c>
      <c r="HQ45" s="116">
        <f t="shared" si="23"/>
        <v>2.0120659372901435</v>
      </c>
      <c r="HR45" s="116">
        <f t="shared" si="23"/>
        <v>2.2459450443128204</v>
      </c>
      <c r="HS45" s="116">
        <f t="shared" si="23"/>
        <v>2.0340297774897809</v>
      </c>
      <c r="HT45" s="116">
        <f t="shared" si="23"/>
        <v>3.2830218716080783</v>
      </c>
      <c r="HU45" s="116">
        <f t="shared" si="23"/>
        <v>2.0080863643727733</v>
      </c>
      <c r="HV45" s="116">
        <f t="shared" si="23"/>
        <v>2.3064308988265974</v>
      </c>
      <c r="HW45" s="116">
        <f t="shared" si="23"/>
        <v>2.0201832106650155</v>
      </c>
      <c r="HX45" s="116">
        <f t="shared" si="23"/>
        <v>2.9747560673865925</v>
      </c>
      <c r="HY45" s="116">
        <f t="shared" si="23"/>
        <v>2.0746527562473491</v>
      </c>
      <c r="HZ45" s="116">
        <f t="shared" si="23"/>
        <v>4.0075613214787413</v>
      </c>
      <c r="IA45" s="116">
        <f t="shared" si="23"/>
        <v>2.1343425073963522</v>
      </c>
      <c r="IB45" s="116">
        <f t="shared" si="23"/>
        <v>2.0687240722783162</v>
      </c>
      <c r="IC45" s="116">
        <f t="shared" si="23"/>
        <v>2.9845673854654686</v>
      </c>
      <c r="ID45" s="116">
        <f t="shared" si="23"/>
        <v>2.0728306285260256</v>
      </c>
      <c r="IE45" s="116">
        <f t="shared" si="23"/>
        <v>2.0043141276894607</v>
      </c>
      <c r="IF45" s="116">
        <f t="shared" si="23"/>
        <v>2.0445254408970897</v>
      </c>
      <c r="IG45" s="116">
        <f t="shared" si="23"/>
        <v>3.325401904050457</v>
      </c>
      <c r="IH45" s="116">
        <f t="shared" si="23"/>
        <v>2.1276663897040926</v>
      </c>
      <c r="II45" s="116">
        <f t="shared" si="23"/>
        <v>3.2852161038456673</v>
      </c>
      <c r="IJ45" s="116">
        <f t="shared" si="23"/>
        <v>2.2997328261602945</v>
      </c>
      <c r="IK45" s="116">
        <f t="shared" si="23"/>
        <v>2.1194443406663979</v>
      </c>
      <c r="IL45" s="116">
        <f t="shared" si="23"/>
        <v>2.003672744248862</v>
      </c>
      <c r="IM45" s="116">
        <f t="shared" si="23"/>
        <v>2.053211748772616</v>
      </c>
      <c r="IN45" s="116">
        <f t="shared" si="23"/>
        <v>2.0862987087119058</v>
      </c>
      <c r="IO45" s="116">
        <f t="shared" si="23"/>
        <v>2.2233701924324554</v>
      </c>
      <c r="IP45" s="116">
        <f t="shared" si="23"/>
        <v>2.2741310755288704</v>
      </c>
      <c r="IQ45" s="116">
        <f t="shared" si="23"/>
        <v>2.0208035831512805</v>
      </c>
      <c r="IR45" s="116">
        <f t="shared" si="23"/>
        <v>2.0254383662053481</v>
      </c>
      <c r="IS45" s="116">
        <f t="shared" si="23"/>
        <v>3.2909897927353482</v>
      </c>
      <c r="IT45" s="116">
        <f t="shared" si="23"/>
        <v>2.2650840255633291</v>
      </c>
      <c r="IU45" s="116">
        <f t="shared" si="23"/>
        <v>2.167176366392249</v>
      </c>
      <c r="IV45" s="116">
        <f t="shared" si="23"/>
        <v>2.6337478447862899</v>
      </c>
      <c r="IW45" s="116">
        <f t="shared" si="23"/>
        <v>2.4990243637723686</v>
      </c>
      <c r="IX45" s="116">
        <f t="shared" si="23"/>
        <v>3.1720059699739154</v>
      </c>
      <c r="IY45" s="116">
        <f t="shared" si="23"/>
        <v>2.5858305078942307</v>
      </c>
      <c r="IZ45" s="116">
        <f t="shared" si="23"/>
        <v>2.1411511793426588</v>
      </c>
      <c r="JA45" s="116">
        <f t="shared" si="23"/>
        <v>2.0442255254183035</v>
      </c>
      <c r="JB45" s="116">
        <f t="shared" si="23"/>
        <v>2.3264197243567959</v>
      </c>
      <c r="JC45" s="116">
        <f t="shared" si="23"/>
        <v>2.0331127436041339</v>
      </c>
      <c r="JD45" s="116">
        <f t="shared" si="23"/>
        <v>2.0053072210262903</v>
      </c>
      <c r="JE45" s="116">
        <f t="shared" si="23"/>
        <v>2.5002840129781374</v>
      </c>
      <c r="JF45" s="116">
        <f t="shared" ref="JF45:LQ51" si="24">JF19+($D$3/JF19)</f>
        <v>2.2150601541491826</v>
      </c>
      <c r="JG45" s="116">
        <f t="shared" si="24"/>
        <v>2.0022406743136263</v>
      </c>
      <c r="JH45" s="116">
        <f t="shared" si="24"/>
        <v>2.0473841477789243</v>
      </c>
      <c r="JI45" s="116">
        <f t="shared" si="24"/>
        <v>2.1727373282707201</v>
      </c>
      <c r="JJ45" s="116">
        <f t="shared" si="24"/>
        <v>2.0382631920556822</v>
      </c>
      <c r="JK45" s="116">
        <f t="shared" si="24"/>
        <v>4.1568935225867722</v>
      </c>
      <c r="JL45" s="116">
        <f t="shared" si="24"/>
        <v>2.069730432654223</v>
      </c>
      <c r="JM45" s="116">
        <f t="shared" si="24"/>
        <v>2.3528959614736196</v>
      </c>
      <c r="JN45" s="116">
        <f t="shared" si="24"/>
        <v>3.1145782560189872</v>
      </c>
      <c r="JO45" s="116">
        <f t="shared" si="24"/>
        <v>2.1347591427115962</v>
      </c>
      <c r="JP45" s="116">
        <f t="shared" si="24"/>
        <v>4.2281005280923267</v>
      </c>
      <c r="JQ45" s="116">
        <f t="shared" si="24"/>
        <v>2.0241743187659318</v>
      </c>
      <c r="JR45" s="116">
        <f t="shared" si="24"/>
        <v>2.434778894777851</v>
      </c>
      <c r="JS45" s="116">
        <f t="shared" si="24"/>
        <v>4.3841316532405115</v>
      </c>
      <c r="JT45" s="116">
        <f t="shared" si="24"/>
        <v>4.1901843724479599</v>
      </c>
      <c r="JU45" s="116">
        <f t="shared" si="24"/>
        <v>3.2294170769948551</v>
      </c>
      <c r="JV45" s="116">
        <f t="shared" si="24"/>
        <v>4.2031563249477779</v>
      </c>
      <c r="JW45" s="116">
        <f t="shared" si="24"/>
        <v>2.3761023926959752</v>
      </c>
      <c r="JX45" s="116">
        <f t="shared" si="24"/>
        <v>2.2856130480736878</v>
      </c>
      <c r="JY45" s="116">
        <f t="shared" si="24"/>
        <v>2.3108067926139397</v>
      </c>
      <c r="JZ45" s="116">
        <f t="shared" si="24"/>
        <v>3.4432533541579744</v>
      </c>
      <c r="KA45" s="116">
        <f t="shared" si="24"/>
        <v>2.1452482427316495</v>
      </c>
      <c r="KB45" s="116">
        <f t="shared" si="24"/>
        <v>2.002998595211011</v>
      </c>
      <c r="KC45" s="116">
        <f t="shared" si="24"/>
        <v>3.0212968445494495</v>
      </c>
      <c r="KD45" s="116">
        <f t="shared" si="24"/>
        <v>2.3055515630928194</v>
      </c>
      <c r="KE45" s="116">
        <f t="shared" si="24"/>
        <v>2.1564605533273378</v>
      </c>
      <c r="KF45" s="116">
        <f t="shared" si="24"/>
        <v>2.8396074938096096</v>
      </c>
      <c r="KG45" s="116">
        <f t="shared" si="24"/>
        <v>3.0670302701299113</v>
      </c>
      <c r="KH45" s="116">
        <f t="shared" si="24"/>
        <v>3.5199060806807858</v>
      </c>
      <c r="KI45" s="116">
        <f t="shared" si="24"/>
        <v>3.3175769744922108</v>
      </c>
      <c r="KJ45" s="116">
        <f t="shared" si="24"/>
        <v>2.0172729161825731</v>
      </c>
      <c r="KK45" s="116">
        <f t="shared" si="24"/>
        <v>2.0048481969025977</v>
      </c>
      <c r="KL45" s="116">
        <f t="shared" si="24"/>
        <v>2.6861388603896565</v>
      </c>
      <c r="KM45" s="116">
        <f t="shared" si="24"/>
        <v>2.332018207575941</v>
      </c>
      <c r="KN45" s="116">
        <f t="shared" si="24"/>
        <v>3.2366490331729034</v>
      </c>
      <c r="KO45" s="116">
        <f t="shared" si="24"/>
        <v>2.0101546942866748</v>
      </c>
      <c r="KP45" s="116">
        <f t="shared" si="24"/>
        <v>2.0133173030748859</v>
      </c>
      <c r="KQ45" s="116">
        <f t="shared" si="24"/>
        <v>3.044766927937439</v>
      </c>
      <c r="KR45" s="116">
        <f t="shared" si="24"/>
        <v>2.0226052648401494</v>
      </c>
      <c r="KS45" s="116">
        <f t="shared" si="24"/>
        <v>2.4909532833338455</v>
      </c>
      <c r="KT45" s="116">
        <f t="shared" si="24"/>
        <v>2.5048233890982328</v>
      </c>
      <c r="KU45" s="116">
        <f t="shared" si="24"/>
        <v>2.9923039236601654</v>
      </c>
      <c r="KV45" s="116">
        <f t="shared" si="24"/>
        <v>2.0164868538753566</v>
      </c>
      <c r="KW45" s="116">
        <f t="shared" si="24"/>
        <v>2.0383799217606273</v>
      </c>
      <c r="KX45" s="116">
        <f t="shared" si="24"/>
        <v>2.2311994613304313</v>
      </c>
      <c r="KY45" s="116">
        <f t="shared" si="24"/>
        <v>2.156579829142228</v>
      </c>
      <c r="KZ45" s="116">
        <f t="shared" si="24"/>
        <v>2.0642299587115329</v>
      </c>
      <c r="LA45" s="116">
        <f t="shared" si="24"/>
        <v>2.466973530486567</v>
      </c>
      <c r="LB45" s="116">
        <f t="shared" si="24"/>
        <v>3.7930798192149702</v>
      </c>
      <c r="LC45" s="116">
        <f t="shared" si="24"/>
        <v>2.0432340499208697</v>
      </c>
      <c r="LD45" s="116">
        <f t="shared" si="24"/>
        <v>3.4558330079332493</v>
      </c>
      <c r="LE45" s="116">
        <f t="shared" si="24"/>
        <v>3.3156451986385842</v>
      </c>
      <c r="LF45" s="116">
        <f t="shared" si="24"/>
        <v>3.8147483513640479</v>
      </c>
      <c r="LG45" s="116">
        <f t="shared" si="24"/>
        <v>2.0133307947588559</v>
      </c>
      <c r="LH45" s="116">
        <f t="shared" si="24"/>
        <v>2.4503990077018925</v>
      </c>
      <c r="LI45" s="116">
        <f t="shared" si="24"/>
        <v>2.171450554933505</v>
      </c>
      <c r="LJ45" s="116">
        <f t="shared" si="24"/>
        <v>2.0615469552132719</v>
      </c>
      <c r="LK45" s="116">
        <f t="shared" si="24"/>
        <v>2.7718496496075606</v>
      </c>
      <c r="LL45" s="116">
        <f t="shared" si="24"/>
        <v>2.0582793161789907</v>
      </c>
      <c r="LM45" s="116">
        <f t="shared" si="24"/>
        <v>2.4550222577485803</v>
      </c>
      <c r="LN45" s="116">
        <f t="shared" si="24"/>
        <v>2.0725330281238508</v>
      </c>
      <c r="LO45" s="116">
        <f t="shared" si="24"/>
        <v>3.3039483646160841</v>
      </c>
      <c r="LP45" s="116">
        <f t="shared" si="24"/>
        <v>2.0087615518990045</v>
      </c>
      <c r="LQ45" s="116">
        <f t="shared" si="24"/>
        <v>3.5954536804046606</v>
      </c>
      <c r="LR45" s="116">
        <f t="shared" ref="LR45:OC48" si="25">LR19+($D$3/LR19)</f>
        <v>2.0227959348423057</v>
      </c>
      <c r="LS45" s="116">
        <f t="shared" si="25"/>
        <v>2.2791677855836916</v>
      </c>
      <c r="LT45" s="116">
        <f t="shared" si="25"/>
        <v>3.4537959835041177</v>
      </c>
      <c r="LU45" s="116">
        <f t="shared" si="25"/>
        <v>2.2709912809118773</v>
      </c>
      <c r="LV45" s="116">
        <f t="shared" si="25"/>
        <v>2.0565094452360952</v>
      </c>
      <c r="LW45" s="116">
        <f t="shared" si="25"/>
        <v>2.03012557484218</v>
      </c>
      <c r="LX45" s="116">
        <f t="shared" si="25"/>
        <v>3.6568347466701177</v>
      </c>
      <c r="LY45" s="116">
        <f t="shared" si="25"/>
        <v>3.1892353366850443</v>
      </c>
      <c r="LZ45" s="116">
        <f t="shared" si="25"/>
        <v>2.2648387008672453</v>
      </c>
      <c r="MA45" s="116">
        <f t="shared" si="25"/>
        <v>2.2526013073226481</v>
      </c>
      <c r="MB45" s="116">
        <f t="shared" si="25"/>
        <v>2.1438767926303712</v>
      </c>
      <c r="MC45" s="116">
        <f t="shared" si="25"/>
        <v>2.0150960781566702</v>
      </c>
      <c r="MD45" s="116">
        <f t="shared" si="25"/>
        <v>2.0957453526504635</v>
      </c>
      <c r="ME45" s="116">
        <f t="shared" si="25"/>
        <v>2.7255037660472747</v>
      </c>
      <c r="MF45" s="116">
        <f t="shared" si="25"/>
        <v>4.3743823685644427</v>
      </c>
      <c r="MG45" s="116">
        <f t="shared" si="25"/>
        <v>2.2193819172659981</v>
      </c>
      <c r="MH45" s="116">
        <f t="shared" si="25"/>
        <v>2.8591949636742808</v>
      </c>
      <c r="MI45" s="116">
        <f t="shared" si="25"/>
        <v>2.1036204922458248</v>
      </c>
      <c r="MJ45" s="116">
        <f t="shared" si="25"/>
        <v>2.3686858729940945</v>
      </c>
      <c r="MK45" s="116">
        <f t="shared" si="25"/>
        <v>2.3818446525853281</v>
      </c>
      <c r="ML45" s="116">
        <f t="shared" si="25"/>
        <v>2.0211366956309607</v>
      </c>
      <c r="MM45" s="116">
        <f t="shared" si="25"/>
        <v>3.062180105546549</v>
      </c>
      <c r="MN45" s="116">
        <f t="shared" si="25"/>
        <v>2.0888191806021279</v>
      </c>
      <c r="MO45" s="116">
        <f t="shared" si="25"/>
        <v>2.531809687939595</v>
      </c>
      <c r="MP45" s="116">
        <f t="shared" si="25"/>
        <v>3.4233550284857115</v>
      </c>
      <c r="MQ45" s="116">
        <f t="shared" si="25"/>
        <v>2.2906945735465083</v>
      </c>
      <c r="MR45" s="116">
        <f t="shared" si="25"/>
        <v>2.0309001669009592</v>
      </c>
      <c r="MS45" s="116">
        <f t="shared" si="25"/>
        <v>2.5790098566918833</v>
      </c>
      <c r="MT45" s="116">
        <f t="shared" si="25"/>
        <v>2.3395176416718515</v>
      </c>
      <c r="MU45" s="116">
        <f t="shared" si="25"/>
        <v>2.0908812402901082</v>
      </c>
      <c r="MV45" s="116">
        <f t="shared" si="25"/>
        <v>2.0848158926981259</v>
      </c>
      <c r="MW45" s="116">
        <f t="shared" si="25"/>
        <v>2.0033176947859865</v>
      </c>
      <c r="MX45" s="116">
        <f t="shared" si="25"/>
        <v>2.0216360966784155</v>
      </c>
      <c r="MY45" s="116">
        <f t="shared" si="25"/>
        <v>2.1315658744747701</v>
      </c>
      <c r="MZ45" s="116">
        <f t="shared" si="25"/>
        <v>2.4736310647231345</v>
      </c>
      <c r="NA45" s="116">
        <f t="shared" si="25"/>
        <v>2.6952946388467431</v>
      </c>
      <c r="NB45" s="116">
        <f t="shared" si="25"/>
        <v>2.3620290996293098</v>
      </c>
      <c r="NC45" s="116">
        <f t="shared" si="25"/>
        <v>2.1781319778072854</v>
      </c>
      <c r="ND45" s="116">
        <f t="shared" si="25"/>
        <v>2.6000893371129203</v>
      </c>
      <c r="NE45" s="116">
        <f t="shared" si="25"/>
        <v>2.2698788794429818</v>
      </c>
      <c r="NF45" s="116">
        <f t="shared" si="25"/>
        <v>2.0247455712043672</v>
      </c>
      <c r="NG45" s="116">
        <f t="shared" si="25"/>
        <v>2.2215436441500609</v>
      </c>
      <c r="NH45" s="116">
        <f t="shared" si="25"/>
        <v>2.7245591428805582</v>
      </c>
      <c r="NI45" s="116">
        <f t="shared" si="25"/>
        <v>2.6675165639811587</v>
      </c>
      <c r="NJ45" s="116">
        <f t="shared" si="25"/>
        <v>2.4532575175699294</v>
      </c>
      <c r="NK45" s="116">
        <f t="shared" si="25"/>
        <v>2.0053279877468455</v>
      </c>
      <c r="NL45" s="116">
        <f t="shared" si="25"/>
        <v>3.824039263016827</v>
      </c>
      <c r="NM45" s="116">
        <f t="shared" si="25"/>
        <v>3.5221986718231193</v>
      </c>
      <c r="NN45" s="116">
        <f t="shared" si="25"/>
        <v>2.0023655188251333</v>
      </c>
      <c r="NO45" s="116">
        <f t="shared" si="25"/>
        <v>3.0779318270399436</v>
      </c>
      <c r="NP45" s="116">
        <f t="shared" si="25"/>
        <v>3.7886644399075822</v>
      </c>
      <c r="NQ45" s="116">
        <f t="shared" si="25"/>
        <v>2.0048505626323574</v>
      </c>
      <c r="NR45" s="116">
        <f t="shared" si="25"/>
        <v>2.1952465255311902</v>
      </c>
      <c r="NS45" s="116">
        <f t="shared" si="25"/>
        <v>2.1670739566795625</v>
      </c>
      <c r="NT45" s="116">
        <f t="shared" si="25"/>
        <v>2.7049236616254699</v>
      </c>
      <c r="NU45" s="116">
        <f t="shared" si="25"/>
        <v>2.0215064642866984</v>
      </c>
      <c r="NV45" s="116">
        <f t="shared" si="25"/>
        <v>2.0095477859336772</v>
      </c>
      <c r="NW45" s="116">
        <f t="shared" si="25"/>
        <v>3.2480205280971028</v>
      </c>
      <c r="NX45" s="116">
        <f t="shared" si="25"/>
        <v>3.1183102580484041</v>
      </c>
      <c r="NY45" s="116">
        <f t="shared" si="25"/>
        <v>3.483179929746536</v>
      </c>
      <c r="NZ45" s="116">
        <f t="shared" si="25"/>
        <v>3.5408789516605617</v>
      </c>
      <c r="OA45" s="116">
        <f t="shared" si="25"/>
        <v>2.0065995281177842</v>
      </c>
      <c r="OB45" s="116">
        <f t="shared" si="25"/>
        <v>2.7331593769240436</v>
      </c>
      <c r="OC45" s="116">
        <f t="shared" si="25"/>
        <v>2.1419992476521261</v>
      </c>
      <c r="OD45" s="116">
        <f t="shared" ref="OD45:QO51" si="26">OD19+($D$3/OD19)</f>
        <v>2.2142982068693637</v>
      </c>
      <c r="OE45" s="116">
        <f t="shared" si="26"/>
        <v>2.0664265240416269</v>
      </c>
      <c r="OF45" s="116">
        <f t="shared" si="26"/>
        <v>2.1184852074102691</v>
      </c>
      <c r="OG45" s="116">
        <f t="shared" si="26"/>
        <v>2.0360850511545205</v>
      </c>
      <c r="OH45" s="116">
        <f t="shared" si="26"/>
        <v>2.3825981311736424</v>
      </c>
      <c r="OI45" s="116">
        <f t="shared" si="26"/>
        <v>2.3073588995074705</v>
      </c>
      <c r="OJ45" s="116">
        <f t="shared" si="26"/>
        <v>3.3478972094743371</v>
      </c>
      <c r="OK45" s="116">
        <f t="shared" si="26"/>
        <v>2.7872006863527607</v>
      </c>
      <c r="OL45" s="116">
        <f t="shared" si="26"/>
        <v>2.8728378474676024</v>
      </c>
      <c r="OM45" s="116">
        <f t="shared" si="26"/>
        <v>2.1089479695721307</v>
      </c>
      <c r="ON45" s="116">
        <f t="shared" si="26"/>
        <v>3.6942998863105032</v>
      </c>
      <c r="OO45" s="116">
        <f t="shared" si="26"/>
        <v>2.3873392964418372</v>
      </c>
      <c r="OP45" s="116">
        <f t="shared" si="26"/>
        <v>3.3202539702787277</v>
      </c>
      <c r="OQ45" s="116">
        <f t="shared" si="26"/>
        <v>3.0411198921501761</v>
      </c>
      <c r="OR45" s="116">
        <f t="shared" si="26"/>
        <v>2.5758646712295601</v>
      </c>
      <c r="OS45" s="116">
        <f t="shared" si="26"/>
        <v>2.0379005140901358</v>
      </c>
      <c r="OT45" s="116">
        <f t="shared" si="26"/>
        <v>2.6992062119339506</v>
      </c>
      <c r="OU45" s="116">
        <f t="shared" si="26"/>
        <v>2.9414349247003679</v>
      </c>
      <c r="OV45" s="116">
        <f t="shared" si="26"/>
        <v>2.3736022025178212</v>
      </c>
      <c r="OW45" s="116">
        <f t="shared" si="26"/>
        <v>2.9888026688538853</v>
      </c>
      <c r="OX45" s="116">
        <f t="shared" si="26"/>
        <v>2.0851449873003327</v>
      </c>
      <c r="OY45" s="116">
        <f t="shared" si="26"/>
        <v>2.5307117085384547</v>
      </c>
      <c r="OZ45" s="116">
        <f t="shared" si="26"/>
        <v>2.0794879103138011</v>
      </c>
      <c r="PA45" s="116">
        <f t="shared" si="26"/>
        <v>3.5135706228373489</v>
      </c>
      <c r="PB45" s="116">
        <f t="shared" si="26"/>
        <v>2.4653355804666459</v>
      </c>
      <c r="PC45" s="116">
        <f t="shared" si="26"/>
        <v>2.2140631969947759</v>
      </c>
      <c r="PD45" s="116">
        <f t="shared" si="26"/>
        <v>2.1652521750196936</v>
      </c>
      <c r="PE45" s="116">
        <f t="shared" si="26"/>
        <v>2.4412101017393635</v>
      </c>
      <c r="PF45" s="116">
        <f t="shared" si="26"/>
        <v>2.4674990726793187</v>
      </c>
      <c r="PG45" s="116">
        <f t="shared" si="26"/>
        <v>4.0596574177951101</v>
      </c>
      <c r="PH45" s="116">
        <f t="shared" si="26"/>
        <v>2.0705144893354994</v>
      </c>
      <c r="PI45" s="116">
        <f t="shared" si="26"/>
        <v>2.0071695026043734</v>
      </c>
      <c r="PJ45" s="116">
        <f t="shared" si="26"/>
        <v>2.0998213163874455</v>
      </c>
      <c r="PK45" s="116">
        <f t="shared" si="26"/>
        <v>2.091963231872862</v>
      </c>
      <c r="PL45" s="116">
        <f t="shared" si="26"/>
        <v>2.0022091986608048</v>
      </c>
      <c r="PM45" s="116">
        <f t="shared" si="26"/>
        <v>2.0310138368561041</v>
      </c>
      <c r="PN45" s="116">
        <f t="shared" si="26"/>
        <v>2.3915480392256869</v>
      </c>
      <c r="PO45" s="116">
        <f t="shared" si="26"/>
        <v>2.0853149678034053</v>
      </c>
      <c r="PP45" s="116">
        <f t="shared" si="26"/>
        <v>3.3340157800539281</v>
      </c>
      <c r="PQ45" s="116">
        <f t="shared" si="26"/>
        <v>2.0566646760887259</v>
      </c>
      <c r="PR45" s="116">
        <f t="shared" si="26"/>
        <v>2.3475988370466245</v>
      </c>
      <c r="PS45" s="116">
        <f t="shared" si="26"/>
        <v>3.5685720991859031</v>
      </c>
      <c r="PT45" s="116">
        <f t="shared" si="26"/>
        <v>2.2640635624152297</v>
      </c>
      <c r="PU45" s="116">
        <f t="shared" si="26"/>
        <v>2.1969233906223149</v>
      </c>
      <c r="PV45" s="116">
        <f t="shared" si="26"/>
        <v>2.9437654591770226</v>
      </c>
      <c r="PW45" s="116">
        <f t="shared" si="26"/>
        <v>2.5323041737827423</v>
      </c>
      <c r="PX45" s="116">
        <f t="shared" si="26"/>
        <v>2.2385432673929908</v>
      </c>
      <c r="PY45" s="116">
        <f t="shared" si="26"/>
        <v>2.5768275012838742</v>
      </c>
      <c r="PZ45" s="116">
        <f t="shared" si="26"/>
        <v>2.8745270405644696</v>
      </c>
      <c r="QA45" s="116">
        <f t="shared" si="26"/>
        <v>2.3622114944719099</v>
      </c>
      <c r="QB45" s="116">
        <f t="shared" si="26"/>
        <v>2.0104223261911494</v>
      </c>
      <c r="QC45" s="116">
        <f t="shared" si="26"/>
        <v>2.1712435611188372</v>
      </c>
      <c r="QD45" s="116">
        <f t="shared" si="26"/>
        <v>2.4548721604175006</v>
      </c>
      <c r="QE45" s="116">
        <f t="shared" si="26"/>
        <v>2.1831980148201535</v>
      </c>
      <c r="QF45" s="116">
        <f t="shared" si="26"/>
        <v>2.0413962916731028</v>
      </c>
      <c r="QG45" s="116">
        <f t="shared" si="26"/>
        <v>2.7157977052288009</v>
      </c>
      <c r="QH45" s="116">
        <f t="shared" si="26"/>
        <v>4.0104530052960126</v>
      </c>
      <c r="QI45" s="116">
        <f t="shared" si="26"/>
        <v>2.0423831110197317</v>
      </c>
      <c r="QJ45" s="116">
        <f t="shared" si="26"/>
        <v>2.3230022294586479</v>
      </c>
      <c r="QK45" s="116">
        <f t="shared" si="26"/>
        <v>3.4275285116602721</v>
      </c>
      <c r="QL45" s="116">
        <f t="shared" si="26"/>
        <v>2.2764544298378087</v>
      </c>
      <c r="QM45" s="116">
        <f t="shared" si="26"/>
        <v>2.0021381427749527</v>
      </c>
      <c r="QN45" s="116">
        <f t="shared" si="26"/>
        <v>3.0650541926658073</v>
      </c>
      <c r="QO45" s="116">
        <f t="shared" si="26"/>
        <v>2.1842229690092978</v>
      </c>
      <c r="QP45" s="116">
        <f t="shared" ref="QP45:TA48" si="27">QP19+($D$3/QP19)</f>
        <v>2.0705342015404762</v>
      </c>
      <c r="QQ45" s="116">
        <f t="shared" si="27"/>
        <v>2.5786397569097521</v>
      </c>
      <c r="QR45" s="116">
        <f t="shared" si="27"/>
        <v>2.0086659786187315</v>
      </c>
      <c r="QS45" s="116">
        <f t="shared" si="27"/>
        <v>2.0636274076281991</v>
      </c>
      <c r="QT45" s="116">
        <f t="shared" si="27"/>
        <v>2.0536729137550576</v>
      </c>
      <c r="QU45" s="116">
        <f t="shared" si="27"/>
        <v>2.5687120291996499</v>
      </c>
      <c r="QV45" s="116">
        <f t="shared" si="27"/>
        <v>3.5131684097255635</v>
      </c>
      <c r="QW45" s="116">
        <f t="shared" si="27"/>
        <v>2.1822919702945582</v>
      </c>
      <c r="QX45" s="116">
        <f t="shared" si="27"/>
        <v>3.1716537991576046</v>
      </c>
      <c r="QY45" s="116">
        <f t="shared" si="27"/>
        <v>2.3164465525895928</v>
      </c>
      <c r="QZ45" s="116">
        <f t="shared" si="27"/>
        <v>2.3678149397654709</v>
      </c>
      <c r="RA45" s="116">
        <f t="shared" si="27"/>
        <v>2.0177948631358862</v>
      </c>
      <c r="RB45" s="116">
        <f t="shared" si="27"/>
        <v>4.2901087937108873</v>
      </c>
      <c r="RC45" s="116">
        <f t="shared" si="27"/>
        <v>2.0415325311634196</v>
      </c>
      <c r="RD45" s="116">
        <f t="shared" si="27"/>
        <v>2.1817143702114139</v>
      </c>
      <c r="RE45" s="116">
        <f t="shared" si="27"/>
        <v>2.0103845188196945</v>
      </c>
      <c r="RF45" s="116">
        <f t="shared" si="27"/>
        <v>2.0057361985561437</v>
      </c>
      <c r="RG45" s="116">
        <f t="shared" si="27"/>
        <v>2.1776906579921156</v>
      </c>
      <c r="RH45" s="116">
        <f t="shared" si="27"/>
        <v>2.5469671910442671</v>
      </c>
      <c r="RI45" s="116">
        <f t="shared" si="27"/>
        <v>2.0419162872463446</v>
      </c>
      <c r="RJ45" s="116">
        <f t="shared" si="27"/>
        <v>2.1881762606454118</v>
      </c>
      <c r="RK45" s="116">
        <f t="shared" si="27"/>
        <v>2.3841431784759406</v>
      </c>
      <c r="RL45" s="116">
        <f t="shared" si="27"/>
        <v>2.0144288190556594</v>
      </c>
      <c r="RM45" s="116">
        <f t="shared" si="27"/>
        <v>2.0201692675064309</v>
      </c>
      <c r="RN45" s="116">
        <f t="shared" si="27"/>
        <v>2.3281134718936491</v>
      </c>
      <c r="RO45" s="116">
        <f t="shared" si="27"/>
        <v>3.7530864553076659</v>
      </c>
      <c r="RP45" s="116">
        <f t="shared" si="27"/>
        <v>3.2760963705080428</v>
      </c>
      <c r="RQ45" s="116">
        <f t="shared" si="27"/>
        <v>2.049906432116086</v>
      </c>
      <c r="RR45" s="116">
        <f t="shared" si="27"/>
        <v>2.0233737598701751</v>
      </c>
      <c r="RS45" s="116">
        <f t="shared" si="27"/>
        <v>2.3266538407088877</v>
      </c>
      <c r="RT45" s="116">
        <f t="shared" si="27"/>
        <v>2.522390507348879</v>
      </c>
      <c r="RU45" s="116">
        <f t="shared" si="27"/>
        <v>2.1466122450640199</v>
      </c>
      <c r="RV45" s="116">
        <f t="shared" si="27"/>
        <v>2.1198882651358106</v>
      </c>
      <c r="RW45" s="116">
        <f t="shared" si="27"/>
        <v>2.3647093187496546</v>
      </c>
      <c r="RX45" s="116">
        <f t="shared" si="27"/>
        <v>3.0082408248940178</v>
      </c>
      <c r="RY45" s="116">
        <f t="shared" si="27"/>
        <v>2.1073910044231541</v>
      </c>
      <c r="RZ45" s="116">
        <f t="shared" si="27"/>
        <v>2.241400946475439</v>
      </c>
      <c r="SA45" s="116">
        <f t="shared" si="27"/>
        <v>2.343914300562838</v>
      </c>
      <c r="SB45" s="116">
        <f t="shared" si="27"/>
        <v>3.1573515887966366</v>
      </c>
      <c r="SC45" s="116">
        <f t="shared" si="27"/>
        <v>3.512446935479947</v>
      </c>
      <c r="SD45" s="116">
        <f t="shared" si="27"/>
        <v>2.0867966155565738</v>
      </c>
      <c r="SE45" s="116">
        <f t="shared" si="27"/>
        <v>2.0430860970232541</v>
      </c>
      <c r="SF45" s="116">
        <f t="shared" si="27"/>
        <v>2.1011915328172384</v>
      </c>
      <c r="SG45" s="116">
        <f t="shared" si="27"/>
        <v>2.1025386687712313</v>
      </c>
      <c r="SH45" s="116">
        <f t="shared" si="27"/>
        <v>2.1998050867861894</v>
      </c>
      <c r="SI45" s="116">
        <f t="shared" si="27"/>
        <v>2.0058415446469029</v>
      </c>
      <c r="SJ45" s="116">
        <f t="shared" si="27"/>
        <v>2.0211372320433858</v>
      </c>
      <c r="SK45" s="116">
        <f t="shared" si="27"/>
        <v>2.2999402596821703</v>
      </c>
      <c r="SL45" s="116">
        <f t="shared" si="27"/>
        <v>2.1726989945727468</v>
      </c>
      <c r="SM45" s="116">
        <f t="shared" si="27"/>
        <v>2.7521580043252101</v>
      </c>
      <c r="SN45" s="116">
        <f t="shared" si="27"/>
        <v>2.0112528964718583</v>
      </c>
      <c r="SO45" s="116">
        <f t="shared" si="27"/>
        <v>2.4599227721545103</v>
      </c>
      <c r="SP45" s="116">
        <f t="shared" si="27"/>
        <v>2.0229467601903668</v>
      </c>
      <c r="SQ45" s="116">
        <f t="shared" si="27"/>
        <v>4.0050165569277807</v>
      </c>
      <c r="SR45" s="116">
        <f t="shared" si="27"/>
        <v>2.2857377974207154</v>
      </c>
      <c r="SS45" s="116">
        <f t="shared" si="27"/>
        <v>2.359423879851323</v>
      </c>
      <c r="ST45" s="116">
        <f t="shared" si="27"/>
        <v>2.4968275161179578</v>
      </c>
      <c r="SU45" s="116">
        <f t="shared" si="27"/>
        <v>4.2291803460275581</v>
      </c>
      <c r="SV45" s="116">
        <f t="shared" si="27"/>
        <v>2.0115231181048321</v>
      </c>
      <c r="SW45" s="116">
        <f t="shared" si="27"/>
        <v>2.4750405124357773</v>
      </c>
      <c r="SX45" s="116">
        <f t="shared" si="27"/>
        <v>2.0310376898234899</v>
      </c>
      <c r="SY45" s="116">
        <f t="shared" si="27"/>
        <v>3.7983823493869773</v>
      </c>
      <c r="SZ45" s="116">
        <f t="shared" si="27"/>
        <v>3.5398352746309074</v>
      </c>
      <c r="TA45" s="116">
        <f t="shared" si="27"/>
        <v>2.022533275527346</v>
      </c>
      <c r="TB45" s="116">
        <f t="shared" ref="TB45:VM51" si="28">TB19+($D$3/TB19)</f>
        <v>2.140181649539882</v>
      </c>
      <c r="TC45" s="116">
        <f t="shared" si="28"/>
        <v>2.2335012475961209</v>
      </c>
      <c r="TD45" s="116">
        <f t="shared" si="28"/>
        <v>2.0698206790887883</v>
      </c>
      <c r="TE45" s="116">
        <f t="shared" si="28"/>
        <v>2.2352102747362572</v>
      </c>
      <c r="TF45" s="116">
        <f t="shared" si="28"/>
        <v>2.0816238835083172</v>
      </c>
      <c r="TG45" s="116">
        <f t="shared" si="28"/>
        <v>2.1496188410768804</v>
      </c>
      <c r="TH45" s="116">
        <f t="shared" si="28"/>
        <v>2.159654236745876</v>
      </c>
      <c r="TI45" s="116">
        <f t="shared" si="28"/>
        <v>2.8997383416515747</v>
      </c>
      <c r="TJ45" s="116">
        <f t="shared" si="28"/>
        <v>2.1142103126300871</v>
      </c>
      <c r="TK45" s="116">
        <f t="shared" si="28"/>
        <v>2.2239715495321102</v>
      </c>
      <c r="TL45" s="116">
        <f t="shared" si="28"/>
        <v>2.5253437213205503</v>
      </c>
      <c r="TM45" s="116">
        <f t="shared" si="28"/>
        <v>2.7724704094517429</v>
      </c>
      <c r="TN45" s="116">
        <f t="shared" si="28"/>
        <v>2.5978200161497416</v>
      </c>
      <c r="TO45" s="116">
        <f t="shared" si="28"/>
        <v>2.0160862742948344</v>
      </c>
      <c r="TP45" s="116">
        <f t="shared" si="28"/>
        <v>2.5799806001538719</v>
      </c>
      <c r="TQ45" s="116">
        <f t="shared" si="28"/>
        <v>2.0076551408536316</v>
      </c>
      <c r="TR45" s="116">
        <f t="shared" si="28"/>
        <v>2.96301329523626</v>
      </c>
      <c r="TS45" s="116">
        <f t="shared" si="28"/>
        <v>2.0088476842385194</v>
      </c>
      <c r="TT45" s="116">
        <f t="shared" si="28"/>
        <v>2.0544643432752618</v>
      </c>
      <c r="TU45" s="116">
        <f t="shared" si="28"/>
        <v>2.3421272793782739</v>
      </c>
      <c r="TV45" s="116">
        <f t="shared" si="28"/>
        <v>2.5891274374276132</v>
      </c>
      <c r="TW45" s="116">
        <f t="shared" si="28"/>
        <v>2.0577725062454393</v>
      </c>
      <c r="TX45" s="116">
        <f t="shared" si="28"/>
        <v>3.5637872411236287</v>
      </c>
      <c r="TY45" s="116">
        <f t="shared" si="28"/>
        <v>2.0649356084505168</v>
      </c>
      <c r="TZ45" s="116">
        <f t="shared" si="28"/>
        <v>2.0279990407603976</v>
      </c>
      <c r="UA45" s="116">
        <f t="shared" si="28"/>
        <v>2.2444313637977169</v>
      </c>
      <c r="UB45" s="116">
        <f t="shared" si="28"/>
        <v>2.2335718672718787</v>
      </c>
      <c r="UC45" s="116">
        <f t="shared" si="28"/>
        <v>2.0057360737578285</v>
      </c>
      <c r="UD45" s="116">
        <f t="shared" si="28"/>
        <v>2.3530335289580604</v>
      </c>
      <c r="UE45" s="116">
        <f t="shared" si="28"/>
        <v>2.0114955904184555</v>
      </c>
      <c r="UF45" s="116">
        <f t="shared" si="28"/>
        <v>2.9208256027319446</v>
      </c>
      <c r="UG45" s="116">
        <f t="shared" si="28"/>
        <v>4.3610890301378964</v>
      </c>
      <c r="UH45" s="116">
        <f t="shared" si="28"/>
        <v>2.5125595059898065</v>
      </c>
      <c r="UI45" s="116">
        <f t="shared" si="28"/>
        <v>2.0284014871211475</v>
      </c>
      <c r="UJ45" s="116">
        <f t="shared" si="28"/>
        <v>2.3837194629919809</v>
      </c>
      <c r="UK45" s="116">
        <f t="shared" si="28"/>
        <v>2.3783975269607271</v>
      </c>
      <c r="UL45" s="116">
        <f t="shared" si="28"/>
        <v>2.0017619864792424</v>
      </c>
      <c r="UM45" s="116">
        <f t="shared" si="28"/>
        <v>2.2583034592647921</v>
      </c>
      <c r="UN45" s="116">
        <f t="shared" si="28"/>
        <v>2.2607578066993104</v>
      </c>
      <c r="UO45" s="116">
        <f t="shared" si="28"/>
        <v>2.5312936642971211</v>
      </c>
      <c r="UP45" s="116">
        <f t="shared" si="28"/>
        <v>2.9150941992039581</v>
      </c>
      <c r="UQ45" s="116">
        <f t="shared" si="28"/>
        <v>2.8509289169267893</v>
      </c>
      <c r="UR45" s="116">
        <f t="shared" si="28"/>
        <v>2.0460500622586859</v>
      </c>
      <c r="US45" s="116">
        <f t="shared" si="28"/>
        <v>2.1458366132607463</v>
      </c>
      <c r="UT45" s="116">
        <f t="shared" si="28"/>
        <v>2.2435318696509476</v>
      </c>
      <c r="UU45" s="116">
        <f t="shared" si="28"/>
        <v>2.1132840782169651</v>
      </c>
      <c r="UV45" s="116">
        <f t="shared" si="28"/>
        <v>3.3032019234812431</v>
      </c>
      <c r="UW45" s="116">
        <f t="shared" si="28"/>
        <v>2.1209197907423949</v>
      </c>
      <c r="UX45" s="116">
        <f t="shared" si="28"/>
        <v>2.4286287932167752</v>
      </c>
      <c r="UY45" s="116">
        <f t="shared" si="28"/>
        <v>2.0632120906263518</v>
      </c>
      <c r="UZ45" s="116">
        <f t="shared" si="28"/>
        <v>2.0325953343326231</v>
      </c>
      <c r="VA45" s="116">
        <f t="shared" si="28"/>
        <v>2.753620740032265</v>
      </c>
      <c r="VB45" s="116">
        <f t="shared" si="28"/>
        <v>2.0020831419527134</v>
      </c>
      <c r="VC45" s="116">
        <f t="shared" si="28"/>
        <v>2.1649946766834312</v>
      </c>
      <c r="VD45" s="116">
        <f t="shared" si="28"/>
        <v>2.0037980997019771</v>
      </c>
      <c r="VE45" s="116">
        <f t="shared" si="28"/>
        <v>2.0192451218634622</v>
      </c>
      <c r="VF45" s="116">
        <f t="shared" si="28"/>
        <v>2.0080556404890086</v>
      </c>
      <c r="VG45" s="116">
        <f t="shared" si="28"/>
        <v>2.0499817807207545</v>
      </c>
      <c r="VH45" s="116">
        <f t="shared" si="28"/>
        <v>3.4073802257330268</v>
      </c>
      <c r="VI45" s="116">
        <f t="shared" si="28"/>
        <v>2.2848158098768563</v>
      </c>
      <c r="VJ45" s="116">
        <f t="shared" si="28"/>
        <v>2.5726088385282266</v>
      </c>
      <c r="VK45" s="116">
        <f t="shared" si="28"/>
        <v>2.4498732326888506</v>
      </c>
      <c r="VL45" s="116">
        <f t="shared" si="28"/>
        <v>3.5422346517679846</v>
      </c>
      <c r="VM45" s="116">
        <f t="shared" si="28"/>
        <v>2.6864502194507436</v>
      </c>
      <c r="VN45" s="116">
        <f t="shared" ref="VN45:XY48" si="29">VN19+($D$3/VN19)</f>
        <v>3.1680600216131061</v>
      </c>
      <c r="VO45" s="116">
        <f t="shared" si="29"/>
        <v>2.9432501813249932</v>
      </c>
      <c r="VP45" s="116">
        <f t="shared" si="29"/>
        <v>2.0468565455897356</v>
      </c>
      <c r="VQ45" s="116">
        <f t="shared" si="29"/>
        <v>2.1627892997851776</v>
      </c>
      <c r="VR45" s="116">
        <f t="shared" si="29"/>
        <v>2.8899949593118146</v>
      </c>
      <c r="VS45" s="116">
        <f t="shared" si="29"/>
        <v>2.32597345237021</v>
      </c>
      <c r="VT45" s="116">
        <f t="shared" si="29"/>
        <v>2.3461301005455351</v>
      </c>
      <c r="VU45" s="116">
        <f t="shared" si="29"/>
        <v>2.7227713926243755</v>
      </c>
      <c r="VV45" s="116">
        <f t="shared" si="29"/>
        <v>2.0204236914037681</v>
      </c>
      <c r="VW45" s="116">
        <f t="shared" si="29"/>
        <v>4.0806876804086851</v>
      </c>
      <c r="VX45" s="116">
        <f t="shared" si="29"/>
        <v>2.0303976977130351</v>
      </c>
      <c r="VY45" s="116">
        <f t="shared" si="29"/>
        <v>2.2244683647682622</v>
      </c>
      <c r="VZ45" s="116">
        <f t="shared" si="29"/>
        <v>3.6633196726918489</v>
      </c>
      <c r="WA45" s="116">
        <f t="shared" si="29"/>
        <v>2.0694832617597818</v>
      </c>
      <c r="WB45" s="116">
        <f t="shared" si="29"/>
        <v>2.4419912768635497</v>
      </c>
      <c r="WC45" s="116">
        <f t="shared" si="29"/>
        <v>2.1320514428593595</v>
      </c>
      <c r="WD45" s="116">
        <f t="shared" si="29"/>
        <v>3.1396959733446459</v>
      </c>
      <c r="WE45" s="116">
        <f t="shared" si="29"/>
        <v>3.7699529268084215</v>
      </c>
      <c r="WF45" s="116">
        <f t="shared" si="29"/>
        <v>2.0484060635368544</v>
      </c>
      <c r="WG45" s="116">
        <f t="shared" si="29"/>
        <v>2.4931333440490353</v>
      </c>
      <c r="WH45" s="116">
        <f t="shared" si="29"/>
        <v>2.2528475884717145</v>
      </c>
      <c r="WI45" s="116">
        <f t="shared" si="29"/>
        <v>2.306033715866965</v>
      </c>
      <c r="WJ45" s="116">
        <f t="shared" si="29"/>
        <v>2.2471702015204951</v>
      </c>
      <c r="WK45" s="116">
        <f t="shared" si="29"/>
        <v>2.1260842106378064</v>
      </c>
      <c r="WL45" s="116">
        <f t="shared" si="29"/>
        <v>2.1408273650115275</v>
      </c>
      <c r="WM45" s="116">
        <f t="shared" si="29"/>
        <v>2.2918161550535521</v>
      </c>
      <c r="WN45" s="116">
        <f t="shared" si="29"/>
        <v>2.516786339696031</v>
      </c>
      <c r="WO45" s="116">
        <f t="shared" si="29"/>
        <v>2.3730709607626279</v>
      </c>
      <c r="WP45" s="116">
        <f t="shared" si="29"/>
        <v>2.0499038273709234</v>
      </c>
      <c r="WQ45" s="116">
        <f t="shared" si="29"/>
        <v>3.1422918672608908</v>
      </c>
      <c r="WR45" s="116">
        <f t="shared" si="29"/>
        <v>2.0525351432425714</v>
      </c>
      <c r="WS45" s="116">
        <f t="shared" si="29"/>
        <v>2.0126342200445766</v>
      </c>
      <c r="WT45" s="116">
        <f t="shared" si="29"/>
        <v>2.0494690116664271</v>
      </c>
      <c r="WU45" s="116">
        <f t="shared" si="29"/>
        <v>3.1701126060679208</v>
      </c>
      <c r="WV45" s="116">
        <f t="shared" si="29"/>
        <v>2.0226609004731118</v>
      </c>
      <c r="WW45" s="116">
        <f t="shared" si="29"/>
        <v>4.0395105633043595</v>
      </c>
      <c r="WX45" s="116">
        <f t="shared" si="29"/>
        <v>2.0017553158676087</v>
      </c>
      <c r="WY45" s="116">
        <f t="shared" si="29"/>
        <v>3.3331241038774082</v>
      </c>
      <c r="WZ45" s="116">
        <f t="shared" si="29"/>
        <v>2.1399323608309371</v>
      </c>
      <c r="XA45" s="116">
        <f t="shared" si="29"/>
        <v>2.1349635465414605</v>
      </c>
      <c r="XB45" s="116">
        <f t="shared" si="29"/>
        <v>3.2412473439417999</v>
      </c>
      <c r="XC45" s="116">
        <f t="shared" si="29"/>
        <v>2.0388922845763728</v>
      </c>
      <c r="XD45" s="116">
        <f t="shared" si="29"/>
        <v>2.6276252861009204</v>
      </c>
      <c r="XE45" s="116">
        <f t="shared" si="29"/>
        <v>2.0300057324647867</v>
      </c>
      <c r="XF45" s="116">
        <f t="shared" si="29"/>
        <v>2.1191090542083959</v>
      </c>
      <c r="XG45" s="116">
        <f t="shared" si="29"/>
        <v>2.7424841400323947</v>
      </c>
      <c r="XH45" s="116">
        <f t="shared" si="29"/>
        <v>3.4838268463079478</v>
      </c>
      <c r="XI45" s="116">
        <f t="shared" si="29"/>
        <v>3.1790005494434284</v>
      </c>
      <c r="XJ45" s="116">
        <f t="shared" si="29"/>
        <v>2.1136252269560138</v>
      </c>
      <c r="XK45" s="116">
        <f t="shared" si="29"/>
        <v>2.3313798052004797</v>
      </c>
      <c r="XL45" s="116">
        <f t="shared" si="29"/>
        <v>2.0658893516273547</v>
      </c>
      <c r="XM45" s="116">
        <f t="shared" si="29"/>
        <v>2.0985732532810362</v>
      </c>
      <c r="XN45" s="116">
        <f t="shared" si="29"/>
        <v>2.0539435456151418</v>
      </c>
      <c r="XO45" s="116">
        <f t="shared" si="29"/>
        <v>2.0690564628226897</v>
      </c>
      <c r="XP45" s="116">
        <f t="shared" si="29"/>
        <v>3.2859023316220064</v>
      </c>
      <c r="XQ45" s="116">
        <f t="shared" si="29"/>
        <v>2.0653139748830811</v>
      </c>
      <c r="XR45" s="116">
        <f t="shared" si="29"/>
        <v>2.3381487114458315</v>
      </c>
      <c r="XS45" s="116">
        <f t="shared" si="29"/>
        <v>2.1092440212685708</v>
      </c>
      <c r="XT45" s="116">
        <f t="shared" si="29"/>
        <v>2.0307304435886699</v>
      </c>
      <c r="XU45" s="116">
        <f t="shared" si="29"/>
        <v>2.077854804865801</v>
      </c>
      <c r="XV45" s="116">
        <f t="shared" si="29"/>
        <v>2.817417300254359</v>
      </c>
      <c r="XW45" s="116">
        <f t="shared" si="29"/>
        <v>3.1748469893213516</v>
      </c>
      <c r="XX45" s="116">
        <f t="shared" si="29"/>
        <v>2.4208458673205993</v>
      </c>
      <c r="XY45" s="116">
        <f t="shared" si="29"/>
        <v>2.4349784140089188</v>
      </c>
      <c r="XZ45" s="116">
        <f t="shared" ref="XZ45:AAK51" si="30">XZ19+($D$3/XZ19)</f>
        <v>2.0984064423160689</v>
      </c>
      <c r="YA45" s="116">
        <f t="shared" si="30"/>
        <v>2.0111443134304254</v>
      </c>
      <c r="YB45" s="116">
        <f t="shared" si="30"/>
        <v>2.8604488112295634</v>
      </c>
      <c r="YC45" s="116">
        <f t="shared" si="30"/>
        <v>2.0085206215768823</v>
      </c>
      <c r="YD45" s="116">
        <f t="shared" si="30"/>
        <v>2.1384585489265335</v>
      </c>
      <c r="YE45" s="116">
        <f t="shared" si="30"/>
        <v>2.2144285754323145</v>
      </c>
      <c r="YF45" s="116">
        <f t="shared" si="30"/>
        <v>2.2307894308478549</v>
      </c>
      <c r="YG45" s="116">
        <f t="shared" si="30"/>
        <v>3.9053205475242923</v>
      </c>
      <c r="YH45" s="116">
        <f t="shared" si="30"/>
        <v>2.5548290588800784</v>
      </c>
      <c r="YI45" s="116">
        <f t="shared" si="30"/>
        <v>2.3292267027633899</v>
      </c>
      <c r="YJ45" s="116">
        <f t="shared" si="30"/>
        <v>2.616775920205249</v>
      </c>
      <c r="YK45" s="116">
        <f t="shared" si="30"/>
        <v>2.3746860965302252</v>
      </c>
      <c r="YL45" s="116">
        <f t="shared" si="30"/>
        <v>2.4124042882585464</v>
      </c>
      <c r="YM45" s="116">
        <f t="shared" si="30"/>
        <v>2.010068319176376</v>
      </c>
      <c r="YN45" s="116">
        <f t="shared" si="30"/>
        <v>2.215108011161492</v>
      </c>
      <c r="YO45" s="116">
        <f t="shared" si="30"/>
        <v>2.4719769483503278</v>
      </c>
      <c r="YP45" s="116">
        <f t="shared" si="30"/>
        <v>2.6574149650596506</v>
      </c>
      <c r="YQ45" s="116">
        <f t="shared" si="30"/>
        <v>2.7049666347164694</v>
      </c>
      <c r="YR45" s="116">
        <f t="shared" si="30"/>
        <v>2.2525494890602591</v>
      </c>
      <c r="YS45" s="116">
        <f t="shared" si="30"/>
        <v>2.0890196777915788</v>
      </c>
      <c r="YT45" s="116">
        <f t="shared" si="30"/>
        <v>3.3720481156141253</v>
      </c>
      <c r="YU45" s="116">
        <f t="shared" si="30"/>
        <v>2.3083882687912096</v>
      </c>
      <c r="YV45" s="116">
        <f t="shared" si="30"/>
        <v>2.7950452942149497</v>
      </c>
      <c r="YW45" s="116">
        <f t="shared" si="30"/>
        <v>2.2467306419321527</v>
      </c>
      <c r="YX45" s="116">
        <f t="shared" si="30"/>
        <v>2.0391602798198964</v>
      </c>
      <c r="YY45" s="116">
        <f t="shared" si="30"/>
        <v>2.0126092833911242</v>
      </c>
      <c r="YZ45" s="116">
        <f t="shared" si="30"/>
        <v>2.4061689027079241</v>
      </c>
      <c r="ZA45" s="116">
        <f t="shared" si="30"/>
        <v>2.1784963859919522</v>
      </c>
      <c r="ZB45" s="116">
        <f t="shared" si="30"/>
        <v>2.2701923477201946</v>
      </c>
      <c r="ZC45" s="116">
        <f t="shared" si="30"/>
        <v>2.0068391530976961</v>
      </c>
      <c r="ZD45" s="116">
        <f t="shared" si="30"/>
        <v>2.934656708011977</v>
      </c>
      <c r="ZE45" s="116">
        <f t="shared" si="30"/>
        <v>2.4321608151847105</v>
      </c>
      <c r="ZF45" s="116">
        <f t="shared" si="30"/>
        <v>2.2854114185328331</v>
      </c>
      <c r="ZG45" s="116">
        <f t="shared" si="30"/>
        <v>3.5864637424789816</v>
      </c>
      <c r="ZH45" s="116">
        <f t="shared" si="30"/>
        <v>2.1152113090224502</v>
      </c>
      <c r="ZI45" s="116">
        <f t="shared" si="30"/>
        <v>2.0925098462750964</v>
      </c>
      <c r="ZJ45" s="116">
        <f t="shared" si="30"/>
        <v>4.332863089792899</v>
      </c>
      <c r="ZK45" s="116">
        <f t="shared" si="30"/>
        <v>2.0311647217052826</v>
      </c>
      <c r="ZL45" s="116">
        <f t="shared" si="30"/>
        <v>3.7803730772907622</v>
      </c>
      <c r="ZM45" s="116">
        <f t="shared" si="30"/>
        <v>2.3489743367217968</v>
      </c>
      <c r="ZN45" s="116">
        <f t="shared" si="30"/>
        <v>2.0317242441215857</v>
      </c>
      <c r="ZO45" s="116">
        <f t="shared" si="30"/>
        <v>2.6533848972818959</v>
      </c>
      <c r="ZP45" s="116">
        <f t="shared" si="30"/>
        <v>2.0352358534005788</v>
      </c>
      <c r="ZQ45" s="116">
        <f t="shared" si="30"/>
        <v>2.4297471078657336</v>
      </c>
      <c r="ZR45" s="116">
        <f t="shared" si="30"/>
        <v>3.5695006084159782</v>
      </c>
      <c r="ZS45" s="116">
        <f t="shared" si="30"/>
        <v>2.048853359356448</v>
      </c>
      <c r="ZT45" s="116">
        <f t="shared" si="30"/>
        <v>2.3299300938968805</v>
      </c>
      <c r="ZU45" s="116">
        <f t="shared" si="30"/>
        <v>3.0591489885255649</v>
      </c>
      <c r="ZV45" s="116">
        <f t="shared" si="30"/>
        <v>2.0217095713601037</v>
      </c>
      <c r="ZW45" s="116">
        <f t="shared" si="30"/>
        <v>2.1802134047490922</v>
      </c>
      <c r="ZX45" s="116">
        <f t="shared" si="30"/>
        <v>2.0732975488109964</v>
      </c>
      <c r="ZY45" s="116">
        <f t="shared" si="30"/>
        <v>2.0524781869104505</v>
      </c>
      <c r="ZZ45" s="116">
        <f t="shared" si="30"/>
        <v>2.9612677079936875</v>
      </c>
      <c r="AAA45" s="116">
        <f t="shared" si="30"/>
        <v>2.9000624909231725</v>
      </c>
      <c r="AAB45" s="116">
        <f t="shared" si="30"/>
        <v>2.1411952681382784</v>
      </c>
      <c r="AAC45" s="116">
        <f t="shared" si="30"/>
        <v>2.2485622361217734</v>
      </c>
      <c r="AAD45" s="116">
        <f t="shared" si="30"/>
        <v>2.0074580952251417</v>
      </c>
      <c r="AAE45" s="116">
        <f t="shared" si="30"/>
        <v>3.0324146983818725</v>
      </c>
      <c r="AAF45" s="116">
        <f t="shared" si="30"/>
        <v>2.3851855438857252</v>
      </c>
      <c r="AAG45" s="116">
        <f t="shared" si="30"/>
        <v>2.0549370433039105</v>
      </c>
      <c r="AAH45" s="116">
        <f t="shared" si="30"/>
        <v>3.0664470146824696</v>
      </c>
      <c r="AAI45" s="116">
        <f t="shared" si="30"/>
        <v>2.4728844300064026</v>
      </c>
      <c r="AAJ45" s="116">
        <f t="shared" si="30"/>
        <v>2.082546532098319</v>
      </c>
      <c r="AAK45" s="116">
        <f t="shared" si="30"/>
        <v>2.0079082440168898</v>
      </c>
      <c r="AAL45" s="116">
        <f t="shared" ref="AAL45:ACW48" si="31">AAL19+($D$3/AAL19)</f>
        <v>3.3201302971933568</v>
      </c>
      <c r="AAM45" s="116">
        <f t="shared" si="31"/>
        <v>2.0086794997835655</v>
      </c>
      <c r="AAN45" s="116">
        <f t="shared" si="31"/>
        <v>2.7567119366612669</v>
      </c>
      <c r="AAO45" s="116">
        <f t="shared" si="31"/>
        <v>2.378585489096289</v>
      </c>
      <c r="AAP45" s="116">
        <f t="shared" si="31"/>
        <v>3.5524125577006633</v>
      </c>
      <c r="AAQ45" s="116">
        <f t="shared" si="31"/>
        <v>2.054352603292211</v>
      </c>
      <c r="AAR45" s="116">
        <f t="shared" si="31"/>
        <v>2.1189865717408001</v>
      </c>
      <c r="AAS45" s="116">
        <f t="shared" si="31"/>
        <v>2.013643856233212</v>
      </c>
      <c r="AAT45" s="116">
        <f t="shared" si="31"/>
        <v>2.2931310093394366</v>
      </c>
      <c r="AAU45" s="116">
        <f t="shared" si="31"/>
        <v>2.9224291806308766</v>
      </c>
      <c r="AAV45" s="116">
        <f t="shared" si="31"/>
        <v>3.8580684267136949</v>
      </c>
      <c r="AAW45" s="116">
        <f t="shared" si="31"/>
        <v>2.7180980114334581</v>
      </c>
      <c r="AAX45" s="116">
        <f t="shared" si="31"/>
        <v>2.3620222550617953</v>
      </c>
      <c r="AAY45" s="116">
        <f t="shared" si="31"/>
        <v>3.0710544983528534</v>
      </c>
      <c r="AAZ45" s="116">
        <f t="shared" si="31"/>
        <v>2.1622291537801783</v>
      </c>
      <c r="ABA45" s="116">
        <f t="shared" si="31"/>
        <v>2.146523209917369</v>
      </c>
      <c r="ABB45" s="116">
        <f t="shared" si="31"/>
        <v>2.3338715232934635</v>
      </c>
      <c r="ABC45" s="116">
        <f t="shared" si="31"/>
        <v>2.3237272754285963</v>
      </c>
      <c r="ABD45" s="116">
        <f t="shared" si="31"/>
        <v>2.2838164666287728</v>
      </c>
      <c r="ABE45" s="116">
        <f t="shared" si="31"/>
        <v>2.0506730186624993</v>
      </c>
      <c r="ABF45" s="116">
        <f t="shared" si="31"/>
        <v>2.2351116123544665</v>
      </c>
      <c r="ABG45" s="116">
        <f t="shared" si="31"/>
        <v>2.1351063674547093</v>
      </c>
      <c r="ABH45" s="116">
        <f t="shared" si="31"/>
        <v>2.3771291696883345</v>
      </c>
      <c r="ABI45" s="116">
        <f t="shared" si="31"/>
        <v>3.2012826590754497</v>
      </c>
      <c r="ABJ45" s="116">
        <f t="shared" si="31"/>
        <v>2.1920005172555754</v>
      </c>
      <c r="ABK45" s="116">
        <f t="shared" si="31"/>
        <v>2.1462222109321836</v>
      </c>
      <c r="ABL45" s="116">
        <f t="shared" si="31"/>
        <v>2.1984267387667558</v>
      </c>
      <c r="ABM45" s="116">
        <f t="shared" si="31"/>
        <v>3.0993095304606535</v>
      </c>
      <c r="ABN45" s="116">
        <f t="shared" si="31"/>
        <v>2.4078607476279323</v>
      </c>
      <c r="ABO45" s="116">
        <f t="shared" si="31"/>
        <v>2.2429758955710977</v>
      </c>
      <c r="ABP45" s="116">
        <f t="shared" si="31"/>
        <v>3.6971494841992096</v>
      </c>
      <c r="ABQ45" s="116">
        <f t="shared" si="31"/>
        <v>2.2483367903441991</v>
      </c>
      <c r="ABR45" s="116">
        <f t="shared" si="31"/>
        <v>2.216000534483336</v>
      </c>
      <c r="ABS45" s="116">
        <f t="shared" si="31"/>
        <v>3.4998247993196943</v>
      </c>
      <c r="ABT45" s="116">
        <f t="shared" si="31"/>
        <v>2.1020149111112656</v>
      </c>
      <c r="ABU45" s="116">
        <f t="shared" si="31"/>
        <v>2.0579021843937806</v>
      </c>
      <c r="ABV45" s="116">
        <f t="shared" si="31"/>
        <v>3.1797892459201043</v>
      </c>
      <c r="ABW45" s="116">
        <f t="shared" si="31"/>
        <v>2.4050116956465941</v>
      </c>
      <c r="ABX45" s="116">
        <f t="shared" si="31"/>
        <v>3.1760435868705659</v>
      </c>
      <c r="ABY45" s="116">
        <f t="shared" si="31"/>
        <v>2.5444043230618179</v>
      </c>
      <c r="ABZ45" s="116">
        <f t="shared" si="31"/>
        <v>2.9683868082825633</v>
      </c>
      <c r="ACA45" s="116">
        <f t="shared" si="31"/>
        <v>2.2510375615386771</v>
      </c>
      <c r="ACB45" s="116">
        <f t="shared" si="31"/>
        <v>2.2289456819538294</v>
      </c>
      <c r="ACC45" s="116">
        <f t="shared" si="31"/>
        <v>2.0845380179537956</v>
      </c>
      <c r="ACD45" s="116">
        <f t="shared" si="31"/>
        <v>2.4271296185243072</v>
      </c>
      <c r="ACE45" s="116">
        <f t="shared" si="31"/>
        <v>2.2712764883589882</v>
      </c>
      <c r="ACF45" s="116">
        <f t="shared" si="31"/>
        <v>2.8331098274961155</v>
      </c>
      <c r="ACG45" s="116">
        <f t="shared" si="31"/>
        <v>2.0322322783921312</v>
      </c>
      <c r="ACH45" s="116">
        <f t="shared" si="31"/>
        <v>3.4755170017037758</v>
      </c>
      <c r="ACI45" s="116">
        <f t="shared" si="31"/>
        <v>2.5224931919313596</v>
      </c>
      <c r="ACJ45" s="116">
        <f t="shared" si="31"/>
        <v>3.8781655786404299</v>
      </c>
      <c r="ACK45" s="116">
        <f t="shared" si="31"/>
        <v>2.1591001341065503</v>
      </c>
      <c r="ACL45" s="116">
        <f t="shared" si="31"/>
        <v>2.1461503544618998</v>
      </c>
      <c r="ACM45" s="116">
        <f t="shared" si="31"/>
        <v>3.1684469258632517</v>
      </c>
      <c r="ACN45" s="116">
        <f t="shared" si="31"/>
        <v>2.0512899871085266</v>
      </c>
      <c r="ACO45" s="116">
        <f t="shared" si="31"/>
        <v>2.5098841089979715</v>
      </c>
      <c r="ACP45" s="116">
        <f t="shared" si="31"/>
        <v>2.0114517648904853</v>
      </c>
      <c r="ACQ45" s="116">
        <f t="shared" si="31"/>
        <v>2.1798165192783947</v>
      </c>
      <c r="ACR45" s="116">
        <f t="shared" si="31"/>
        <v>2.7712682109562015</v>
      </c>
      <c r="ACS45" s="116">
        <f t="shared" si="31"/>
        <v>3.0283584406551229</v>
      </c>
      <c r="ACT45" s="116">
        <f t="shared" si="31"/>
        <v>2.4503692542421902</v>
      </c>
      <c r="ACU45" s="116">
        <f t="shared" si="31"/>
        <v>2.1630768270762832</v>
      </c>
      <c r="ACV45" s="116">
        <f t="shared" si="31"/>
        <v>2.0658648651972253</v>
      </c>
      <c r="ACW45" s="116">
        <f t="shared" si="31"/>
        <v>2.0410729639151346</v>
      </c>
      <c r="ACX45" s="116">
        <f t="shared" ref="ACX45:AFI51" si="32">ACX19+($D$3/ACX19)</f>
        <v>2.0335278438490594</v>
      </c>
      <c r="ACY45" s="116">
        <f t="shared" si="32"/>
        <v>4.0461170064462522</v>
      </c>
      <c r="ACZ45" s="116">
        <f t="shared" si="32"/>
        <v>2.3345384091425654</v>
      </c>
      <c r="ADA45" s="116">
        <f t="shared" si="32"/>
        <v>2.6770435743983905</v>
      </c>
      <c r="ADB45" s="116">
        <f t="shared" si="32"/>
        <v>2.4420882362148619</v>
      </c>
      <c r="ADC45" s="116">
        <f t="shared" si="32"/>
        <v>2.6477083774024033</v>
      </c>
      <c r="ADD45" s="116">
        <f t="shared" si="32"/>
        <v>2.0311468300433302</v>
      </c>
      <c r="ADE45" s="116">
        <f t="shared" si="32"/>
        <v>2.7735129086155923</v>
      </c>
      <c r="ADF45" s="116">
        <f t="shared" si="32"/>
        <v>2.3476942323504053</v>
      </c>
      <c r="ADG45" s="116">
        <f t="shared" si="32"/>
        <v>2.1413322591947379</v>
      </c>
      <c r="ADH45" s="116">
        <f t="shared" si="32"/>
        <v>3.5448359582551912</v>
      </c>
      <c r="ADI45" s="116">
        <f t="shared" si="32"/>
        <v>4.0659863841053365</v>
      </c>
      <c r="ADJ45" s="116">
        <f t="shared" si="32"/>
        <v>2.5350060043977853</v>
      </c>
      <c r="ADK45" s="116">
        <f t="shared" si="32"/>
        <v>2.6814187578396123</v>
      </c>
      <c r="ADL45" s="116">
        <f t="shared" si="32"/>
        <v>2.4213461754419727</v>
      </c>
      <c r="ADM45" s="116">
        <f t="shared" si="32"/>
        <v>2.7777429131663873</v>
      </c>
      <c r="ADN45" s="116">
        <f t="shared" si="32"/>
        <v>3.6956216338677823</v>
      </c>
      <c r="ADO45" s="116">
        <f t="shared" si="32"/>
        <v>2.2493742781418828</v>
      </c>
      <c r="ADP45" s="116">
        <f t="shared" si="32"/>
        <v>2.1922773675177569</v>
      </c>
      <c r="ADQ45" s="116">
        <f t="shared" si="32"/>
        <v>2.2884394499379725</v>
      </c>
      <c r="ADR45" s="116">
        <f t="shared" si="32"/>
        <v>2.0589822169165646</v>
      </c>
      <c r="ADS45" s="116">
        <f t="shared" si="32"/>
        <v>2.0024954808536304</v>
      </c>
      <c r="ADT45" s="116">
        <f t="shared" si="32"/>
        <v>2.2089004969372725</v>
      </c>
      <c r="ADU45" s="116">
        <f t="shared" si="32"/>
        <v>2.0816272228681365</v>
      </c>
      <c r="ADV45" s="116">
        <f t="shared" si="32"/>
        <v>2.014299315207662</v>
      </c>
      <c r="ADW45" s="116">
        <f t="shared" si="32"/>
        <v>2.1163374189270434</v>
      </c>
      <c r="ADX45" s="116">
        <f t="shared" si="32"/>
        <v>2.3922863362467566</v>
      </c>
      <c r="ADY45" s="116">
        <f t="shared" si="32"/>
        <v>2.290618309940665</v>
      </c>
      <c r="ADZ45" s="116">
        <f t="shared" si="32"/>
        <v>2.0691733417285167</v>
      </c>
      <c r="AEA45" s="116">
        <f t="shared" si="32"/>
        <v>2.1505561429644331</v>
      </c>
      <c r="AEB45" s="116">
        <f t="shared" si="32"/>
        <v>2.1370645007475622</v>
      </c>
      <c r="AEC45" s="116">
        <f t="shared" si="32"/>
        <v>2.1486872072453203</v>
      </c>
      <c r="AED45" s="116">
        <f t="shared" si="32"/>
        <v>2.263673156301341</v>
      </c>
      <c r="AEE45" s="116">
        <f t="shared" si="32"/>
        <v>2.0184811920574823</v>
      </c>
      <c r="AEF45" s="116">
        <f t="shared" si="32"/>
        <v>2.1301343084538038</v>
      </c>
      <c r="AEG45" s="116">
        <f t="shared" si="32"/>
        <v>2.2313498045775937</v>
      </c>
      <c r="AEH45" s="116">
        <f t="shared" si="32"/>
        <v>2.0254476793317142</v>
      </c>
      <c r="AEI45" s="116">
        <f t="shared" si="32"/>
        <v>2.3753716959114191</v>
      </c>
      <c r="AEJ45" s="116">
        <f t="shared" si="32"/>
        <v>2.7426977012901448</v>
      </c>
      <c r="AEK45" s="116">
        <f t="shared" si="32"/>
        <v>2.7839198566946148</v>
      </c>
      <c r="AEL45" s="116">
        <f t="shared" si="32"/>
        <v>2.2288755018737629</v>
      </c>
      <c r="AEM45" s="116">
        <f t="shared" si="32"/>
        <v>2.1732085681658058</v>
      </c>
      <c r="AEN45" s="116">
        <f t="shared" si="32"/>
        <v>2.3083904381012843</v>
      </c>
      <c r="AEO45" s="116">
        <f t="shared" si="32"/>
        <v>2.1096016061183391</v>
      </c>
      <c r="AEP45" s="116">
        <f t="shared" si="32"/>
        <v>2.9528162728717087</v>
      </c>
      <c r="AEQ45" s="116">
        <f t="shared" si="32"/>
        <v>2.1849411285345823</v>
      </c>
      <c r="AER45" s="116">
        <f t="shared" si="32"/>
        <v>2.0285818833710829</v>
      </c>
      <c r="AES45" s="116">
        <f t="shared" si="32"/>
        <v>2.0118455956299703</v>
      </c>
      <c r="AET45" s="116">
        <f t="shared" si="32"/>
        <v>2.6779699391668048</v>
      </c>
      <c r="AEU45" s="116">
        <f t="shared" si="32"/>
        <v>2.0517745129212952</v>
      </c>
      <c r="AEV45" s="116">
        <f t="shared" si="32"/>
        <v>2.2038591127172236</v>
      </c>
      <c r="AEW45" s="116">
        <f t="shared" si="32"/>
        <v>2.0191699758622028</v>
      </c>
      <c r="AEX45" s="116">
        <f t="shared" si="32"/>
        <v>2.0512776666357802</v>
      </c>
      <c r="AEY45" s="116">
        <f t="shared" si="32"/>
        <v>2.2343167296392759</v>
      </c>
      <c r="AEZ45" s="116">
        <f t="shared" si="32"/>
        <v>2.3293128427476697</v>
      </c>
      <c r="AFA45" s="116">
        <f t="shared" si="32"/>
        <v>3.4858134485395715</v>
      </c>
      <c r="AFB45" s="116">
        <f t="shared" si="32"/>
        <v>2.662660892987752</v>
      </c>
      <c r="AFC45" s="116">
        <f t="shared" si="32"/>
        <v>2.0591366255584003</v>
      </c>
      <c r="AFD45" s="116">
        <f t="shared" si="32"/>
        <v>2.0905111955999138</v>
      </c>
      <c r="AFE45" s="116">
        <f t="shared" si="32"/>
        <v>2.0890100008520047</v>
      </c>
      <c r="AFF45" s="116">
        <f t="shared" si="32"/>
        <v>3.053178044141502</v>
      </c>
      <c r="AFG45" s="116">
        <f t="shared" si="32"/>
        <v>2.4015580604265283</v>
      </c>
      <c r="AFH45" s="116">
        <f t="shared" si="32"/>
        <v>2.0818325732721377</v>
      </c>
      <c r="AFI45" s="116">
        <f t="shared" si="32"/>
        <v>2.1752177348039963</v>
      </c>
      <c r="AFJ45" s="116">
        <f t="shared" ref="AFJ45:AHU48" si="33">AFJ19+($D$3/AFJ19)</f>
        <v>3.813829732484753</v>
      </c>
      <c r="AFK45" s="116">
        <f t="shared" si="33"/>
        <v>2.1855304481744611</v>
      </c>
      <c r="AFL45" s="116">
        <f t="shared" si="33"/>
        <v>3.4005337954267416</v>
      </c>
      <c r="AFM45" s="116">
        <f t="shared" si="33"/>
        <v>3.4747991460229573</v>
      </c>
      <c r="AFN45" s="116">
        <f t="shared" si="33"/>
        <v>3.2664007383981426</v>
      </c>
      <c r="AFO45" s="116">
        <f t="shared" si="33"/>
        <v>4.1257448456938572</v>
      </c>
      <c r="AFP45" s="116">
        <f t="shared" si="33"/>
        <v>2.2472743301754972</v>
      </c>
      <c r="AFQ45" s="116">
        <f t="shared" si="33"/>
        <v>3.1055970716323986</v>
      </c>
      <c r="AFR45" s="116">
        <f t="shared" si="33"/>
        <v>2.1498536322118391</v>
      </c>
      <c r="AFS45" s="116">
        <f t="shared" si="33"/>
        <v>3.5190635785113478</v>
      </c>
      <c r="AFT45" s="116">
        <f t="shared" si="33"/>
        <v>2.0058671321674346</v>
      </c>
      <c r="AFU45" s="116">
        <f t="shared" si="33"/>
        <v>2.5209775891844588</v>
      </c>
      <c r="AFV45" s="116">
        <f t="shared" si="33"/>
        <v>2.7085936988427757</v>
      </c>
      <c r="AFW45" s="116">
        <f t="shared" si="33"/>
        <v>2.050169169166673</v>
      </c>
      <c r="AFX45" s="116">
        <f t="shared" si="33"/>
        <v>2.1598857373884077</v>
      </c>
      <c r="AFY45" s="116">
        <f t="shared" si="33"/>
        <v>2.6022493761693948</v>
      </c>
      <c r="AFZ45" s="116">
        <f t="shared" si="33"/>
        <v>2.025110660762921</v>
      </c>
      <c r="AGA45" s="116">
        <f t="shared" si="33"/>
        <v>2.2141181427140202</v>
      </c>
      <c r="AGB45" s="116">
        <f t="shared" si="33"/>
        <v>2.0033811064758695</v>
      </c>
      <c r="AGC45" s="116">
        <f t="shared" si="33"/>
        <v>2.0540220132179936</v>
      </c>
      <c r="AGD45" s="116">
        <f t="shared" si="33"/>
        <v>2.5583076681572772</v>
      </c>
      <c r="AGE45" s="116">
        <f t="shared" si="33"/>
        <v>4.1567272325511029</v>
      </c>
      <c r="AGF45" s="116">
        <f t="shared" si="33"/>
        <v>4.0038960666393919</v>
      </c>
      <c r="AGG45" s="116">
        <f t="shared" si="33"/>
        <v>3.5717873052684901</v>
      </c>
      <c r="AGH45" s="116">
        <f t="shared" si="33"/>
        <v>3.9401946014381246</v>
      </c>
      <c r="AGI45" s="116">
        <f t="shared" si="33"/>
        <v>2.304843764147726</v>
      </c>
      <c r="AGJ45" s="116">
        <f t="shared" si="33"/>
        <v>3.8396637862687952</v>
      </c>
      <c r="AGK45" s="116">
        <f t="shared" si="33"/>
        <v>3.2318507711169531</v>
      </c>
      <c r="AGL45" s="116">
        <f t="shared" si="33"/>
        <v>3.2399904964133026</v>
      </c>
      <c r="AGM45" s="116">
        <f t="shared" si="33"/>
        <v>2.7443431536540901</v>
      </c>
      <c r="AGN45" s="116">
        <f t="shared" si="33"/>
        <v>2.0088408412993397</v>
      </c>
      <c r="AGO45" s="116">
        <f t="shared" si="33"/>
        <v>2.3367418467757366</v>
      </c>
      <c r="AGP45" s="116">
        <f t="shared" si="33"/>
        <v>2.0734392303538218</v>
      </c>
      <c r="AGQ45" s="116">
        <f t="shared" si="33"/>
        <v>2.1421979348880571</v>
      </c>
      <c r="AGR45" s="116">
        <f t="shared" si="33"/>
        <v>4.0964084906032587</v>
      </c>
      <c r="AGS45" s="116">
        <f t="shared" si="33"/>
        <v>2.8856490723913781</v>
      </c>
      <c r="AGT45" s="116">
        <f t="shared" si="33"/>
        <v>2.0033005471369538</v>
      </c>
      <c r="AGU45" s="116">
        <f t="shared" si="33"/>
        <v>3.0257681019991853</v>
      </c>
      <c r="AGV45" s="116">
        <f t="shared" si="33"/>
        <v>3.2820025410565545</v>
      </c>
      <c r="AGW45" s="116">
        <f t="shared" si="33"/>
        <v>2.0247431182247091</v>
      </c>
      <c r="AGX45" s="116">
        <f t="shared" si="33"/>
        <v>2.8885750629108031</v>
      </c>
      <c r="AGY45" s="116">
        <f t="shared" si="33"/>
        <v>2.6526721677485416</v>
      </c>
      <c r="AGZ45" s="116">
        <f t="shared" si="33"/>
        <v>3.7024574061013231</v>
      </c>
      <c r="AHA45" s="116">
        <f t="shared" si="33"/>
        <v>2.0075942006262517</v>
      </c>
      <c r="AHB45" s="116">
        <f t="shared" si="33"/>
        <v>2.1591285250738905</v>
      </c>
      <c r="AHC45" s="116">
        <f t="shared" si="33"/>
        <v>2.4044374218890336</v>
      </c>
      <c r="AHD45" s="116">
        <f t="shared" si="33"/>
        <v>2.04975752149373</v>
      </c>
      <c r="AHE45" s="116">
        <f t="shared" si="33"/>
        <v>2.7421684931357788</v>
      </c>
      <c r="AHF45" s="116">
        <f t="shared" si="33"/>
        <v>2.7584088082091003</v>
      </c>
      <c r="AHG45" s="116">
        <f t="shared" si="33"/>
        <v>2.0026431871273518</v>
      </c>
      <c r="AHH45" s="116">
        <f t="shared" si="33"/>
        <v>2.0162301908404192</v>
      </c>
      <c r="AHI45" s="116">
        <f t="shared" si="33"/>
        <v>2.630032631737738</v>
      </c>
      <c r="AHJ45" s="116">
        <f t="shared" si="33"/>
        <v>2.2400552114236021</v>
      </c>
      <c r="AHK45" s="116">
        <f t="shared" si="33"/>
        <v>2.0794214627356671</v>
      </c>
      <c r="AHL45" s="116">
        <f t="shared" si="33"/>
        <v>2.1119254820873912</v>
      </c>
      <c r="AHM45" s="116">
        <f t="shared" si="33"/>
        <v>2.1216275732166459</v>
      </c>
      <c r="AHN45" s="116">
        <f t="shared" si="33"/>
        <v>2.637331719645164</v>
      </c>
      <c r="AHO45" s="116">
        <f t="shared" si="33"/>
        <v>2.9136745841192377</v>
      </c>
      <c r="AHP45" s="116">
        <f t="shared" si="33"/>
        <v>2.0162562026411863</v>
      </c>
      <c r="AHQ45" s="116">
        <f t="shared" si="33"/>
        <v>2.3599191817912391</v>
      </c>
      <c r="AHR45" s="116">
        <f t="shared" si="33"/>
        <v>2.0240263895882453</v>
      </c>
      <c r="AHS45" s="116">
        <f t="shared" si="33"/>
        <v>3.2000109914799846</v>
      </c>
      <c r="AHT45" s="116">
        <f t="shared" si="33"/>
        <v>2.362939545368917</v>
      </c>
      <c r="AHU45" s="116">
        <f t="shared" si="33"/>
        <v>2.6519653212560295</v>
      </c>
      <c r="AHV45" s="116">
        <f t="shared" ref="AHV45:AKG51" si="34">AHV19+($D$3/AHV19)</f>
        <v>2.0047010689490148</v>
      </c>
      <c r="AHW45" s="116">
        <f t="shared" si="34"/>
        <v>2.7592024868902461</v>
      </c>
      <c r="AHX45" s="116">
        <f t="shared" si="34"/>
        <v>3.5125062561116565</v>
      </c>
      <c r="AHY45" s="116">
        <f t="shared" si="34"/>
        <v>2.5460287721543744</v>
      </c>
      <c r="AHZ45" s="116">
        <f t="shared" si="34"/>
        <v>3.0113692602407829</v>
      </c>
      <c r="AIA45" s="116">
        <f t="shared" si="34"/>
        <v>2.5314577802424045</v>
      </c>
      <c r="AIB45" s="116">
        <f t="shared" si="34"/>
        <v>2.0250934986960893</v>
      </c>
      <c r="AIC45" s="116">
        <f t="shared" si="34"/>
        <v>2.0145645356097237</v>
      </c>
      <c r="AID45" s="116">
        <f t="shared" si="34"/>
        <v>3.1375467894958402</v>
      </c>
      <c r="AIE45" s="116">
        <f t="shared" si="34"/>
        <v>2.5403038861893608</v>
      </c>
      <c r="AIF45" s="116">
        <f t="shared" si="34"/>
        <v>2.0155233053166866</v>
      </c>
      <c r="AIG45" s="116">
        <f t="shared" si="34"/>
        <v>2.2337788020889882</v>
      </c>
      <c r="AIH45" s="116">
        <f t="shared" si="34"/>
        <v>2.5949022110221893</v>
      </c>
      <c r="AII45" s="116">
        <f t="shared" si="34"/>
        <v>2.2119612653425533</v>
      </c>
      <c r="AIJ45" s="116">
        <f t="shared" si="34"/>
        <v>2.1072127483175542</v>
      </c>
      <c r="AIK45" s="116">
        <f t="shared" si="34"/>
        <v>2.6664080680818669</v>
      </c>
      <c r="AIL45" s="116">
        <f t="shared" si="34"/>
        <v>3.9665438258784822</v>
      </c>
      <c r="AIM45" s="116">
        <f t="shared" si="34"/>
        <v>2.3384695569587812</v>
      </c>
      <c r="AIN45" s="116">
        <f t="shared" si="34"/>
        <v>4.0936264441647534</v>
      </c>
      <c r="AIO45" s="116">
        <f t="shared" si="34"/>
        <v>2.0797386005210217</v>
      </c>
      <c r="AIP45" s="116">
        <f t="shared" si="34"/>
        <v>2.0177877705272973</v>
      </c>
      <c r="AIQ45" s="116">
        <f t="shared" si="34"/>
        <v>2.2807692434969082</v>
      </c>
      <c r="AIR45" s="116">
        <f t="shared" si="34"/>
        <v>3.1301678975407934</v>
      </c>
      <c r="AIS45" s="116">
        <f t="shared" si="34"/>
        <v>3.4583168902582822</v>
      </c>
      <c r="AIT45" s="116">
        <f t="shared" si="34"/>
        <v>2.008635507932123</v>
      </c>
      <c r="AIU45" s="116">
        <f t="shared" si="34"/>
        <v>2.0098852471510833</v>
      </c>
      <c r="AIV45" s="116">
        <f t="shared" si="34"/>
        <v>2.1955209999087941</v>
      </c>
      <c r="AIW45" s="116">
        <f t="shared" si="34"/>
        <v>2.0618964452505324</v>
      </c>
      <c r="AIX45" s="116">
        <f t="shared" si="34"/>
        <v>2.2345240253985015</v>
      </c>
      <c r="AIY45" s="116">
        <f t="shared" si="34"/>
        <v>2.498767661145072</v>
      </c>
      <c r="AIZ45" s="116">
        <f t="shared" si="34"/>
        <v>2.1800673885906772</v>
      </c>
      <c r="AJA45" s="116">
        <f t="shared" si="34"/>
        <v>2.508907471260573</v>
      </c>
      <c r="AJB45" s="116">
        <f t="shared" si="34"/>
        <v>2.4595509505986271</v>
      </c>
      <c r="AJC45" s="116">
        <f t="shared" si="34"/>
        <v>2.0891619670831449</v>
      </c>
      <c r="AJD45" s="116">
        <f t="shared" si="34"/>
        <v>3.9920283604449449</v>
      </c>
      <c r="AJE45" s="116">
        <f t="shared" si="34"/>
        <v>3.1099031870634248</v>
      </c>
      <c r="AJF45" s="116">
        <f t="shared" si="34"/>
        <v>2.0151833086248194</v>
      </c>
      <c r="AJG45" s="116">
        <f t="shared" si="34"/>
        <v>2.0651410689376197</v>
      </c>
      <c r="AJH45" s="116">
        <f t="shared" si="34"/>
        <v>4.0493663618662703</v>
      </c>
      <c r="AJI45" s="116">
        <f t="shared" si="34"/>
        <v>3.8142440200772363</v>
      </c>
      <c r="AJJ45" s="116">
        <f t="shared" si="34"/>
        <v>2.5343267559280882</v>
      </c>
      <c r="AJK45" s="116">
        <f t="shared" si="34"/>
        <v>2.0017009875481633</v>
      </c>
      <c r="AJL45" s="116">
        <f t="shared" si="34"/>
        <v>2.0411899125922464</v>
      </c>
      <c r="AJM45" s="116">
        <f t="shared" si="34"/>
        <v>2.9355353792687491</v>
      </c>
      <c r="AJN45" s="116">
        <f t="shared" si="34"/>
        <v>2.4672692751574501</v>
      </c>
      <c r="AJO45" s="116">
        <f t="shared" si="34"/>
        <v>2.0249339265150903</v>
      </c>
      <c r="AJP45" s="116">
        <f t="shared" si="34"/>
        <v>2.2422809543694222</v>
      </c>
      <c r="AJQ45" s="116">
        <f t="shared" si="34"/>
        <v>2.0335631345771734</v>
      </c>
      <c r="AJR45" s="116">
        <f t="shared" si="34"/>
        <v>3.1832484236022642</v>
      </c>
      <c r="AJS45" s="116">
        <f t="shared" si="34"/>
        <v>2.0180259640476743</v>
      </c>
      <c r="AJT45" s="116">
        <f t="shared" si="34"/>
        <v>2.2597901593453149</v>
      </c>
      <c r="AJU45" s="116">
        <f t="shared" si="34"/>
        <v>2.1219811257462955</v>
      </c>
      <c r="AJV45" s="116">
        <f t="shared" si="34"/>
        <v>2.0056723053629795</v>
      </c>
      <c r="AJW45" s="116">
        <f t="shared" si="34"/>
        <v>2.0121598863889094</v>
      </c>
      <c r="AJX45" s="116">
        <f t="shared" si="34"/>
        <v>4.2990180248528365</v>
      </c>
      <c r="AJY45" s="116">
        <f t="shared" si="34"/>
        <v>2.0034359547966454</v>
      </c>
      <c r="AJZ45" s="116">
        <f t="shared" si="34"/>
        <v>2.0165486447888403</v>
      </c>
      <c r="AKA45" s="116">
        <f t="shared" si="34"/>
        <v>2.3899201838587234</v>
      </c>
      <c r="AKB45" s="116">
        <f t="shared" si="34"/>
        <v>2.0215540983337075</v>
      </c>
      <c r="AKC45" s="116">
        <f t="shared" si="34"/>
        <v>4.3146386376249515</v>
      </c>
      <c r="AKD45" s="116">
        <f t="shared" si="34"/>
        <v>2.9828156504512719</v>
      </c>
      <c r="AKE45" s="116">
        <f t="shared" si="34"/>
        <v>2.0642291946962428</v>
      </c>
      <c r="AKF45" s="116">
        <f t="shared" si="34"/>
        <v>2.0440711020910465</v>
      </c>
      <c r="AKG45" s="116">
        <f t="shared" si="34"/>
        <v>2.0389492288180895</v>
      </c>
      <c r="AKH45" s="116">
        <f t="shared" ref="AKH45:ALU51" si="35">AKH19+($D$3/AKH19)</f>
        <v>2.0333897139236603</v>
      </c>
      <c r="AKI45" s="116">
        <f t="shared" si="35"/>
        <v>2.083141358025685</v>
      </c>
      <c r="AKJ45" s="116">
        <f t="shared" si="35"/>
        <v>2.065378960095269</v>
      </c>
      <c r="AKK45" s="116">
        <f t="shared" si="35"/>
        <v>2.0448750789070642</v>
      </c>
      <c r="AKL45" s="116">
        <f t="shared" si="35"/>
        <v>2.1440423410009535</v>
      </c>
      <c r="AKM45" s="116">
        <f t="shared" si="35"/>
        <v>2.0044210716859499</v>
      </c>
      <c r="AKN45" s="116">
        <f t="shared" si="35"/>
        <v>2.2464037623002584</v>
      </c>
      <c r="AKO45" s="116">
        <f t="shared" si="35"/>
        <v>2.0375614300243905</v>
      </c>
      <c r="AKP45" s="116">
        <f t="shared" si="35"/>
        <v>2.0111120872849915</v>
      </c>
      <c r="AKQ45" s="116">
        <f t="shared" si="35"/>
        <v>2.0897300922059237</v>
      </c>
      <c r="AKR45" s="116">
        <f t="shared" si="35"/>
        <v>2.0541744168824247</v>
      </c>
      <c r="AKS45" s="116">
        <f t="shared" si="35"/>
        <v>2.4017512693744418</v>
      </c>
      <c r="AKT45" s="116">
        <f t="shared" si="35"/>
        <v>2.0250255755998587</v>
      </c>
      <c r="AKU45" s="116">
        <f t="shared" si="35"/>
        <v>2.0081179231291122</v>
      </c>
      <c r="AKV45" s="116">
        <f t="shared" si="35"/>
        <v>2.2372905767918354</v>
      </c>
      <c r="AKW45" s="116">
        <f t="shared" si="35"/>
        <v>4.0861026805546041</v>
      </c>
      <c r="AKX45" s="116">
        <f t="shared" si="35"/>
        <v>2.2353361325782926</v>
      </c>
      <c r="AKY45" s="116">
        <f t="shared" si="35"/>
        <v>2.0386946111638014</v>
      </c>
      <c r="AKZ45" s="116">
        <f t="shared" si="35"/>
        <v>2.0181882044361563</v>
      </c>
      <c r="ALA45" s="116">
        <f t="shared" si="35"/>
        <v>2.7704593658959369</v>
      </c>
      <c r="ALB45" s="116">
        <f t="shared" si="35"/>
        <v>2.4142689819224725</v>
      </c>
      <c r="ALC45" s="116">
        <f t="shared" si="35"/>
        <v>2.0089834285632269</v>
      </c>
      <c r="ALD45" s="116">
        <f t="shared" si="35"/>
        <v>2.1151467654838161</v>
      </c>
      <c r="ALE45" s="116">
        <f t="shared" si="35"/>
        <v>3.860749948418309</v>
      </c>
      <c r="ALF45" s="116">
        <f t="shared" si="35"/>
        <v>2.2483551587345181</v>
      </c>
      <c r="ALG45" s="116">
        <f t="shared" si="35"/>
        <v>2.0152090285458804</v>
      </c>
      <c r="ALH45" s="116">
        <f t="shared" si="35"/>
        <v>2.0377294153224517</v>
      </c>
      <c r="ALI45" s="116">
        <f t="shared" si="35"/>
        <v>2.0708981358375809</v>
      </c>
      <c r="ALJ45" s="116">
        <f t="shared" si="35"/>
        <v>2.0125112919471544</v>
      </c>
      <c r="ALK45" s="116">
        <f t="shared" si="35"/>
        <v>3.0228365213348809</v>
      </c>
      <c r="ALL45" s="116">
        <f t="shared" si="35"/>
        <v>3.4475134286414151</v>
      </c>
      <c r="ALM45" s="116">
        <f t="shared" si="35"/>
        <v>3.4393775187000752</v>
      </c>
      <c r="ALN45" s="116">
        <f t="shared" si="35"/>
        <v>2.3510489581843492</v>
      </c>
      <c r="ALO45" s="116">
        <f t="shared" si="35"/>
        <v>2.0055688540664391</v>
      </c>
      <c r="ALP45" s="116">
        <f t="shared" si="35"/>
        <v>2.0342885379965798</v>
      </c>
      <c r="ALQ45" s="116">
        <f t="shared" si="35"/>
        <v>2.1184315886091745</v>
      </c>
      <c r="ALR45" s="116">
        <f t="shared" si="35"/>
        <v>2.0017474761295349</v>
      </c>
      <c r="ALS45" s="116">
        <f t="shared" si="35"/>
        <v>2.0045592031884301</v>
      </c>
      <c r="ALT45" s="116">
        <f t="shared" si="35"/>
        <v>2.3371844882711539</v>
      </c>
      <c r="ALU45" s="116">
        <f t="shared" si="35"/>
        <v>2.0710116580812135</v>
      </c>
    </row>
    <row r="46" spans="2:1009">
      <c r="I46" s="116">
        <f t="shared" ref="I46:X61" si="36">I20+($D$3/I20)</f>
        <v>2.1166281867717469</v>
      </c>
      <c r="J46" s="116">
        <f t="shared" si="36"/>
        <v>2.0945947262235549</v>
      </c>
      <c r="K46" s="116">
        <f t="shared" si="36"/>
        <v>2.2311972472152446</v>
      </c>
      <c r="L46" s="116">
        <f t="shared" si="36"/>
        <v>2.0723146720572556</v>
      </c>
      <c r="M46" s="116">
        <f t="shared" si="36"/>
        <v>2.2852869417737205</v>
      </c>
      <c r="N46" s="116">
        <f t="shared" si="36"/>
        <v>2.5083221996058902</v>
      </c>
      <c r="O46" s="116">
        <f t="shared" si="36"/>
        <v>2.1320700603944625</v>
      </c>
      <c r="P46" s="116">
        <f t="shared" si="36"/>
        <v>2.1154484866073848</v>
      </c>
      <c r="Q46" s="116">
        <f t="shared" si="36"/>
        <v>2.0932302743781079</v>
      </c>
      <c r="R46" s="116">
        <f t="shared" si="36"/>
        <v>2.8173086661592253</v>
      </c>
      <c r="S46" s="116">
        <f t="shared" si="36"/>
        <v>2.0382402566387809</v>
      </c>
      <c r="T46" s="116">
        <f t="shared" si="36"/>
        <v>2.1794293479923952</v>
      </c>
      <c r="U46" s="116">
        <f t="shared" si="36"/>
        <v>2.3536087485955139</v>
      </c>
      <c r="V46" s="116">
        <f t="shared" si="36"/>
        <v>2.502971748061257</v>
      </c>
      <c r="W46" s="116">
        <f t="shared" si="36"/>
        <v>2.8069840656121747</v>
      </c>
      <c r="X46" s="116">
        <f t="shared" si="36"/>
        <v>2.0286654145792062</v>
      </c>
      <c r="Y46" s="116">
        <f t="shared" si="20"/>
        <v>2.1281833935260579</v>
      </c>
      <c r="Z46" s="116">
        <f t="shared" si="20"/>
        <v>3.1397605896251628</v>
      </c>
      <c r="AA46" s="116">
        <f t="shared" si="20"/>
        <v>2.0022543712657903</v>
      </c>
      <c r="AB46" s="116">
        <f t="shared" si="20"/>
        <v>2.0985610594427353</v>
      </c>
      <c r="AC46" s="116">
        <f t="shared" si="20"/>
        <v>2.298476165400293</v>
      </c>
      <c r="AD46" s="116">
        <f t="shared" si="20"/>
        <v>2.0000017543581929</v>
      </c>
      <c r="AE46" s="116">
        <f t="shared" si="20"/>
        <v>2.0068076041748961</v>
      </c>
      <c r="AF46" s="116">
        <f t="shared" si="20"/>
        <v>2.1876737985440666</v>
      </c>
      <c r="AG46" s="116">
        <f t="shared" si="20"/>
        <v>3.3163146980760221</v>
      </c>
      <c r="AH46" s="116">
        <f t="shared" si="20"/>
        <v>2.2103776326132096</v>
      </c>
      <c r="AI46" s="116">
        <f t="shared" si="20"/>
        <v>2.3563395059015839</v>
      </c>
      <c r="AJ46" s="116">
        <f t="shared" si="20"/>
        <v>2.840174171269942</v>
      </c>
      <c r="AK46" s="116">
        <f t="shared" si="20"/>
        <v>2.2846319721255979</v>
      </c>
      <c r="AL46" s="116">
        <f t="shared" si="20"/>
        <v>2.0614404414799044</v>
      </c>
      <c r="AM46" s="116">
        <f t="shared" si="20"/>
        <v>2.0150224067634022</v>
      </c>
      <c r="AN46" s="116">
        <f t="shared" si="20"/>
        <v>2.9201771673696371</v>
      </c>
      <c r="AO46" s="116">
        <f t="shared" si="20"/>
        <v>2.0946795886071756</v>
      </c>
      <c r="AP46" s="116">
        <f t="shared" si="20"/>
        <v>2.0239027297056316</v>
      </c>
      <c r="AQ46" s="116">
        <f t="shared" si="20"/>
        <v>2.1800277795816552</v>
      </c>
      <c r="AR46" s="116">
        <f t="shared" si="20"/>
        <v>2.0116619080192955</v>
      </c>
      <c r="AS46" s="116">
        <f t="shared" si="20"/>
        <v>2.0326919333472731</v>
      </c>
      <c r="AT46" s="116">
        <f t="shared" si="20"/>
        <v>2.5593772675949764</v>
      </c>
      <c r="AU46" s="116">
        <f t="shared" si="20"/>
        <v>2.0742438443668827</v>
      </c>
      <c r="AV46" s="116">
        <f t="shared" si="20"/>
        <v>2.0025551042807255</v>
      </c>
      <c r="AW46" s="116">
        <f t="shared" si="20"/>
        <v>2.1553999826059713</v>
      </c>
      <c r="AX46" s="116">
        <f t="shared" si="20"/>
        <v>2.4038890676704101</v>
      </c>
      <c r="AY46" s="116">
        <f t="shared" si="20"/>
        <v>2.1197032130133908</v>
      </c>
      <c r="AZ46" s="116">
        <f t="shared" si="20"/>
        <v>2.357519617115253</v>
      </c>
      <c r="BA46" s="116">
        <f t="shared" si="20"/>
        <v>2.0000156878924034</v>
      </c>
      <c r="BB46" s="116">
        <f t="shared" si="20"/>
        <v>2.0015944900664562</v>
      </c>
      <c r="BC46" s="116">
        <f t="shared" si="20"/>
        <v>2.0988342642415541</v>
      </c>
      <c r="BD46" s="116">
        <f t="shared" si="20"/>
        <v>2.3079436691550868</v>
      </c>
      <c r="BE46" s="116">
        <f t="shared" si="20"/>
        <v>2.9219535157768348</v>
      </c>
      <c r="BF46" s="116">
        <f t="shared" si="20"/>
        <v>2.3727408222210551</v>
      </c>
      <c r="BG46" s="116">
        <f t="shared" si="20"/>
        <v>2.0474436544395203</v>
      </c>
      <c r="BH46" s="116">
        <f t="shared" si="20"/>
        <v>3.2981178101596229</v>
      </c>
      <c r="BI46" s="116">
        <f t="shared" si="20"/>
        <v>3.4740907667548746</v>
      </c>
      <c r="BJ46" s="116">
        <f t="shared" si="20"/>
        <v>2.3075688337878093</v>
      </c>
      <c r="BK46" s="116">
        <f t="shared" si="20"/>
        <v>2.0059816303614659</v>
      </c>
      <c r="BL46" s="116">
        <f t="shared" si="20"/>
        <v>2.0116508147792209</v>
      </c>
      <c r="BM46" s="116">
        <f t="shared" si="20"/>
        <v>2.0938296326177919</v>
      </c>
      <c r="BN46" s="116">
        <f t="shared" si="20"/>
        <v>3.0244724531603504</v>
      </c>
      <c r="BO46" s="116">
        <f t="shared" si="20"/>
        <v>2.0085413464619624</v>
      </c>
      <c r="BP46" s="116">
        <f t="shared" si="20"/>
        <v>2.0004357337893812</v>
      </c>
      <c r="BQ46" s="116">
        <f t="shared" si="20"/>
        <v>2.0619027913185901</v>
      </c>
      <c r="BR46" s="116">
        <f t="shared" si="20"/>
        <v>2.0037297389556747</v>
      </c>
      <c r="BS46" s="116">
        <f t="shared" si="20"/>
        <v>2.5327703065166927</v>
      </c>
      <c r="BT46" s="116">
        <f t="shared" si="20"/>
        <v>2.0093108996714832</v>
      </c>
      <c r="BU46" s="116">
        <f t="shared" si="20"/>
        <v>2.8769996550086634</v>
      </c>
      <c r="BV46" s="116">
        <f t="shared" si="21"/>
        <v>3.2778313668005188</v>
      </c>
      <c r="BW46" s="116">
        <f t="shared" si="21"/>
        <v>2.0124001402641412</v>
      </c>
      <c r="BX46" s="116">
        <f t="shared" si="21"/>
        <v>2.0038162407209716</v>
      </c>
      <c r="BY46" s="116">
        <f t="shared" si="21"/>
        <v>3.7126447207851019</v>
      </c>
      <c r="BZ46" s="116">
        <f t="shared" si="21"/>
        <v>2.1613842355770494</v>
      </c>
      <c r="CA46" s="116">
        <f t="shared" si="21"/>
        <v>2.0048405111462029</v>
      </c>
      <c r="CB46" s="116">
        <f t="shared" si="21"/>
        <v>2.6060012526392224</v>
      </c>
      <c r="CC46" s="116">
        <f t="shared" si="21"/>
        <v>2.9707573474160469</v>
      </c>
      <c r="CD46" s="116">
        <f t="shared" si="21"/>
        <v>2.120057099211917</v>
      </c>
      <c r="CE46" s="116">
        <f t="shared" si="21"/>
        <v>2.0038950621595357</v>
      </c>
      <c r="CF46" s="116">
        <f t="shared" si="21"/>
        <v>2.0117371878187766</v>
      </c>
      <c r="CG46" s="116">
        <f t="shared" si="21"/>
        <v>2.1152339408684626</v>
      </c>
      <c r="CH46" s="116">
        <f t="shared" si="21"/>
        <v>2.0310354175362475</v>
      </c>
      <c r="CI46" s="116">
        <f t="shared" si="21"/>
        <v>2.1114029379299177</v>
      </c>
      <c r="CJ46" s="116">
        <f t="shared" si="21"/>
        <v>2.9308910173689537</v>
      </c>
      <c r="CK46" s="116">
        <f t="shared" si="21"/>
        <v>2.6234731347888358</v>
      </c>
      <c r="CL46" s="116">
        <f t="shared" si="21"/>
        <v>2.666722854516582</v>
      </c>
      <c r="CM46" s="116">
        <f t="shared" si="21"/>
        <v>2.0649692296717843</v>
      </c>
      <c r="CN46" s="116">
        <f t="shared" si="21"/>
        <v>2.0209347002997542</v>
      </c>
      <c r="CO46" s="116">
        <f t="shared" si="21"/>
        <v>2.0768010363844409</v>
      </c>
      <c r="CP46" s="116">
        <f t="shared" si="21"/>
        <v>2.7441457724661329</v>
      </c>
      <c r="CQ46" s="116">
        <f t="shared" si="21"/>
        <v>2.5230473904023087</v>
      </c>
      <c r="CR46" s="116">
        <f t="shared" si="21"/>
        <v>2.1970529037608832</v>
      </c>
      <c r="CS46" s="116">
        <f t="shared" si="21"/>
        <v>2.016984003795836</v>
      </c>
      <c r="CT46" s="116">
        <f t="shared" si="21"/>
        <v>2.1554209891588711</v>
      </c>
      <c r="CU46" s="116">
        <f t="shared" si="21"/>
        <v>2.0720410244469782</v>
      </c>
      <c r="CV46" s="116">
        <f t="shared" si="21"/>
        <v>2.1535099422545141</v>
      </c>
      <c r="CW46" s="116">
        <f t="shared" si="21"/>
        <v>2.024671107847956</v>
      </c>
      <c r="CX46" s="116">
        <f t="shared" si="21"/>
        <v>2.3077796781876332</v>
      </c>
      <c r="CY46" s="116">
        <f t="shared" si="21"/>
        <v>2.0218965315556208</v>
      </c>
      <c r="CZ46" s="116">
        <f t="shared" si="21"/>
        <v>2.0147882286943011</v>
      </c>
      <c r="DA46" s="116">
        <f t="shared" si="21"/>
        <v>2.0000794596409825</v>
      </c>
      <c r="DB46" s="116">
        <f t="shared" si="21"/>
        <v>2.2629293801501449</v>
      </c>
      <c r="DC46" s="116">
        <f t="shared" si="21"/>
        <v>2.0073387917695436</v>
      </c>
      <c r="DD46" s="116">
        <f t="shared" si="21"/>
        <v>2.7280289359672487</v>
      </c>
      <c r="DE46" s="116">
        <f t="shared" si="21"/>
        <v>2.5466988824832377</v>
      </c>
      <c r="DF46" s="116">
        <f t="shared" si="21"/>
        <v>2.3518680358444231</v>
      </c>
      <c r="DG46" s="116">
        <f t="shared" si="21"/>
        <v>2.5512564619500964</v>
      </c>
      <c r="DH46" s="116">
        <f t="shared" si="21"/>
        <v>2.3103125324798688</v>
      </c>
      <c r="DI46" s="116">
        <f t="shared" si="21"/>
        <v>2.0000176935611784</v>
      </c>
      <c r="DJ46" s="116">
        <f t="shared" si="21"/>
        <v>3.1981557963497531</v>
      </c>
      <c r="DK46" s="116">
        <f t="shared" si="21"/>
        <v>2.0038302636472456</v>
      </c>
      <c r="DL46" s="116">
        <f t="shared" si="21"/>
        <v>2.1804580704269725</v>
      </c>
      <c r="DM46" s="116">
        <f t="shared" si="21"/>
        <v>2.0123024918212522</v>
      </c>
      <c r="DN46" s="116">
        <f t="shared" si="21"/>
        <v>2.9423985159832373</v>
      </c>
      <c r="DO46" s="116">
        <f t="shared" si="21"/>
        <v>2.9210646652765044</v>
      </c>
      <c r="DP46" s="116">
        <f t="shared" si="21"/>
        <v>3.5659010301371512</v>
      </c>
      <c r="DQ46" s="116">
        <f t="shared" si="21"/>
        <v>2.0151229489331044</v>
      </c>
      <c r="DR46" s="116">
        <f t="shared" si="21"/>
        <v>2.4487366054083757</v>
      </c>
      <c r="DS46" s="116">
        <f t="shared" si="21"/>
        <v>2.0041989135455847</v>
      </c>
      <c r="DT46" s="116">
        <f t="shared" si="21"/>
        <v>2.0126696225175884</v>
      </c>
      <c r="DU46" s="116">
        <f t="shared" si="21"/>
        <v>2.0321759087379281</v>
      </c>
      <c r="DV46" s="116">
        <f t="shared" si="21"/>
        <v>3.0109733838912618</v>
      </c>
      <c r="DW46" s="116">
        <f t="shared" si="21"/>
        <v>2.0051433575914701</v>
      </c>
      <c r="DX46" s="116">
        <f t="shared" si="21"/>
        <v>3.2050067412547616</v>
      </c>
      <c r="DY46" s="116">
        <f t="shared" si="21"/>
        <v>2.0029906925946204</v>
      </c>
      <c r="DZ46" s="116">
        <f t="shared" si="21"/>
        <v>3.5011304873141063</v>
      </c>
      <c r="EA46" s="116">
        <f t="shared" si="21"/>
        <v>2.1431965523770131</v>
      </c>
      <c r="EB46" s="116">
        <f t="shared" si="21"/>
        <v>2.0000240490284789</v>
      </c>
      <c r="EC46" s="116">
        <f t="shared" si="21"/>
        <v>2.1781492152007451</v>
      </c>
      <c r="ED46" s="116">
        <f t="shared" si="21"/>
        <v>2.827844849680333</v>
      </c>
      <c r="EE46" s="116">
        <f t="shared" si="21"/>
        <v>2.2000215629678093</v>
      </c>
      <c r="EF46" s="116">
        <f t="shared" si="21"/>
        <v>2.0461257559751358</v>
      </c>
      <c r="EG46" s="116">
        <f t="shared" si="21"/>
        <v>2.3431164333467969</v>
      </c>
      <c r="EH46" s="116">
        <f t="shared" si="22"/>
        <v>2.4443699146394584</v>
      </c>
      <c r="EI46" s="116">
        <f t="shared" si="22"/>
        <v>2.6053199514345518</v>
      </c>
      <c r="EJ46" s="116">
        <f t="shared" si="22"/>
        <v>2.9631584795234578</v>
      </c>
      <c r="EK46" s="116">
        <f t="shared" si="22"/>
        <v>2.8296637667344537</v>
      </c>
      <c r="EL46" s="116">
        <f t="shared" si="22"/>
        <v>2.3488113840991178</v>
      </c>
      <c r="EM46" s="116">
        <f t="shared" si="22"/>
        <v>2.1404380728596357</v>
      </c>
      <c r="EN46" s="116">
        <f t="shared" si="22"/>
        <v>2.1142981171312978</v>
      </c>
      <c r="EO46" s="116">
        <f t="shared" si="22"/>
        <v>2.16601619184366</v>
      </c>
      <c r="EP46" s="116">
        <f t="shared" si="22"/>
        <v>2.0375744753924154</v>
      </c>
      <c r="EQ46" s="116">
        <f t="shared" si="22"/>
        <v>2.0117662789437589</v>
      </c>
      <c r="ER46" s="116">
        <f t="shared" si="22"/>
        <v>3.0449978663444801</v>
      </c>
      <c r="ES46" s="116">
        <f t="shared" si="22"/>
        <v>2.0111440071230153</v>
      </c>
      <c r="ET46" s="116">
        <f t="shared" si="22"/>
        <v>2.5286583582737587</v>
      </c>
      <c r="EU46" s="116">
        <f t="shared" si="22"/>
        <v>2.4034636214018148</v>
      </c>
      <c r="EV46" s="116">
        <f t="shared" si="22"/>
        <v>2.0121281178802075</v>
      </c>
      <c r="EW46" s="116">
        <f t="shared" si="22"/>
        <v>3.4961255652397618</v>
      </c>
      <c r="EX46" s="116">
        <f t="shared" si="22"/>
        <v>2.4434203608060541</v>
      </c>
      <c r="EY46" s="116">
        <f t="shared" si="22"/>
        <v>2.8954432616625247</v>
      </c>
      <c r="EZ46" s="116">
        <f t="shared" si="22"/>
        <v>2.3146558810540521</v>
      </c>
      <c r="FA46" s="116">
        <f t="shared" si="22"/>
        <v>2.0292876760601137</v>
      </c>
      <c r="FB46" s="116">
        <f t="shared" si="22"/>
        <v>2.0683422801824611</v>
      </c>
      <c r="FC46" s="116">
        <f t="shared" si="22"/>
        <v>2.8421191515816457</v>
      </c>
      <c r="FD46" s="116">
        <f t="shared" si="22"/>
        <v>3.5428510406486486</v>
      </c>
      <c r="FE46" s="116">
        <f t="shared" si="22"/>
        <v>3.5819199534197601</v>
      </c>
      <c r="FF46" s="116">
        <f t="shared" si="22"/>
        <v>2.6111681001146652</v>
      </c>
      <c r="FG46" s="116">
        <f t="shared" si="22"/>
        <v>2.2652321718894735</v>
      </c>
      <c r="FH46" s="116">
        <f t="shared" si="22"/>
        <v>2.0011173017460298</v>
      </c>
      <c r="FI46" s="116">
        <f t="shared" si="22"/>
        <v>2.041627171334496</v>
      </c>
      <c r="FJ46" s="116">
        <f t="shared" si="22"/>
        <v>2.1554731359243244</v>
      </c>
      <c r="FK46" s="116">
        <f t="shared" si="22"/>
        <v>3.1561471765105975</v>
      </c>
      <c r="FL46" s="116">
        <f t="shared" si="22"/>
        <v>2.8911165207936125</v>
      </c>
      <c r="FM46" s="116">
        <f t="shared" si="22"/>
        <v>2.3028671210364307</v>
      </c>
      <c r="FN46" s="116">
        <f t="shared" si="22"/>
        <v>2.0501190502170541</v>
      </c>
      <c r="FO46" s="116">
        <f t="shared" si="22"/>
        <v>2.8286177760111566</v>
      </c>
      <c r="FP46" s="116">
        <f t="shared" si="22"/>
        <v>2.939320068063179</v>
      </c>
      <c r="FQ46" s="116">
        <f t="shared" si="22"/>
        <v>2.9629338989157472</v>
      </c>
      <c r="FR46" s="116">
        <f t="shared" si="22"/>
        <v>2.6003814303679711</v>
      </c>
      <c r="FS46" s="116">
        <f t="shared" si="22"/>
        <v>2.9754279568057052</v>
      </c>
      <c r="FT46" s="116">
        <f t="shared" si="22"/>
        <v>2.3574465001362275</v>
      </c>
      <c r="FU46" s="116">
        <f t="shared" si="22"/>
        <v>2.5698658363014406</v>
      </c>
      <c r="FV46" s="116">
        <f t="shared" si="22"/>
        <v>2.0458393331507745</v>
      </c>
      <c r="FW46" s="116">
        <f t="shared" si="22"/>
        <v>2.3234233569867282</v>
      </c>
      <c r="FX46" s="116">
        <f t="shared" si="22"/>
        <v>2.0189862948910076</v>
      </c>
      <c r="FY46" s="116">
        <f t="shared" si="22"/>
        <v>2.043387876606884</v>
      </c>
      <c r="FZ46" s="116">
        <f t="shared" si="22"/>
        <v>2.1310543592097906</v>
      </c>
      <c r="GA46" s="116">
        <f t="shared" si="22"/>
        <v>2.3575286798746431</v>
      </c>
      <c r="GB46" s="116">
        <f t="shared" si="22"/>
        <v>2.100547594267304</v>
      </c>
      <c r="GC46" s="116">
        <f t="shared" si="22"/>
        <v>2.003352894315606</v>
      </c>
      <c r="GD46" s="116">
        <f t="shared" si="22"/>
        <v>2.0295049313090923</v>
      </c>
      <c r="GE46" s="116">
        <f t="shared" si="22"/>
        <v>2.2490880865735905</v>
      </c>
      <c r="GF46" s="116">
        <f t="shared" si="22"/>
        <v>2.0585420452101655</v>
      </c>
      <c r="GG46" s="116">
        <f t="shared" si="22"/>
        <v>2.2236160783333814</v>
      </c>
      <c r="GH46" s="116">
        <f t="shared" si="22"/>
        <v>2.0201233328267896</v>
      </c>
      <c r="GI46" s="116">
        <f t="shared" si="22"/>
        <v>3.4349763249392677</v>
      </c>
      <c r="GJ46" s="116">
        <f t="shared" si="22"/>
        <v>2.6308351488864044</v>
      </c>
      <c r="GK46" s="116">
        <f t="shared" si="22"/>
        <v>2.0056408757479289</v>
      </c>
      <c r="GL46" s="116">
        <f t="shared" si="22"/>
        <v>3.5050942423683136</v>
      </c>
      <c r="GM46" s="116">
        <f t="shared" si="22"/>
        <v>2.0055209988231377</v>
      </c>
      <c r="GN46" s="116">
        <f t="shared" si="22"/>
        <v>2.2903158504067238</v>
      </c>
      <c r="GO46" s="116">
        <f t="shared" si="22"/>
        <v>3.4329400108737964</v>
      </c>
      <c r="GP46" s="116">
        <f t="shared" si="22"/>
        <v>2.0137116281475671</v>
      </c>
      <c r="GQ46" s="116">
        <f t="shared" si="22"/>
        <v>2.8461251100159588</v>
      </c>
      <c r="GR46" s="116">
        <f t="shared" si="22"/>
        <v>2.0637261951733215</v>
      </c>
      <c r="GS46" s="116">
        <f t="shared" si="22"/>
        <v>2.5526237308097715</v>
      </c>
      <c r="GT46" s="116">
        <f t="shared" si="23"/>
        <v>2.3201100472484435</v>
      </c>
      <c r="GU46" s="116">
        <f t="shared" si="23"/>
        <v>3.1071756364419372</v>
      </c>
      <c r="GV46" s="116">
        <f t="shared" si="23"/>
        <v>2.0144032988658815</v>
      </c>
      <c r="GW46" s="116">
        <f t="shared" si="23"/>
        <v>3.3756489971499679</v>
      </c>
      <c r="GX46" s="116">
        <f t="shared" si="23"/>
        <v>2.6274164842176519</v>
      </c>
      <c r="GY46" s="116">
        <f t="shared" si="23"/>
        <v>2.2117397031665975</v>
      </c>
      <c r="GZ46" s="116">
        <f t="shared" si="23"/>
        <v>3.7090527735155736</v>
      </c>
      <c r="HA46" s="116">
        <f t="shared" si="23"/>
        <v>3.0351694605371513</v>
      </c>
      <c r="HB46" s="116">
        <f t="shared" si="23"/>
        <v>2.0550632378880449</v>
      </c>
      <c r="HC46" s="116">
        <f t="shared" si="23"/>
        <v>3.604742334481279</v>
      </c>
      <c r="HD46" s="116">
        <f t="shared" si="23"/>
        <v>2.1219078779267502</v>
      </c>
      <c r="HE46" s="116">
        <f t="shared" si="23"/>
        <v>2.011048154497904</v>
      </c>
      <c r="HF46" s="116">
        <f t="shared" si="23"/>
        <v>2.0625200061823468</v>
      </c>
      <c r="HG46" s="116">
        <f t="shared" si="23"/>
        <v>3.4455994919931716</v>
      </c>
      <c r="HH46" s="116">
        <f t="shared" si="23"/>
        <v>2.1499926971912959</v>
      </c>
      <c r="HI46" s="116">
        <f t="shared" si="23"/>
        <v>2.1960437437350224</v>
      </c>
      <c r="HJ46" s="116">
        <f t="shared" si="23"/>
        <v>3.3704765228209532</v>
      </c>
      <c r="HK46" s="116">
        <f t="shared" si="23"/>
        <v>3.2289727858137405</v>
      </c>
      <c r="HL46" s="116">
        <f t="shared" si="23"/>
        <v>2.5006729339403315</v>
      </c>
      <c r="HM46" s="116">
        <f t="shared" si="23"/>
        <v>2.0603750976053288</v>
      </c>
      <c r="HN46" s="116">
        <f t="shared" si="23"/>
        <v>2.4796089741691643</v>
      </c>
      <c r="HO46" s="116">
        <f t="shared" si="23"/>
        <v>2.7690398796345566</v>
      </c>
      <c r="HP46" s="116">
        <f t="shared" si="23"/>
        <v>2.2281604899915157</v>
      </c>
      <c r="HQ46" s="116">
        <f t="shared" si="23"/>
        <v>2.7500627650370086</v>
      </c>
      <c r="HR46" s="116">
        <f t="shared" si="23"/>
        <v>2.2413573930769974</v>
      </c>
      <c r="HS46" s="116">
        <f t="shared" si="23"/>
        <v>2.7039203734620174</v>
      </c>
      <c r="HT46" s="116">
        <f t="shared" si="23"/>
        <v>2.0006541354710135</v>
      </c>
      <c r="HU46" s="116">
        <f t="shared" si="23"/>
        <v>2.270891935783633</v>
      </c>
      <c r="HV46" s="116">
        <f t="shared" si="23"/>
        <v>2.1376888231177724</v>
      </c>
      <c r="HW46" s="116">
        <f t="shared" si="23"/>
        <v>3.5997859357240642</v>
      </c>
      <c r="HX46" s="116">
        <f t="shared" si="23"/>
        <v>2.5679337206218009</v>
      </c>
      <c r="HY46" s="116">
        <f t="shared" si="23"/>
        <v>3.1391968104940799</v>
      </c>
      <c r="HZ46" s="116">
        <f t="shared" si="23"/>
        <v>2.0061311071905736</v>
      </c>
      <c r="IA46" s="116">
        <f t="shared" si="23"/>
        <v>2.0907776075749362</v>
      </c>
      <c r="IB46" s="116">
        <f t="shared" si="23"/>
        <v>2.0671217911155937</v>
      </c>
      <c r="IC46" s="116">
        <f t="shared" si="23"/>
        <v>2.1391372978246155</v>
      </c>
      <c r="ID46" s="116">
        <f t="shared" si="23"/>
        <v>2.5121081097127345</v>
      </c>
      <c r="IE46" s="116">
        <f t="shared" si="23"/>
        <v>2.3704676112643686</v>
      </c>
      <c r="IF46" s="116">
        <f t="shared" si="23"/>
        <v>2.7329014557868732</v>
      </c>
      <c r="IG46" s="116">
        <f t="shared" si="23"/>
        <v>2.5014074993632724</v>
      </c>
      <c r="IH46" s="116">
        <f t="shared" si="23"/>
        <v>2.0223624479398818</v>
      </c>
      <c r="II46" s="116">
        <f t="shared" si="23"/>
        <v>3.2949221235601232</v>
      </c>
      <c r="IJ46" s="116">
        <f t="shared" si="23"/>
        <v>3.3992653741094538</v>
      </c>
      <c r="IK46" s="116">
        <f t="shared" si="23"/>
        <v>2.0165563720587096</v>
      </c>
      <c r="IL46" s="116">
        <f t="shared" si="23"/>
        <v>2.2731782379605479</v>
      </c>
      <c r="IM46" s="116">
        <f t="shared" si="23"/>
        <v>2.2193841913760983</v>
      </c>
      <c r="IN46" s="116">
        <f t="shared" si="23"/>
        <v>3.451382226013775</v>
      </c>
      <c r="IO46" s="116">
        <f t="shared" si="23"/>
        <v>2.024048978817877</v>
      </c>
      <c r="IP46" s="116">
        <f t="shared" si="23"/>
        <v>2.0295761015804947</v>
      </c>
      <c r="IQ46" s="116">
        <f t="shared" si="23"/>
        <v>2.4421636545418925</v>
      </c>
      <c r="IR46" s="116">
        <f t="shared" si="23"/>
        <v>2.006842377808256</v>
      </c>
      <c r="IS46" s="116">
        <f t="shared" si="23"/>
        <v>2.8615633627634427</v>
      </c>
      <c r="IT46" s="116">
        <f t="shared" si="23"/>
        <v>2.8339332659205532</v>
      </c>
      <c r="IU46" s="116">
        <f t="shared" si="23"/>
        <v>3.4875151482689888</v>
      </c>
      <c r="IV46" s="116">
        <f t="shared" si="23"/>
        <v>2.0601538529977157</v>
      </c>
      <c r="IW46" s="116">
        <f t="shared" si="23"/>
        <v>2.0316182422373004</v>
      </c>
      <c r="IX46" s="116">
        <f t="shared" si="23"/>
        <v>2.0117546613533195</v>
      </c>
      <c r="IY46" s="116">
        <f t="shared" si="23"/>
        <v>2.0931192231259192</v>
      </c>
      <c r="IZ46" s="116">
        <f t="shared" si="23"/>
        <v>2.5511876373132938</v>
      </c>
      <c r="JA46" s="116">
        <f t="shared" si="23"/>
        <v>2.2907300621841653</v>
      </c>
      <c r="JB46" s="116">
        <f t="shared" si="23"/>
        <v>2.8314777113133629</v>
      </c>
      <c r="JC46" s="116">
        <f t="shared" si="23"/>
        <v>2.6444213632282962</v>
      </c>
      <c r="JD46" s="116">
        <f t="shared" si="23"/>
        <v>2.000648838059218</v>
      </c>
      <c r="JE46" s="116">
        <f t="shared" si="23"/>
        <v>2.0929780724058107</v>
      </c>
      <c r="JF46" s="116">
        <f t="shared" si="24"/>
        <v>2.3185626212703405</v>
      </c>
      <c r="JG46" s="116">
        <f t="shared" si="24"/>
        <v>2.8217400983236565</v>
      </c>
      <c r="JH46" s="116">
        <f t="shared" si="24"/>
        <v>3.0281541341857974</v>
      </c>
      <c r="JI46" s="116">
        <f t="shared" si="24"/>
        <v>2.0693580039119146</v>
      </c>
      <c r="JJ46" s="116">
        <f t="shared" si="24"/>
        <v>2.078191580199948</v>
      </c>
      <c r="JK46" s="116">
        <f t="shared" si="24"/>
        <v>2.6582909823642935</v>
      </c>
      <c r="JL46" s="116">
        <f t="shared" si="24"/>
        <v>2.2043171354072788</v>
      </c>
      <c r="JM46" s="116">
        <f t="shared" si="24"/>
        <v>2.1358307577215365</v>
      </c>
      <c r="JN46" s="116">
        <f t="shared" si="24"/>
        <v>2.0247760630000111</v>
      </c>
      <c r="JO46" s="116">
        <f t="shared" si="24"/>
        <v>2.5443295929034324</v>
      </c>
      <c r="JP46" s="116">
        <f t="shared" si="24"/>
        <v>2.0020433684025836</v>
      </c>
      <c r="JQ46" s="116">
        <f t="shared" si="24"/>
        <v>2.4270878040871535</v>
      </c>
      <c r="JR46" s="116">
        <f t="shared" si="24"/>
        <v>2.0890931607110632</v>
      </c>
      <c r="JS46" s="116">
        <f t="shared" si="24"/>
        <v>2.0962627718008258</v>
      </c>
      <c r="JT46" s="116">
        <f t="shared" si="24"/>
        <v>2.0640268716099182</v>
      </c>
      <c r="JU46" s="116">
        <f t="shared" si="24"/>
        <v>2.7462890641017386</v>
      </c>
      <c r="JV46" s="116">
        <f t="shared" si="24"/>
        <v>2.0001013252667139</v>
      </c>
      <c r="JW46" s="116">
        <f t="shared" si="24"/>
        <v>2.2622541488613157</v>
      </c>
      <c r="JX46" s="116">
        <f t="shared" si="24"/>
        <v>3.5585067127223549</v>
      </c>
      <c r="JY46" s="116">
        <f t="shared" si="24"/>
        <v>2.0036368938125411</v>
      </c>
      <c r="JZ46" s="116">
        <f t="shared" si="24"/>
        <v>2.0003448707738736</v>
      </c>
      <c r="KA46" s="116">
        <f t="shared" si="24"/>
        <v>2.8105395001662337</v>
      </c>
      <c r="KB46" s="116">
        <f t="shared" si="24"/>
        <v>2.104350871272981</v>
      </c>
      <c r="KC46" s="116">
        <f t="shared" si="24"/>
        <v>2.1833021604882243</v>
      </c>
      <c r="KD46" s="116">
        <f t="shared" si="24"/>
        <v>2.4836788431527221</v>
      </c>
      <c r="KE46" s="116">
        <f t="shared" si="24"/>
        <v>2.1704725637560323</v>
      </c>
      <c r="KF46" s="116">
        <f t="shared" si="24"/>
        <v>3.4611245355331759</v>
      </c>
      <c r="KG46" s="116">
        <f t="shared" si="24"/>
        <v>2.123551358053799</v>
      </c>
      <c r="KH46" s="116">
        <f t="shared" si="24"/>
        <v>2.6554965059233986</v>
      </c>
      <c r="KI46" s="116">
        <f t="shared" si="24"/>
        <v>2.7326475891158797</v>
      </c>
      <c r="KJ46" s="116">
        <f t="shared" si="24"/>
        <v>3.613596226491997</v>
      </c>
      <c r="KK46" s="116">
        <f t="shared" si="24"/>
        <v>2.0624791991439655</v>
      </c>
      <c r="KL46" s="116">
        <f t="shared" si="24"/>
        <v>3.6728260823650669</v>
      </c>
      <c r="KM46" s="116">
        <f t="shared" si="24"/>
        <v>2.0893093834679424</v>
      </c>
      <c r="KN46" s="116">
        <f t="shared" si="24"/>
        <v>2.064198013099201</v>
      </c>
      <c r="KO46" s="116">
        <f t="shared" si="24"/>
        <v>2.9977427470330174</v>
      </c>
      <c r="KP46" s="116">
        <f t="shared" si="24"/>
        <v>2.0000053356417489</v>
      </c>
      <c r="KQ46" s="116">
        <f t="shared" si="24"/>
        <v>2.06497552487716</v>
      </c>
      <c r="KR46" s="116">
        <f t="shared" si="24"/>
        <v>2.0897174988787506</v>
      </c>
      <c r="KS46" s="116">
        <f t="shared" si="24"/>
        <v>3.2932481206728563</v>
      </c>
      <c r="KT46" s="116">
        <f t="shared" si="24"/>
        <v>2.1215237730779495</v>
      </c>
      <c r="KU46" s="116">
        <f t="shared" si="24"/>
        <v>2.0202935821780801</v>
      </c>
      <c r="KV46" s="116">
        <f t="shared" si="24"/>
        <v>3.2964707365097152</v>
      </c>
      <c r="KW46" s="116">
        <f t="shared" si="24"/>
        <v>2.0369656375854852</v>
      </c>
      <c r="KX46" s="116">
        <f t="shared" si="24"/>
        <v>3.5392876290481565</v>
      </c>
      <c r="KY46" s="116">
        <f t="shared" si="24"/>
        <v>2.0054754584637799</v>
      </c>
      <c r="KZ46" s="116">
        <f t="shared" si="24"/>
        <v>2.0455558624009873</v>
      </c>
      <c r="LA46" s="116">
        <f t="shared" si="24"/>
        <v>3.096883517800372</v>
      </c>
      <c r="LB46" s="116">
        <f t="shared" si="24"/>
        <v>2.4155289511649212</v>
      </c>
      <c r="LC46" s="116">
        <f t="shared" si="24"/>
        <v>2.1119702512322012</v>
      </c>
      <c r="LD46" s="116">
        <f t="shared" si="24"/>
        <v>2.0224863086528675</v>
      </c>
      <c r="LE46" s="116">
        <f t="shared" si="24"/>
        <v>2.3745857847709986</v>
      </c>
      <c r="LF46" s="116">
        <f t="shared" si="24"/>
        <v>3.2494041719416855</v>
      </c>
      <c r="LG46" s="116">
        <f t="shared" si="24"/>
        <v>2.0046779090463991</v>
      </c>
      <c r="LH46" s="116">
        <f t="shared" si="24"/>
        <v>2.0178572227951594</v>
      </c>
      <c r="LI46" s="116">
        <f t="shared" si="24"/>
        <v>2.0042778841170841</v>
      </c>
      <c r="LJ46" s="116">
        <f t="shared" si="24"/>
        <v>2.2325700518768676</v>
      </c>
      <c r="LK46" s="116">
        <f t="shared" si="24"/>
        <v>2.0046911521592525</v>
      </c>
      <c r="LL46" s="116">
        <f t="shared" si="24"/>
        <v>2.0875970015286196</v>
      </c>
      <c r="LM46" s="116">
        <f t="shared" si="24"/>
        <v>2.0000230911777366</v>
      </c>
      <c r="LN46" s="116">
        <f t="shared" si="24"/>
        <v>2.7169101418070634</v>
      </c>
      <c r="LO46" s="116">
        <f t="shared" si="24"/>
        <v>2.4793155614565543</v>
      </c>
      <c r="LP46" s="116">
        <f t="shared" si="24"/>
        <v>2.5993935009009328</v>
      </c>
      <c r="LQ46" s="116">
        <f t="shared" si="24"/>
        <v>2.3949322596373941</v>
      </c>
      <c r="LR46" s="116">
        <f t="shared" si="25"/>
        <v>3.2291526047696602</v>
      </c>
      <c r="LS46" s="116">
        <f t="shared" si="25"/>
        <v>2.0299391075054181</v>
      </c>
      <c r="LT46" s="116">
        <f t="shared" si="25"/>
        <v>2.0968767149546101</v>
      </c>
      <c r="LU46" s="116">
        <f t="shared" si="25"/>
        <v>2.0777231228550233</v>
      </c>
      <c r="LV46" s="116">
        <f t="shared" si="25"/>
        <v>3.1506278989625764</v>
      </c>
      <c r="LW46" s="116">
        <f t="shared" si="25"/>
        <v>2.0020648325506896</v>
      </c>
      <c r="LX46" s="116">
        <f t="shared" si="25"/>
        <v>2.0006350956407348</v>
      </c>
      <c r="LY46" s="116">
        <f t="shared" si="25"/>
        <v>2.0446307685830822</v>
      </c>
      <c r="LZ46" s="116">
        <f t="shared" si="25"/>
        <v>2.0005219984215725</v>
      </c>
      <c r="MA46" s="116">
        <f t="shared" si="25"/>
        <v>2.2857869756033438</v>
      </c>
      <c r="MB46" s="116">
        <f t="shared" si="25"/>
        <v>2.2390902910219794</v>
      </c>
      <c r="MC46" s="116">
        <f t="shared" si="25"/>
        <v>2.0667744770206085</v>
      </c>
      <c r="MD46" s="116">
        <f t="shared" si="25"/>
        <v>2.618518733814204</v>
      </c>
      <c r="ME46" s="116">
        <f t="shared" si="25"/>
        <v>3.4999571760874222</v>
      </c>
      <c r="MF46" s="116">
        <f t="shared" si="25"/>
        <v>2.0743100784771338</v>
      </c>
      <c r="MG46" s="116">
        <f t="shared" si="25"/>
        <v>2.094594060839948</v>
      </c>
      <c r="MH46" s="116">
        <f t="shared" si="25"/>
        <v>3.2121715660487924</v>
      </c>
      <c r="MI46" s="116">
        <f t="shared" si="25"/>
        <v>2.4620072599792096</v>
      </c>
      <c r="MJ46" s="116">
        <f t="shared" si="25"/>
        <v>2.4275638294620348</v>
      </c>
      <c r="MK46" s="116">
        <f t="shared" si="25"/>
        <v>2.1496953499710134</v>
      </c>
      <c r="ML46" s="116">
        <f t="shared" si="25"/>
        <v>2.865501636806441</v>
      </c>
      <c r="MM46" s="116">
        <f t="shared" si="25"/>
        <v>2.0039488902543821</v>
      </c>
      <c r="MN46" s="116">
        <f t="shared" si="25"/>
        <v>3.3072258324180916</v>
      </c>
      <c r="MO46" s="116">
        <f t="shared" si="25"/>
        <v>2.530193930983736</v>
      </c>
      <c r="MP46" s="116">
        <f t="shared" si="25"/>
        <v>3.4841583924574939</v>
      </c>
      <c r="MQ46" s="116">
        <f t="shared" si="25"/>
        <v>2.3916913158332975</v>
      </c>
      <c r="MR46" s="116">
        <f t="shared" si="25"/>
        <v>2.0162809509009159</v>
      </c>
      <c r="MS46" s="116">
        <f t="shared" si="25"/>
        <v>2.0048848842636167</v>
      </c>
      <c r="MT46" s="116">
        <f t="shared" si="25"/>
        <v>2.0457942353734255</v>
      </c>
      <c r="MU46" s="116">
        <f t="shared" si="25"/>
        <v>3.4588187761206712</v>
      </c>
      <c r="MV46" s="116">
        <f t="shared" si="25"/>
        <v>2.2251654083052017</v>
      </c>
      <c r="MW46" s="116">
        <f t="shared" si="25"/>
        <v>2.0435802375499077</v>
      </c>
      <c r="MX46" s="116">
        <f t="shared" si="25"/>
        <v>2.1614103908739333</v>
      </c>
      <c r="MY46" s="116">
        <f t="shared" si="25"/>
        <v>2.0050521826005401</v>
      </c>
      <c r="MZ46" s="116">
        <f t="shared" si="25"/>
        <v>2.3454093133432048</v>
      </c>
      <c r="NA46" s="116">
        <f t="shared" si="25"/>
        <v>2.1705393655771816</v>
      </c>
      <c r="NB46" s="116">
        <f t="shared" si="25"/>
        <v>2.0092081508339454</v>
      </c>
      <c r="NC46" s="116">
        <f t="shared" si="25"/>
        <v>2.5358941196965401</v>
      </c>
      <c r="ND46" s="116">
        <f t="shared" si="25"/>
        <v>3.3795375236219254</v>
      </c>
      <c r="NE46" s="116">
        <f t="shared" si="25"/>
        <v>2.4176962999623006</v>
      </c>
      <c r="NF46" s="116">
        <f t="shared" si="25"/>
        <v>2.8319367604705672</v>
      </c>
      <c r="NG46" s="116">
        <f t="shared" si="25"/>
        <v>2.2090189117672798</v>
      </c>
      <c r="NH46" s="116">
        <f t="shared" si="25"/>
        <v>2.4241786508345244</v>
      </c>
      <c r="NI46" s="116">
        <f t="shared" si="25"/>
        <v>2.0888405423854142</v>
      </c>
      <c r="NJ46" s="116">
        <f t="shared" si="25"/>
        <v>3.1478603809828791</v>
      </c>
      <c r="NK46" s="116">
        <f t="shared" si="25"/>
        <v>2.8249282673807654</v>
      </c>
      <c r="NL46" s="116">
        <f t="shared" si="25"/>
        <v>2.8360421046305366</v>
      </c>
      <c r="NM46" s="116">
        <f t="shared" si="25"/>
        <v>3.3880215295320806</v>
      </c>
      <c r="NN46" s="116">
        <f t="shared" si="25"/>
        <v>2.9537645536775288</v>
      </c>
      <c r="NO46" s="116">
        <f t="shared" si="25"/>
        <v>2.0003885952026024</v>
      </c>
      <c r="NP46" s="116">
        <f t="shared" si="25"/>
        <v>2.739483958695438</v>
      </c>
      <c r="NQ46" s="116">
        <f t="shared" si="25"/>
        <v>3.663782819827675</v>
      </c>
      <c r="NR46" s="116">
        <f t="shared" si="25"/>
        <v>2.2042345498419009</v>
      </c>
      <c r="NS46" s="116">
        <f t="shared" si="25"/>
        <v>2.8869507272248414</v>
      </c>
      <c r="NT46" s="116">
        <f t="shared" si="25"/>
        <v>2.2468896576725257</v>
      </c>
      <c r="NU46" s="116">
        <f t="shared" si="25"/>
        <v>2.3253503146354007</v>
      </c>
      <c r="NV46" s="116">
        <f t="shared" si="25"/>
        <v>2.0008452617407326</v>
      </c>
      <c r="NW46" s="116">
        <f t="shared" si="25"/>
        <v>3.0053372265529155</v>
      </c>
      <c r="NX46" s="116">
        <f t="shared" si="25"/>
        <v>3.1142850450398973</v>
      </c>
      <c r="NY46" s="116">
        <f t="shared" si="25"/>
        <v>2.0680294066657678</v>
      </c>
      <c r="NZ46" s="116">
        <f t="shared" si="25"/>
        <v>2.1135074107708842</v>
      </c>
      <c r="OA46" s="116">
        <f t="shared" si="25"/>
        <v>3.2012489671089144</v>
      </c>
      <c r="OB46" s="116">
        <f t="shared" si="25"/>
        <v>2.1808063585499902</v>
      </c>
      <c r="OC46" s="116">
        <f t="shared" si="25"/>
        <v>2.0004243207755947</v>
      </c>
      <c r="OD46" s="116">
        <f t="shared" si="26"/>
        <v>2.9868303702486911</v>
      </c>
      <c r="OE46" s="116">
        <f t="shared" si="26"/>
        <v>2.7703456213025244</v>
      </c>
      <c r="OF46" s="116">
        <f t="shared" si="26"/>
        <v>2.3609353683644172</v>
      </c>
      <c r="OG46" s="116">
        <f t="shared" si="26"/>
        <v>2.2688836243408468</v>
      </c>
      <c r="OH46" s="116">
        <f t="shared" si="26"/>
        <v>2.2495385385524602</v>
      </c>
      <c r="OI46" s="116">
        <f t="shared" si="26"/>
        <v>2.0971772591277142</v>
      </c>
      <c r="OJ46" s="116">
        <f t="shared" si="26"/>
        <v>2.0000815774334311</v>
      </c>
      <c r="OK46" s="116">
        <f t="shared" si="26"/>
        <v>2.0170001130480988</v>
      </c>
      <c r="OL46" s="116">
        <f t="shared" si="26"/>
        <v>2.0227957598802897</v>
      </c>
      <c r="OM46" s="116">
        <f t="shared" si="26"/>
        <v>2.0516619540762981</v>
      </c>
      <c r="ON46" s="116">
        <f t="shared" si="26"/>
        <v>2.0500975054876842</v>
      </c>
      <c r="OO46" s="116">
        <f t="shared" si="26"/>
        <v>2.6798504565720167</v>
      </c>
      <c r="OP46" s="116">
        <f t="shared" si="26"/>
        <v>2.0414475549594604</v>
      </c>
      <c r="OQ46" s="116">
        <f t="shared" si="26"/>
        <v>2.0186806134250257</v>
      </c>
      <c r="OR46" s="116">
        <f t="shared" si="26"/>
        <v>2.0108654182505856</v>
      </c>
      <c r="OS46" s="116">
        <f t="shared" si="26"/>
        <v>2.0271237406880207</v>
      </c>
      <c r="OT46" s="116">
        <f t="shared" si="26"/>
        <v>2.5808156732993246</v>
      </c>
      <c r="OU46" s="116">
        <f t="shared" si="26"/>
        <v>2.0032578607444473</v>
      </c>
      <c r="OV46" s="116">
        <f t="shared" si="26"/>
        <v>2.0015987629251573</v>
      </c>
      <c r="OW46" s="116">
        <f t="shared" si="26"/>
        <v>2.0301592756350271</v>
      </c>
      <c r="OX46" s="116">
        <f t="shared" si="26"/>
        <v>2.7028127604665348</v>
      </c>
      <c r="OY46" s="116">
        <f t="shared" si="26"/>
        <v>2.0610592990220677</v>
      </c>
      <c r="OZ46" s="116">
        <f t="shared" si="26"/>
        <v>2.0185496953953868</v>
      </c>
      <c r="PA46" s="116">
        <f t="shared" si="26"/>
        <v>2.1155654210722594</v>
      </c>
      <c r="PB46" s="116">
        <f t="shared" si="26"/>
        <v>2.0778481585899238</v>
      </c>
      <c r="PC46" s="116">
        <f t="shared" si="26"/>
        <v>2.2622754354322638</v>
      </c>
      <c r="PD46" s="116">
        <f t="shared" si="26"/>
        <v>2.2377657552434078</v>
      </c>
      <c r="PE46" s="116">
        <f t="shared" si="26"/>
        <v>2.3230975231374278</v>
      </c>
      <c r="PF46" s="116">
        <f t="shared" si="26"/>
        <v>2.5483999161403736</v>
      </c>
      <c r="PG46" s="116">
        <f t="shared" si="26"/>
        <v>2.1666169841891456</v>
      </c>
      <c r="PH46" s="116">
        <f t="shared" si="26"/>
        <v>3.0176431781836026</v>
      </c>
      <c r="PI46" s="116">
        <f t="shared" si="26"/>
        <v>2.4739188358981719</v>
      </c>
      <c r="PJ46" s="116">
        <f t="shared" si="26"/>
        <v>2.0137310540962643</v>
      </c>
      <c r="PK46" s="116">
        <f t="shared" si="26"/>
        <v>2.9571343608064518</v>
      </c>
      <c r="PL46" s="116">
        <f t="shared" si="26"/>
        <v>2.0046576537947005</v>
      </c>
      <c r="PM46" s="116">
        <f t="shared" si="26"/>
        <v>2.1231993805110312</v>
      </c>
      <c r="PN46" s="116">
        <f t="shared" si="26"/>
        <v>2.0548100504731694</v>
      </c>
      <c r="PO46" s="116">
        <f t="shared" si="26"/>
        <v>2.2088400421028953</v>
      </c>
      <c r="PP46" s="116">
        <f t="shared" si="26"/>
        <v>2.0743195649943083</v>
      </c>
      <c r="PQ46" s="116">
        <f t="shared" si="26"/>
        <v>2.9517249204372198</v>
      </c>
      <c r="PR46" s="116">
        <f t="shared" si="26"/>
        <v>2.000627544193438</v>
      </c>
      <c r="PS46" s="116">
        <f t="shared" si="26"/>
        <v>2.1867903101114781</v>
      </c>
      <c r="PT46" s="116">
        <f t="shared" si="26"/>
        <v>3.483463165353593</v>
      </c>
      <c r="PU46" s="116">
        <f t="shared" si="26"/>
        <v>2.6800542276746731</v>
      </c>
      <c r="PV46" s="116">
        <f t="shared" si="26"/>
        <v>2.3709841655191832</v>
      </c>
      <c r="PW46" s="116">
        <f t="shared" si="26"/>
        <v>2.1451464142570091</v>
      </c>
      <c r="PX46" s="116">
        <f t="shared" si="26"/>
        <v>2.0660164893491046</v>
      </c>
      <c r="PY46" s="116">
        <f t="shared" si="26"/>
        <v>2.2724160335717327</v>
      </c>
      <c r="PZ46" s="116">
        <f t="shared" si="26"/>
        <v>2.2930975038174064</v>
      </c>
      <c r="QA46" s="116">
        <f t="shared" si="26"/>
        <v>2.6425040779788622</v>
      </c>
      <c r="QB46" s="116">
        <f t="shared" si="26"/>
        <v>2.5265333195382333</v>
      </c>
      <c r="QC46" s="116">
        <f t="shared" si="26"/>
        <v>3.0718348146371333</v>
      </c>
      <c r="QD46" s="116">
        <f t="shared" si="26"/>
        <v>2.0177286437260986</v>
      </c>
      <c r="QE46" s="116">
        <f t="shared" si="26"/>
        <v>2.7964375343342724</v>
      </c>
      <c r="QF46" s="116">
        <f t="shared" si="26"/>
        <v>2.2577429772792881</v>
      </c>
      <c r="QG46" s="116">
        <f t="shared" si="26"/>
        <v>2.2643128343541301</v>
      </c>
      <c r="QH46" s="116">
        <f t="shared" si="26"/>
        <v>2.5616911128012614</v>
      </c>
      <c r="QI46" s="116">
        <f t="shared" si="26"/>
        <v>2.0542397984449092</v>
      </c>
      <c r="QJ46" s="116">
        <f t="shared" si="26"/>
        <v>2.0006580436483308</v>
      </c>
      <c r="QK46" s="116">
        <f t="shared" si="26"/>
        <v>3.3851694612787528</v>
      </c>
      <c r="QL46" s="116">
        <f t="shared" si="26"/>
        <v>2.0750612820533361</v>
      </c>
      <c r="QM46" s="116">
        <f t="shared" si="26"/>
        <v>2.0014038702269286</v>
      </c>
      <c r="QN46" s="116">
        <f t="shared" si="26"/>
        <v>2.1449801781963393</v>
      </c>
      <c r="QO46" s="116">
        <f t="shared" si="26"/>
        <v>3.3774455980363336</v>
      </c>
      <c r="QP46" s="116">
        <f t="shared" si="27"/>
        <v>2.0130701605480903</v>
      </c>
      <c r="QQ46" s="116">
        <f t="shared" si="27"/>
        <v>2.0237994004338637</v>
      </c>
      <c r="QR46" s="116">
        <f t="shared" si="27"/>
        <v>2.0003383083983826</v>
      </c>
      <c r="QS46" s="116">
        <f t="shared" si="27"/>
        <v>2.212289543005955</v>
      </c>
      <c r="QT46" s="116">
        <f t="shared" si="27"/>
        <v>3.3704131723176638</v>
      </c>
      <c r="QU46" s="116">
        <f t="shared" si="27"/>
        <v>2.0092517445669977</v>
      </c>
      <c r="QV46" s="116">
        <f t="shared" si="27"/>
        <v>2.0557168565837602</v>
      </c>
      <c r="QW46" s="116">
        <f t="shared" si="27"/>
        <v>2.0105924568016729</v>
      </c>
      <c r="QX46" s="116">
        <f t="shared" si="27"/>
        <v>2.3167767173070599</v>
      </c>
      <c r="QY46" s="116">
        <f t="shared" si="27"/>
        <v>2.9035004141143776</v>
      </c>
      <c r="QZ46" s="116">
        <f t="shared" si="27"/>
        <v>2.1351617687324849</v>
      </c>
      <c r="RA46" s="116">
        <f t="shared" si="27"/>
        <v>2.0479562852043651</v>
      </c>
      <c r="RB46" s="116">
        <f t="shared" si="27"/>
        <v>2.0434701712557128</v>
      </c>
      <c r="RC46" s="116">
        <f t="shared" si="27"/>
        <v>2.0771734224499641</v>
      </c>
      <c r="RD46" s="116">
        <f t="shared" si="27"/>
        <v>3.0918223882711513</v>
      </c>
      <c r="RE46" s="116">
        <f t="shared" si="27"/>
        <v>3.0730911253884301</v>
      </c>
      <c r="RF46" s="116">
        <f t="shared" si="27"/>
        <v>3.2673191813821343</v>
      </c>
      <c r="RG46" s="116">
        <f t="shared" si="27"/>
        <v>2.1394578627123781</v>
      </c>
      <c r="RH46" s="116">
        <f t="shared" si="27"/>
        <v>3.1182706580555424</v>
      </c>
      <c r="RI46" s="116">
        <f t="shared" si="27"/>
        <v>2.622231781117061</v>
      </c>
      <c r="RJ46" s="116">
        <f t="shared" si="27"/>
        <v>2.3500012495326992</v>
      </c>
      <c r="RK46" s="116">
        <f t="shared" si="27"/>
        <v>2.4672426114399442</v>
      </c>
      <c r="RL46" s="116">
        <f t="shared" si="27"/>
        <v>3.1271325484077006</v>
      </c>
      <c r="RM46" s="116">
        <f t="shared" si="27"/>
        <v>3.3964063658065924</v>
      </c>
      <c r="RN46" s="116">
        <f t="shared" si="27"/>
        <v>2.0443280976050815</v>
      </c>
      <c r="RO46" s="116">
        <f t="shared" si="27"/>
        <v>3.521512901686858</v>
      </c>
      <c r="RP46" s="116">
        <f t="shared" si="27"/>
        <v>2.0098107070050757</v>
      </c>
      <c r="RQ46" s="116">
        <f t="shared" si="27"/>
        <v>3.0934539332814865</v>
      </c>
      <c r="RR46" s="116">
        <f t="shared" si="27"/>
        <v>2.7489879812393663</v>
      </c>
      <c r="RS46" s="116">
        <f t="shared" si="27"/>
        <v>2.3346724175741516</v>
      </c>
      <c r="RT46" s="116">
        <f t="shared" si="27"/>
        <v>2.5402562402848616</v>
      </c>
      <c r="RU46" s="116">
        <f t="shared" si="27"/>
        <v>3.4625383007479824</v>
      </c>
      <c r="RV46" s="116">
        <f t="shared" si="27"/>
        <v>2.1566505271326815</v>
      </c>
      <c r="RW46" s="116">
        <f t="shared" si="27"/>
        <v>3.5851072568241267</v>
      </c>
      <c r="RX46" s="116">
        <f t="shared" si="27"/>
        <v>2.8071992831449784</v>
      </c>
      <c r="RY46" s="116">
        <f t="shared" si="27"/>
        <v>2.0224538168022499</v>
      </c>
      <c r="RZ46" s="116">
        <f t="shared" si="27"/>
        <v>2.000028174051407</v>
      </c>
      <c r="SA46" s="116">
        <f t="shared" si="27"/>
        <v>2.1982975355440093</v>
      </c>
      <c r="SB46" s="116">
        <f t="shared" si="27"/>
        <v>2.0011348967685727</v>
      </c>
      <c r="SC46" s="116">
        <f t="shared" si="27"/>
        <v>2.3110456265929438</v>
      </c>
      <c r="SD46" s="116">
        <f t="shared" si="27"/>
        <v>3.1154896268443246</v>
      </c>
      <c r="SE46" s="116">
        <f t="shared" si="27"/>
        <v>2.0640610571334186</v>
      </c>
      <c r="SF46" s="116">
        <f t="shared" si="27"/>
        <v>2.217804346285547</v>
      </c>
      <c r="SG46" s="116">
        <f t="shared" si="27"/>
        <v>2.0297048891530474</v>
      </c>
      <c r="SH46" s="116">
        <f t="shared" si="27"/>
        <v>2.0062032118195399</v>
      </c>
      <c r="SI46" s="116">
        <f t="shared" si="27"/>
        <v>2.9330296570960361</v>
      </c>
      <c r="SJ46" s="116">
        <f t="shared" si="27"/>
        <v>2.0763709755200881</v>
      </c>
      <c r="SK46" s="116">
        <f t="shared" si="27"/>
        <v>2.6065070869361109</v>
      </c>
      <c r="SL46" s="116">
        <f t="shared" si="27"/>
        <v>3.1577223712251667</v>
      </c>
      <c r="SM46" s="116">
        <f t="shared" si="27"/>
        <v>2.0000022106225628</v>
      </c>
      <c r="SN46" s="116">
        <f t="shared" si="27"/>
        <v>2.0000284423912844</v>
      </c>
      <c r="SO46" s="116">
        <f t="shared" si="27"/>
        <v>2.1615747295827972</v>
      </c>
      <c r="SP46" s="116">
        <f t="shared" si="27"/>
        <v>2.1191699778970952</v>
      </c>
      <c r="SQ46" s="116">
        <f t="shared" si="27"/>
        <v>2.0732359140398358</v>
      </c>
      <c r="SR46" s="116">
        <f t="shared" si="27"/>
        <v>2.0268025436390023</v>
      </c>
      <c r="SS46" s="116">
        <f t="shared" si="27"/>
        <v>2.1215062186084817</v>
      </c>
      <c r="ST46" s="116">
        <f t="shared" si="27"/>
        <v>2.2938295188744773</v>
      </c>
      <c r="SU46" s="116">
        <f t="shared" si="27"/>
        <v>2.6737442443700683</v>
      </c>
      <c r="SV46" s="116">
        <f t="shared" si="27"/>
        <v>2.2020328775245588</v>
      </c>
      <c r="SW46" s="116">
        <f t="shared" si="27"/>
        <v>2.0006561790899653</v>
      </c>
      <c r="SX46" s="116">
        <f t="shared" si="27"/>
        <v>2.6793017354501427</v>
      </c>
      <c r="SY46" s="116">
        <f t="shared" si="27"/>
        <v>2.0262141424556317</v>
      </c>
      <c r="SZ46" s="116">
        <f t="shared" si="27"/>
        <v>2.0173313070104082</v>
      </c>
      <c r="TA46" s="116">
        <f t="shared" si="27"/>
        <v>2.4296541218664092</v>
      </c>
      <c r="TB46" s="116">
        <f t="shared" si="28"/>
        <v>2.0463874510440583</v>
      </c>
      <c r="TC46" s="116">
        <f t="shared" si="28"/>
        <v>2.0908323689375878</v>
      </c>
      <c r="TD46" s="116">
        <f t="shared" si="28"/>
        <v>2.5075620350858769</v>
      </c>
      <c r="TE46" s="116">
        <f t="shared" si="28"/>
        <v>2.03910044369746</v>
      </c>
      <c r="TF46" s="116">
        <f t="shared" si="28"/>
        <v>2.0742451895327956</v>
      </c>
      <c r="TG46" s="116">
        <f t="shared" si="28"/>
        <v>2.0062830008778407</v>
      </c>
      <c r="TH46" s="116">
        <f t="shared" si="28"/>
        <v>2.4453082500712262</v>
      </c>
      <c r="TI46" s="116">
        <f t="shared" si="28"/>
        <v>2.0613258476764127</v>
      </c>
      <c r="TJ46" s="116">
        <f t="shared" si="28"/>
        <v>2.0264929972735759</v>
      </c>
      <c r="TK46" s="116">
        <f t="shared" si="28"/>
        <v>2.038469144963571</v>
      </c>
      <c r="TL46" s="116">
        <f t="shared" si="28"/>
        <v>2.3767324434195567</v>
      </c>
      <c r="TM46" s="116">
        <f t="shared" si="28"/>
        <v>2.0013889372121536</v>
      </c>
      <c r="TN46" s="116">
        <f t="shared" si="28"/>
        <v>2.1646768844569273</v>
      </c>
      <c r="TO46" s="116">
        <f t="shared" si="28"/>
        <v>2.0390557851186939</v>
      </c>
      <c r="TP46" s="116">
        <f t="shared" si="28"/>
        <v>2.0132267644283899</v>
      </c>
      <c r="TQ46" s="116">
        <f t="shared" si="28"/>
        <v>2.2811007335351881</v>
      </c>
      <c r="TR46" s="116">
        <f t="shared" si="28"/>
        <v>3.3962717755808702</v>
      </c>
      <c r="TS46" s="116">
        <f t="shared" si="28"/>
        <v>2.7830941586366165</v>
      </c>
      <c r="TT46" s="116">
        <f t="shared" si="28"/>
        <v>2.0292948086160356</v>
      </c>
      <c r="TU46" s="116">
        <f t="shared" si="28"/>
        <v>2.5437771426810492</v>
      </c>
      <c r="TV46" s="116">
        <f t="shared" si="28"/>
        <v>2.000033294293913</v>
      </c>
      <c r="TW46" s="116">
        <f t="shared" si="28"/>
        <v>2.0465571697594389</v>
      </c>
      <c r="TX46" s="116">
        <f t="shared" si="28"/>
        <v>3.5276757021899989</v>
      </c>
      <c r="TY46" s="116">
        <f t="shared" si="28"/>
        <v>2.0000278849288016</v>
      </c>
      <c r="TZ46" s="116">
        <f t="shared" si="28"/>
        <v>2.4779407527253321</v>
      </c>
      <c r="UA46" s="116">
        <f t="shared" si="28"/>
        <v>2.01350068637861</v>
      </c>
      <c r="UB46" s="116">
        <f t="shared" si="28"/>
        <v>2.5832339578522467</v>
      </c>
      <c r="UC46" s="116">
        <f t="shared" si="28"/>
        <v>2.1733067646511506</v>
      </c>
      <c r="UD46" s="116">
        <f t="shared" si="28"/>
        <v>3.1941532472687229</v>
      </c>
      <c r="UE46" s="116">
        <f t="shared" si="28"/>
        <v>2.248099315499239</v>
      </c>
      <c r="UF46" s="116">
        <f t="shared" si="28"/>
        <v>2.3781136996278534</v>
      </c>
      <c r="UG46" s="116">
        <f t="shared" si="28"/>
        <v>3.2739175997090944</v>
      </c>
      <c r="UH46" s="116">
        <f t="shared" si="28"/>
        <v>2.0610528981419822</v>
      </c>
      <c r="UI46" s="116">
        <f t="shared" si="28"/>
        <v>2.549817409220696</v>
      </c>
      <c r="UJ46" s="116">
        <f t="shared" si="28"/>
        <v>2.0012024329917786</v>
      </c>
      <c r="UK46" s="116">
        <f t="shared" si="28"/>
        <v>3.5192352153363489</v>
      </c>
      <c r="UL46" s="116">
        <f t="shared" si="28"/>
        <v>2.6784213632390372</v>
      </c>
      <c r="UM46" s="116">
        <f t="shared" si="28"/>
        <v>2.318330319835809</v>
      </c>
      <c r="UN46" s="116">
        <f t="shared" si="28"/>
        <v>3.2971482354429931</v>
      </c>
      <c r="UO46" s="116">
        <f t="shared" si="28"/>
        <v>2.1200537623799951</v>
      </c>
      <c r="UP46" s="116">
        <f t="shared" si="28"/>
        <v>2.8449334836743425</v>
      </c>
      <c r="UQ46" s="116">
        <f t="shared" si="28"/>
        <v>2.1417125581678462</v>
      </c>
      <c r="UR46" s="116">
        <f t="shared" si="28"/>
        <v>2.0105833505310682</v>
      </c>
      <c r="US46" s="116">
        <f t="shared" si="28"/>
        <v>2.757991043912468</v>
      </c>
      <c r="UT46" s="116">
        <f t="shared" si="28"/>
        <v>2.0008063145497821</v>
      </c>
      <c r="UU46" s="116">
        <f t="shared" si="28"/>
        <v>2.0530152163895909</v>
      </c>
      <c r="UV46" s="116">
        <f t="shared" si="28"/>
        <v>2.5081782819577016</v>
      </c>
      <c r="UW46" s="116">
        <f t="shared" si="28"/>
        <v>2.039000176082959</v>
      </c>
      <c r="UX46" s="116">
        <f t="shared" si="28"/>
        <v>2.0010300047127969</v>
      </c>
      <c r="UY46" s="116">
        <f t="shared" si="28"/>
        <v>2.144717603831964</v>
      </c>
      <c r="UZ46" s="116">
        <f t="shared" si="28"/>
        <v>3.0731913085081093</v>
      </c>
      <c r="VA46" s="116">
        <f t="shared" si="28"/>
        <v>2.0094904189655232</v>
      </c>
      <c r="VB46" s="116">
        <f t="shared" si="28"/>
        <v>3.4265478072976245</v>
      </c>
      <c r="VC46" s="116">
        <f t="shared" si="28"/>
        <v>2.0008617171822287</v>
      </c>
      <c r="VD46" s="116">
        <f t="shared" si="28"/>
        <v>2.0740479406413432</v>
      </c>
      <c r="VE46" s="116">
        <f t="shared" si="28"/>
        <v>3.1300355220105498</v>
      </c>
      <c r="VF46" s="116">
        <f t="shared" si="28"/>
        <v>2.8503395618375498</v>
      </c>
      <c r="VG46" s="116">
        <f t="shared" si="28"/>
        <v>2.1789252714944425</v>
      </c>
      <c r="VH46" s="116">
        <f t="shared" si="28"/>
        <v>2.0301805561916471</v>
      </c>
      <c r="VI46" s="116">
        <f t="shared" si="28"/>
        <v>2.0506287427218961</v>
      </c>
      <c r="VJ46" s="116">
        <f t="shared" si="28"/>
        <v>2.4524401668911069</v>
      </c>
      <c r="VK46" s="116">
        <f t="shared" si="28"/>
        <v>2.0106802009542726</v>
      </c>
      <c r="VL46" s="116">
        <f t="shared" si="28"/>
        <v>2.062992362478715</v>
      </c>
      <c r="VM46" s="116">
        <f t="shared" si="28"/>
        <v>2.0687692869586196</v>
      </c>
      <c r="VN46" s="116">
        <f t="shared" si="29"/>
        <v>2.0428705868717021</v>
      </c>
      <c r="VO46" s="116">
        <f t="shared" si="29"/>
        <v>2.0001691639687076</v>
      </c>
      <c r="VP46" s="116">
        <f t="shared" si="29"/>
        <v>2.0964594213805903</v>
      </c>
      <c r="VQ46" s="116">
        <f t="shared" si="29"/>
        <v>2.9503695649698933</v>
      </c>
      <c r="VR46" s="116">
        <f t="shared" si="29"/>
        <v>2.2152219386879262</v>
      </c>
      <c r="VS46" s="116">
        <f t="shared" si="29"/>
        <v>2.0354292857958347</v>
      </c>
      <c r="VT46" s="116">
        <f t="shared" si="29"/>
        <v>2.4189402172227474</v>
      </c>
      <c r="VU46" s="116">
        <f t="shared" si="29"/>
        <v>2.711092679910891</v>
      </c>
      <c r="VV46" s="116">
        <f t="shared" si="29"/>
        <v>2.0377273384364227</v>
      </c>
      <c r="VW46" s="116">
        <f t="shared" si="29"/>
        <v>2.4827124327307222</v>
      </c>
      <c r="VX46" s="116">
        <f t="shared" si="29"/>
        <v>2.0837653955330402</v>
      </c>
      <c r="VY46" s="116">
        <f t="shared" si="29"/>
        <v>2.0938115656338017</v>
      </c>
      <c r="VZ46" s="116">
        <f t="shared" si="29"/>
        <v>2.2229330427654177</v>
      </c>
      <c r="WA46" s="116">
        <f t="shared" si="29"/>
        <v>2.4198201866776765</v>
      </c>
      <c r="WB46" s="116">
        <f t="shared" si="29"/>
        <v>2.0161419431982028</v>
      </c>
      <c r="WC46" s="116">
        <f t="shared" si="29"/>
        <v>2.7112689362346454</v>
      </c>
      <c r="WD46" s="116">
        <f t="shared" si="29"/>
        <v>2.0633806219545576</v>
      </c>
      <c r="WE46" s="116">
        <f t="shared" si="29"/>
        <v>2.0611224011612888</v>
      </c>
      <c r="WF46" s="116">
        <f t="shared" si="29"/>
        <v>2.56620648444569</v>
      </c>
      <c r="WG46" s="116">
        <f t="shared" si="29"/>
        <v>2.3974743220769121</v>
      </c>
      <c r="WH46" s="116">
        <f t="shared" si="29"/>
        <v>2.0259507948689759</v>
      </c>
      <c r="WI46" s="116">
        <f t="shared" si="29"/>
        <v>2.1188528710565451</v>
      </c>
      <c r="WJ46" s="116">
        <f t="shared" si="29"/>
        <v>3.2732567435445139</v>
      </c>
      <c r="WK46" s="116">
        <f t="shared" si="29"/>
        <v>2.2285020092789951</v>
      </c>
      <c r="WL46" s="116">
        <f t="shared" si="29"/>
        <v>3.1030512933514158</v>
      </c>
      <c r="WM46" s="116">
        <f t="shared" si="29"/>
        <v>3.3081817659966752</v>
      </c>
      <c r="WN46" s="116">
        <f t="shared" si="29"/>
        <v>2.0447573994509001</v>
      </c>
      <c r="WO46" s="116">
        <f t="shared" si="29"/>
        <v>2.1931520763867893</v>
      </c>
      <c r="WP46" s="116">
        <f t="shared" si="29"/>
        <v>2.5381567841991854</v>
      </c>
      <c r="WQ46" s="116">
        <f t="shared" si="29"/>
        <v>2.0000491986596085</v>
      </c>
      <c r="WR46" s="116">
        <f t="shared" si="29"/>
        <v>2.1552139933115737</v>
      </c>
      <c r="WS46" s="116">
        <f t="shared" si="29"/>
        <v>2.5751024596678369</v>
      </c>
      <c r="WT46" s="116">
        <f t="shared" si="29"/>
        <v>2.7050519116238543</v>
      </c>
      <c r="WU46" s="116">
        <f t="shared" si="29"/>
        <v>2.1066584896343361</v>
      </c>
      <c r="WV46" s="116">
        <f t="shared" si="29"/>
        <v>2.1600192442954365</v>
      </c>
      <c r="WW46" s="116">
        <f t="shared" si="29"/>
        <v>2.0159854931537042</v>
      </c>
      <c r="WX46" s="116">
        <f t="shared" si="29"/>
        <v>2.2607065158257078</v>
      </c>
      <c r="WY46" s="116">
        <f t="shared" si="29"/>
        <v>2.0282806783361953</v>
      </c>
      <c r="WZ46" s="116">
        <f t="shared" si="29"/>
        <v>3.3561649937303106</v>
      </c>
      <c r="XA46" s="116">
        <f t="shared" si="29"/>
        <v>2.3356939545134381</v>
      </c>
      <c r="XB46" s="116">
        <f t="shared" si="29"/>
        <v>2.0422908588200697</v>
      </c>
      <c r="XC46" s="116">
        <f t="shared" si="29"/>
        <v>2.7555989122791678</v>
      </c>
      <c r="XD46" s="116">
        <f t="shared" si="29"/>
        <v>2.2182217244052822</v>
      </c>
      <c r="XE46" s="116">
        <f t="shared" si="29"/>
        <v>2.1183152310359126</v>
      </c>
      <c r="XF46" s="116">
        <f t="shared" si="29"/>
        <v>2.2160535564731672</v>
      </c>
      <c r="XG46" s="116">
        <f t="shared" si="29"/>
        <v>2.1364905795784193</v>
      </c>
      <c r="XH46" s="116">
        <f t="shared" si="29"/>
        <v>2.0080147213283288</v>
      </c>
      <c r="XI46" s="116">
        <f t="shared" si="29"/>
        <v>2.0019060766247891</v>
      </c>
      <c r="XJ46" s="116">
        <f t="shared" si="29"/>
        <v>2.0828799550731008</v>
      </c>
      <c r="XK46" s="116">
        <f t="shared" si="29"/>
        <v>2.0045561220816968</v>
      </c>
      <c r="XL46" s="116">
        <f t="shared" si="29"/>
        <v>2.6007986109199908</v>
      </c>
      <c r="XM46" s="116">
        <f t="shared" si="29"/>
        <v>3.0465339901024913</v>
      </c>
      <c r="XN46" s="116">
        <f t="shared" si="29"/>
        <v>2.7471417209450375</v>
      </c>
      <c r="XO46" s="116">
        <f t="shared" si="29"/>
        <v>2.0198074249888358</v>
      </c>
      <c r="XP46" s="116">
        <f t="shared" si="29"/>
        <v>2.1288853591784265</v>
      </c>
      <c r="XQ46" s="116">
        <f t="shared" si="29"/>
        <v>2.00745514662988</v>
      </c>
      <c r="XR46" s="116">
        <f t="shared" si="29"/>
        <v>3.6228324266902763</v>
      </c>
      <c r="XS46" s="116">
        <f t="shared" si="29"/>
        <v>2.042186881385168</v>
      </c>
      <c r="XT46" s="116">
        <f t="shared" si="29"/>
        <v>3.7347753083771384</v>
      </c>
      <c r="XU46" s="116">
        <f t="shared" si="29"/>
        <v>2.0000372928356813</v>
      </c>
      <c r="XV46" s="116">
        <f t="shared" si="29"/>
        <v>2.000700673174598</v>
      </c>
      <c r="XW46" s="116">
        <f t="shared" si="29"/>
        <v>2.073832036001154</v>
      </c>
      <c r="XX46" s="116">
        <f t="shared" si="29"/>
        <v>2.2237579128294991</v>
      </c>
      <c r="XY46" s="116">
        <f t="shared" si="29"/>
        <v>2.0017888920895359</v>
      </c>
      <c r="XZ46" s="116">
        <f t="shared" si="30"/>
        <v>2.0570869950804016</v>
      </c>
      <c r="YA46" s="116">
        <f t="shared" si="30"/>
        <v>2.7602102046745811</v>
      </c>
      <c r="YB46" s="116">
        <f t="shared" si="30"/>
        <v>2.0238031034892332</v>
      </c>
      <c r="YC46" s="116">
        <f t="shared" si="30"/>
        <v>2.1382730871248414</v>
      </c>
      <c r="YD46" s="116">
        <f t="shared" si="30"/>
        <v>2.1730224765701713</v>
      </c>
      <c r="YE46" s="116">
        <f t="shared" si="30"/>
        <v>2.1140239687812259</v>
      </c>
      <c r="YF46" s="116">
        <f t="shared" si="30"/>
        <v>2.1002247618427137</v>
      </c>
      <c r="YG46" s="116">
        <f t="shared" si="30"/>
        <v>2.0177423829382137</v>
      </c>
      <c r="YH46" s="116">
        <f t="shared" si="30"/>
        <v>3.6582950967510794</v>
      </c>
      <c r="YI46" s="116">
        <f t="shared" si="30"/>
        <v>3.1660228021593322</v>
      </c>
      <c r="YJ46" s="116">
        <f t="shared" si="30"/>
        <v>2.8666091727727112</v>
      </c>
      <c r="YK46" s="116">
        <f t="shared" si="30"/>
        <v>2.0323815779454195</v>
      </c>
      <c r="YL46" s="116">
        <f t="shared" si="30"/>
        <v>2.119870465913122</v>
      </c>
      <c r="YM46" s="116">
        <f t="shared" si="30"/>
        <v>2.1626902662952432</v>
      </c>
      <c r="YN46" s="116">
        <f t="shared" si="30"/>
        <v>2.1118884438080938</v>
      </c>
      <c r="YO46" s="116">
        <f t="shared" si="30"/>
        <v>2.0199258680422112</v>
      </c>
      <c r="YP46" s="116">
        <f t="shared" si="30"/>
        <v>2.3032301257909067</v>
      </c>
      <c r="YQ46" s="116">
        <f t="shared" si="30"/>
        <v>2.1154586744983583</v>
      </c>
      <c r="YR46" s="116">
        <f t="shared" si="30"/>
        <v>2.009207840463608</v>
      </c>
      <c r="YS46" s="116">
        <f t="shared" si="30"/>
        <v>2.2714743065062653</v>
      </c>
      <c r="YT46" s="116">
        <f t="shared" si="30"/>
        <v>3.1318395579594855</v>
      </c>
      <c r="YU46" s="116">
        <f t="shared" si="30"/>
        <v>2.4688573509669793</v>
      </c>
      <c r="YV46" s="116">
        <f t="shared" si="30"/>
        <v>2.0118975746945282</v>
      </c>
      <c r="YW46" s="116">
        <f t="shared" si="30"/>
        <v>2.0400215221106275</v>
      </c>
      <c r="YX46" s="116">
        <f t="shared" si="30"/>
        <v>2.1045928112542045</v>
      </c>
      <c r="YY46" s="116">
        <f t="shared" si="30"/>
        <v>2.0008238569025605</v>
      </c>
      <c r="YZ46" s="116">
        <f t="shared" si="30"/>
        <v>2.9284684647832782</v>
      </c>
      <c r="ZA46" s="116">
        <f t="shared" si="30"/>
        <v>2.4957766607374903</v>
      </c>
      <c r="ZB46" s="116">
        <f t="shared" si="30"/>
        <v>2.4507486894603878</v>
      </c>
      <c r="ZC46" s="116">
        <f t="shared" si="30"/>
        <v>2.0027960304473407</v>
      </c>
      <c r="ZD46" s="116">
        <f t="shared" si="30"/>
        <v>2.0065911135291254</v>
      </c>
      <c r="ZE46" s="116">
        <f t="shared" si="30"/>
        <v>2.7104218737799624</v>
      </c>
      <c r="ZF46" s="116">
        <f t="shared" si="30"/>
        <v>2.0175647656152913</v>
      </c>
      <c r="ZG46" s="116">
        <f t="shared" si="30"/>
        <v>2.8886969292721778</v>
      </c>
      <c r="ZH46" s="116">
        <f t="shared" si="30"/>
        <v>2.0004461221144774</v>
      </c>
      <c r="ZI46" s="116">
        <f t="shared" si="30"/>
        <v>2.0520186949290133</v>
      </c>
      <c r="ZJ46" s="116">
        <f t="shared" si="30"/>
        <v>2.0048305791033676</v>
      </c>
      <c r="ZK46" s="116">
        <f t="shared" si="30"/>
        <v>2.1371192179422906</v>
      </c>
      <c r="ZL46" s="116">
        <f t="shared" si="30"/>
        <v>2.0077492553976417</v>
      </c>
      <c r="ZM46" s="116">
        <f t="shared" si="30"/>
        <v>2.4870458514896496</v>
      </c>
      <c r="ZN46" s="116">
        <f t="shared" si="30"/>
        <v>2.0982117299455934</v>
      </c>
      <c r="ZO46" s="116">
        <f t="shared" si="30"/>
        <v>2.2515335925024327</v>
      </c>
      <c r="ZP46" s="116">
        <f t="shared" si="30"/>
        <v>2.7555402607347323</v>
      </c>
      <c r="ZQ46" s="116">
        <f t="shared" si="30"/>
        <v>2.0672403318912949</v>
      </c>
      <c r="ZR46" s="116">
        <f t="shared" si="30"/>
        <v>2.0280639746443683</v>
      </c>
      <c r="ZS46" s="116">
        <f t="shared" si="30"/>
        <v>2.1199544279270919</v>
      </c>
      <c r="ZT46" s="116">
        <f t="shared" si="30"/>
        <v>2.1427005108900081</v>
      </c>
      <c r="ZU46" s="116">
        <f t="shared" si="30"/>
        <v>3.424958644872417</v>
      </c>
      <c r="ZV46" s="116">
        <f t="shared" si="30"/>
        <v>3.4516734083041287</v>
      </c>
      <c r="ZW46" s="116">
        <f t="shared" si="30"/>
        <v>2.0054701187205097</v>
      </c>
      <c r="ZX46" s="116">
        <f t="shared" si="30"/>
        <v>3.0970986661901283</v>
      </c>
      <c r="ZY46" s="116">
        <f t="shared" si="30"/>
        <v>2.5587865716410185</v>
      </c>
      <c r="ZZ46" s="116">
        <f t="shared" si="30"/>
        <v>3.3889442160435359</v>
      </c>
      <c r="AAA46" s="116">
        <f t="shared" si="30"/>
        <v>2.014488592714057</v>
      </c>
      <c r="AAB46" s="116">
        <f t="shared" si="30"/>
        <v>2.0289467073987009</v>
      </c>
      <c r="AAC46" s="116">
        <f t="shared" si="30"/>
        <v>2.5472444047052418</v>
      </c>
      <c r="AAD46" s="116">
        <f t="shared" si="30"/>
        <v>2.0461991100499319</v>
      </c>
      <c r="AAE46" s="116">
        <f t="shared" si="30"/>
        <v>2.0622265513225471</v>
      </c>
      <c r="AAF46" s="116">
        <f t="shared" si="30"/>
        <v>2.003942480606137</v>
      </c>
      <c r="AAG46" s="116">
        <f t="shared" si="30"/>
        <v>2.672385345351457</v>
      </c>
      <c r="AAH46" s="116">
        <f t="shared" si="30"/>
        <v>2.9909088358831508</v>
      </c>
      <c r="AAI46" s="116">
        <f t="shared" si="30"/>
        <v>2.6865505649948429</v>
      </c>
      <c r="AAJ46" s="116">
        <f t="shared" si="30"/>
        <v>2.0178102274802168</v>
      </c>
      <c r="AAK46" s="116">
        <f t="shared" si="30"/>
        <v>2.0017500374601802</v>
      </c>
      <c r="AAL46" s="116">
        <f t="shared" si="31"/>
        <v>2.6417406429443164</v>
      </c>
      <c r="AAM46" s="116">
        <f t="shared" si="31"/>
        <v>2.3997392623741201</v>
      </c>
      <c r="AAN46" s="116">
        <f t="shared" si="31"/>
        <v>2.3784864624665594</v>
      </c>
      <c r="AAO46" s="116">
        <f t="shared" si="31"/>
        <v>2.3284764460771412</v>
      </c>
      <c r="AAP46" s="116">
        <f t="shared" si="31"/>
        <v>3.2372777420216536</v>
      </c>
      <c r="AAQ46" s="116">
        <f t="shared" si="31"/>
        <v>2.0364971076864542</v>
      </c>
      <c r="AAR46" s="116">
        <f t="shared" si="31"/>
        <v>2.0617728075679111</v>
      </c>
      <c r="AAS46" s="116">
        <f t="shared" si="31"/>
        <v>2.2740227616234669</v>
      </c>
      <c r="AAT46" s="116">
        <f t="shared" si="31"/>
        <v>2.0601097381377773</v>
      </c>
      <c r="AAU46" s="116">
        <f t="shared" si="31"/>
        <v>3.6489004602623796</v>
      </c>
      <c r="AAV46" s="116">
        <f t="shared" si="31"/>
        <v>3.4597662329365653</v>
      </c>
      <c r="AAW46" s="116">
        <f t="shared" si="31"/>
        <v>3.3337463942188306</v>
      </c>
      <c r="AAX46" s="116">
        <f t="shared" si="31"/>
        <v>2.2148820013301371</v>
      </c>
      <c r="AAY46" s="116">
        <f t="shared" si="31"/>
        <v>2.6237329540781174</v>
      </c>
      <c r="AAZ46" s="116">
        <f t="shared" si="31"/>
        <v>3.6254697707689858</v>
      </c>
      <c r="ABA46" s="116">
        <f t="shared" si="31"/>
        <v>2.8555055550901209</v>
      </c>
      <c r="ABB46" s="116">
        <f t="shared" si="31"/>
        <v>2.1639231036888278</v>
      </c>
      <c r="ABC46" s="116">
        <f t="shared" si="31"/>
        <v>3.3716875835563882</v>
      </c>
      <c r="ABD46" s="116">
        <f t="shared" si="31"/>
        <v>2.0947588745299228</v>
      </c>
      <c r="ABE46" s="116">
        <f t="shared" si="31"/>
        <v>2.0220664322068442</v>
      </c>
      <c r="ABF46" s="116">
        <f t="shared" si="31"/>
        <v>2.0050435461468328</v>
      </c>
      <c r="ABG46" s="116">
        <f t="shared" si="31"/>
        <v>2.0007344631811312</v>
      </c>
      <c r="ABH46" s="116">
        <f t="shared" si="31"/>
        <v>2.0639251507978127</v>
      </c>
      <c r="ABI46" s="116">
        <f t="shared" si="31"/>
        <v>2.3462127779800763</v>
      </c>
      <c r="ABJ46" s="116">
        <f t="shared" si="31"/>
        <v>2.1901397332478716</v>
      </c>
      <c r="ABK46" s="116">
        <f t="shared" si="31"/>
        <v>2.4672603923445502</v>
      </c>
      <c r="ABL46" s="116">
        <f t="shared" si="31"/>
        <v>2.0011949068516146</v>
      </c>
      <c r="ABM46" s="116">
        <f t="shared" si="31"/>
        <v>2.0227180506803109</v>
      </c>
      <c r="ABN46" s="116">
        <f t="shared" si="31"/>
        <v>2.0008063270514835</v>
      </c>
      <c r="ABO46" s="116">
        <f t="shared" si="31"/>
        <v>2.2587458908193381</v>
      </c>
      <c r="ABP46" s="116">
        <f t="shared" si="31"/>
        <v>2.7865841684063284</v>
      </c>
      <c r="ABQ46" s="116">
        <f t="shared" si="31"/>
        <v>2.2719156062947494</v>
      </c>
      <c r="ABR46" s="116">
        <f t="shared" si="31"/>
        <v>2.0000000075392657</v>
      </c>
      <c r="ABS46" s="116">
        <f t="shared" si="31"/>
        <v>2.0836279349897087</v>
      </c>
      <c r="ABT46" s="116">
        <f t="shared" si="31"/>
        <v>2.0366765925608288</v>
      </c>
      <c r="ABU46" s="116">
        <f t="shared" si="31"/>
        <v>2.4607512804036951</v>
      </c>
      <c r="ABV46" s="116">
        <f t="shared" si="31"/>
        <v>2.018096106084565</v>
      </c>
      <c r="ABW46" s="116">
        <f t="shared" si="31"/>
        <v>2.1598490865014592</v>
      </c>
      <c r="ABX46" s="116">
        <f t="shared" si="31"/>
        <v>3.6180188584698074</v>
      </c>
      <c r="ABY46" s="116">
        <f t="shared" si="31"/>
        <v>2.0000290229207112</v>
      </c>
      <c r="ABZ46" s="116">
        <f t="shared" si="31"/>
        <v>2.2145353855450529</v>
      </c>
      <c r="ACA46" s="116">
        <f t="shared" si="31"/>
        <v>2.5584594542227732</v>
      </c>
      <c r="ACB46" s="116">
        <f t="shared" si="31"/>
        <v>2.2321129517413674</v>
      </c>
      <c r="ACC46" s="116">
        <f t="shared" si="31"/>
        <v>2.0153919635211555</v>
      </c>
      <c r="ACD46" s="116">
        <f t="shared" si="31"/>
        <v>2.9317236735405121</v>
      </c>
      <c r="ACE46" s="116">
        <f t="shared" si="31"/>
        <v>2.0082816823775325</v>
      </c>
      <c r="ACF46" s="116">
        <f t="shared" si="31"/>
        <v>2.2958303346809945</v>
      </c>
      <c r="ACG46" s="116">
        <f t="shared" si="31"/>
        <v>2.6068037296824169</v>
      </c>
      <c r="ACH46" s="116">
        <f t="shared" si="31"/>
        <v>2.4453599443369902</v>
      </c>
      <c r="ACI46" s="116">
        <f t="shared" si="31"/>
        <v>2.213858760865747</v>
      </c>
      <c r="ACJ46" s="116">
        <f t="shared" si="31"/>
        <v>2.0288606849954931</v>
      </c>
      <c r="ACK46" s="116">
        <f t="shared" si="31"/>
        <v>2.0994686394017741</v>
      </c>
      <c r="ACL46" s="116">
        <f t="shared" si="31"/>
        <v>2.0008542237529858</v>
      </c>
      <c r="ACM46" s="116">
        <f t="shared" si="31"/>
        <v>3.0496269050530276</v>
      </c>
      <c r="ACN46" s="116">
        <f t="shared" si="31"/>
        <v>2.8967886690795446</v>
      </c>
      <c r="ACO46" s="116">
        <f t="shared" si="31"/>
        <v>3.2602276228766867</v>
      </c>
      <c r="ACP46" s="116">
        <f t="shared" si="31"/>
        <v>2.0450188954641475</v>
      </c>
      <c r="ACQ46" s="116">
        <f t="shared" si="31"/>
        <v>2.476528982953309</v>
      </c>
      <c r="ACR46" s="116">
        <f t="shared" si="31"/>
        <v>3.4003862223725707</v>
      </c>
      <c r="ACS46" s="116">
        <f t="shared" si="31"/>
        <v>2.0206811258954516</v>
      </c>
      <c r="ACT46" s="116">
        <f t="shared" si="31"/>
        <v>2.5530451101288603</v>
      </c>
      <c r="ACU46" s="116">
        <f t="shared" si="31"/>
        <v>2.4938567722665086</v>
      </c>
      <c r="ACV46" s="116">
        <f t="shared" si="31"/>
        <v>2.0832347050929294</v>
      </c>
      <c r="ACW46" s="116">
        <f t="shared" si="31"/>
        <v>2.1113142494753818</v>
      </c>
      <c r="ACX46" s="116">
        <f t="shared" si="32"/>
        <v>2.5659916987041438</v>
      </c>
      <c r="ACY46" s="116">
        <f t="shared" si="32"/>
        <v>2.2775941686204413</v>
      </c>
      <c r="ACZ46" s="116">
        <f t="shared" si="32"/>
        <v>3.643350127654108</v>
      </c>
      <c r="ADA46" s="116">
        <f t="shared" si="32"/>
        <v>2.0005159648578656</v>
      </c>
      <c r="ADB46" s="116">
        <f t="shared" si="32"/>
        <v>2.0060939881724433</v>
      </c>
      <c r="ADC46" s="116">
        <f t="shared" si="32"/>
        <v>2.3539349914016703</v>
      </c>
      <c r="ADD46" s="116">
        <f t="shared" si="32"/>
        <v>2.0035262869686443</v>
      </c>
      <c r="ADE46" s="116">
        <f t="shared" si="32"/>
        <v>2.6420051261020783</v>
      </c>
      <c r="ADF46" s="116">
        <f t="shared" si="32"/>
        <v>2.0554058159265471</v>
      </c>
      <c r="ADG46" s="116">
        <f t="shared" si="32"/>
        <v>2.0873788694793696</v>
      </c>
      <c r="ADH46" s="116">
        <f t="shared" si="32"/>
        <v>2.0150962574713431</v>
      </c>
      <c r="ADI46" s="116">
        <f t="shared" si="32"/>
        <v>2.3744704531676057</v>
      </c>
      <c r="ADJ46" s="116">
        <f t="shared" si="32"/>
        <v>3.2050931494786403</v>
      </c>
      <c r="ADK46" s="116">
        <f t="shared" si="32"/>
        <v>2.4623976881678322</v>
      </c>
      <c r="ADL46" s="116">
        <f t="shared" si="32"/>
        <v>2.5873632770454185</v>
      </c>
      <c r="ADM46" s="116">
        <f t="shared" si="32"/>
        <v>2.0520226485084851</v>
      </c>
      <c r="ADN46" s="116">
        <f t="shared" si="32"/>
        <v>2.0024915750642291</v>
      </c>
      <c r="ADO46" s="116">
        <f t="shared" si="32"/>
        <v>3.0879362460644524</v>
      </c>
      <c r="ADP46" s="116">
        <f t="shared" si="32"/>
        <v>2.105499051757123</v>
      </c>
      <c r="ADQ46" s="116">
        <f t="shared" si="32"/>
        <v>2.6779430905537986</v>
      </c>
      <c r="ADR46" s="116">
        <f t="shared" si="32"/>
        <v>2.2838901689153976</v>
      </c>
      <c r="ADS46" s="116">
        <f t="shared" si="32"/>
        <v>2.4367209711223468</v>
      </c>
      <c r="ADT46" s="116">
        <f t="shared" si="32"/>
        <v>2.0229240321043735</v>
      </c>
      <c r="ADU46" s="116">
        <f t="shared" si="32"/>
        <v>3.4282030612027126</v>
      </c>
      <c r="ADV46" s="116">
        <f t="shared" si="32"/>
        <v>2.0422478888607047</v>
      </c>
      <c r="ADW46" s="116">
        <f t="shared" si="32"/>
        <v>2.9101898112164419</v>
      </c>
      <c r="ADX46" s="116">
        <f t="shared" si="32"/>
        <v>2.1844970673763013</v>
      </c>
      <c r="ADY46" s="116">
        <f t="shared" si="32"/>
        <v>2.0131369802720904</v>
      </c>
      <c r="ADZ46" s="116">
        <f t="shared" si="32"/>
        <v>3.0852068094519574</v>
      </c>
      <c r="AEA46" s="116">
        <f t="shared" si="32"/>
        <v>2.0919547992619423</v>
      </c>
      <c r="AEB46" s="116">
        <f t="shared" si="32"/>
        <v>3.5556845153742636</v>
      </c>
      <c r="AEC46" s="116">
        <f t="shared" si="32"/>
        <v>2.0809079214711477</v>
      </c>
      <c r="AED46" s="116">
        <f t="shared" si="32"/>
        <v>2.6745886597477835</v>
      </c>
      <c r="AEE46" s="116">
        <f t="shared" si="32"/>
        <v>2.1687844022056</v>
      </c>
      <c r="AEF46" s="116">
        <f t="shared" si="32"/>
        <v>2.0000912101576183</v>
      </c>
      <c r="AEG46" s="116">
        <f t="shared" si="32"/>
        <v>2.1320322686317104</v>
      </c>
      <c r="AEH46" s="116">
        <f t="shared" si="32"/>
        <v>2.0000185049811083</v>
      </c>
      <c r="AEI46" s="116">
        <f t="shared" si="32"/>
        <v>2.0542826802510081</v>
      </c>
      <c r="AEJ46" s="116">
        <f t="shared" si="32"/>
        <v>2.1250123610982072</v>
      </c>
      <c r="AEK46" s="116">
        <f t="shared" si="32"/>
        <v>2.554542443175972</v>
      </c>
      <c r="AEL46" s="116">
        <f t="shared" si="32"/>
        <v>2.555437096157636</v>
      </c>
      <c r="AEM46" s="116">
        <f t="shared" si="32"/>
        <v>2.4527953758714593</v>
      </c>
      <c r="AEN46" s="116">
        <f t="shared" si="32"/>
        <v>2.0058545980283755</v>
      </c>
      <c r="AEO46" s="116">
        <f t="shared" si="32"/>
        <v>2.7168908776801666</v>
      </c>
      <c r="AEP46" s="116">
        <f t="shared" si="32"/>
        <v>2.0076748590440472</v>
      </c>
      <c r="AEQ46" s="116">
        <f t="shared" si="32"/>
        <v>3.0386906488813921</v>
      </c>
      <c r="AER46" s="116">
        <f t="shared" si="32"/>
        <v>2.0208987852685731</v>
      </c>
      <c r="AES46" s="116">
        <f t="shared" si="32"/>
        <v>3.3647647271492764</v>
      </c>
      <c r="AET46" s="116">
        <f t="shared" si="32"/>
        <v>2.0054065090589077</v>
      </c>
      <c r="AEU46" s="116">
        <f t="shared" si="32"/>
        <v>2.0792883801872963</v>
      </c>
      <c r="AEV46" s="116">
        <f t="shared" si="32"/>
        <v>2.1132085105941463</v>
      </c>
      <c r="AEW46" s="116">
        <f t="shared" si="32"/>
        <v>2.7864598906259368</v>
      </c>
      <c r="AEX46" s="116">
        <f t="shared" si="32"/>
        <v>2.0612593204539622</v>
      </c>
      <c r="AEY46" s="116">
        <f t="shared" si="32"/>
        <v>2.0004684510902973</v>
      </c>
      <c r="AEZ46" s="116">
        <f t="shared" si="32"/>
        <v>2.2714571677283368</v>
      </c>
      <c r="AFA46" s="116">
        <f t="shared" si="32"/>
        <v>2.3469837354275311</v>
      </c>
      <c r="AFB46" s="116">
        <f t="shared" si="32"/>
        <v>2.0008721812115842</v>
      </c>
      <c r="AFC46" s="116">
        <f t="shared" si="32"/>
        <v>2.0831357160802124</v>
      </c>
      <c r="AFD46" s="116">
        <f t="shared" si="32"/>
        <v>2.1862411182144634</v>
      </c>
      <c r="AFE46" s="116">
        <f t="shared" si="32"/>
        <v>2.3484658353217664</v>
      </c>
      <c r="AFF46" s="116">
        <f t="shared" si="32"/>
        <v>2.0160884344298178</v>
      </c>
      <c r="AFG46" s="116">
        <f t="shared" si="32"/>
        <v>2.0076223987190245</v>
      </c>
      <c r="AFH46" s="116">
        <f t="shared" si="32"/>
        <v>2.8745796317716539</v>
      </c>
      <c r="AFI46" s="116">
        <f t="shared" si="32"/>
        <v>3.2396201217705394</v>
      </c>
      <c r="AFJ46" s="116">
        <f t="shared" si="33"/>
        <v>2.0006596094845364</v>
      </c>
      <c r="AFK46" s="116">
        <f t="shared" si="33"/>
        <v>2.0608060692931311</v>
      </c>
      <c r="AFL46" s="116">
        <f t="shared" si="33"/>
        <v>2.017829739535649</v>
      </c>
      <c r="AFM46" s="116">
        <f t="shared" si="33"/>
        <v>2.1889857605805432</v>
      </c>
      <c r="AFN46" s="116">
        <f t="shared" si="33"/>
        <v>2.0061592361990552</v>
      </c>
      <c r="AFO46" s="116">
        <f t="shared" si="33"/>
        <v>2.268265396097636</v>
      </c>
      <c r="AFP46" s="116">
        <f t="shared" si="33"/>
        <v>2.7011488478890322</v>
      </c>
      <c r="AFQ46" s="116">
        <f t="shared" si="33"/>
        <v>2.1721080446552392</v>
      </c>
      <c r="AFR46" s="116">
        <f t="shared" si="33"/>
        <v>3.4918723319341383</v>
      </c>
      <c r="AFS46" s="116">
        <f t="shared" si="33"/>
        <v>2.3132404950902634</v>
      </c>
      <c r="AFT46" s="116">
        <f t="shared" si="33"/>
        <v>3.7180076891937723</v>
      </c>
      <c r="AFU46" s="116">
        <f t="shared" si="33"/>
        <v>2.1304551107671617</v>
      </c>
      <c r="AFV46" s="116">
        <f t="shared" si="33"/>
        <v>2.7319787714485302</v>
      </c>
      <c r="AFW46" s="116">
        <f t="shared" si="33"/>
        <v>2.4606143257685114</v>
      </c>
      <c r="AFX46" s="116">
        <f t="shared" si="33"/>
        <v>2.0417898513516564</v>
      </c>
      <c r="AFY46" s="116">
        <f t="shared" si="33"/>
        <v>2.9850277001267957</v>
      </c>
      <c r="AFZ46" s="116">
        <f t="shared" si="33"/>
        <v>2.6337780799421897</v>
      </c>
      <c r="AGA46" s="116">
        <f t="shared" si="33"/>
        <v>2.5697411055271782</v>
      </c>
      <c r="AGB46" s="116">
        <f t="shared" si="33"/>
        <v>2.0157238503738464</v>
      </c>
      <c r="AGC46" s="116">
        <f t="shared" si="33"/>
        <v>2.2661496820332276</v>
      </c>
      <c r="AGD46" s="116">
        <f t="shared" si="33"/>
        <v>2.1302789813614442</v>
      </c>
      <c r="AGE46" s="116">
        <f t="shared" si="33"/>
        <v>2.9205773215185937</v>
      </c>
      <c r="AGF46" s="116">
        <f t="shared" si="33"/>
        <v>2.1404358853738232</v>
      </c>
      <c r="AGG46" s="116">
        <f t="shared" si="33"/>
        <v>2.0139488294290855</v>
      </c>
      <c r="AGH46" s="116">
        <f t="shared" si="33"/>
        <v>2.1192489887761496</v>
      </c>
      <c r="AGI46" s="116">
        <f t="shared" si="33"/>
        <v>3.5817839787520196</v>
      </c>
      <c r="AGJ46" s="116">
        <f t="shared" si="33"/>
        <v>2.026736806997584</v>
      </c>
      <c r="AGK46" s="116">
        <f t="shared" si="33"/>
        <v>2.4731356333007031</v>
      </c>
      <c r="AGL46" s="116">
        <f t="shared" si="33"/>
        <v>2.5250868318777004</v>
      </c>
      <c r="AGM46" s="116">
        <f t="shared" si="33"/>
        <v>2.1502586023661818</v>
      </c>
      <c r="AGN46" s="116">
        <f t="shared" si="33"/>
        <v>3.2649192924264065</v>
      </c>
      <c r="AGO46" s="116">
        <f t="shared" si="33"/>
        <v>2.7575101437700686</v>
      </c>
      <c r="AGP46" s="116">
        <f t="shared" si="33"/>
        <v>2.7672453213888222</v>
      </c>
      <c r="AGQ46" s="116">
        <f t="shared" si="33"/>
        <v>2.1697956349423251</v>
      </c>
      <c r="AGR46" s="116">
        <f t="shared" si="33"/>
        <v>2.3903253264725084</v>
      </c>
      <c r="AGS46" s="116">
        <f t="shared" si="33"/>
        <v>2.3248874672943391</v>
      </c>
      <c r="AGT46" s="116">
        <f t="shared" si="33"/>
        <v>2.6025394106159636</v>
      </c>
      <c r="AGU46" s="116">
        <f t="shared" si="33"/>
        <v>2.7593082351635578</v>
      </c>
      <c r="AGV46" s="116">
        <f t="shared" si="33"/>
        <v>3.1688633025392918</v>
      </c>
      <c r="AGW46" s="116">
        <f t="shared" si="33"/>
        <v>2.018352129608743</v>
      </c>
      <c r="AGX46" s="116">
        <f t="shared" si="33"/>
        <v>2.2415866762239309</v>
      </c>
      <c r="AGY46" s="116">
        <f t="shared" si="33"/>
        <v>2.6187488293609422</v>
      </c>
      <c r="AGZ46" s="116">
        <f t="shared" si="33"/>
        <v>2.2958064509931493</v>
      </c>
      <c r="AHA46" s="116">
        <f t="shared" si="33"/>
        <v>2.5327501705460977</v>
      </c>
      <c r="AHB46" s="116">
        <f t="shared" si="33"/>
        <v>2.000366788854393</v>
      </c>
      <c r="AHC46" s="116">
        <f t="shared" si="33"/>
        <v>2.0160159210309994</v>
      </c>
      <c r="AHD46" s="116">
        <f t="shared" si="33"/>
        <v>2.0608010079901282</v>
      </c>
      <c r="AHE46" s="116">
        <f t="shared" si="33"/>
        <v>2.1076077697503788</v>
      </c>
      <c r="AHF46" s="116">
        <f t="shared" si="33"/>
        <v>2.1815782299466258</v>
      </c>
      <c r="AHG46" s="116">
        <f t="shared" si="33"/>
        <v>3.3138861479844963</v>
      </c>
      <c r="AHH46" s="116">
        <f t="shared" si="33"/>
        <v>2.7480561211135273</v>
      </c>
      <c r="AHI46" s="116">
        <f t="shared" si="33"/>
        <v>2.1125488633111269</v>
      </c>
      <c r="AHJ46" s="116">
        <f t="shared" si="33"/>
        <v>3.2551093204077013</v>
      </c>
      <c r="AHK46" s="116">
        <f t="shared" si="33"/>
        <v>2.0784545790084161</v>
      </c>
      <c r="AHL46" s="116">
        <f t="shared" si="33"/>
        <v>2.0604074758873678</v>
      </c>
      <c r="AHM46" s="116">
        <f t="shared" si="33"/>
        <v>2.5176310118114009</v>
      </c>
      <c r="AHN46" s="116">
        <f t="shared" si="33"/>
        <v>2.7892093434708718</v>
      </c>
      <c r="AHO46" s="116">
        <f t="shared" si="33"/>
        <v>2.1256237902765744</v>
      </c>
      <c r="AHP46" s="116">
        <f t="shared" si="33"/>
        <v>2.6334387947541287</v>
      </c>
      <c r="AHQ46" s="116">
        <f t="shared" si="33"/>
        <v>2.5386150083513126</v>
      </c>
      <c r="AHR46" s="116">
        <f t="shared" si="33"/>
        <v>2.0590538151902367</v>
      </c>
      <c r="AHS46" s="116">
        <f t="shared" si="33"/>
        <v>2.1354639095187231</v>
      </c>
      <c r="AHT46" s="116">
        <f t="shared" si="33"/>
        <v>2.4254665979141432</v>
      </c>
      <c r="AHU46" s="116">
        <f t="shared" si="33"/>
        <v>2.007781018119922</v>
      </c>
      <c r="AHV46" s="116">
        <f t="shared" si="34"/>
        <v>2.0228240611882571</v>
      </c>
      <c r="AHW46" s="116">
        <f t="shared" si="34"/>
        <v>2.5199959370185034</v>
      </c>
      <c r="AHX46" s="116">
        <f t="shared" si="34"/>
        <v>3.4022801088841268</v>
      </c>
      <c r="AHY46" s="116">
        <f t="shared" si="34"/>
        <v>2.0369699274922715</v>
      </c>
      <c r="AHZ46" s="116">
        <f t="shared" si="34"/>
        <v>2.6868786598557581</v>
      </c>
      <c r="AIA46" s="116">
        <f t="shared" si="34"/>
        <v>2.0047961786734341</v>
      </c>
      <c r="AIB46" s="116">
        <f t="shared" si="34"/>
        <v>2.2685912542682471</v>
      </c>
      <c r="AIC46" s="116">
        <f t="shared" si="34"/>
        <v>2.3466614359126847</v>
      </c>
      <c r="AID46" s="116">
        <f t="shared" si="34"/>
        <v>3.3601662115144477</v>
      </c>
      <c r="AIE46" s="116">
        <f t="shared" si="34"/>
        <v>2.4038237262837505</v>
      </c>
      <c r="AIF46" s="116">
        <f t="shared" si="34"/>
        <v>2.070617093504235</v>
      </c>
      <c r="AIG46" s="116">
        <f t="shared" si="34"/>
        <v>2.0346913449691364</v>
      </c>
      <c r="AIH46" s="116">
        <f t="shared" si="34"/>
        <v>2.6548703337676591</v>
      </c>
      <c r="AII46" s="116">
        <f t="shared" si="34"/>
        <v>3.5436054064927784</v>
      </c>
      <c r="AIJ46" s="116">
        <f t="shared" si="34"/>
        <v>2.0301171363044488</v>
      </c>
      <c r="AIK46" s="116">
        <f t="shared" si="34"/>
        <v>3.0175756405114633</v>
      </c>
      <c r="AIL46" s="116">
        <f t="shared" si="34"/>
        <v>2.0720691813677181</v>
      </c>
      <c r="AIM46" s="116">
        <f t="shared" si="34"/>
        <v>2.0089911497870294</v>
      </c>
      <c r="AIN46" s="116">
        <f t="shared" si="34"/>
        <v>2.0604167379839167</v>
      </c>
      <c r="AIO46" s="116">
        <f t="shared" si="34"/>
        <v>3.1436146179821245</v>
      </c>
      <c r="AIP46" s="116">
        <f t="shared" si="34"/>
        <v>2.2344601291387174</v>
      </c>
      <c r="AIQ46" s="116">
        <f t="shared" si="34"/>
        <v>2.4844691889097028</v>
      </c>
      <c r="AIR46" s="116">
        <f t="shared" si="34"/>
        <v>2.7767811457213836</v>
      </c>
      <c r="AIS46" s="116">
        <f t="shared" si="34"/>
        <v>2.0076463829439866</v>
      </c>
      <c r="AIT46" s="116">
        <f t="shared" si="34"/>
        <v>2.8396889981577975</v>
      </c>
      <c r="AIU46" s="116">
        <f t="shared" si="34"/>
        <v>2.8277637873065817</v>
      </c>
      <c r="AIV46" s="116">
        <f t="shared" si="34"/>
        <v>2.8339186611060301</v>
      </c>
      <c r="AIW46" s="116">
        <f t="shared" si="34"/>
        <v>3.4784722557426702</v>
      </c>
      <c r="AIX46" s="116">
        <f t="shared" si="34"/>
        <v>2.0487745452802386</v>
      </c>
      <c r="AIY46" s="116">
        <f t="shared" si="34"/>
        <v>2.2633489356928229</v>
      </c>
      <c r="AIZ46" s="116">
        <f t="shared" si="34"/>
        <v>2.0010522805494873</v>
      </c>
      <c r="AJA46" s="116">
        <f t="shared" si="34"/>
        <v>3.54181850402236</v>
      </c>
      <c r="AJB46" s="116">
        <f t="shared" si="34"/>
        <v>2.0113629371323158</v>
      </c>
      <c r="AJC46" s="116">
        <f t="shared" si="34"/>
        <v>2.3243268962360375</v>
      </c>
      <c r="AJD46" s="116">
        <f t="shared" si="34"/>
        <v>2.5161270032942791</v>
      </c>
      <c r="AJE46" s="116">
        <f t="shared" si="34"/>
        <v>2.0045141368058137</v>
      </c>
      <c r="AJF46" s="116">
        <f t="shared" si="34"/>
        <v>2.268676146553009</v>
      </c>
      <c r="AJG46" s="116">
        <f t="shared" si="34"/>
        <v>2.385445981000291</v>
      </c>
      <c r="AJH46" s="116">
        <f t="shared" si="34"/>
        <v>2.3531473522725994</v>
      </c>
      <c r="AJI46" s="116">
        <f t="shared" si="34"/>
        <v>2.2267390280418837</v>
      </c>
      <c r="AJJ46" s="116">
        <f t="shared" si="34"/>
        <v>2.1743592031984602</v>
      </c>
      <c r="AJK46" s="116">
        <f t="shared" si="34"/>
        <v>2.0009342150480904</v>
      </c>
      <c r="AJL46" s="116">
        <f t="shared" si="34"/>
        <v>2.8889240662454467</v>
      </c>
      <c r="AJM46" s="116">
        <f t="shared" si="34"/>
        <v>2.0267702389369653</v>
      </c>
      <c r="AJN46" s="116">
        <f t="shared" si="34"/>
        <v>2.9661014991698926</v>
      </c>
      <c r="AJO46" s="116">
        <f t="shared" si="34"/>
        <v>2.0841233266701713</v>
      </c>
      <c r="AJP46" s="116">
        <f t="shared" si="34"/>
        <v>2.4743962820363676</v>
      </c>
      <c r="AJQ46" s="116">
        <f t="shared" si="34"/>
        <v>2.4760301357118277</v>
      </c>
      <c r="AJR46" s="116">
        <f t="shared" si="34"/>
        <v>2.0202424112612443</v>
      </c>
      <c r="AJS46" s="116">
        <f t="shared" si="34"/>
        <v>2.0053387478096321</v>
      </c>
      <c r="AJT46" s="116">
        <f t="shared" si="34"/>
        <v>2.0000810533033753</v>
      </c>
      <c r="AJU46" s="116">
        <f t="shared" si="34"/>
        <v>3.6337111687187553</v>
      </c>
      <c r="AJV46" s="116">
        <f t="shared" si="34"/>
        <v>3.2789015062882436</v>
      </c>
      <c r="AJW46" s="116">
        <f t="shared" si="34"/>
        <v>2.0000041736792227</v>
      </c>
      <c r="AJX46" s="116">
        <f t="shared" si="34"/>
        <v>3.4655913016035176</v>
      </c>
      <c r="AJY46" s="116">
        <f t="shared" si="34"/>
        <v>2.7603918359422397</v>
      </c>
      <c r="AJZ46" s="116">
        <f t="shared" si="34"/>
        <v>2.0942832556607374</v>
      </c>
      <c r="AKA46" s="116">
        <f t="shared" si="34"/>
        <v>2.1132025625832656</v>
      </c>
      <c r="AKB46" s="116">
        <f t="shared" si="34"/>
        <v>2.1266388048704368</v>
      </c>
      <c r="AKC46" s="116">
        <f t="shared" si="34"/>
        <v>2.2922426536383469</v>
      </c>
      <c r="AKD46" s="116">
        <f t="shared" si="34"/>
        <v>2.0559982058330997</v>
      </c>
      <c r="AKE46" s="116">
        <f t="shared" si="34"/>
        <v>2.0030993287620111</v>
      </c>
      <c r="AKF46" s="116">
        <f t="shared" si="34"/>
        <v>2.2172791035494885</v>
      </c>
      <c r="AKG46" s="116">
        <f t="shared" si="34"/>
        <v>3.3815427041719857</v>
      </c>
      <c r="AKH46" s="116">
        <f t="shared" si="35"/>
        <v>2.0087171896945892</v>
      </c>
      <c r="AKI46" s="116">
        <f t="shared" si="35"/>
        <v>2.1489390538491344</v>
      </c>
      <c r="AKJ46" s="116">
        <f t="shared" si="35"/>
        <v>2.007658864518973</v>
      </c>
      <c r="AKK46" s="116">
        <f t="shared" si="35"/>
        <v>2.2955471033377757</v>
      </c>
      <c r="AKL46" s="116">
        <f t="shared" si="35"/>
        <v>3.2402896643140435</v>
      </c>
      <c r="AKM46" s="116">
        <f t="shared" si="35"/>
        <v>2.0246423038871528</v>
      </c>
      <c r="AKN46" s="116">
        <f t="shared" si="35"/>
        <v>2.0000033119503109</v>
      </c>
      <c r="AKO46" s="116">
        <f t="shared" si="35"/>
        <v>2.0901729293746567</v>
      </c>
      <c r="AKP46" s="116">
        <f t="shared" si="35"/>
        <v>2.3294637905714088</v>
      </c>
      <c r="AKQ46" s="116">
        <f t="shared" si="35"/>
        <v>2.0000344525369709</v>
      </c>
      <c r="AKR46" s="116">
        <f t="shared" si="35"/>
        <v>2.0872167560346622</v>
      </c>
      <c r="AKS46" s="116">
        <f t="shared" si="35"/>
        <v>2.0918128653470784</v>
      </c>
      <c r="AKT46" s="116">
        <f t="shared" si="35"/>
        <v>2.571965037818372</v>
      </c>
      <c r="AKU46" s="116">
        <f t="shared" si="35"/>
        <v>2.2914199052444175</v>
      </c>
      <c r="AKV46" s="116">
        <f t="shared" si="35"/>
        <v>2.0060778007810982</v>
      </c>
      <c r="AKW46" s="116">
        <f t="shared" si="35"/>
        <v>3.7154527319501796</v>
      </c>
      <c r="AKX46" s="116">
        <f t="shared" si="35"/>
        <v>2.3562789915029771</v>
      </c>
      <c r="AKY46" s="116">
        <f t="shared" si="35"/>
        <v>2.8120869876931893</v>
      </c>
      <c r="AKZ46" s="116">
        <f t="shared" si="35"/>
        <v>2.0744604031535889</v>
      </c>
      <c r="ALA46" s="116">
        <f t="shared" si="35"/>
        <v>2.3482990659336793</v>
      </c>
      <c r="ALB46" s="116">
        <f t="shared" si="35"/>
        <v>2.5004920075448962</v>
      </c>
      <c r="ALC46" s="116">
        <f t="shared" si="35"/>
        <v>2.0552181251415274</v>
      </c>
      <c r="ALD46" s="116">
        <f t="shared" si="35"/>
        <v>2.0947393731561363</v>
      </c>
      <c r="ALE46" s="116">
        <f t="shared" si="35"/>
        <v>3.3226124942043476</v>
      </c>
      <c r="ALF46" s="116">
        <f t="shared" si="35"/>
        <v>2.551595731617712</v>
      </c>
      <c r="ALG46" s="116">
        <f t="shared" si="35"/>
        <v>2.092029747043036</v>
      </c>
      <c r="ALH46" s="116">
        <f t="shared" si="35"/>
        <v>2.3174607547236352</v>
      </c>
      <c r="ALI46" s="116">
        <f t="shared" si="35"/>
        <v>2.0157398037495415</v>
      </c>
      <c r="ALJ46" s="116">
        <f t="shared" si="35"/>
        <v>2.0302120642627108</v>
      </c>
      <c r="ALK46" s="116">
        <f t="shared" si="35"/>
        <v>2.0371456890059596</v>
      </c>
      <c r="ALL46" s="116">
        <f t="shared" si="35"/>
        <v>2.2178004781399268</v>
      </c>
      <c r="ALM46" s="116">
        <f t="shared" si="35"/>
        <v>2.0864853031302966</v>
      </c>
      <c r="ALN46" s="116">
        <f t="shared" si="35"/>
        <v>2.0099898616619192</v>
      </c>
      <c r="ALO46" s="116">
        <f t="shared" si="35"/>
        <v>2.005844525447511</v>
      </c>
      <c r="ALP46" s="116">
        <f t="shared" si="35"/>
        <v>2.0006679994825731</v>
      </c>
      <c r="ALQ46" s="116">
        <f t="shared" si="35"/>
        <v>3.0174569346058879</v>
      </c>
      <c r="ALR46" s="116">
        <f t="shared" si="35"/>
        <v>3.6151824030636117</v>
      </c>
      <c r="ALS46" s="116">
        <f t="shared" si="35"/>
        <v>2.0850962362319656</v>
      </c>
      <c r="ALT46" s="116">
        <f t="shared" si="35"/>
        <v>2.0803667526920568</v>
      </c>
      <c r="ALU46" s="116">
        <f t="shared" si="35"/>
        <v>2.2218665089569454</v>
      </c>
    </row>
    <row r="47" spans="2:1009">
      <c r="I47" s="116">
        <f t="shared" si="36"/>
        <v>2.0003183371414059</v>
      </c>
      <c r="J47" s="116">
        <f t="shared" si="36"/>
        <v>2.742796926527463</v>
      </c>
      <c r="K47" s="116">
        <f t="shared" si="36"/>
        <v>2.1400225981957068</v>
      </c>
      <c r="L47" s="116">
        <f t="shared" si="36"/>
        <v>2.001356371670429</v>
      </c>
      <c r="M47" s="116">
        <f t="shared" si="36"/>
        <v>2.557009332684625</v>
      </c>
      <c r="N47" s="116">
        <f t="shared" si="36"/>
        <v>3.2043654294990462</v>
      </c>
      <c r="O47" s="116">
        <f t="shared" si="36"/>
        <v>2.0952019317358959</v>
      </c>
      <c r="P47" s="116">
        <f t="shared" si="36"/>
        <v>3.0704022880210187</v>
      </c>
      <c r="Q47" s="116">
        <f t="shared" si="36"/>
        <v>2.2523861053553365</v>
      </c>
      <c r="R47" s="116">
        <f t="shared" si="36"/>
        <v>2.0132184418581929</v>
      </c>
      <c r="S47" s="116">
        <f t="shared" si="36"/>
        <v>2.0008907982965858</v>
      </c>
      <c r="T47" s="116">
        <f t="shared" si="36"/>
        <v>2.2016588348698312</v>
      </c>
      <c r="U47" s="116">
        <f t="shared" si="36"/>
        <v>2.0015545752053368</v>
      </c>
      <c r="V47" s="116">
        <f t="shared" si="36"/>
        <v>2.2736050119470628</v>
      </c>
      <c r="W47" s="116">
        <f t="shared" si="36"/>
        <v>2.1630289717469973</v>
      </c>
      <c r="X47" s="116">
        <f t="shared" si="36"/>
        <v>2.0000000999030196</v>
      </c>
      <c r="Y47" s="116">
        <f t="shared" si="20"/>
        <v>2.0128940116955469</v>
      </c>
      <c r="Z47" s="116">
        <f t="shared" si="20"/>
        <v>2.0005385880394311</v>
      </c>
      <c r="AA47" s="116">
        <f t="shared" si="20"/>
        <v>2.0062501968279527</v>
      </c>
      <c r="AB47" s="116">
        <f t="shared" si="20"/>
        <v>2.0465930715565235</v>
      </c>
      <c r="AC47" s="116">
        <f t="shared" si="20"/>
        <v>2.6453751065946607</v>
      </c>
      <c r="AD47" s="116">
        <f t="shared" si="20"/>
        <v>2.4775259051071608</v>
      </c>
      <c r="AE47" s="116">
        <f t="shared" si="20"/>
        <v>2.0839068211805674</v>
      </c>
      <c r="AF47" s="116">
        <f t="shared" si="20"/>
        <v>2.2651397400439297</v>
      </c>
      <c r="AG47" s="116">
        <f t="shared" si="20"/>
        <v>2.6443674145741047</v>
      </c>
      <c r="AH47" s="116">
        <f t="shared" si="20"/>
        <v>2.5588677357294984</v>
      </c>
      <c r="AI47" s="116">
        <f t="shared" si="20"/>
        <v>2.668197105461009</v>
      </c>
      <c r="AJ47" s="116">
        <f t="shared" si="20"/>
        <v>2.007181259820312</v>
      </c>
      <c r="AK47" s="116">
        <f t="shared" si="20"/>
        <v>3.1485559479658942</v>
      </c>
      <c r="AL47" s="116">
        <f t="shared" si="20"/>
        <v>2.0001374556497558</v>
      </c>
      <c r="AM47" s="116">
        <f t="shared" si="20"/>
        <v>2.0087812272044974</v>
      </c>
      <c r="AN47" s="116">
        <f t="shared" si="20"/>
        <v>2.0670148999672557</v>
      </c>
      <c r="AO47" s="116">
        <f t="shared" si="20"/>
        <v>2.4838816269135968</v>
      </c>
      <c r="AP47" s="116">
        <f t="shared" si="20"/>
        <v>2.7376183788242425</v>
      </c>
      <c r="AQ47" s="116">
        <f t="shared" si="20"/>
        <v>2.0000007134040168</v>
      </c>
      <c r="AR47" s="116">
        <f t="shared" si="20"/>
        <v>2.0004589563558315</v>
      </c>
      <c r="AS47" s="116">
        <f t="shared" si="20"/>
        <v>2.0053259636359897</v>
      </c>
      <c r="AT47" s="116">
        <f t="shared" si="20"/>
        <v>2.0648258439002039</v>
      </c>
      <c r="AU47" s="116">
        <f t="shared" si="20"/>
        <v>2.0022413126372594</v>
      </c>
      <c r="AV47" s="116">
        <f t="shared" si="20"/>
        <v>2.5821917098768408</v>
      </c>
      <c r="AW47" s="116">
        <f t="shared" si="20"/>
        <v>2.0001018158305399</v>
      </c>
      <c r="AX47" s="116">
        <f t="shared" si="20"/>
        <v>2.0178205588789488</v>
      </c>
      <c r="AY47" s="116">
        <f t="shared" si="20"/>
        <v>2.0489643433619444</v>
      </c>
      <c r="AZ47" s="116">
        <f t="shared" si="20"/>
        <v>2.4806355566416034</v>
      </c>
      <c r="BA47" s="116">
        <f t="shared" si="20"/>
        <v>2.0207967248623455</v>
      </c>
      <c r="BB47" s="116">
        <f t="shared" si="20"/>
        <v>2.5710643919550433</v>
      </c>
      <c r="BC47" s="116">
        <f t="shared" si="20"/>
        <v>2.5096751955483829</v>
      </c>
      <c r="BD47" s="116">
        <f t="shared" si="20"/>
        <v>2.8105058173361934</v>
      </c>
      <c r="BE47" s="116">
        <f t="shared" si="20"/>
        <v>2.1215216141083215</v>
      </c>
      <c r="BF47" s="116">
        <f t="shared" si="20"/>
        <v>2.0920122940215453</v>
      </c>
      <c r="BG47" s="116">
        <f t="shared" si="20"/>
        <v>3.026993532613623</v>
      </c>
      <c r="BH47" s="116">
        <f t="shared" si="20"/>
        <v>2.0026530949676848</v>
      </c>
      <c r="BI47" s="116">
        <f t="shared" si="20"/>
        <v>2.9063743020142123</v>
      </c>
      <c r="BJ47" s="116">
        <f t="shared" si="20"/>
        <v>2.4270677102565243</v>
      </c>
      <c r="BK47" s="116">
        <f t="shared" si="20"/>
        <v>2.0000293052180562</v>
      </c>
      <c r="BL47" s="116">
        <f t="shared" si="20"/>
        <v>2.2009141693402006</v>
      </c>
      <c r="BM47" s="116">
        <f t="shared" si="20"/>
        <v>2.0027962052613835</v>
      </c>
      <c r="BN47" s="116">
        <f t="shared" si="20"/>
        <v>2.0020200029796555</v>
      </c>
      <c r="BO47" s="116">
        <f t="shared" si="20"/>
        <v>2.0016193846091124</v>
      </c>
      <c r="BP47" s="116">
        <f t="shared" si="20"/>
        <v>2.0134648583754133</v>
      </c>
      <c r="BQ47" s="116">
        <f t="shared" si="20"/>
        <v>2.0145703658905081</v>
      </c>
      <c r="BR47" s="116">
        <f t="shared" si="20"/>
        <v>2.8320009920344127</v>
      </c>
      <c r="BS47" s="116">
        <f t="shared" si="20"/>
        <v>3.2508421933617329</v>
      </c>
      <c r="BT47" s="116">
        <f t="shared" si="20"/>
        <v>2.0002596657110332</v>
      </c>
      <c r="BU47" s="116">
        <f t="shared" si="20"/>
        <v>2.1767876485523825</v>
      </c>
      <c r="BV47" s="116">
        <f t="shared" si="21"/>
        <v>2.0006292346608596</v>
      </c>
      <c r="BW47" s="116">
        <f t="shared" si="21"/>
        <v>3.0931605337521808</v>
      </c>
      <c r="BX47" s="116">
        <f t="shared" si="21"/>
        <v>2.1631814762738442</v>
      </c>
      <c r="BY47" s="116">
        <f t="shared" si="21"/>
        <v>2.0374912714632307</v>
      </c>
      <c r="BZ47" s="116">
        <f t="shared" si="21"/>
        <v>2.0522654683433426</v>
      </c>
      <c r="CA47" s="116">
        <f t="shared" si="21"/>
        <v>2.0623407705147816</v>
      </c>
      <c r="CB47" s="116">
        <f t="shared" si="21"/>
        <v>2.0648360372427099</v>
      </c>
      <c r="CC47" s="116">
        <f t="shared" si="21"/>
        <v>2.6157570944173192</v>
      </c>
      <c r="CD47" s="116">
        <f t="shared" si="21"/>
        <v>2.1722614112871645</v>
      </c>
      <c r="CE47" s="116">
        <f t="shared" si="21"/>
        <v>3.0594954216763428</v>
      </c>
      <c r="CF47" s="116">
        <f t="shared" si="21"/>
        <v>2.0010771724584191</v>
      </c>
      <c r="CG47" s="116">
        <f t="shared" si="21"/>
        <v>2.6153619000434638</v>
      </c>
      <c r="CH47" s="116">
        <f t="shared" si="21"/>
        <v>2.0659748204289925</v>
      </c>
      <c r="CI47" s="116">
        <f t="shared" si="21"/>
        <v>2.0010771923034056</v>
      </c>
      <c r="CJ47" s="116">
        <f t="shared" si="21"/>
        <v>2.0847092776933387</v>
      </c>
      <c r="CK47" s="116">
        <f t="shared" si="21"/>
        <v>2.2817882820020352</v>
      </c>
      <c r="CL47" s="116">
        <f t="shared" si="21"/>
        <v>2.493718907190142</v>
      </c>
      <c r="CM47" s="116">
        <f t="shared" si="21"/>
        <v>2.3148332833613363</v>
      </c>
      <c r="CN47" s="116">
        <f t="shared" si="21"/>
        <v>2.7046982778543507</v>
      </c>
      <c r="CO47" s="116">
        <f t="shared" si="21"/>
        <v>2.8834541064312518</v>
      </c>
      <c r="CP47" s="116">
        <f t="shared" si="21"/>
        <v>2.9142939678465432</v>
      </c>
      <c r="CQ47" s="116">
        <f t="shared" si="21"/>
        <v>2.1514908872222067</v>
      </c>
      <c r="CR47" s="116">
        <f t="shared" si="21"/>
        <v>2.8873591089323067</v>
      </c>
      <c r="CS47" s="116">
        <f t="shared" si="21"/>
        <v>2.0811231845496154</v>
      </c>
      <c r="CT47" s="116">
        <f t="shared" si="21"/>
        <v>3.0563896386820462</v>
      </c>
      <c r="CU47" s="116">
        <f t="shared" si="21"/>
        <v>2.4496964511766253</v>
      </c>
      <c r="CV47" s="116">
        <f t="shared" si="21"/>
        <v>2.499715558447873</v>
      </c>
      <c r="CW47" s="116">
        <f t="shared" si="21"/>
        <v>2.8708422502253157</v>
      </c>
      <c r="CX47" s="116">
        <f t="shared" si="21"/>
        <v>2.282576425957338</v>
      </c>
      <c r="CY47" s="116">
        <f t="shared" si="21"/>
        <v>2.7105866399975884</v>
      </c>
      <c r="CZ47" s="116">
        <f t="shared" si="21"/>
        <v>2.3283667742901888</v>
      </c>
      <c r="DA47" s="116">
        <f t="shared" si="21"/>
        <v>2.2620862272542226</v>
      </c>
      <c r="DB47" s="116">
        <f t="shared" si="21"/>
        <v>2.1597094829172305</v>
      </c>
      <c r="DC47" s="116">
        <f t="shared" si="21"/>
        <v>2.1271051193396207</v>
      </c>
      <c r="DD47" s="116">
        <f t="shared" si="21"/>
        <v>2.1538514256776278</v>
      </c>
      <c r="DE47" s="116">
        <f t="shared" si="21"/>
        <v>2.291993286648748</v>
      </c>
      <c r="DF47" s="116">
        <f t="shared" si="21"/>
        <v>2.1346138006859183</v>
      </c>
      <c r="DG47" s="116">
        <f t="shared" si="21"/>
        <v>2.0799339033787558</v>
      </c>
      <c r="DH47" s="116">
        <f t="shared" si="21"/>
        <v>2.5333462456950038</v>
      </c>
      <c r="DI47" s="116">
        <f t="shared" si="21"/>
        <v>2.2909350398035566</v>
      </c>
      <c r="DJ47" s="116">
        <f t="shared" si="21"/>
        <v>2.0001229805653096</v>
      </c>
      <c r="DK47" s="116">
        <f t="shared" si="21"/>
        <v>2.2983638887423332</v>
      </c>
      <c r="DL47" s="116">
        <f t="shared" si="21"/>
        <v>2.6842990500860529</v>
      </c>
      <c r="DM47" s="116">
        <f t="shared" si="21"/>
        <v>2.059619695780551</v>
      </c>
      <c r="DN47" s="116">
        <f t="shared" si="21"/>
        <v>2.0011752525635496</v>
      </c>
      <c r="DO47" s="116">
        <f t="shared" si="21"/>
        <v>2.1343450215354465</v>
      </c>
      <c r="DP47" s="116">
        <f t="shared" si="21"/>
        <v>2.0009655627508636</v>
      </c>
      <c r="DQ47" s="116">
        <f t="shared" si="21"/>
        <v>2.5983881590934921</v>
      </c>
      <c r="DR47" s="116">
        <f t="shared" si="21"/>
        <v>2.0004822725171607</v>
      </c>
      <c r="DS47" s="116">
        <f t="shared" si="21"/>
        <v>2.0033584540737484</v>
      </c>
      <c r="DT47" s="116">
        <f t="shared" si="21"/>
        <v>2.3358424046680577</v>
      </c>
      <c r="DU47" s="116">
        <f t="shared" si="21"/>
        <v>2.1349901677766479</v>
      </c>
      <c r="DV47" s="116">
        <f t="shared" si="21"/>
        <v>2.9128167908064433</v>
      </c>
      <c r="DW47" s="116">
        <f t="shared" si="21"/>
        <v>2.6721417428398855</v>
      </c>
      <c r="DX47" s="116">
        <f t="shared" si="21"/>
        <v>2.4227989582064371</v>
      </c>
      <c r="DY47" s="116">
        <f t="shared" si="21"/>
        <v>2.3094233806500544</v>
      </c>
      <c r="DZ47" s="116">
        <f t="shared" si="21"/>
        <v>2.1947375992037204</v>
      </c>
      <c r="EA47" s="116">
        <f t="shared" si="21"/>
        <v>3.0362683390933669</v>
      </c>
      <c r="EB47" s="116">
        <f t="shared" si="21"/>
        <v>2.0462823336769977</v>
      </c>
      <c r="EC47" s="116">
        <f t="shared" si="21"/>
        <v>2.0741670909110774</v>
      </c>
      <c r="ED47" s="116">
        <f t="shared" si="21"/>
        <v>2.1822325829171465</v>
      </c>
      <c r="EE47" s="116">
        <f t="shared" si="21"/>
        <v>2.0002267953531296</v>
      </c>
      <c r="EF47" s="116">
        <f t="shared" si="21"/>
        <v>2.0018266504187427</v>
      </c>
      <c r="EG47" s="116">
        <f t="shared" si="21"/>
        <v>2.0485771740896674</v>
      </c>
      <c r="EH47" s="116">
        <f t="shared" si="22"/>
        <v>2.7210492316837587</v>
      </c>
      <c r="EI47" s="116">
        <f t="shared" si="22"/>
        <v>2.0021637395848382</v>
      </c>
      <c r="EJ47" s="116">
        <f t="shared" si="22"/>
        <v>2.5819877813082495</v>
      </c>
      <c r="EK47" s="116">
        <f t="shared" si="22"/>
        <v>2.2207031434160531</v>
      </c>
      <c r="EL47" s="116">
        <f t="shared" si="22"/>
        <v>2.0004206682522883</v>
      </c>
      <c r="EM47" s="116">
        <f t="shared" si="22"/>
        <v>2.0864382598067062</v>
      </c>
      <c r="EN47" s="116">
        <f t="shared" si="22"/>
        <v>3.2189954463926482</v>
      </c>
      <c r="EO47" s="116">
        <f t="shared" si="22"/>
        <v>2.0000053007693692</v>
      </c>
      <c r="EP47" s="116">
        <f t="shared" si="22"/>
        <v>2.0060019432871581</v>
      </c>
      <c r="EQ47" s="116">
        <f t="shared" si="22"/>
        <v>2.0007613679913736</v>
      </c>
      <c r="ER47" s="116">
        <f t="shared" si="22"/>
        <v>2.0014394020321067</v>
      </c>
      <c r="ES47" s="116">
        <f t="shared" si="22"/>
        <v>2.1316366704503125</v>
      </c>
      <c r="ET47" s="116">
        <f t="shared" si="22"/>
        <v>2.583314837579791</v>
      </c>
      <c r="EU47" s="116">
        <f t="shared" si="22"/>
        <v>2.0867056336912628</v>
      </c>
      <c r="EV47" s="116">
        <f t="shared" si="22"/>
        <v>3.111038848179084</v>
      </c>
      <c r="EW47" s="116">
        <f t="shared" si="22"/>
        <v>2.7598433341175652</v>
      </c>
      <c r="EX47" s="116">
        <f t="shared" si="22"/>
        <v>2.2678670957324556</v>
      </c>
      <c r="EY47" s="116">
        <f t="shared" si="22"/>
        <v>2.0019867626951613</v>
      </c>
      <c r="EZ47" s="116">
        <f t="shared" si="22"/>
        <v>2.2636621934892935</v>
      </c>
      <c r="FA47" s="116">
        <f t="shared" si="22"/>
        <v>3.0185170729899662</v>
      </c>
      <c r="FB47" s="116">
        <f t="shared" si="22"/>
        <v>2.7364966310113159</v>
      </c>
      <c r="FC47" s="116">
        <f t="shared" si="22"/>
        <v>2.2973893912124015</v>
      </c>
      <c r="FD47" s="116">
        <f t="shared" si="22"/>
        <v>2.5434935239843384</v>
      </c>
      <c r="FE47" s="116">
        <f t="shared" si="22"/>
        <v>2.2371087523976314</v>
      </c>
      <c r="FF47" s="116">
        <f t="shared" si="22"/>
        <v>2.4761608892737659</v>
      </c>
      <c r="FG47" s="116">
        <f t="shared" si="22"/>
        <v>2.4560684857991184</v>
      </c>
      <c r="FH47" s="116">
        <f t="shared" si="22"/>
        <v>2.0381422849981283</v>
      </c>
      <c r="FI47" s="116">
        <f t="shared" si="22"/>
        <v>2.0000082093436755</v>
      </c>
      <c r="FJ47" s="116">
        <f t="shared" si="22"/>
        <v>2.4464504269698031</v>
      </c>
      <c r="FK47" s="116">
        <f t="shared" si="22"/>
        <v>2.2403402356538225</v>
      </c>
      <c r="FL47" s="116">
        <f t="shared" si="22"/>
        <v>2.3965581005127516</v>
      </c>
      <c r="FM47" s="116">
        <f t="shared" si="22"/>
        <v>2.2602232017187092</v>
      </c>
      <c r="FN47" s="116">
        <f t="shared" si="22"/>
        <v>2.0002968754938162</v>
      </c>
      <c r="FO47" s="116">
        <f t="shared" si="22"/>
        <v>2.3004137008055539</v>
      </c>
      <c r="FP47" s="116">
        <f t="shared" si="22"/>
        <v>2.0000112236440097</v>
      </c>
      <c r="FQ47" s="116">
        <f t="shared" si="22"/>
        <v>2.5504813214724327</v>
      </c>
      <c r="FR47" s="116">
        <f t="shared" si="22"/>
        <v>2.2894684419500315</v>
      </c>
      <c r="FS47" s="116">
        <f t="shared" si="22"/>
        <v>2.1358113693288052</v>
      </c>
      <c r="FT47" s="116">
        <f t="shared" si="22"/>
        <v>2.0192923546086883</v>
      </c>
      <c r="FU47" s="116">
        <f t="shared" si="22"/>
        <v>2.067971764963962</v>
      </c>
      <c r="FV47" s="116">
        <f t="shared" si="22"/>
        <v>2.0185323988196671</v>
      </c>
      <c r="FW47" s="116">
        <f t="shared" si="22"/>
        <v>2.0012254364758943</v>
      </c>
      <c r="FX47" s="116">
        <f t="shared" si="22"/>
        <v>2.0022276938504699</v>
      </c>
      <c r="FY47" s="116">
        <f t="shared" si="22"/>
        <v>2.3399941827726995</v>
      </c>
      <c r="FZ47" s="116">
        <f t="shared" si="22"/>
        <v>2.2785423901874413</v>
      </c>
      <c r="GA47" s="116">
        <f t="shared" si="22"/>
        <v>2.005678780127166</v>
      </c>
      <c r="GB47" s="116">
        <f t="shared" si="22"/>
        <v>2.7235303250209069</v>
      </c>
      <c r="GC47" s="116">
        <f t="shared" si="22"/>
        <v>2.3769226228957518</v>
      </c>
      <c r="GD47" s="116">
        <f t="shared" si="22"/>
        <v>2.0280590000016518</v>
      </c>
      <c r="GE47" s="116">
        <f t="shared" si="22"/>
        <v>2.0132742968030346</v>
      </c>
      <c r="GF47" s="116">
        <f t="shared" si="22"/>
        <v>2.0473740055449037</v>
      </c>
      <c r="GG47" s="116">
        <f t="shared" si="22"/>
        <v>2.0163154364272931</v>
      </c>
      <c r="GH47" s="116">
        <f t="shared" si="22"/>
        <v>3.0138242129338124</v>
      </c>
      <c r="GI47" s="116">
        <f t="shared" si="22"/>
        <v>2.0003377023982187</v>
      </c>
      <c r="GJ47" s="116">
        <f t="shared" si="22"/>
        <v>2.7087565859251281</v>
      </c>
      <c r="GK47" s="116">
        <f t="shared" si="22"/>
        <v>2.0200760552364478</v>
      </c>
      <c r="GL47" s="116">
        <f t="shared" si="22"/>
        <v>3.0070865042823538</v>
      </c>
      <c r="GM47" s="116">
        <f t="shared" si="22"/>
        <v>2.263030075837785</v>
      </c>
      <c r="GN47" s="116">
        <f t="shared" si="22"/>
        <v>2.0721770572664369</v>
      </c>
      <c r="GO47" s="116">
        <f t="shared" si="22"/>
        <v>2.1059034462248185</v>
      </c>
      <c r="GP47" s="116">
        <f t="shared" si="22"/>
        <v>2.0716682780224769</v>
      </c>
      <c r="GQ47" s="116">
        <f t="shared" si="22"/>
        <v>2.2735455889019311</v>
      </c>
      <c r="GR47" s="116">
        <f t="shared" si="22"/>
        <v>2.0239902528436815</v>
      </c>
      <c r="GS47" s="116">
        <f t="shared" si="22"/>
        <v>2.0408171457288127</v>
      </c>
      <c r="GT47" s="116">
        <f t="shared" si="23"/>
        <v>2.1033961301181434</v>
      </c>
      <c r="GU47" s="116">
        <f t="shared" si="23"/>
        <v>2.0002947113038707</v>
      </c>
      <c r="GV47" s="116">
        <f t="shared" si="23"/>
        <v>2.537151563611848</v>
      </c>
      <c r="GW47" s="116">
        <f t="shared" si="23"/>
        <v>3.1362278608427174</v>
      </c>
      <c r="GX47" s="116">
        <f t="shared" si="23"/>
        <v>2.9091848949322561</v>
      </c>
      <c r="GY47" s="116">
        <f t="shared" si="23"/>
        <v>2.0070576084933456</v>
      </c>
      <c r="GZ47" s="116">
        <f t="shared" si="23"/>
        <v>2.0163365727706499</v>
      </c>
      <c r="HA47" s="116">
        <f t="shared" si="23"/>
        <v>2.3666183084579799</v>
      </c>
      <c r="HB47" s="116">
        <f t="shared" si="23"/>
        <v>2.0358546857360564</v>
      </c>
      <c r="HC47" s="116">
        <f t="shared" si="23"/>
        <v>2.2890339824701171</v>
      </c>
      <c r="HD47" s="116">
        <f t="shared" si="23"/>
        <v>2.0699546153787609</v>
      </c>
      <c r="HE47" s="116">
        <f t="shared" si="23"/>
        <v>2.5836610548325876</v>
      </c>
      <c r="HF47" s="116">
        <f t="shared" si="23"/>
        <v>2.2059981414171581</v>
      </c>
      <c r="HG47" s="116">
        <f t="shared" si="23"/>
        <v>2.100518978723473</v>
      </c>
      <c r="HH47" s="116">
        <f t="shared" si="23"/>
        <v>2.1501048740401538</v>
      </c>
      <c r="HI47" s="116">
        <f t="shared" si="23"/>
        <v>2.0801003353075824</v>
      </c>
      <c r="HJ47" s="116">
        <f t="shared" si="23"/>
        <v>3.227869964971815</v>
      </c>
      <c r="HK47" s="116">
        <f t="shared" si="23"/>
        <v>2.4932879624455162</v>
      </c>
      <c r="HL47" s="116">
        <f t="shared" si="23"/>
        <v>2.0006492840038197</v>
      </c>
      <c r="HM47" s="116">
        <f t="shared" si="23"/>
        <v>2.5006157870009735</v>
      </c>
      <c r="HN47" s="116">
        <f t="shared" si="23"/>
        <v>2.9870897569209767</v>
      </c>
      <c r="HO47" s="116">
        <f t="shared" si="23"/>
        <v>2.0473726753646142</v>
      </c>
      <c r="HP47" s="116">
        <f t="shared" si="23"/>
        <v>3.2734926005309108</v>
      </c>
      <c r="HQ47" s="116">
        <f t="shared" si="23"/>
        <v>2.0130643280074558</v>
      </c>
      <c r="HR47" s="116">
        <f t="shared" si="23"/>
        <v>3.2791718958843199</v>
      </c>
      <c r="HS47" s="116">
        <f t="shared" si="23"/>
        <v>3.063957545777638</v>
      </c>
      <c r="HT47" s="116">
        <f t="shared" si="23"/>
        <v>2.0723630673608779</v>
      </c>
      <c r="HU47" s="116">
        <f t="shared" si="23"/>
        <v>2.5958289401829724</v>
      </c>
      <c r="HV47" s="116">
        <f t="shared" si="23"/>
        <v>2.041163280999811</v>
      </c>
      <c r="HW47" s="116">
        <f t="shared" si="23"/>
        <v>2.0004680409504583</v>
      </c>
      <c r="HX47" s="116">
        <f t="shared" si="23"/>
        <v>2.0000360603468779</v>
      </c>
      <c r="HY47" s="116">
        <f t="shared" si="23"/>
        <v>2.0014940593640969</v>
      </c>
      <c r="HZ47" s="116">
        <f t="shared" si="23"/>
        <v>2.2815410418626074</v>
      </c>
      <c r="IA47" s="116">
        <f t="shared" si="23"/>
        <v>2.0213621060946325</v>
      </c>
      <c r="IB47" s="116">
        <f t="shared" si="23"/>
        <v>2.3105179909738123</v>
      </c>
      <c r="IC47" s="116">
        <f t="shared" si="23"/>
        <v>2.010717117408173</v>
      </c>
      <c r="ID47" s="116">
        <f t="shared" si="23"/>
        <v>2.044145727298714</v>
      </c>
      <c r="IE47" s="116">
        <f t="shared" si="23"/>
        <v>2.4115590164164837</v>
      </c>
      <c r="IF47" s="116">
        <f t="shared" si="23"/>
        <v>2.8132903071356026</v>
      </c>
      <c r="IG47" s="116">
        <f t="shared" si="23"/>
        <v>2.0671465754905385</v>
      </c>
      <c r="IH47" s="116">
        <f t="shared" si="23"/>
        <v>2.2312793523803371</v>
      </c>
      <c r="II47" s="116">
        <f t="shared" si="23"/>
        <v>2.0002216697300352</v>
      </c>
      <c r="IJ47" s="116">
        <f t="shared" si="23"/>
        <v>2.0217116843273586</v>
      </c>
      <c r="IK47" s="116">
        <f t="shared" si="23"/>
        <v>2.6821721930744777</v>
      </c>
      <c r="IL47" s="116">
        <f t="shared" si="23"/>
        <v>2.0384754449965761</v>
      </c>
      <c r="IM47" s="116">
        <f t="shared" si="23"/>
        <v>2.0001370866375403</v>
      </c>
      <c r="IN47" s="116">
        <f t="shared" si="23"/>
        <v>2.0517250754045779</v>
      </c>
      <c r="IO47" s="116">
        <f t="shared" si="23"/>
        <v>2.2509288449172429</v>
      </c>
      <c r="IP47" s="116">
        <f t="shared" si="23"/>
        <v>2.0006350372806869</v>
      </c>
      <c r="IQ47" s="116">
        <f t="shared" si="23"/>
        <v>2.1381044365472759</v>
      </c>
      <c r="IR47" s="116">
        <f t="shared" si="23"/>
        <v>2.0018087851780337</v>
      </c>
      <c r="IS47" s="116">
        <f t="shared" si="23"/>
        <v>2.6551068512147507</v>
      </c>
      <c r="IT47" s="116">
        <f t="shared" si="23"/>
        <v>2.0012295144411363</v>
      </c>
      <c r="IU47" s="116">
        <f t="shared" si="23"/>
        <v>2.1914108121570122</v>
      </c>
      <c r="IV47" s="116">
        <f t="shared" si="23"/>
        <v>2.3614202757283511</v>
      </c>
      <c r="IW47" s="116">
        <f t="shared" si="23"/>
        <v>2.0279706951191927</v>
      </c>
      <c r="IX47" s="116">
        <f t="shared" si="23"/>
        <v>2.5507844212917172</v>
      </c>
      <c r="IY47" s="116">
        <f t="shared" si="23"/>
        <v>2.3962223949484951</v>
      </c>
      <c r="IZ47" s="116">
        <f t="shared" si="23"/>
        <v>2.0776656011545453</v>
      </c>
      <c r="JA47" s="116">
        <f t="shared" si="23"/>
        <v>2.0052264737868244</v>
      </c>
      <c r="JB47" s="116">
        <f t="shared" si="23"/>
        <v>2.6891884429971133</v>
      </c>
      <c r="JC47" s="116">
        <f t="shared" si="23"/>
        <v>2.3696445325246769</v>
      </c>
      <c r="JD47" s="116">
        <f t="shared" si="23"/>
        <v>2.7479617321636369</v>
      </c>
      <c r="JE47" s="116">
        <f t="shared" si="23"/>
        <v>2.6577594180191184</v>
      </c>
      <c r="JF47" s="116">
        <f t="shared" si="24"/>
        <v>2.4110018603805816</v>
      </c>
      <c r="JG47" s="116">
        <f t="shared" si="24"/>
        <v>2.2120452336941927</v>
      </c>
      <c r="JH47" s="116">
        <f t="shared" si="24"/>
        <v>2.0058195571759261</v>
      </c>
      <c r="JI47" s="116">
        <f t="shared" si="24"/>
        <v>2.1795676892619911</v>
      </c>
      <c r="JJ47" s="116">
        <f t="shared" si="24"/>
        <v>2.0212746707844822</v>
      </c>
      <c r="JK47" s="116">
        <f t="shared" si="24"/>
        <v>2.0007228948976281</v>
      </c>
      <c r="JL47" s="116">
        <f t="shared" si="24"/>
        <v>2.5292782270121092</v>
      </c>
      <c r="JM47" s="116">
        <f t="shared" si="24"/>
        <v>2.0272260278196814</v>
      </c>
      <c r="JN47" s="116">
        <f t="shared" si="24"/>
        <v>2.3338015985574305</v>
      </c>
      <c r="JO47" s="116">
        <f t="shared" si="24"/>
        <v>2.0099452862400282</v>
      </c>
      <c r="JP47" s="116">
        <f t="shared" si="24"/>
        <v>2.4721415990082747</v>
      </c>
      <c r="JQ47" s="116">
        <f t="shared" si="24"/>
        <v>2.1667128730737275</v>
      </c>
      <c r="JR47" s="116">
        <f t="shared" si="24"/>
        <v>2.0578998690892711</v>
      </c>
      <c r="JS47" s="116">
        <f t="shared" si="24"/>
        <v>2.6158961895230806</v>
      </c>
      <c r="JT47" s="116">
        <f t="shared" si="24"/>
        <v>2.1552669899052659</v>
      </c>
      <c r="JU47" s="116">
        <f t="shared" si="24"/>
        <v>2.1151599468034501</v>
      </c>
      <c r="JV47" s="116">
        <f t="shared" si="24"/>
        <v>2.019480318350011</v>
      </c>
      <c r="JW47" s="116">
        <f t="shared" si="24"/>
        <v>2.2720169823847467</v>
      </c>
      <c r="JX47" s="116">
        <f t="shared" si="24"/>
        <v>2.0157238813109282</v>
      </c>
      <c r="JY47" s="116">
        <f t="shared" si="24"/>
        <v>2.414403624761515</v>
      </c>
      <c r="JZ47" s="116">
        <f t="shared" si="24"/>
        <v>2.0028128028616283</v>
      </c>
      <c r="KA47" s="116">
        <f t="shared" si="24"/>
        <v>2.0192186287850133</v>
      </c>
      <c r="KB47" s="116">
        <f t="shared" si="24"/>
        <v>2.7073662868658168</v>
      </c>
      <c r="KC47" s="116">
        <f t="shared" si="24"/>
        <v>2.254376043851976</v>
      </c>
      <c r="KD47" s="116">
        <f t="shared" si="24"/>
        <v>2.5401832558701249</v>
      </c>
      <c r="KE47" s="116">
        <f t="shared" si="24"/>
        <v>2.2314294867813746</v>
      </c>
      <c r="KF47" s="116">
        <f t="shared" si="24"/>
        <v>2.2043615078558068</v>
      </c>
      <c r="KG47" s="116">
        <f t="shared" si="24"/>
        <v>2.9184110332928359</v>
      </c>
      <c r="KH47" s="116">
        <f t="shared" si="24"/>
        <v>2.2036248925273711</v>
      </c>
      <c r="KI47" s="116">
        <f t="shared" si="24"/>
        <v>2.0140425842822323</v>
      </c>
      <c r="KJ47" s="116">
        <f t="shared" si="24"/>
        <v>2.2998031573082702</v>
      </c>
      <c r="KK47" s="116">
        <f t="shared" si="24"/>
        <v>2.1930929057553064</v>
      </c>
      <c r="KL47" s="116">
        <f t="shared" si="24"/>
        <v>2.5166888349700463</v>
      </c>
      <c r="KM47" s="116">
        <f t="shared" si="24"/>
        <v>2.0005742042952686</v>
      </c>
      <c r="KN47" s="116">
        <f t="shared" si="24"/>
        <v>2.2755082097627533</v>
      </c>
      <c r="KO47" s="116">
        <f t="shared" si="24"/>
        <v>2.3675658095863783</v>
      </c>
      <c r="KP47" s="116">
        <f t="shared" si="24"/>
        <v>2.1668744924435197</v>
      </c>
      <c r="KQ47" s="116">
        <f t="shared" si="24"/>
        <v>2.0007281745855434</v>
      </c>
      <c r="KR47" s="116">
        <f t="shared" si="24"/>
        <v>2.0498901876511617</v>
      </c>
      <c r="KS47" s="116">
        <f t="shared" si="24"/>
        <v>2.3192819474449502</v>
      </c>
      <c r="KT47" s="116">
        <f t="shared" si="24"/>
        <v>2.38317797045831</v>
      </c>
      <c r="KU47" s="116">
        <f t="shared" si="24"/>
        <v>3.0216084016620712</v>
      </c>
      <c r="KV47" s="116">
        <f t="shared" si="24"/>
        <v>2.1505396729565329</v>
      </c>
      <c r="KW47" s="116">
        <f t="shared" si="24"/>
        <v>2.0002535382825002</v>
      </c>
      <c r="KX47" s="116">
        <f t="shared" si="24"/>
        <v>2.090905553600475</v>
      </c>
      <c r="KY47" s="116">
        <f t="shared" si="24"/>
        <v>2.1022028850024954</v>
      </c>
      <c r="KZ47" s="116">
        <f t="shared" si="24"/>
        <v>2.0006156006615141</v>
      </c>
      <c r="LA47" s="116">
        <f t="shared" si="24"/>
        <v>2.1096992934716918</v>
      </c>
      <c r="LB47" s="116">
        <f t="shared" si="24"/>
        <v>2.1680604593415276</v>
      </c>
      <c r="LC47" s="116">
        <f t="shared" si="24"/>
        <v>2.523675510475401</v>
      </c>
      <c r="LD47" s="116">
        <f t="shared" si="24"/>
        <v>2.0107036367003959</v>
      </c>
      <c r="LE47" s="116">
        <f t="shared" si="24"/>
        <v>2.8552415448071411</v>
      </c>
      <c r="LF47" s="116">
        <f t="shared" si="24"/>
        <v>2.0002839495396656</v>
      </c>
      <c r="LG47" s="116">
        <f t="shared" si="24"/>
        <v>2.8566125097383477</v>
      </c>
      <c r="LH47" s="116">
        <f t="shared" si="24"/>
        <v>2.0289661769775753</v>
      </c>
      <c r="LI47" s="116">
        <f t="shared" si="24"/>
        <v>2.0457680061776014</v>
      </c>
      <c r="LJ47" s="116">
        <f t="shared" si="24"/>
        <v>2.423631647586733</v>
      </c>
      <c r="LK47" s="116">
        <f t="shared" si="24"/>
        <v>2.3068839819605014</v>
      </c>
      <c r="LL47" s="116">
        <f t="shared" si="24"/>
        <v>2.1423294928725998</v>
      </c>
      <c r="LM47" s="116">
        <f t="shared" si="24"/>
        <v>2.0848994755433745</v>
      </c>
      <c r="LN47" s="116">
        <f t="shared" si="24"/>
        <v>2.0030344753983682</v>
      </c>
      <c r="LO47" s="116">
        <f t="shared" si="24"/>
        <v>2.5287589937934221</v>
      </c>
      <c r="LP47" s="116">
        <f t="shared" si="24"/>
        <v>3.1893945368809957</v>
      </c>
      <c r="LQ47" s="116">
        <f t="shared" si="24"/>
        <v>2.2864652367073854</v>
      </c>
      <c r="LR47" s="116">
        <f t="shared" si="25"/>
        <v>2.2097053847414809</v>
      </c>
      <c r="LS47" s="116">
        <f t="shared" si="25"/>
        <v>3.0376397014672731</v>
      </c>
      <c r="LT47" s="116">
        <f t="shared" si="25"/>
        <v>2.2386738481087005</v>
      </c>
      <c r="LU47" s="116">
        <f t="shared" si="25"/>
        <v>2.1566362246728108</v>
      </c>
      <c r="LV47" s="116">
        <f t="shared" si="25"/>
        <v>2.1504676679917147</v>
      </c>
      <c r="LW47" s="116">
        <f t="shared" si="25"/>
        <v>3.0673950546534883</v>
      </c>
      <c r="LX47" s="116">
        <f t="shared" si="25"/>
        <v>2.0638252645998647</v>
      </c>
      <c r="LY47" s="116">
        <f t="shared" si="25"/>
        <v>2.0399393606823799</v>
      </c>
      <c r="LZ47" s="116">
        <f t="shared" si="25"/>
        <v>2.022091753235463</v>
      </c>
      <c r="MA47" s="116">
        <f t="shared" si="25"/>
        <v>2.0616395607933371</v>
      </c>
      <c r="MB47" s="116">
        <f t="shared" si="25"/>
        <v>2.0769128664793133</v>
      </c>
      <c r="MC47" s="116">
        <f t="shared" si="25"/>
        <v>2.1147693854043741</v>
      </c>
      <c r="MD47" s="116">
        <f t="shared" si="25"/>
        <v>2.0255938738905406</v>
      </c>
      <c r="ME47" s="116">
        <f t="shared" si="25"/>
        <v>2.4051563271392054</v>
      </c>
      <c r="MF47" s="116">
        <f t="shared" si="25"/>
        <v>2.1146471917641341</v>
      </c>
      <c r="MG47" s="116">
        <f t="shared" si="25"/>
        <v>2.0310307699134604</v>
      </c>
      <c r="MH47" s="116">
        <f t="shared" si="25"/>
        <v>2.0008539975202639</v>
      </c>
      <c r="MI47" s="116">
        <f t="shared" si="25"/>
        <v>2.0710079561054857</v>
      </c>
      <c r="MJ47" s="116">
        <f t="shared" si="25"/>
        <v>2.0883201616311782</v>
      </c>
      <c r="MK47" s="116">
        <f t="shared" si="25"/>
        <v>2.2460917454795615</v>
      </c>
      <c r="ML47" s="116">
        <f t="shared" si="25"/>
        <v>2.0006229385949066</v>
      </c>
      <c r="MM47" s="116">
        <f t="shared" si="25"/>
        <v>2.0003190264126296</v>
      </c>
      <c r="MN47" s="116">
        <f t="shared" si="25"/>
        <v>2.3444414776992999</v>
      </c>
      <c r="MO47" s="116">
        <f t="shared" si="25"/>
        <v>2.0013520624453967</v>
      </c>
      <c r="MP47" s="116">
        <f t="shared" si="25"/>
        <v>2.2618080611285616</v>
      </c>
      <c r="MQ47" s="116">
        <f t="shared" si="25"/>
        <v>3.2158259771657871</v>
      </c>
      <c r="MR47" s="116">
        <f t="shared" si="25"/>
        <v>2.3964887263383998</v>
      </c>
      <c r="MS47" s="116">
        <f t="shared" si="25"/>
        <v>2.0243205778440805</v>
      </c>
      <c r="MT47" s="116">
        <f t="shared" si="25"/>
        <v>2.9049462735801934</v>
      </c>
      <c r="MU47" s="116">
        <f t="shared" si="25"/>
        <v>2.0124355208743241</v>
      </c>
      <c r="MV47" s="116">
        <f t="shared" si="25"/>
        <v>2.0063807440472203</v>
      </c>
      <c r="MW47" s="116">
        <f t="shared" si="25"/>
        <v>2.2082569580826927</v>
      </c>
      <c r="MX47" s="116">
        <f t="shared" si="25"/>
        <v>2.9976076638648337</v>
      </c>
      <c r="MY47" s="116">
        <f t="shared" si="25"/>
        <v>2.1262086999984939</v>
      </c>
      <c r="MZ47" s="116">
        <f t="shared" si="25"/>
        <v>2.0039594291107719</v>
      </c>
      <c r="NA47" s="116">
        <f t="shared" si="25"/>
        <v>3.0660596799445399</v>
      </c>
      <c r="NB47" s="116">
        <f t="shared" si="25"/>
        <v>2.1267288378260738</v>
      </c>
      <c r="NC47" s="116">
        <f t="shared" si="25"/>
        <v>2.7710809742967255</v>
      </c>
      <c r="ND47" s="116">
        <f t="shared" si="25"/>
        <v>2.0027846342872189</v>
      </c>
      <c r="NE47" s="116">
        <f t="shared" si="25"/>
        <v>2.0167321416053898</v>
      </c>
      <c r="NF47" s="116">
        <f t="shared" si="25"/>
        <v>2.0004987627870854</v>
      </c>
      <c r="NG47" s="116">
        <f t="shared" si="25"/>
        <v>2.5574208668187088</v>
      </c>
      <c r="NH47" s="116">
        <f t="shared" si="25"/>
        <v>3.1284656738491194</v>
      </c>
      <c r="NI47" s="116">
        <f t="shared" si="25"/>
        <v>2.1337968428269281</v>
      </c>
      <c r="NJ47" s="116">
        <f t="shared" si="25"/>
        <v>2.124903450903239</v>
      </c>
      <c r="NK47" s="116">
        <f t="shared" si="25"/>
        <v>2.8534847554818321</v>
      </c>
      <c r="NL47" s="116">
        <f t="shared" si="25"/>
        <v>2.0091290683177059</v>
      </c>
      <c r="NM47" s="116">
        <f t="shared" si="25"/>
        <v>2.8509197946526834</v>
      </c>
      <c r="NN47" s="116">
        <f t="shared" si="25"/>
        <v>3.0951698835531922</v>
      </c>
      <c r="NO47" s="116">
        <f t="shared" si="25"/>
        <v>2.1360363696799833</v>
      </c>
      <c r="NP47" s="116">
        <f t="shared" si="25"/>
        <v>2.0010379350670524</v>
      </c>
      <c r="NQ47" s="116">
        <f t="shared" si="25"/>
        <v>2.0014940464361994</v>
      </c>
      <c r="NR47" s="116">
        <f t="shared" si="25"/>
        <v>2.632335861929874</v>
      </c>
      <c r="NS47" s="116">
        <f t="shared" si="25"/>
        <v>2.0775081779540669</v>
      </c>
      <c r="NT47" s="116">
        <f t="shared" si="25"/>
        <v>2.0136379180083019</v>
      </c>
      <c r="NU47" s="116">
        <f t="shared" si="25"/>
        <v>3.184357271420128</v>
      </c>
      <c r="NV47" s="116">
        <f t="shared" si="25"/>
        <v>2.2719281320488527</v>
      </c>
      <c r="NW47" s="116">
        <f t="shared" si="25"/>
        <v>2.6780889748109993</v>
      </c>
      <c r="NX47" s="116">
        <f t="shared" si="25"/>
        <v>2.0033958994189387</v>
      </c>
      <c r="NY47" s="116">
        <f t="shared" si="25"/>
        <v>2.0689497832011439</v>
      </c>
      <c r="NZ47" s="116">
        <f t="shared" si="25"/>
        <v>2.2305025989378571</v>
      </c>
      <c r="OA47" s="116">
        <f t="shared" si="25"/>
        <v>2.2516378648706188</v>
      </c>
      <c r="OB47" s="116">
        <f t="shared" si="25"/>
        <v>2.7070269927390407</v>
      </c>
      <c r="OC47" s="116">
        <f t="shared" si="25"/>
        <v>2.2295955836564199</v>
      </c>
      <c r="OD47" s="116">
        <f t="shared" si="26"/>
        <v>2.0643198969402405</v>
      </c>
      <c r="OE47" s="116">
        <f t="shared" si="26"/>
        <v>2.1616726729653752</v>
      </c>
      <c r="OF47" s="116">
        <f t="shared" si="26"/>
        <v>2.2042108330484176</v>
      </c>
      <c r="OG47" s="116">
        <f t="shared" si="26"/>
        <v>2.1399944884935138</v>
      </c>
      <c r="OH47" s="116">
        <f t="shared" si="26"/>
        <v>2.0002536386906486</v>
      </c>
      <c r="OI47" s="116">
        <f t="shared" si="26"/>
        <v>2.0000829822500297</v>
      </c>
      <c r="OJ47" s="116">
        <f t="shared" si="26"/>
        <v>2.0372877887193015</v>
      </c>
      <c r="OK47" s="116">
        <f t="shared" si="26"/>
        <v>2.4086889559532176</v>
      </c>
      <c r="OL47" s="116">
        <f t="shared" si="26"/>
        <v>3.2619829157162745</v>
      </c>
      <c r="OM47" s="116">
        <f t="shared" si="26"/>
        <v>2.0303036366086822</v>
      </c>
      <c r="ON47" s="116">
        <f t="shared" si="26"/>
        <v>2.1427148313338416</v>
      </c>
      <c r="OO47" s="116">
        <f t="shared" si="26"/>
        <v>2.151828972056077</v>
      </c>
      <c r="OP47" s="116">
        <f t="shared" si="26"/>
        <v>2.185643102316889</v>
      </c>
      <c r="OQ47" s="116">
        <f t="shared" si="26"/>
        <v>2.2208136890379704</v>
      </c>
      <c r="OR47" s="116">
        <f t="shared" si="26"/>
        <v>2.0133159669992251</v>
      </c>
      <c r="OS47" s="116">
        <f t="shared" si="26"/>
        <v>2.0043726140991343</v>
      </c>
      <c r="OT47" s="116">
        <f t="shared" si="26"/>
        <v>2.0019806336013732</v>
      </c>
      <c r="OU47" s="116">
        <f t="shared" si="26"/>
        <v>2.0105406628416005</v>
      </c>
      <c r="OV47" s="116">
        <f t="shared" si="26"/>
        <v>2.2138918726028103</v>
      </c>
      <c r="OW47" s="116">
        <f t="shared" si="26"/>
        <v>2.248905670916955</v>
      </c>
      <c r="OX47" s="116">
        <f t="shared" si="26"/>
        <v>2.4724592211801593</v>
      </c>
      <c r="OY47" s="116">
        <f t="shared" si="26"/>
        <v>2.2018367243976149</v>
      </c>
      <c r="OZ47" s="116">
        <f t="shared" si="26"/>
        <v>2.8217150395556394</v>
      </c>
      <c r="PA47" s="116">
        <f t="shared" si="26"/>
        <v>2.0765496079162995</v>
      </c>
      <c r="PB47" s="116">
        <f t="shared" si="26"/>
        <v>2.0000047495000972</v>
      </c>
      <c r="PC47" s="116">
        <f t="shared" si="26"/>
        <v>2.1121869536416886</v>
      </c>
      <c r="PD47" s="116">
        <f t="shared" si="26"/>
        <v>2.0000023257214101</v>
      </c>
      <c r="PE47" s="116">
        <f t="shared" si="26"/>
        <v>2.0075410643824432</v>
      </c>
      <c r="PF47" s="116">
        <f t="shared" si="26"/>
        <v>2.0673386042141013</v>
      </c>
      <c r="PG47" s="116">
        <f t="shared" si="26"/>
        <v>2.0118571072310734</v>
      </c>
      <c r="PH47" s="116">
        <f t="shared" si="26"/>
        <v>2.0293241420006685</v>
      </c>
      <c r="PI47" s="116">
        <f t="shared" si="26"/>
        <v>2.0640827097345893</v>
      </c>
      <c r="PJ47" s="116">
        <f t="shared" si="26"/>
        <v>2.372198573706537</v>
      </c>
      <c r="PK47" s="116">
        <f t="shared" si="26"/>
        <v>2.0876168122748213</v>
      </c>
      <c r="PL47" s="116">
        <f t="shared" si="26"/>
        <v>2.051383369271083</v>
      </c>
      <c r="PM47" s="116">
        <f t="shared" si="26"/>
        <v>2.7148974925006604</v>
      </c>
      <c r="PN47" s="116">
        <f t="shared" si="26"/>
        <v>2.0857741780991965</v>
      </c>
      <c r="PO47" s="116">
        <f t="shared" si="26"/>
        <v>2.0174600149168551</v>
      </c>
      <c r="PP47" s="116">
        <f t="shared" si="26"/>
        <v>2.8262943801069134</v>
      </c>
      <c r="PQ47" s="116">
        <f t="shared" si="26"/>
        <v>2.0714675298186931</v>
      </c>
      <c r="PR47" s="116">
        <f t="shared" si="26"/>
        <v>2.0907272235136558</v>
      </c>
      <c r="PS47" s="116">
        <f t="shared" si="26"/>
        <v>2.0000225073506206</v>
      </c>
      <c r="PT47" s="116">
        <f t="shared" si="26"/>
        <v>2.1014835995395336</v>
      </c>
      <c r="PU47" s="116">
        <f t="shared" si="26"/>
        <v>2.0824740239765474</v>
      </c>
      <c r="PV47" s="116">
        <f t="shared" si="26"/>
        <v>2.0208421993264496</v>
      </c>
      <c r="PW47" s="116">
        <f t="shared" si="26"/>
        <v>2.3466746802363119</v>
      </c>
      <c r="PX47" s="116">
        <f t="shared" si="26"/>
        <v>2.0830525704758251</v>
      </c>
      <c r="PY47" s="116">
        <f t="shared" si="26"/>
        <v>2.0000786733676641</v>
      </c>
      <c r="PZ47" s="116">
        <f t="shared" si="26"/>
        <v>2.5137026316741689</v>
      </c>
      <c r="QA47" s="116">
        <f t="shared" si="26"/>
        <v>2.0206196226588133</v>
      </c>
      <c r="QB47" s="116">
        <f t="shared" si="26"/>
        <v>2.5525300513897724</v>
      </c>
      <c r="QC47" s="116">
        <f t="shared" si="26"/>
        <v>3.1612580717222323</v>
      </c>
      <c r="QD47" s="116">
        <f t="shared" si="26"/>
        <v>2.2855005553505152</v>
      </c>
      <c r="QE47" s="116">
        <f t="shared" si="26"/>
        <v>2.0112549571787879</v>
      </c>
      <c r="QF47" s="116">
        <f t="shared" si="26"/>
        <v>2.1157969897037288</v>
      </c>
      <c r="QG47" s="116">
        <f t="shared" si="26"/>
        <v>2.5339422262288194</v>
      </c>
      <c r="QH47" s="116">
        <f t="shared" si="26"/>
        <v>2.3096749869233673</v>
      </c>
      <c r="QI47" s="116">
        <f t="shared" si="26"/>
        <v>2.8256389363732635</v>
      </c>
      <c r="QJ47" s="116">
        <f t="shared" si="26"/>
        <v>3.1385179186262304</v>
      </c>
      <c r="QK47" s="116">
        <f t="shared" si="26"/>
        <v>2.3689659185642093</v>
      </c>
      <c r="QL47" s="116">
        <f t="shared" si="26"/>
        <v>2.0158132061165199</v>
      </c>
      <c r="QM47" s="116">
        <f t="shared" si="26"/>
        <v>2.4044207920292644</v>
      </c>
      <c r="QN47" s="116">
        <f t="shared" si="26"/>
        <v>2.1788269778038445</v>
      </c>
      <c r="QO47" s="116">
        <f t="shared" si="26"/>
        <v>2.0004929560603282</v>
      </c>
      <c r="QP47" s="116">
        <f t="shared" si="27"/>
        <v>2.1195797869273498</v>
      </c>
      <c r="QQ47" s="116">
        <f t="shared" si="27"/>
        <v>2.0110968102900699</v>
      </c>
      <c r="QR47" s="116">
        <f t="shared" si="27"/>
        <v>2.3517766571300522</v>
      </c>
      <c r="QS47" s="116">
        <f t="shared" si="27"/>
        <v>2.158859824348454</v>
      </c>
      <c r="QT47" s="116">
        <f t="shared" si="27"/>
        <v>2.0007627348029566</v>
      </c>
      <c r="QU47" s="116">
        <f t="shared" si="27"/>
        <v>2.16970856709038</v>
      </c>
      <c r="QV47" s="116">
        <f t="shared" si="27"/>
        <v>2.0744948123912685</v>
      </c>
      <c r="QW47" s="116">
        <f t="shared" si="27"/>
        <v>2.0000000382421499</v>
      </c>
      <c r="QX47" s="116">
        <f t="shared" si="27"/>
        <v>2.0494261834931606</v>
      </c>
      <c r="QY47" s="116">
        <f t="shared" si="27"/>
        <v>2.1616995598623197</v>
      </c>
      <c r="QZ47" s="116">
        <f t="shared" si="27"/>
        <v>3.1617851580443062</v>
      </c>
      <c r="RA47" s="116">
        <f t="shared" si="27"/>
        <v>2.0368009719232845</v>
      </c>
      <c r="RB47" s="116">
        <f t="shared" si="27"/>
        <v>2.073981976986099</v>
      </c>
      <c r="RC47" s="116">
        <f t="shared" si="27"/>
        <v>2.001888438908964</v>
      </c>
      <c r="RD47" s="116">
        <f t="shared" si="27"/>
        <v>2.0011886582134242</v>
      </c>
      <c r="RE47" s="116">
        <f t="shared" si="27"/>
        <v>2.1376673802383395</v>
      </c>
      <c r="RF47" s="116">
        <f t="shared" si="27"/>
        <v>2.042099793219359</v>
      </c>
      <c r="RG47" s="116">
        <f t="shared" si="27"/>
        <v>2.0596187840970179</v>
      </c>
      <c r="RH47" s="116">
        <f t="shared" si="27"/>
        <v>2.4151038491782786</v>
      </c>
      <c r="RI47" s="116">
        <f t="shared" si="27"/>
        <v>2.0082144222778551</v>
      </c>
      <c r="RJ47" s="116">
        <f t="shared" si="27"/>
        <v>2.9119482908416932</v>
      </c>
      <c r="RK47" s="116">
        <f t="shared" si="27"/>
        <v>2.0239623127176785</v>
      </c>
      <c r="RL47" s="116">
        <f t="shared" si="27"/>
        <v>2.345111418036681</v>
      </c>
      <c r="RM47" s="116">
        <f t="shared" si="27"/>
        <v>2.7474350605036872</v>
      </c>
      <c r="RN47" s="116">
        <f t="shared" si="27"/>
        <v>2.145704025003762</v>
      </c>
      <c r="RO47" s="116">
        <f t="shared" si="27"/>
        <v>2.4177348712924394</v>
      </c>
      <c r="RP47" s="116">
        <f t="shared" si="27"/>
        <v>2.0010447793058028</v>
      </c>
      <c r="RQ47" s="116">
        <f t="shared" si="27"/>
        <v>2.0279637563359119</v>
      </c>
      <c r="RR47" s="116">
        <f t="shared" si="27"/>
        <v>2.1193505686079863</v>
      </c>
      <c r="RS47" s="116">
        <f t="shared" si="27"/>
        <v>2.1869003550484556</v>
      </c>
      <c r="RT47" s="116">
        <f t="shared" si="27"/>
        <v>2.0319865549846199</v>
      </c>
      <c r="RU47" s="116">
        <f t="shared" si="27"/>
        <v>2.0157622844960126</v>
      </c>
      <c r="RV47" s="116">
        <f t="shared" si="27"/>
        <v>2.5503611062833773</v>
      </c>
      <c r="RW47" s="116">
        <f t="shared" si="27"/>
        <v>2.0011816979996073</v>
      </c>
      <c r="RX47" s="116">
        <f t="shared" si="27"/>
        <v>2.1883884968360672</v>
      </c>
      <c r="RY47" s="116">
        <f t="shared" si="27"/>
        <v>2.6282471072005009</v>
      </c>
      <c r="RZ47" s="116">
        <f t="shared" si="27"/>
        <v>2.211881553519234</v>
      </c>
      <c r="SA47" s="116">
        <f t="shared" si="27"/>
        <v>2.0123202886321891</v>
      </c>
      <c r="SB47" s="116">
        <f t="shared" si="27"/>
        <v>2.3477267410336147</v>
      </c>
      <c r="SC47" s="116">
        <f t="shared" si="27"/>
        <v>2.1565212491957553</v>
      </c>
      <c r="SD47" s="116">
        <f t="shared" si="27"/>
        <v>2.642556547739483</v>
      </c>
      <c r="SE47" s="116">
        <f t="shared" si="27"/>
        <v>2.3747400802934648</v>
      </c>
      <c r="SF47" s="116">
        <f t="shared" si="27"/>
        <v>2.0000476336651993</v>
      </c>
      <c r="SG47" s="116">
        <f t="shared" si="27"/>
        <v>2.4198617260264408</v>
      </c>
      <c r="SH47" s="116">
        <f t="shared" si="27"/>
        <v>2.1347234459349353</v>
      </c>
      <c r="SI47" s="116">
        <f t="shared" si="27"/>
        <v>3.2562869286529121</v>
      </c>
      <c r="SJ47" s="116">
        <f t="shared" si="27"/>
        <v>2.6723424754689939</v>
      </c>
      <c r="SK47" s="116">
        <f t="shared" si="27"/>
        <v>2.0021165615250607</v>
      </c>
      <c r="SL47" s="116">
        <f t="shared" si="27"/>
        <v>2.0702020884915022</v>
      </c>
      <c r="SM47" s="116">
        <f t="shared" si="27"/>
        <v>2.0003996313838543</v>
      </c>
      <c r="SN47" s="116">
        <f t="shared" si="27"/>
        <v>2.1118783907033727</v>
      </c>
      <c r="SO47" s="116">
        <f t="shared" si="27"/>
        <v>2.033895670609251</v>
      </c>
      <c r="SP47" s="116">
        <f t="shared" si="27"/>
        <v>2.024667142804391</v>
      </c>
      <c r="SQ47" s="116">
        <f t="shared" si="27"/>
        <v>2.0409882791039502</v>
      </c>
      <c r="SR47" s="116">
        <f t="shared" si="27"/>
        <v>2.0096393021659642</v>
      </c>
      <c r="SS47" s="116">
        <f t="shared" si="27"/>
        <v>2.2258607395770618</v>
      </c>
      <c r="ST47" s="116">
        <f t="shared" si="27"/>
        <v>2.2628178385669582</v>
      </c>
      <c r="SU47" s="116">
        <f t="shared" si="27"/>
        <v>2.2403209211885438</v>
      </c>
      <c r="SV47" s="116">
        <f t="shared" si="27"/>
        <v>2.0338212055064799</v>
      </c>
      <c r="SW47" s="116">
        <f t="shared" si="27"/>
        <v>2.2288103323223503</v>
      </c>
      <c r="SX47" s="116">
        <f t="shared" si="27"/>
        <v>2.0709012712039172</v>
      </c>
      <c r="SY47" s="116">
        <f t="shared" si="27"/>
        <v>2.0143366776444553</v>
      </c>
      <c r="SZ47" s="116">
        <f t="shared" si="27"/>
        <v>2.2715624643668697</v>
      </c>
      <c r="TA47" s="116">
        <f t="shared" si="27"/>
        <v>2.0000492437868269</v>
      </c>
      <c r="TB47" s="116">
        <f t="shared" si="28"/>
        <v>2.6576296789034202</v>
      </c>
      <c r="TC47" s="116">
        <f t="shared" si="28"/>
        <v>2.6906915380905168</v>
      </c>
      <c r="TD47" s="116">
        <f t="shared" si="28"/>
        <v>2.1652615920689797</v>
      </c>
      <c r="TE47" s="116">
        <f t="shared" si="28"/>
        <v>2.0813250455064565</v>
      </c>
      <c r="TF47" s="116">
        <f t="shared" si="28"/>
        <v>2.2584800662599176</v>
      </c>
      <c r="TG47" s="116">
        <f t="shared" si="28"/>
        <v>2.9090717174135503</v>
      </c>
      <c r="TH47" s="116">
        <f t="shared" si="28"/>
        <v>2.0227332640354128</v>
      </c>
      <c r="TI47" s="116">
        <f t="shared" si="28"/>
        <v>2.044714191227337</v>
      </c>
      <c r="TJ47" s="116">
        <f t="shared" si="28"/>
        <v>2.0908006823873961</v>
      </c>
      <c r="TK47" s="116">
        <f t="shared" si="28"/>
        <v>2.061293268287276</v>
      </c>
      <c r="TL47" s="116">
        <f t="shared" si="28"/>
        <v>2.108897152458395</v>
      </c>
      <c r="TM47" s="116">
        <f t="shared" si="28"/>
        <v>2.9133949678955426</v>
      </c>
      <c r="TN47" s="116">
        <f t="shared" si="28"/>
        <v>2.010021070292233</v>
      </c>
      <c r="TO47" s="116">
        <f t="shared" si="28"/>
        <v>2.025717591547596</v>
      </c>
      <c r="TP47" s="116">
        <f t="shared" si="28"/>
        <v>2.877380954459396</v>
      </c>
      <c r="TQ47" s="116">
        <f t="shared" si="28"/>
        <v>2.3103028688288747</v>
      </c>
      <c r="TR47" s="116">
        <f t="shared" si="28"/>
        <v>2.0043554971953901</v>
      </c>
      <c r="TS47" s="116">
        <f t="shared" si="28"/>
        <v>2.0258567576243611</v>
      </c>
      <c r="TT47" s="116">
        <f t="shared" si="28"/>
        <v>2.9980702154753032</v>
      </c>
      <c r="TU47" s="116">
        <f t="shared" si="28"/>
        <v>2.9458706534069807</v>
      </c>
      <c r="TV47" s="116">
        <f t="shared" si="28"/>
        <v>2.0272910121668297</v>
      </c>
      <c r="TW47" s="116">
        <f t="shared" si="28"/>
        <v>2.0416918842940692</v>
      </c>
      <c r="TX47" s="116">
        <f t="shared" si="28"/>
        <v>3.0709343731040248</v>
      </c>
      <c r="TY47" s="116">
        <f t="shared" si="28"/>
        <v>2.169012975297909</v>
      </c>
      <c r="TZ47" s="116">
        <f t="shared" si="28"/>
        <v>2.9277465272315939</v>
      </c>
      <c r="UA47" s="116">
        <f t="shared" si="28"/>
        <v>2.0284057191138212</v>
      </c>
      <c r="UB47" s="116">
        <f t="shared" si="28"/>
        <v>2.00011247260485</v>
      </c>
      <c r="UC47" s="116">
        <f t="shared" si="28"/>
        <v>2.0009071135088425</v>
      </c>
      <c r="UD47" s="116">
        <f t="shared" si="28"/>
        <v>2.161360039345761</v>
      </c>
      <c r="UE47" s="116">
        <f t="shared" si="28"/>
        <v>2.0316414200239326</v>
      </c>
      <c r="UF47" s="116">
        <f t="shared" si="28"/>
        <v>2.5759540852666531</v>
      </c>
      <c r="UG47" s="116">
        <f t="shared" si="28"/>
        <v>2.0026721593782324</v>
      </c>
      <c r="UH47" s="116">
        <f t="shared" si="28"/>
        <v>2.0117693825335654</v>
      </c>
      <c r="UI47" s="116">
        <f t="shared" si="28"/>
        <v>2.5214377103067962</v>
      </c>
      <c r="UJ47" s="116">
        <f t="shared" si="28"/>
        <v>3.1312378779528864</v>
      </c>
      <c r="UK47" s="116">
        <f t="shared" si="28"/>
        <v>2.0000318001611763</v>
      </c>
      <c r="UL47" s="116">
        <f t="shared" si="28"/>
        <v>2.1133039681946535</v>
      </c>
      <c r="UM47" s="116">
        <f t="shared" si="28"/>
        <v>2.7213321688277672</v>
      </c>
      <c r="UN47" s="116">
        <f t="shared" si="28"/>
        <v>2.0024998336696465</v>
      </c>
      <c r="UO47" s="116">
        <f t="shared" si="28"/>
        <v>3.0129580907521087</v>
      </c>
      <c r="UP47" s="116">
        <f t="shared" si="28"/>
        <v>2.1089758706820918</v>
      </c>
      <c r="UQ47" s="116">
        <f t="shared" si="28"/>
        <v>2.0211030205145475</v>
      </c>
      <c r="UR47" s="116">
        <f t="shared" si="28"/>
        <v>2.6138291273879655</v>
      </c>
      <c r="US47" s="116">
        <f t="shared" si="28"/>
        <v>2.1799581358390929</v>
      </c>
      <c r="UT47" s="116">
        <f t="shared" si="28"/>
        <v>2.0355860085989974</v>
      </c>
      <c r="UU47" s="116">
        <f t="shared" si="28"/>
        <v>2.0345446996233969</v>
      </c>
      <c r="UV47" s="116">
        <f t="shared" si="28"/>
        <v>2.8031980308997073</v>
      </c>
      <c r="UW47" s="116">
        <f t="shared" si="28"/>
        <v>2.7288813253799784</v>
      </c>
      <c r="UX47" s="116">
        <f t="shared" si="28"/>
        <v>2.3679683546340611</v>
      </c>
      <c r="UY47" s="116">
        <f t="shared" si="28"/>
        <v>2.0003791967222693</v>
      </c>
      <c r="UZ47" s="116">
        <f t="shared" si="28"/>
        <v>2.0667085720694716</v>
      </c>
      <c r="VA47" s="116">
        <f t="shared" si="28"/>
        <v>2.0262978737569259</v>
      </c>
      <c r="VB47" s="116">
        <f t="shared" si="28"/>
        <v>2.0021328582741034</v>
      </c>
      <c r="VC47" s="116">
        <f t="shared" si="28"/>
        <v>3.2247526757322351</v>
      </c>
      <c r="VD47" s="116">
        <f t="shared" si="28"/>
        <v>2.3012565965863523</v>
      </c>
      <c r="VE47" s="116">
        <f t="shared" si="28"/>
        <v>2.4546124178800892</v>
      </c>
      <c r="VF47" s="116">
        <f t="shared" si="28"/>
        <v>2.9195449014367503</v>
      </c>
      <c r="VG47" s="116">
        <f t="shared" si="28"/>
        <v>2.164642599542014</v>
      </c>
      <c r="VH47" s="116">
        <f t="shared" si="28"/>
        <v>2.1046111533382725</v>
      </c>
      <c r="VI47" s="116">
        <f t="shared" si="28"/>
        <v>2.1005827684005141</v>
      </c>
      <c r="VJ47" s="116">
        <f t="shared" si="28"/>
        <v>2.4022865375102334</v>
      </c>
      <c r="VK47" s="116">
        <f t="shared" si="28"/>
        <v>2.3518028332601468</v>
      </c>
      <c r="VL47" s="116">
        <f t="shared" si="28"/>
        <v>2.0003393179914077</v>
      </c>
      <c r="VM47" s="116">
        <f t="shared" si="28"/>
        <v>2.6331727811837808</v>
      </c>
      <c r="VN47" s="116">
        <f t="shared" si="29"/>
        <v>2.2228787485227914</v>
      </c>
      <c r="VO47" s="116">
        <f t="shared" si="29"/>
        <v>2.1459634598139248</v>
      </c>
      <c r="VP47" s="116">
        <f t="shared" si="29"/>
        <v>2.4984736413914534</v>
      </c>
      <c r="VQ47" s="116">
        <f t="shared" si="29"/>
        <v>2.0000514185359242</v>
      </c>
      <c r="VR47" s="116">
        <f t="shared" si="29"/>
        <v>2.11716055863991</v>
      </c>
      <c r="VS47" s="116">
        <f t="shared" si="29"/>
        <v>2.0048279358568548</v>
      </c>
      <c r="VT47" s="116">
        <f t="shared" si="29"/>
        <v>2.3207764793464771</v>
      </c>
      <c r="VU47" s="116">
        <f t="shared" si="29"/>
        <v>2.2364707648596918</v>
      </c>
      <c r="VV47" s="116">
        <f t="shared" si="29"/>
        <v>2.1263353412703463</v>
      </c>
      <c r="VW47" s="116">
        <f t="shared" si="29"/>
        <v>2.0566809597949094</v>
      </c>
      <c r="VX47" s="116">
        <f t="shared" si="29"/>
        <v>2.6272309766722146</v>
      </c>
      <c r="VY47" s="116">
        <f t="shared" si="29"/>
        <v>2.1198808677180665</v>
      </c>
      <c r="VZ47" s="116">
        <f t="shared" si="29"/>
        <v>2.0488895058283907</v>
      </c>
      <c r="WA47" s="116">
        <f t="shared" si="29"/>
        <v>2.2398887080901688</v>
      </c>
      <c r="WB47" s="116">
        <f t="shared" si="29"/>
        <v>2.0000995545072198</v>
      </c>
      <c r="WC47" s="116">
        <f t="shared" si="29"/>
        <v>2.6761871435791447</v>
      </c>
      <c r="WD47" s="116">
        <f t="shared" si="29"/>
        <v>2.0065607602520199</v>
      </c>
      <c r="WE47" s="116">
        <f t="shared" si="29"/>
        <v>2.6548668802656459</v>
      </c>
      <c r="WF47" s="116">
        <f t="shared" si="29"/>
        <v>3.1090757809456031</v>
      </c>
      <c r="WG47" s="116">
        <f t="shared" si="29"/>
        <v>2.487691570126823</v>
      </c>
      <c r="WH47" s="116">
        <f t="shared" si="29"/>
        <v>2.1179876183289208</v>
      </c>
      <c r="WI47" s="116">
        <f t="shared" si="29"/>
        <v>2.0658548034239668</v>
      </c>
      <c r="WJ47" s="116">
        <f t="shared" si="29"/>
        <v>2.0018657469350472</v>
      </c>
      <c r="WK47" s="116">
        <f t="shared" si="29"/>
        <v>3.2699294919359492</v>
      </c>
      <c r="WL47" s="116">
        <f t="shared" si="29"/>
        <v>2.2352874737969657</v>
      </c>
      <c r="WM47" s="116">
        <f t="shared" si="29"/>
        <v>2.487657698759131</v>
      </c>
      <c r="WN47" s="116">
        <f t="shared" si="29"/>
        <v>2.024007671450903</v>
      </c>
      <c r="WO47" s="116">
        <f t="shared" si="29"/>
        <v>2.0605527417473577</v>
      </c>
      <c r="WP47" s="116">
        <f t="shared" si="29"/>
        <v>2.00108177103747</v>
      </c>
      <c r="WQ47" s="116">
        <f t="shared" si="29"/>
        <v>3.2068126262587131</v>
      </c>
      <c r="WR47" s="116">
        <f t="shared" si="29"/>
        <v>2.0840240326072541</v>
      </c>
      <c r="WS47" s="116">
        <f t="shared" si="29"/>
        <v>2.0827404910870531</v>
      </c>
      <c r="WT47" s="116">
        <f t="shared" si="29"/>
        <v>2.1372656543690498</v>
      </c>
      <c r="WU47" s="116">
        <f t="shared" si="29"/>
        <v>2.2947222330349106</v>
      </c>
      <c r="WV47" s="116">
        <f t="shared" si="29"/>
        <v>2.1769286541471971</v>
      </c>
      <c r="WW47" s="116">
        <f t="shared" si="29"/>
        <v>2.2331565345193241</v>
      </c>
      <c r="WX47" s="116">
        <f t="shared" si="29"/>
        <v>2.0008168834377891</v>
      </c>
      <c r="WY47" s="116">
        <f t="shared" si="29"/>
        <v>2.0024070288350693</v>
      </c>
      <c r="WZ47" s="116">
        <f t="shared" si="29"/>
        <v>2.2542563776720757</v>
      </c>
      <c r="XA47" s="116">
        <f t="shared" si="29"/>
        <v>2.0156054101170398</v>
      </c>
      <c r="XB47" s="116">
        <f t="shared" si="29"/>
        <v>2.0015590679940005</v>
      </c>
      <c r="XC47" s="116">
        <f t="shared" si="29"/>
        <v>2.1630175295223606</v>
      </c>
      <c r="XD47" s="116">
        <f t="shared" si="29"/>
        <v>2.0102128416103531</v>
      </c>
      <c r="XE47" s="116">
        <f t="shared" si="29"/>
        <v>2.0237054835153852</v>
      </c>
      <c r="XF47" s="116">
        <f t="shared" si="29"/>
        <v>2.0013666888584396</v>
      </c>
      <c r="XG47" s="116">
        <f t="shared" si="29"/>
        <v>2.0981019054243166</v>
      </c>
      <c r="XH47" s="116">
        <f t="shared" si="29"/>
        <v>2.1368643289324334</v>
      </c>
      <c r="XI47" s="116">
        <f t="shared" si="29"/>
        <v>2.8697664222480972</v>
      </c>
      <c r="XJ47" s="116">
        <f t="shared" si="29"/>
        <v>2.0845650341707089</v>
      </c>
      <c r="XK47" s="116">
        <f t="shared" si="29"/>
        <v>2.4774257839278282</v>
      </c>
      <c r="XL47" s="116">
        <f t="shared" si="29"/>
        <v>3.2023898758506899</v>
      </c>
      <c r="XM47" s="116">
        <f t="shared" si="29"/>
        <v>2.0003311564903608</v>
      </c>
      <c r="XN47" s="116">
        <f t="shared" si="29"/>
        <v>2.0173468302023201</v>
      </c>
      <c r="XO47" s="116">
        <f t="shared" si="29"/>
        <v>2.036612712095784</v>
      </c>
      <c r="XP47" s="116">
        <f t="shared" si="29"/>
        <v>3.2351815812665845</v>
      </c>
      <c r="XQ47" s="116">
        <f t="shared" si="29"/>
        <v>2.0054699688359605</v>
      </c>
      <c r="XR47" s="116">
        <f t="shared" si="29"/>
        <v>2.0827693381676808</v>
      </c>
      <c r="XS47" s="116">
        <f t="shared" si="29"/>
        <v>2.8162187177713145</v>
      </c>
      <c r="XT47" s="116">
        <f t="shared" si="29"/>
        <v>2.481897103329846</v>
      </c>
      <c r="XU47" s="116">
        <f t="shared" si="29"/>
        <v>3.0987894441332897</v>
      </c>
      <c r="XV47" s="116">
        <f t="shared" si="29"/>
        <v>2.0329832759202002</v>
      </c>
      <c r="XW47" s="116">
        <f t="shared" si="29"/>
        <v>2.5594302199451255</v>
      </c>
      <c r="XX47" s="116">
        <f t="shared" si="29"/>
        <v>2.0026711935470858</v>
      </c>
      <c r="XY47" s="116">
        <f t="shared" si="29"/>
        <v>2.5663050356287052</v>
      </c>
      <c r="XZ47" s="116">
        <f t="shared" si="30"/>
        <v>2.1828571679923732</v>
      </c>
      <c r="YA47" s="116">
        <f t="shared" si="30"/>
        <v>3.2285571412136251</v>
      </c>
      <c r="YB47" s="116">
        <f t="shared" si="30"/>
        <v>2.0079459967486017</v>
      </c>
      <c r="YC47" s="116">
        <f t="shared" si="30"/>
        <v>2.1999201027246831</v>
      </c>
      <c r="YD47" s="116">
        <f t="shared" si="30"/>
        <v>2.4862987468229818</v>
      </c>
      <c r="YE47" s="116">
        <f t="shared" si="30"/>
        <v>2.3007294416945734</v>
      </c>
      <c r="YF47" s="116">
        <f t="shared" si="30"/>
        <v>2.0001882209425661</v>
      </c>
      <c r="YG47" s="116">
        <f t="shared" si="30"/>
        <v>2.0278981613899338</v>
      </c>
      <c r="YH47" s="116">
        <f t="shared" si="30"/>
        <v>2.1322130595532895</v>
      </c>
      <c r="YI47" s="116">
        <f t="shared" si="30"/>
        <v>2.0099455282287546</v>
      </c>
      <c r="YJ47" s="116">
        <f t="shared" si="30"/>
        <v>2.0017923175010548</v>
      </c>
      <c r="YK47" s="116">
        <f t="shared" si="30"/>
        <v>2.0778700213529939</v>
      </c>
      <c r="YL47" s="116">
        <f t="shared" si="30"/>
        <v>2.0587918563368865</v>
      </c>
      <c r="YM47" s="116">
        <f t="shared" si="30"/>
        <v>2.4246270080137085</v>
      </c>
      <c r="YN47" s="116">
        <f t="shared" si="30"/>
        <v>2.9945583070259998</v>
      </c>
      <c r="YO47" s="116">
        <f t="shared" si="30"/>
        <v>2.000068744413495</v>
      </c>
      <c r="YP47" s="116">
        <f t="shared" si="30"/>
        <v>3.0449505530970731</v>
      </c>
      <c r="YQ47" s="116">
        <f t="shared" si="30"/>
        <v>2.0915970528078986</v>
      </c>
      <c r="YR47" s="116">
        <f t="shared" si="30"/>
        <v>2.1891392296322696</v>
      </c>
      <c r="YS47" s="116">
        <f t="shared" si="30"/>
        <v>2.1464394893186007</v>
      </c>
      <c r="YT47" s="116">
        <f t="shared" si="30"/>
        <v>2.0000444288789954</v>
      </c>
      <c r="YU47" s="116">
        <f t="shared" si="30"/>
        <v>2.0252368335218058</v>
      </c>
      <c r="YV47" s="116">
        <f t="shared" si="30"/>
        <v>2.1763323079326451</v>
      </c>
      <c r="YW47" s="116">
        <f t="shared" si="30"/>
        <v>2.3059664102505772</v>
      </c>
      <c r="YX47" s="116">
        <f t="shared" si="30"/>
        <v>2.7674012078924832</v>
      </c>
      <c r="YY47" s="116">
        <f t="shared" si="30"/>
        <v>2.0910457400322158</v>
      </c>
      <c r="YZ47" s="116">
        <f t="shared" si="30"/>
        <v>2.2538017037434788</v>
      </c>
      <c r="ZA47" s="116">
        <f t="shared" si="30"/>
        <v>2.8129487653568983</v>
      </c>
      <c r="ZB47" s="116">
        <f t="shared" si="30"/>
        <v>2.1869500431963984</v>
      </c>
      <c r="ZC47" s="116">
        <f t="shared" si="30"/>
        <v>2.689659847632246</v>
      </c>
      <c r="ZD47" s="116">
        <f t="shared" si="30"/>
        <v>2.2364880899876911</v>
      </c>
      <c r="ZE47" s="116">
        <f t="shared" si="30"/>
        <v>3.2298049866613852</v>
      </c>
      <c r="ZF47" s="116">
        <f t="shared" si="30"/>
        <v>2.0562605157732121</v>
      </c>
      <c r="ZG47" s="116">
        <f t="shared" si="30"/>
        <v>2.0244376993298001</v>
      </c>
      <c r="ZH47" s="116">
        <f t="shared" si="30"/>
        <v>2.0904863038565922</v>
      </c>
      <c r="ZI47" s="116">
        <f t="shared" si="30"/>
        <v>2.0754456275494606</v>
      </c>
      <c r="ZJ47" s="116">
        <f t="shared" si="30"/>
        <v>2.3878079311055753</v>
      </c>
      <c r="ZK47" s="116">
        <f t="shared" si="30"/>
        <v>2.0193990416304946</v>
      </c>
      <c r="ZL47" s="116">
        <f t="shared" si="30"/>
        <v>2.8451248248984262</v>
      </c>
      <c r="ZM47" s="116">
        <f t="shared" si="30"/>
        <v>2.3966397454286428</v>
      </c>
      <c r="ZN47" s="116">
        <f t="shared" si="30"/>
        <v>2.0003073658972657</v>
      </c>
      <c r="ZO47" s="116">
        <f t="shared" si="30"/>
        <v>2.0138198331060622</v>
      </c>
      <c r="ZP47" s="116">
        <f t="shared" si="30"/>
        <v>2.5883890374591454</v>
      </c>
      <c r="ZQ47" s="116">
        <f t="shared" si="30"/>
        <v>2.0001628734632106</v>
      </c>
      <c r="ZR47" s="116">
        <f t="shared" si="30"/>
        <v>2.6786145210264687</v>
      </c>
      <c r="ZS47" s="116">
        <f t="shared" si="30"/>
        <v>2.0007109596471659</v>
      </c>
      <c r="ZT47" s="116">
        <f t="shared" si="30"/>
        <v>2.1266855267569804</v>
      </c>
      <c r="ZU47" s="116">
        <f t="shared" si="30"/>
        <v>3.2240469482137781</v>
      </c>
      <c r="ZV47" s="116">
        <f t="shared" si="30"/>
        <v>2.0031719470636054</v>
      </c>
      <c r="ZW47" s="116">
        <f t="shared" si="30"/>
        <v>2.0464830422031453</v>
      </c>
      <c r="ZX47" s="116">
        <f t="shared" si="30"/>
        <v>2.1044402127701312</v>
      </c>
      <c r="ZY47" s="116">
        <f t="shared" si="30"/>
        <v>2.0165786091275844</v>
      </c>
      <c r="ZZ47" s="116">
        <f t="shared" si="30"/>
        <v>2.0014056804963456</v>
      </c>
      <c r="AAA47" s="116">
        <f t="shared" si="30"/>
        <v>2.5581889979153449</v>
      </c>
      <c r="AAB47" s="116">
        <f t="shared" si="30"/>
        <v>2.0732413773122316</v>
      </c>
      <c r="AAC47" s="116">
        <f t="shared" si="30"/>
        <v>2.461823201911697</v>
      </c>
      <c r="AAD47" s="116">
        <f t="shared" si="30"/>
        <v>2.8764258310162116</v>
      </c>
      <c r="AAE47" s="116">
        <f t="shared" si="30"/>
        <v>2.0012325591095146</v>
      </c>
      <c r="AAF47" s="116">
        <f t="shared" si="30"/>
        <v>2.001724423003735</v>
      </c>
      <c r="AAG47" s="116">
        <f t="shared" si="30"/>
        <v>3.0182184558299845</v>
      </c>
      <c r="AAH47" s="116">
        <f t="shared" si="30"/>
        <v>2.4422088333899281</v>
      </c>
      <c r="AAI47" s="116">
        <f t="shared" si="30"/>
        <v>2.1006386249493527</v>
      </c>
      <c r="AAJ47" s="116">
        <f t="shared" si="30"/>
        <v>2.1153194839410787</v>
      </c>
      <c r="AAK47" s="116">
        <f t="shared" si="30"/>
        <v>2.2606804154274287</v>
      </c>
      <c r="AAL47" s="116">
        <f t="shared" si="31"/>
        <v>2.9017963307577945</v>
      </c>
      <c r="AAM47" s="116">
        <f t="shared" si="31"/>
        <v>2.0155735671771913</v>
      </c>
      <c r="AAN47" s="116">
        <f t="shared" si="31"/>
        <v>2.919646820573238</v>
      </c>
      <c r="AAO47" s="116">
        <f t="shared" si="31"/>
        <v>2.0456173224984564</v>
      </c>
      <c r="AAP47" s="116">
        <f t="shared" si="31"/>
        <v>2.6925273398317837</v>
      </c>
      <c r="AAQ47" s="116">
        <f t="shared" si="31"/>
        <v>2.030166158813199</v>
      </c>
      <c r="AAR47" s="116">
        <f t="shared" si="31"/>
        <v>2.0001228130859121</v>
      </c>
      <c r="AAS47" s="116">
        <f t="shared" si="31"/>
        <v>2.0587796773107145</v>
      </c>
      <c r="AAT47" s="116">
        <f t="shared" si="31"/>
        <v>2.0068110256609994</v>
      </c>
      <c r="AAU47" s="116">
        <f t="shared" si="31"/>
        <v>2.7113040318925403</v>
      </c>
      <c r="AAV47" s="116">
        <f t="shared" si="31"/>
        <v>2.018196016138293</v>
      </c>
      <c r="AAW47" s="116">
        <f t="shared" si="31"/>
        <v>2.0018137484352958</v>
      </c>
      <c r="AAX47" s="116">
        <f t="shared" si="31"/>
        <v>2.0901958906644911</v>
      </c>
      <c r="AAY47" s="116">
        <f t="shared" si="31"/>
        <v>2.8371933687843542</v>
      </c>
      <c r="AAZ47" s="116">
        <f t="shared" si="31"/>
        <v>2.0044951293993716</v>
      </c>
      <c r="ABA47" s="116">
        <f t="shared" si="31"/>
        <v>2.0091694904167636</v>
      </c>
      <c r="ABB47" s="116">
        <f t="shared" si="31"/>
        <v>2.0609464501555093</v>
      </c>
      <c r="ABC47" s="116">
        <f t="shared" si="31"/>
        <v>2.0003118313450439</v>
      </c>
      <c r="ABD47" s="116">
        <f t="shared" si="31"/>
        <v>2.0340204987211523</v>
      </c>
      <c r="ABE47" s="116">
        <f t="shared" si="31"/>
        <v>3.1337071937694421</v>
      </c>
      <c r="ABF47" s="116">
        <f t="shared" si="31"/>
        <v>2.1215509425951673</v>
      </c>
      <c r="ABG47" s="116">
        <f t="shared" si="31"/>
        <v>2.3797610507636402</v>
      </c>
      <c r="ABH47" s="116">
        <f t="shared" si="31"/>
        <v>2.6137532485359607</v>
      </c>
      <c r="ABI47" s="116">
        <f t="shared" si="31"/>
        <v>2.0080570121740133</v>
      </c>
      <c r="ABJ47" s="116">
        <f t="shared" si="31"/>
        <v>2.0000001761221107</v>
      </c>
      <c r="ABK47" s="116">
        <f t="shared" si="31"/>
        <v>2.3677287946447008</v>
      </c>
      <c r="ABL47" s="116">
        <f t="shared" si="31"/>
        <v>2.0267848047300996</v>
      </c>
      <c r="ABM47" s="116">
        <f t="shared" si="31"/>
        <v>2.2779310242625943</v>
      </c>
      <c r="ABN47" s="116">
        <f t="shared" si="31"/>
        <v>2.1980182729112219</v>
      </c>
      <c r="ABO47" s="116">
        <f t="shared" si="31"/>
        <v>2.0085825630239746</v>
      </c>
      <c r="ABP47" s="116">
        <f t="shared" si="31"/>
        <v>2.0000917485415703</v>
      </c>
      <c r="ABQ47" s="116">
        <f t="shared" si="31"/>
        <v>2.6935845343333176</v>
      </c>
      <c r="ABR47" s="116">
        <f t="shared" si="31"/>
        <v>2.1680079605132763</v>
      </c>
      <c r="ABS47" s="116">
        <f t="shared" si="31"/>
        <v>2.2762411196583221</v>
      </c>
      <c r="ABT47" s="116">
        <f t="shared" si="31"/>
        <v>2.0000015300923222</v>
      </c>
      <c r="ABU47" s="116">
        <f t="shared" si="31"/>
        <v>2.8906150945348164</v>
      </c>
      <c r="ABV47" s="116">
        <f t="shared" si="31"/>
        <v>2.5228454149161905</v>
      </c>
      <c r="ABW47" s="116">
        <f t="shared" si="31"/>
        <v>2.0004237498352206</v>
      </c>
      <c r="ABX47" s="116">
        <f t="shared" si="31"/>
        <v>2.1890930343222879</v>
      </c>
      <c r="ABY47" s="116">
        <f t="shared" si="31"/>
        <v>2.0006661803390591</v>
      </c>
      <c r="ABZ47" s="116">
        <f t="shared" si="31"/>
        <v>2.0531718068063927</v>
      </c>
      <c r="ACA47" s="116">
        <f t="shared" si="31"/>
        <v>2.3719229158224913</v>
      </c>
      <c r="ACB47" s="116">
        <f t="shared" si="31"/>
        <v>2.0001099432332481</v>
      </c>
      <c r="ACC47" s="116">
        <f t="shared" si="31"/>
        <v>3.0346487870827792</v>
      </c>
      <c r="ACD47" s="116">
        <f t="shared" si="31"/>
        <v>2.3978462050315064</v>
      </c>
      <c r="ACE47" s="116">
        <f t="shared" si="31"/>
        <v>2.6221471446800013</v>
      </c>
      <c r="ACF47" s="116">
        <f t="shared" si="31"/>
        <v>2.1264460498580005</v>
      </c>
      <c r="ACG47" s="116">
        <f t="shared" si="31"/>
        <v>2.0987673374467217</v>
      </c>
      <c r="ACH47" s="116">
        <f t="shared" si="31"/>
        <v>2.3496850874547111</v>
      </c>
      <c r="ACI47" s="116">
        <f t="shared" si="31"/>
        <v>2.01942480768008</v>
      </c>
      <c r="ACJ47" s="116">
        <f t="shared" si="31"/>
        <v>2.529825144307599</v>
      </c>
      <c r="ACK47" s="116">
        <f t="shared" si="31"/>
        <v>2.1491391115523739</v>
      </c>
      <c r="ACL47" s="116">
        <f t="shared" si="31"/>
        <v>2.6124918751197681</v>
      </c>
      <c r="ACM47" s="116">
        <f t="shared" si="31"/>
        <v>2.0559030621186798</v>
      </c>
      <c r="ACN47" s="116">
        <f t="shared" si="31"/>
        <v>2.9225499348082242</v>
      </c>
      <c r="ACO47" s="116">
        <f t="shared" si="31"/>
        <v>2.0012322693579971</v>
      </c>
      <c r="ACP47" s="116">
        <f t="shared" si="31"/>
        <v>2.0012901102190077</v>
      </c>
      <c r="ACQ47" s="116">
        <f t="shared" si="31"/>
        <v>2.0339327434745744</v>
      </c>
      <c r="ACR47" s="116">
        <f t="shared" si="31"/>
        <v>2.0000181691472343</v>
      </c>
      <c r="ACS47" s="116">
        <f t="shared" si="31"/>
        <v>2.3156256936441717</v>
      </c>
      <c r="ACT47" s="116">
        <f t="shared" si="31"/>
        <v>2.0020357833423086</v>
      </c>
      <c r="ACU47" s="116">
        <f t="shared" si="31"/>
        <v>2.0013967137037598</v>
      </c>
      <c r="ACV47" s="116">
        <f t="shared" si="31"/>
        <v>2.2373337517097163</v>
      </c>
      <c r="ACW47" s="116">
        <f t="shared" si="31"/>
        <v>2.0426538574297468</v>
      </c>
      <c r="ACX47" s="116">
        <f t="shared" si="32"/>
        <v>2.1248327118751202</v>
      </c>
      <c r="ACY47" s="116">
        <f t="shared" si="32"/>
        <v>3.1582878114130706</v>
      </c>
      <c r="ACZ47" s="116">
        <f t="shared" si="32"/>
        <v>2.0087459984758649</v>
      </c>
      <c r="ADA47" s="116">
        <f t="shared" si="32"/>
        <v>2.8606458661893259</v>
      </c>
      <c r="ADB47" s="116">
        <f t="shared" si="32"/>
        <v>2.0278296075492661</v>
      </c>
      <c r="ADC47" s="116">
        <f t="shared" si="32"/>
        <v>2.0302164124259123</v>
      </c>
      <c r="ADD47" s="116">
        <f t="shared" si="32"/>
        <v>2.0724178373344166</v>
      </c>
      <c r="ADE47" s="116">
        <f t="shared" si="32"/>
        <v>2.3795708972131862</v>
      </c>
      <c r="ADF47" s="116">
        <f t="shared" si="32"/>
        <v>2.1227951172675068</v>
      </c>
      <c r="ADG47" s="116">
        <f t="shared" si="32"/>
        <v>2.4853156307903603</v>
      </c>
      <c r="ADH47" s="116">
        <f t="shared" si="32"/>
        <v>2.0265949295077541</v>
      </c>
      <c r="ADI47" s="116">
        <f t="shared" si="32"/>
        <v>2.2880606164086714</v>
      </c>
      <c r="ADJ47" s="116">
        <f t="shared" si="32"/>
        <v>2.2940128625449523</v>
      </c>
      <c r="ADK47" s="116">
        <f t="shared" si="32"/>
        <v>2.0254948749172583</v>
      </c>
      <c r="ADL47" s="116">
        <f t="shared" si="32"/>
        <v>2.0000930485013688</v>
      </c>
      <c r="ADM47" s="116">
        <f t="shared" si="32"/>
        <v>2.2220024657628556</v>
      </c>
      <c r="ADN47" s="116">
        <f t="shared" si="32"/>
        <v>2.0272875113221556</v>
      </c>
      <c r="ADO47" s="116">
        <f t="shared" si="32"/>
        <v>2.1096550699000964</v>
      </c>
      <c r="ADP47" s="116">
        <f t="shared" si="32"/>
        <v>2.0283015510011273</v>
      </c>
      <c r="ADQ47" s="116">
        <f t="shared" si="32"/>
        <v>2.0217645193146421</v>
      </c>
      <c r="ADR47" s="116">
        <f t="shared" si="32"/>
        <v>2.0002721509342303</v>
      </c>
      <c r="ADS47" s="116">
        <f t="shared" si="32"/>
        <v>2.0002360979958622</v>
      </c>
      <c r="ADT47" s="116">
        <f t="shared" si="32"/>
        <v>2.4484067948819557</v>
      </c>
      <c r="ADU47" s="116">
        <f t="shared" si="32"/>
        <v>2.2249190381112509</v>
      </c>
      <c r="ADV47" s="116">
        <f t="shared" si="32"/>
        <v>2.3304243666572413</v>
      </c>
      <c r="ADW47" s="116">
        <f t="shared" si="32"/>
        <v>2.0010229741377312</v>
      </c>
      <c r="ADX47" s="116">
        <f t="shared" si="32"/>
        <v>2.0157174677879772</v>
      </c>
      <c r="ADY47" s="116">
        <f t="shared" si="32"/>
        <v>2.2493559538082417</v>
      </c>
      <c r="ADZ47" s="116">
        <f t="shared" si="32"/>
        <v>2.2085091739673177</v>
      </c>
      <c r="AEA47" s="116">
        <f t="shared" si="32"/>
        <v>2.2024555704796551</v>
      </c>
      <c r="AEB47" s="116">
        <f t="shared" si="32"/>
        <v>2.081951236096832</v>
      </c>
      <c r="AEC47" s="116">
        <f t="shared" si="32"/>
        <v>3.0372831685339983</v>
      </c>
      <c r="AED47" s="116">
        <f t="shared" si="32"/>
        <v>2.9457149731805239</v>
      </c>
      <c r="AEE47" s="116">
        <f t="shared" si="32"/>
        <v>2.0357377097232572</v>
      </c>
      <c r="AEF47" s="116">
        <f t="shared" si="32"/>
        <v>2.0523978282073752</v>
      </c>
      <c r="AEG47" s="116">
        <f t="shared" si="32"/>
        <v>2.4159197163074673</v>
      </c>
      <c r="AEH47" s="116">
        <f t="shared" si="32"/>
        <v>3.0748913107572555</v>
      </c>
      <c r="AEI47" s="116">
        <f t="shared" si="32"/>
        <v>2.135285192906661</v>
      </c>
      <c r="AEJ47" s="116">
        <f t="shared" si="32"/>
        <v>2.0015642033365184</v>
      </c>
      <c r="AEK47" s="116">
        <f t="shared" si="32"/>
        <v>2.0400334314123083</v>
      </c>
      <c r="AEL47" s="116">
        <f t="shared" si="32"/>
        <v>2.9981062783683501</v>
      </c>
      <c r="AEM47" s="116">
        <f t="shared" si="32"/>
        <v>2.1062889796227449</v>
      </c>
      <c r="AEN47" s="116">
        <f t="shared" si="32"/>
        <v>2.9278667200931285</v>
      </c>
      <c r="AEO47" s="116">
        <f t="shared" si="32"/>
        <v>2.0367787338303756</v>
      </c>
      <c r="AEP47" s="116">
        <f t="shared" si="32"/>
        <v>2.0060128840862994</v>
      </c>
      <c r="AEQ47" s="116">
        <f t="shared" si="32"/>
        <v>2.0301444984213544</v>
      </c>
      <c r="AER47" s="116">
        <f t="shared" si="32"/>
        <v>2.4280881659976399</v>
      </c>
      <c r="AES47" s="116">
        <f t="shared" si="32"/>
        <v>2.0743004872027111</v>
      </c>
      <c r="AET47" s="116">
        <f t="shared" si="32"/>
        <v>2.0603827637063756</v>
      </c>
      <c r="AEU47" s="116">
        <f t="shared" si="32"/>
        <v>2.1172652696114831</v>
      </c>
      <c r="AEV47" s="116">
        <f t="shared" si="32"/>
        <v>2.034421974027441</v>
      </c>
      <c r="AEW47" s="116">
        <f t="shared" si="32"/>
        <v>2.4072023625128427</v>
      </c>
      <c r="AEX47" s="116">
        <f t="shared" si="32"/>
        <v>2.3326679975086133</v>
      </c>
      <c r="AEY47" s="116">
        <f t="shared" si="32"/>
        <v>2.0154685707097002</v>
      </c>
      <c r="AEZ47" s="116">
        <f t="shared" si="32"/>
        <v>3.2306695282340905</v>
      </c>
      <c r="AFA47" s="116">
        <f t="shared" si="32"/>
        <v>2.9041677644481605</v>
      </c>
      <c r="AFB47" s="116">
        <f t="shared" si="32"/>
        <v>2.0252858839753278</v>
      </c>
      <c r="AFC47" s="116">
        <f t="shared" si="32"/>
        <v>2.0228262111701709</v>
      </c>
      <c r="AFD47" s="116">
        <f t="shared" si="32"/>
        <v>2.0003397919290968</v>
      </c>
      <c r="AFE47" s="116">
        <f t="shared" si="32"/>
        <v>2.0155622516580993</v>
      </c>
      <c r="AFF47" s="116">
        <f t="shared" si="32"/>
        <v>2.0002664452681982</v>
      </c>
      <c r="AFG47" s="116">
        <f t="shared" si="32"/>
        <v>3.2029551525653415</v>
      </c>
      <c r="AFH47" s="116">
        <f t="shared" si="32"/>
        <v>2.046092997422408</v>
      </c>
      <c r="AFI47" s="116">
        <f t="shared" si="32"/>
        <v>2.9424153107930549</v>
      </c>
      <c r="AFJ47" s="116">
        <f t="shared" si="33"/>
        <v>2.3000375931218064</v>
      </c>
      <c r="AFK47" s="116">
        <f t="shared" si="33"/>
        <v>2.0030420010387884</v>
      </c>
      <c r="AFL47" s="116">
        <f t="shared" si="33"/>
        <v>2.4953437923296384</v>
      </c>
      <c r="AFM47" s="116">
        <f t="shared" si="33"/>
        <v>2.0042014916408553</v>
      </c>
      <c r="AFN47" s="116">
        <f t="shared" si="33"/>
        <v>2.2849628060963094</v>
      </c>
      <c r="AFO47" s="116">
        <f t="shared" si="33"/>
        <v>2.2858696354384174</v>
      </c>
      <c r="AFP47" s="116">
        <f t="shared" si="33"/>
        <v>2.1257495850774863</v>
      </c>
      <c r="AFQ47" s="116">
        <f t="shared" si="33"/>
        <v>2.0363440691867578</v>
      </c>
      <c r="AFR47" s="116">
        <f t="shared" si="33"/>
        <v>2.8804221957562879</v>
      </c>
      <c r="AFS47" s="116">
        <f t="shared" si="33"/>
        <v>2.397697937357754</v>
      </c>
      <c r="AFT47" s="116">
        <f t="shared" si="33"/>
        <v>2.6846456360915836</v>
      </c>
      <c r="AFU47" s="116">
        <f t="shared" si="33"/>
        <v>2.0586912175105847</v>
      </c>
      <c r="AFV47" s="116">
        <f t="shared" si="33"/>
        <v>2.0004892621287462</v>
      </c>
      <c r="AFW47" s="116">
        <f t="shared" si="33"/>
        <v>3.1604283774291444</v>
      </c>
      <c r="AFX47" s="116">
        <f t="shared" si="33"/>
        <v>3.026259279446208</v>
      </c>
      <c r="AFY47" s="116">
        <f t="shared" si="33"/>
        <v>2.6898250367092427</v>
      </c>
      <c r="AFZ47" s="116">
        <f t="shared" si="33"/>
        <v>2.0192824614964016</v>
      </c>
      <c r="AGA47" s="116">
        <f t="shared" si="33"/>
        <v>2.0397032570702835</v>
      </c>
      <c r="AGB47" s="116">
        <f t="shared" si="33"/>
        <v>2.0205671321504375</v>
      </c>
      <c r="AGC47" s="116">
        <f t="shared" si="33"/>
        <v>2.0001094049037054</v>
      </c>
      <c r="AGD47" s="116">
        <f t="shared" si="33"/>
        <v>3.0108934617453098</v>
      </c>
      <c r="AGE47" s="116">
        <f t="shared" si="33"/>
        <v>2.814205299283564</v>
      </c>
      <c r="AGF47" s="116">
        <f t="shared" si="33"/>
        <v>2.4341554483844425</v>
      </c>
      <c r="AGG47" s="116">
        <f t="shared" si="33"/>
        <v>2.5718655435843747</v>
      </c>
      <c r="AGH47" s="116">
        <f t="shared" si="33"/>
        <v>2.4530198926772098</v>
      </c>
      <c r="AGI47" s="116">
        <f t="shared" si="33"/>
        <v>2.7306199314532007</v>
      </c>
      <c r="AGJ47" s="116">
        <f t="shared" si="33"/>
        <v>2.0412533003336613</v>
      </c>
      <c r="AGK47" s="116">
        <f t="shared" si="33"/>
        <v>2.0061102319908763</v>
      </c>
      <c r="AGL47" s="116">
        <f t="shared" si="33"/>
        <v>2.0023774937550436</v>
      </c>
      <c r="AGM47" s="116">
        <f t="shared" si="33"/>
        <v>2.0421430237780349</v>
      </c>
      <c r="AGN47" s="116">
        <f t="shared" si="33"/>
        <v>2.0010925999404798</v>
      </c>
      <c r="AGO47" s="116">
        <f t="shared" si="33"/>
        <v>2.0004623020849857</v>
      </c>
      <c r="AGP47" s="116">
        <f t="shared" si="33"/>
        <v>2.0969782444787803</v>
      </c>
      <c r="AGQ47" s="116">
        <f t="shared" si="33"/>
        <v>2.3106565910148604</v>
      </c>
      <c r="AGR47" s="116">
        <f t="shared" si="33"/>
        <v>2.0022584996980073</v>
      </c>
      <c r="AGS47" s="116">
        <f t="shared" si="33"/>
        <v>2.8031659393145847</v>
      </c>
      <c r="AGT47" s="116">
        <f t="shared" si="33"/>
        <v>2.221998467949911</v>
      </c>
      <c r="AGU47" s="116">
        <f t="shared" si="33"/>
        <v>2.0364845217047347</v>
      </c>
      <c r="AGV47" s="116">
        <f t="shared" si="33"/>
        <v>2.2673568554166179</v>
      </c>
      <c r="AGW47" s="116">
        <f t="shared" si="33"/>
        <v>2.0589100017663875</v>
      </c>
      <c r="AGX47" s="116">
        <f t="shared" si="33"/>
        <v>2.2060755996988797</v>
      </c>
      <c r="AGY47" s="116">
        <f t="shared" si="33"/>
        <v>2.000134279953965</v>
      </c>
      <c r="AGZ47" s="116">
        <f t="shared" si="33"/>
        <v>2.1658178055807249</v>
      </c>
      <c r="AHA47" s="116">
        <f t="shared" si="33"/>
        <v>3.1805242890130954</v>
      </c>
      <c r="AHB47" s="116">
        <f t="shared" si="33"/>
        <v>2.4795231173605004</v>
      </c>
      <c r="AHC47" s="116">
        <f t="shared" si="33"/>
        <v>2.6044438573982438</v>
      </c>
      <c r="AHD47" s="116">
        <f t="shared" si="33"/>
        <v>2.0390904744969385</v>
      </c>
      <c r="AHE47" s="116">
        <f t="shared" si="33"/>
        <v>2.2535124921490821</v>
      </c>
      <c r="AHF47" s="116">
        <f t="shared" si="33"/>
        <v>2.2945889162974606</v>
      </c>
      <c r="AHG47" s="116">
        <f t="shared" si="33"/>
        <v>2.2204429068055656</v>
      </c>
      <c r="AHH47" s="116">
        <f t="shared" si="33"/>
        <v>2.1603970450220067</v>
      </c>
      <c r="AHI47" s="116">
        <f t="shared" si="33"/>
        <v>2.7540848862557477</v>
      </c>
      <c r="AHJ47" s="116">
        <f t="shared" si="33"/>
        <v>2.0034312541496679</v>
      </c>
      <c r="AHK47" s="116">
        <f t="shared" si="33"/>
        <v>2.6338508919196277</v>
      </c>
      <c r="AHL47" s="116">
        <f t="shared" si="33"/>
        <v>2.9547770349187292</v>
      </c>
      <c r="AHM47" s="116">
        <f t="shared" si="33"/>
        <v>2.775378270942316</v>
      </c>
      <c r="AHN47" s="116">
        <f t="shared" si="33"/>
        <v>2.000080484996674</v>
      </c>
      <c r="AHO47" s="116">
        <f t="shared" si="33"/>
        <v>2.7687935227960567</v>
      </c>
      <c r="AHP47" s="116">
        <f t="shared" si="33"/>
        <v>2.033641027367695</v>
      </c>
      <c r="AHQ47" s="116">
        <f t="shared" si="33"/>
        <v>2.5184080492481664</v>
      </c>
      <c r="AHR47" s="116">
        <f t="shared" si="33"/>
        <v>2.2709313216278098</v>
      </c>
      <c r="AHS47" s="116">
        <f t="shared" si="33"/>
        <v>2.0008240115248768</v>
      </c>
      <c r="AHT47" s="116">
        <f t="shared" si="33"/>
        <v>2.0376886690562643</v>
      </c>
      <c r="AHU47" s="116">
        <f t="shared" si="33"/>
        <v>2.0986530586715553</v>
      </c>
      <c r="AHV47" s="116">
        <f t="shared" si="34"/>
        <v>2.0341632930275511</v>
      </c>
      <c r="AHW47" s="116">
        <f t="shared" si="34"/>
        <v>2.0680198278131927</v>
      </c>
      <c r="AHX47" s="116">
        <f t="shared" si="34"/>
        <v>2.1491137892605501</v>
      </c>
      <c r="AHY47" s="116">
        <f t="shared" si="34"/>
        <v>2.3134925011868184</v>
      </c>
      <c r="AHZ47" s="116">
        <f t="shared" si="34"/>
        <v>2.0038647638231022</v>
      </c>
      <c r="AIA47" s="116">
        <f t="shared" si="34"/>
        <v>2.0899498247295094</v>
      </c>
      <c r="AIB47" s="116">
        <f t="shared" si="34"/>
        <v>2.9406753333815949</v>
      </c>
      <c r="AIC47" s="116">
        <f t="shared" si="34"/>
        <v>2.0029987846926076</v>
      </c>
      <c r="AID47" s="116">
        <f t="shared" si="34"/>
        <v>2.0546616327310341</v>
      </c>
      <c r="AIE47" s="116">
        <f t="shared" si="34"/>
        <v>2.3184975480623193</v>
      </c>
      <c r="AIF47" s="116">
        <f t="shared" si="34"/>
        <v>2.0125898246002798</v>
      </c>
      <c r="AIG47" s="116">
        <f t="shared" si="34"/>
        <v>2.0414279914885194</v>
      </c>
      <c r="AIH47" s="116">
        <f t="shared" si="34"/>
        <v>2.8856622166877473</v>
      </c>
      <c r="AII47" s="116">
        <f t="shared" si="34"/>
        <v>2.7890646502718965</v>
      </c>
      <c r="AIJ47" s="116">
        <f t="shared" si="34"/>
        <v>2.0005003857581669</v>
      </c>
      <c r="AIK47" s="116">
        <f t="shared" si="34"/>
        <v>2.0055882184820244</v>
      </c>
      <c r="AIL47" s="116">
        <f t="shared" si="34"/>
        <v>2.0003018626504079</v>
      </c>
      <c r="AIM47" s="116">
        <f t="shared" si="34"/>
        <v>2.2750515811866769</v>
      </c>
      <c r="AIN47" s="116">
        <f t="shared" si="34"/>
        <v>2.9573091316183806</v>
      </c>
      <c r="AIO47" s="116">
        <f t="shared" si="34"/>
        <v>2.0353541771228727</v>
      </c>
      <c r="AIP47" s="116">
        <f t="shared" si="34"/>
        <v>2.0702891862973805</v>
      </c>
      <c r="AIQ47" s="116">
        <f t="shared" si="34"/>
        <v>2.185394491360718</v>
      </c>
      <c r="AIR47" s="116">
        <f t="shared" si="34"/>
        <v>2.897562877775858</v>
      </c>
      <c r="AIS47" s="116">
        <f t="shared" si="34"/>
        <v>2.0019474483485529</v>
      </c>
      <c r="AIT47" s="116">
        <f t="shared" si="34"/>
        <v>2.3630102022770245</v>
      </c>
      <c r="AIU47" s="116">
        <f t="shared" si="34"/>
        <v>2.0018075502944344</v>
      </c>
      <c r="AIV47" s="116">
        <f t="shared" si="34"/>
        <v>2.6222348227196939</v>
      </c>
      <c r="AIW47" s="116">
        <f t="shared" si="34"/>
        <v>2.218753028571359</v>
      </c>
      <c r="AIX47" s="116">
        <f t="shared" si="34"/>
        <v>2.8277321918590337</v>
      </c>
      <c r="AIY47" s="116">
        <f t="shared" si="34"/>
        <v>2.1621827117607091</v>
      </c>
      <c r="AIZ47" s="116">
        <f t="shared" si="34"/>
        <v>3.2760445117328811</v>
      </c>
      <c r="AJA47" s="116">
        <f t="shared" si="34"/>
        <v>2.0001027440566803</v>
      </c>
      <c r="AJB47" s="116">
        <f t="shared" si="34"/>
        <v>2.0019981589515208</v>
      </c>
      <c r="AJC47" s="116">
        <f t="shared" si="34"/>
        <v>2.0006251997697704</v>
      </c>
      <c r="AJD47" s="116">
        <f t="shared" si="34"/>
        <v>2.000000005519964</v>
      </c>
      <c r="AJE47" s="116">
        <f t="shared" si="34"/>
        <v>2.2308347942847417</v>
      </c>
      <c r="AJF47" s="116">
        <f t="shared" si="34"/>
        <v>2.5682983153213872</v>
      </c>
      <c r="AJG47" s="116">
        <f t="shared" si="34"/>
        <v>2.0157535955810322</v>
      </c>
      <c r="AJH47" s="116">
        <f t="shared" si="34"/>
        <v>2.461482304794715</v>
      </c>
      <c r="AJI47" s="116">
        <f t="shared" si="34"/>
        <v>2.1075364403257746</v>
      </c>
      <c r="AJJ47" s="116">
        <f t="shared" si="34"/>
        <v>2.0005277089539488</v>
      </c>
      <c r="AJK47" s="116">
        <f t="shared" si="34"/>
        <v>2.0234222645842532</v>
      </c>
      <c r="AJL47" s="116">
        <f t="shared" si="34"/>
        <v>2.0141923235411818</v>
      </c>
      <c r="AJM47" s="116">
        <f t="shared" si="34"/>
        <v>2.4160410489124242</v>
      </c>
      <c r="AJN47" s="116">
        <f t="shared" si="34"/>
        <v>2.8747642807531482</v>
      </c>
      <c r="AJO47" s="116">
        <f t="shared" si="34"/>
        <v>2.497330760273984</v>
      </c>
      <c r="AJP47" s="116">
        <f t="shared" si="34"/>
        <v>2.0503174066363998</v>
      </c>
      <c r="AJQ47" s="116">
        <f t="shared" si="34"/>
        <v>2.2545692808830218</v>
      </c>
      <c r="AJR47" s="116">
        <f t="shared" si="34"/>
        <v>2.1151167883246909</v>
      </c>
      <c r="AJS47" s="116">
        <f t="shared" si="34"/>
        <v>2.5781766092395411</v>
      </c>
      <c r="AJT47" s="116">
        <f t="shared" si="34"/>
        <v>2.0764232400667444</v>
      </c>
      <c r="AJU47" s="116">
        <f t="shared" si="34"/>
        <v>2.0800740050474946</v>
      </c>
      <c r="AJV47" s="116">
        <f t="shared" si="34"/>
        <v>2.6292746233790574</v>
      </c>
      <c r="AJW47" s="116">
        <f t="shared" si="34"/>
        <v>2.0979651871947045</v>
      </c>
      <c r="AJX47" s="116">
        <f t="shared" si="34"/>
        <v>2.0001411283239445</v>
      </c>
      <c r="AJY47" s="116">
        <f t="shared" si="34"/>
        <v>2.6357443794411641</v>
      </c>
      <c r="AJZ47" s="116">
        <f t="shared" si="34"/>
        <v>2.5577825157731593</v>
      </c>
      <c r="AKA47" s="116">
        <f t="shared" si="34"/>
        <v>2.5195143957918411</v>
      </c>
      <c r="AKB47" s="116">
        <f t="shared" si="34"/>
        <v>2.6254772453062825</v>
      </c>
      <c r="AKC47" s="116">
        <f t="shared" si="34"/>
        <v>2.0006809093988904</v>
      </c>
      <c r="AKD47" s="116">
        <f t="shared" si="34"/>
        <v>2.0157649631014571</v>
      </c>
      <c r="AKE47" s="116">
        <f t="shared" si="34"/>
        <v>2.0062160188017821</v>
      </c>
      <c r="AKF47" s="116">
        <f t="shared" si="34"/>
        <v>2.6855920034921414</v>
      </c>
      <c r="AKG47" s="116">
        <f t="shared" si="34"/>
        <v>2.3154250438702082</v>
      </c>
      <c r="AKH47" s="116">
        <f t="shared" si="35"/>
        <v>2.0419828883470741</v>
      </c>
      <c r="AKI47" s="116">
        <f t="shared" si="35"/>
        <v>2.3911404970024726</v>
      </c>
      <c r="AKJ47" s="116">
        <f t="shared" si="35"/>
        <v>2.0145877687696143</v>
      </c>
      <c r="AKK47" s="116">
        <f t="shared" si="35"/>
        <v>2.0000009665978928</v>
      </c>
      <c r="AKL47" s="116">
        <f t="shared" si="35"/>
        <v>2.0112623690152693</v>
      </c>
      <c r="AKM47" s="116">
        <f t="shared" si="35"/>
        <v>2.54192436263072</v>
      </c>
      <c r="AKN47" s="116">
        <f t="shared" si="35"/>
        <v>2.0184293829002171</v>
      </c>
      <c r="AKO47" s="116">
        <f t="shared" si="35"/>
        <v>2.1097508435145</v>
      </c>
      <c r="AKP47" s="116">
        <f t="shared" si="35"/>
        <v>2.6413929705674319</v>
      </c>
      <c r="AKQ47" s="116">
        <f t="shared" si="35"/>
        <v>2.0362039424009879</v>
      </c>
      <c r="AKR47" s="116">
        <f t="shared" si="35"/>
        <v>2.0579111809491071</v>
      </c>
      <c r="AKS47" s="116">
        <f t="shared" si="35"/>
        <v>2.297552528266313</v>
      </c>
      <c r="AKT47" s="116">
        <f t="shared" si="35"/>
        <v>2.1488757261114566</v>
      </c>
      <c r="AKU47" s="116">
        <f t="shared" si="35"/>
        <v>2.0051921916156035</v>
      </c>
      <c r="AKV47" s="116">
        <f t="shared" si="35"/>
        <v>2.6126619703237437</v>
      </c>
      <c r="AKW47" s="116">
        <f t="shared" si="35"/>
        <v>2.7025459115524955</v>
      </c>
      <c r="AKX47" s="116">
        <f t="shared" si="35"/>
        <v>2.1982383627752231</v>
      </c>
      <c r="AKY47" s="116">
        <f t="shared" si="35"/>
        <v>2.1048046559116083</v>
      </c>
      <c r="AKZ47" s="116">
        <f t="shared" si="35"/>
        <v>2.1985137342907537</v>
      </c>
      <c r="ALA47" s="116">
        <f t="shared" si="35"/>
        <v>2.0056617127315919</v>
      </c>
      <c r="ALB47" s="116">
        <f t="shared" si="35"/>
        <v>2.0006033920612385</v>
      </c>
      <c r="ALC47" s="116">
        <f t="shared" si="35"/>
        <v>2.4364109544982768</v>
      </c>
      <c r="ALD47" s="116">
        <f t="shared" si="35"/>
        <v>2.025468749536536</v>
      </c>
      <c r="ALE47" s="116">
        <f t="shared" si="35"/>
        <v>2.3475172543731926</v>
      </c>
      <c r="ALF47" s="116">
        <f t="shared" si="35"/>
        <v>2.1755495923723012</v>
      </c>
      <c r="ALG47" s="116">
        <f t="shared" si="35"/>
        <v>2.3111629477471132</v>
      </c>
      <c r="ALH47" s="116">
        <f t="shared" si="35"/>
        <v>2.0644274392402227</v>
      </c>
      <c r="ALI47" s="116">
        <f t="shared" si="35"/>
        <v>2.1301336754685654</v>
      </c>
      <c r="ALJ47" s="116">
        <f t="shared" si="35"/>
        <v>2.6262213719954026</v>
      </c>
      <c r="ALK47" s="116">
        <f t="shared" si="35"/>
        <v>2.2320838542001384</v>
      </c>
      <c r="ALL47" s="116">
        <f t="shared" si="35"/>
        <v>2.088213896165664</v>
      </c>
      <c r="ALM47" s="116">
        <f t="shared" si="35"/>
        <v>3.0486081444994424</v>
      </c>
      <c r="ALN47" s="116">
        <f t="shared" si="35"/>
        <v>2.0502145765287803</v>
      </c>
      <c r="ALO47" s="116">
        <f t="shared" si="35"/>
        <v>3.0539825764288571</v>
      </c>
      <c r="ALP47" s="116">
        <f t="shared" si="35"/>
        <v>2.3557599157398048</v>
      </c>
      <c r="ALQ47" s="116">
        <f t="shared" si="35"/>
        <v>2.6717257253103281</v>
      </c>
      <c r="ALR47" s="116">
        <f t="shared" si="35"/>
        <v>2.7004917023588</v>
      </c>
      <c r="ALS47" s="116">
        <f t="shared" si="35"/>
        <v>2.4729373863127684</v>
      </c>
      <c r="ALT47" s="116">
        <f t="shared" si="35"/>
        <v>2.154268369927189</v>
      </c>
      <c r="ALU47" s="116">
        <f t="shared" si="35"/>
        <v>2.1748138854540575</v>
      </c>
    </row>
    <row r="48" spans="2:1009">
      <c r="I48" s="116">
        <f t="shared" si="36"/>
        <v>2.0000241532738454</v>
      </c>
      <c r="J48" s="116">
        <f t="shared" si="20"/>
        <v>2.0023441153316863</v>
      </c>
      <c r="K48" s="116">
        <f t="shared" si="20"/>
        <v>2.7259608518016969</v>
      </c>
      <c r="L48" s="116">
        <f t="shared" si="20"/>
        <v>2.0015142587357317</v>
      </c>
      <c r="M48" s="116">
        <f t="shared" si="20"/>
        <v>2.904405069010032</v>
      </c>
      <c r="N48" s="116">
        <f t="shared" si="20"/>
        <v>2.2809214012461023</v>
      </c>
      <c r="O48" s="116">
        <f t="shared" si="20"/>
        <v>2.0060326810630196</v>
      </c>
      <c r="P48" s="116">
        <f t="shared" si="20"/>
        <v>2.5599421959773081</v>
      </c>
      <c r="Q48" s="116">
        <f t="shared" si="20"/>
        <v>2.3136926665130089</v>
      </c>
      <c r="R48" s="116">
        <f t="shared" si="20"/>
        <v>2.1789912590098153</v>
      </c>
      <c r="S48" s="116">
        <f t="shared" si="20"/>
        <v>2.2744204412774462</v>
      </c>
      <c r="T48" s="116">
        <f t="shared" si="20"/>
        <v>2.9491889403332614</v>
      </c>
      <c r="U48" s="116">
        <f t="shared" si="20"/>
        <v>2.7008318838360554</v>
      </c>
      <c r="V48" s="116">
        <f t="shared" si="20"/>
        <v>2.0000445243079534</v>
      </c>
      <c r="W48" s="116">
        <f t="shared" si="20"/>
        <v>2.145742171247111</v>
      </c>
      <c r="X48" s="116">
        <f t="shared" si="20"/>
        <v>2.0453587956992174</v>
      </c>
      <c r="Y48" s="116">
        <f t="shared" si="20"/>
        <v>2.0480089296242063</v>
      </c>
      <c r="Z48" s="116">
        <f t="shared" si="20"/>
        <v>2.0004465259610593</v>
      </c>
      <c r="AA48" s="116">
        <f t="shared" si="20"/>
        <v>2.2432865658457621</v>
      </c>
      <c r="AB48" s="116">
        <f t="shared" si="20"/>
        <v>2.5764675036051314</v>
      </c>
      <c r="AC48" s="116">
        <f t="shared" si="20"/>
        <v>2.2382529590043472</v>
      </c>
      <c r="AD48" s="116">
        <f t="shared" si="20"/>
        <v>2.3727889902141728</v>
      </c>
      <c r="AE48" s="116">
        <f t="shared" si="20"/>
        <v>2.3521942454383136</v>
      </c>
      <c r="AF48" s="116">
        <f t="shared" si="20"/>
        <v>2.0082725349718755</v>
      </c>
      <c r="AG48" s="116">
        <f t="shared" si="20"/>
        <v>2.3977968499906073</v>
      </c>
      <c r="AH48" s="116">
        <f t="shared" si="20"/>
        <v>2.0945968191970756</v>
      </c>
      <c r="AI48" s="116">
        <f t="shared" si="20"/>
        <v>2.1057145475903338</v>
      </c>
      <c r="AJ48" s="116">
        <f t="shared" si="20"/>
        <v>2.0618363329500426</v>
      </c>
      <c r="AK48" s="116">
        <f t="shared" si="20"/>
        <v>2.2203115027597731</v>
      </c>
      <c r="AL48" s="116">
        <f t="shared" si="20"/>
        <v>2.0018445171666919</v>
      </c>
      <c r="AM48" s="116">
        <f t="shared" si="20"/>
        <v>2.5111339479325019</v>
      </c>
      <c r="AN48" s="116">
        <f t="shared" si="20"/>
        <v>2.1009078481602876</v>
      </c>
      <c r="AO48" s="116">
        <f t="shared" si="20"/>
        <v>2.185225235302704</v>
      </c>
      <c r="AP48" s="116">
        <f t="shared" si="20"/>
        <v>2.141015235139184</v>
      </c>
      <c r="AQ48" s="116">
        <f t="shared" si="20"/>
        <v>2.2625984389804903</v>
      </c>
      <c r="AR48" s="116">
        <f t="shared" si="20"/>
        <v>2.198760975755524</v>
      </c>
      <c r="AS48" s="116">
        <f t="shared" si="20"/>
        <v>2.0053645481714488</v>
      </c>
      <c r="AT48" s="116">
        <f t="shared" si="20"/>
        <v>2.9185757924418381</v>
      </c>
      <c r="AU48" s="116">
        <f t="shared" si="20"/>
        <v>2.0375477459776752</v>
      </c>
      <c r="AV48" s="116">
        <f t="shared" si="20"/>
        <v>2.0132659694143795</v>
      </c>
      <c r="AW48" s="116">
        <f t="shared" si="20"/>
        <v>2.3209638040467073</v>
      </c>
      <c r="AX48" s="116">
        <f t="shared" si="20"/>
        <v>2.0668071408538733</v>
      </c>
      <c r="AY48" s="116">
        <f t="shared" si="20"/>
        <v>2.0153239518812525</v>
      </c>
      <c r="AZ48" s="116">
        <f t="shared" si="20"/>
        <v>2.4773842023458279</v>
      </c>
      <c r="BA48" s="116">
        <f t="shared" si="20"/>
        <v>2.0086035891020142</v>
      </c>
      <c r="BB48" s="116">
        <f t="shared" si="20"/>
        <v>2.5126352776900558</v>
      </c>
      <c r="BC48" s="116">
        <f t="shared" si="20"/>
        <v>2.0007756929800129</v>
      </c>
      <c r="BD48" s="116">
        <f t="shared" si="20"/>
        <v>2.0018513501879065</v>
      </c>
      <c r="BE48" s="116">
        <f t="shared" si="20"/>
        <v>2.0000005845454742</v>
      </c>
      <c r="BF48" s="116">
        <f t="shared" si="20"/>
        <v>2.6555874231006422</v>
      </c>
      <c r="BG48" s="116">
        <f t="shared" si="20"/>
        <v>2.0089662909527286</v>
      </c>
      <c r="BH48" s="116">
        <f t="shared" si="20"/>
        <v>2.0051763116701888</v>
      </c>
      <c r="BI48" s="116">
        <f t="shared" si="20"/>
        <v>2.7966534426006957</v>
      </c>
      <c r="BJ48" s="116">
        <f t="shared" si="20"/>
        <v>2.1634775002984385</v>
      </c>
      <c r="BK48" s="116">
        <f t="shared" si="20"/>
        <v>2.0041539227167622</v>
      </c>
      <c r="BL48" s="116">
        <f t="shared" si="20"/>
        <v>2.0214430301660622</v>
      </c>
      <c r="BM48" s="116">
        <f t="shared" si="20"/>
        <v>2.0003263803535205</v>
      </c>
      <c r="BN48" s="116">
        <f t="shared" si="20"/>
        <v>2.5228648428029827</v>
      </c>
      <c r="BO48" s="116">
        <f t="shared" si="20"/>
        <v>2.1504943656413653</v>
      </c>
      <c r="BP48" s="116">
        <f t="shared" si="20"/>
        <v>2.8546498648913206</v>
      </c>
      <c r="BQ48" s="116">
        <f t="shared" si="20"/>
        <v>2.2652460742401725</v>
      </c>
      <c r="BR48" s="116">
        <f t="shared" si="20"/>
        <v>2.0905373667369127</v>
      </c>
      <c r="BS48" s="116">
        <f t="shared" si="20"/>
        <v>2.0165885403251473</v>
      </c>
      <c r="BT48" s="116">
        <f t="shared" si="20"/>
        <v>2.0000301837795615</v>
      </c>
      <c r="BU48" s="116">
        <f t="shared" si="20"/>
        <v>2.7568537404433173</v>
      </c>
      <c r="BV48" s="116">
        <f t="shared" si="21"/>
        <v>2.5034460733619515</v>
      </c>
      <c r="BW48" s="116">
        <f t="shared" si="21"/>
        <v>2.2593189619192993</v>
      </c>
      <c r="BX48" s="116">
        <f t="shared" si="21"/>
        <v>2.0090707245883119</v>
      </c>
      <c r="BY48" s="116">
        <f t="shared" si="21"/>
        <v>2.8014450149279422</v>
      </c>
      <c r="BZ48" s="116">
        <f t="shared" si="21"/>
        <v>2.0169690655069008</v>
      </c>
      <c r="CA48" s="116">
        <f t="shared" si="21"/>
        <v>2.2120482619723738</v>
      </c>
      <c r="CB48" s="116">
        <f t="shared" si="21"/>
        <v>2.0004038852223669</v>
      </c>
      <c r="CC48" s="116">
        <f t="shared" si="21"/>
        <v>2.5482659142224922</v>
      </c>
      <c r="CD48" s="116">
        <f t="shared" si="21"/>
        <v>2.2017347890264407</v>
      </c>
      <c r="CE48" s="116">
        <f t="shared" si="21"/>
        <v>2.0083256582585318</v>
      </c>
      <c r="CF48" s="116">
        <f t="shared" si="21"/>
        <v>2.2211965543950498</v>
      </c>
      <c r="CG48" s="116">
        <f t="shared" si="21"/>
        <v>2.2747425458803874</v>
      </c>
      <c r="CH48" s="116">
        <f t="shared" si="21"/>
        <v>2.4248854607773582</v>
      </c>
      <c r="CI48" s="116">
        <f t="shared" si="21"/>
        <v>2.391580755853719</v>
      </c>
      <c r="CJ48" s="116">
        <f t="shared" si="21"/>
        <v>2.3862177202601118</v>
      </c>
      <c r="CK48" s="116">
        <f t="shared" si="21"/>
        <v>2.7090400909408836</v>
      </c>
      <c r="CL48" s="116">
        <f t="shared" si="21"/>
        <v>2.0017998179579339</v>
      </c>
      <c r="CM48" s="116">
        <f t="shared" si="21"/>
        <v>2.0023752376352499</v>
      </c>
      <c r="CN48" s="116">
        <f t="shared" si="21"/>
        <v>2.0187779646897814</v>
      </c>
      <c r="CO48" s="116">
        <f t="shared" si="21"/>
        <v>2.0014140511327421</v>
      </c>
      <c r="CP48" s="116">
        <f t="shared" si="21"/>
        <v>2.0002509564853983</v>
      </c>
      <c r="CQ48" s="116">
        <f t="shared" si="21"/>
        <v>2.0065699241526138</v>
      </c>
      <c r="CR48" s="116">
        <f t="shared" si="21"/>
        <v>2.2230267618120303</v>
      </c>
      <c r="CS48" s="116">
        <f t="shared" si="21"/>
        <v>2.5430220388160802</v>
      </c>
      <c r="CT48" s="116">
        <f t="shared" si="21"/>
        <v>2.0325462312333915</v>
      </c>
      <c r="CU48" s="116">
        <f t="shared" si="21"/>
        <v>2.0004524060278102</v>
      </c>
      <c r="CV48" s="116">
        <f t="shared" si="21"/>
        <v>2.8816685787313023</v>
      </c>
      <c r="CW48" s="116">
        <f t="shared" si="21"/>
        <v>2.0429863891361895</v>
      </c>
      <c r="CX48" s="116">
        <f t="shared" si="21"/>
        <v>2.0150206977380689</v>
      </c>
      <c r="CY48" s="116">
        <f t="shared" si="21"/>
        <v>2.5856415121751093</v>
      </c>
      <c r="CZ48" s="116">
        <f t="shared" si="21"/>
        <v>2.3909886086364338</v>
      </c>
      <c r="DA48" s="116">
        <f t="shared" si="21"/>
        <v>2.0751513693722377</v>
      </c>
      <c r="DB48" s="116">
        <f t="shared" si="21"/>
        <v>2.0042395640579382</v>
      </c>
      <c r="DC48" s="116">
        <f t="shared" si="21"/>
        <v>2.0026171688740244</v>
      </c>
      <c r="DD48" s="116">
        <f t="shared" si="21"/>
        <v>2.0427433523756555</v>
      </c>
      <c r="DE48" s="116">
        <f t="shared" si="21"/>
        <v>2.5194881720792472</v>
      </c>
      <c r="DF48" s="116">
        <f t="shared" si="21"/>
        <v>2.0122684523380165</v>
      </c>
      <c r="DG48" s="116">
        <f t="shared" si="21"/>
        <v>2.0032720860669473</v>
      </c>
      <c r="DH48" s="116">
        <f t="shared" si="21"/>
        <v>2.0002832047833512</v>
      </c>
      <c r="DI48" s="116">
        <f t="shared" si="21"/>
        <v>2.5212777735366179</v>
      </c>
      <c r="DJ48" s="116">
        <f t="shared" si="21"/>
        <v>2.0864684533930822</v>
      </c>
      <c r="DK48" s="116">
        <f t="shared" si="21"/>
        <v>2.0263395323738473</v>
      </c>
      <c r="DL48" s="116">
        <f t="shared" si="21"/>
        <v>2.0565021584015573</v>
      </c>
      <c r="DM48" s="116">
        <f t="shared" si="21"/>
        <v>2.7985705209798084</v>
      </c>
      <c r="DN48" s="116">
        <f t="shared" si="21"/>
        <v>2.0035653638718931</v>
      </c>
      <c r="DO48" s="116">
        <f t="shared" si="21"/>
        <v>2.0050717202711317</v>
      </c>
      <c r="DP48" s="116">
        <f t="shared" si="21"/>
        <v>2.0232177664244446</v>
      </c>
      <c r="DQ48" s="116">
        <f t="shared" si="21"/>
        <v>2.0001347150563866</v>
      </c>
      <c r="DR48" s="116">
        <f t="shared" si="21"/>
        <v>2.0350367702995604</v>
      </c>
      <c r="DS48" s="116">
        <f t="shared" si="21"/>
        <v>2.5670497455928851</v>
      </c>
      <c r="DT48" s="116">
        <f t="shared" si="21"/>
        <v>2.00330448579167</v>
      </c>
      <c r="DU48" s="116">
        <f t="shared" si="21"/>
        <v>2.0861316695340699</v>
      </c>
      <c r="DV48" s="116">
        <f t="shared" si="21"/>
        <v>2.0026534071516586</v>
      </c>
      <c r="DW48" s="116">
        <f t="shared" si="21"/>
        <v>2.2928295294350578</v>
      </c>
      <c r="DX48" s="116">
        <f t="shared" si="21"/>
        <v>2.6819980322823582</v>
      </c>
      <c r="DY48" s="116">
        <f t="shared" si="21"/>
        <v>2.0845007980175478</v>
      </c>
      <c r="DZ48" s="116">
        <f t="shared" si="21"/>
        <v>2.5476411204117055</v>
      </c>
      <c r="EA48" s="116">
        <f t="shared" si="21"/>
        <v>2.2908310663794085</v>
      </c>
      <c r="EB48" s="116">
        <f t="shared" si="21"/>
        <v>2.0626482120253495</v>
      </c>
      <c r="EC48" s="116">
        <f t="shared" si="21"/>
        <v>2.4994728877400636</v>
      </c>
      <c r="ED48" s="116">
        <f t="shared" si="21"/>
        <v>2.4935868014117766</v>
      </c>
      <c r="EE48" s="116">
        <f t="shared" si="21"/>
        <v>2.3929667594009194</v>
      </c>
      <c r="EF48" s="116">
        <f t="shared" si="21"/>
        <v>2.0004055443454201</v>
      </c>
      <c r="EG48" s="116">
        <f t="shared" ref="EG48:GR52" si="37">EG22+($D$3/EG22)</f>
        <v>2.3842231461932499</v>
      </c>
      <c r="EH48" s="116">
        <f t="shared" si="37"/>
        <v>2.0637833815331961</v>
      </c>
      <c r="EI48" s="116">
        <f t="shared" si="37"/>
        <v>2.8404527294747286</v>
      </c>
      <c r="EJ48" s="116">
        <f t="shared" si="37"/>
        <v>2.0003240578787596</v>
      </c>
      <c r="EK48" s="116">
        <f t="shared" si="37"/>
        <v>2.0013084635113261</v>
      </c>
      <c r="EL48" s="116">
        <f t="shared" si="37"/>
        <v>2.4694263387198774</v>
      </c>
      <c r="EM48" s="116">
        <f t="shared" si="37"/>
        <v>2.0103417425379977</v>
      </c>
      <c r="EN48" s="116">
        <f t="shared" si="37"/>
        <v>2.0001852210743021</v>
      </c>
      <c r="EO48" s="116">
        <f t="shared" si="37"/>
        <v>2.0060691446680026</v>
      </c>
      <c r="EP48" s="116">
        <f t="shared" si="37"/>
        <v>2.0506041978524219</v>
      </c>
      <c r="EQ48" s="116">
        <f t="shared" si="37"/>
        <v>2.6135046114330587</v>
      </c>
      <c r="ER48" s="116">
        <f t="shared" si="37"/>
        <v>2.0193547440549202</v>
      </c>
      <c r="ES48" s="116">
        <f t="shared" si="37"/>
        <v>2.0059448068242403</v>
      </c>
      <c r="ET48" s="116">
        <f t="shared" si="37"/>
        <v>2.0000145667986753</v>
      </c>
      <c r="EU48" s="116">
        <f t="shared" si="37"/>
        <v>2.3820535399618814</v>
      </c>
      <c r="EV48" s="116">
        <f t="shared" si="37"/>
        <v>2.013585434738379</v>
      </c>
      <c r="EW48" s="116">
        <f t="shared" si="37"/>
        <v>2.3002583419509337</v>
      </c>
      <c r="EX48" s="116">
        <f t="shared" si="37"/>
        <v>2.0015473254478726</v>
      </c>
      <c r="EY48" s="116">
        <f t="shared" si="37"/>
        <v>2.0111947176820437</v>
      </c>
      <c r="EZ48" s="116">
        <f t="shared" si="37"/>
        <v>2.5717463531033884</v>
      </c>
      <c r="FA48" s="116">
        <f t="shared" si="37"/>
        <v>2.703747548282426</v>
      </c>
      <c r="FB48" s="116">
        <f t="shared" si="37"/>
        <v>2.254947401409253</v>
      </c>
      <c r="FC48" s="116">
        <f t="shared" si="37"/>
        <v>2.0000015692142976</v>
      </c>
      <c r="FD48" s="116">
        <f t="shared" si="37"/>
        <v>2.0041012130234837</v>
      </c>
      <c r="FE48" s="116">
        <f t="shared" si="37"/>
        <v>2.0094164977795756</v>
      </c>
      <c r="FF48" s="116">
        <f t="shared" si="37"/>
        <v>2.0005567416745484</v>
      </c>
      <c r="FG48" s="116">
        <f t="shared" si="37"/>
        <v>2.437141596953889</v>
      </c>
      <c r="FH48" s="116">
        <f t="shared" si="37"/>
        <v>2.6159898712076752</v>
      </c>
      <c r="FI48" s="116">
        <f t="shared" si="37"/>
        <v>2.4419150076978227</v>
      </c>
      <c r="FJ48" s="116">
        <f t="shared" si="37"/>
        <v>2.2509077752075646</v>
      </c>
      <c r="FK48" s="116">
        <f t="shared" si="37"/>
        <v>2.8205015240023359</v>
      </c>
      <c r="FL48" s="116">
        <f t="shared" si="37"/>
        <v>2.6940488467690358</v>
      </c>
      <c r="FM48" s="116">
        <f t="shared" si="37"/>
        <v>2.0551886253940728</v>
      </c>
      <c r="FN48" s="116">
        <f t="shared" si="37"/>
        <v>2.6892321312470928</v>
      </c>
      <c r="FO48" s="116">
        <f t="shared" si="37"/>
        <v>2.9362408296595079</v>
      </c>
      <c r="FP48" s="116">
        <f t="shared" si="37"/>
        <v>2.1776155591982365</v>
      </c>
      <c r="FQ48" s="116">
        <f t="shared" si="37"/>
        <v>2.0083631200939944</v>
      </c>
      <c r="FR48" s="116">
        <f t="shared" si="37"/>
        <v>2.2692049604026501</v>
      </c>
      <c r="FS48" s="116">
        <f t="shared" si="37"/>
        <v>2.1512711400889177</v>
      </c>
      <c r="FT48" s="116">
        <f t="shared" si="37"/>
        <v>2.0120952923221536</v>
      </c>
      <c r="FU48" s="116">
        <f t="shared" si="37"/>
        <v>2.4963338439680705</v>
      </c>
      <c r="FV48" s="116">
        <f t="shared" si="37"/>
        <v>2.713368675205527</v>
      </c>
      <c r="FW48" s="116">
        <f t="shared" si="37"/>
        <v>2.0249118541172653</v>
      </c>
      <c r="FX48" s="116">
        <f t="shared" si="37"/>
        <v>2.3573951387513814</v>
      </c>
      <c r="FY48" s="116">
        <f t="shared" si="37"/>
        <v>2.1239067474154574</v>
      </c>
      <c r="FZ48" s="116">
        <f t="shared" si="37"/>
        <v>2.0017885042521582</v>
      </c>
      <c r="GA48" s="116">
        <f t="shared" si="37"/>
        <v>2.1785733816916553</v>
      </c>
      <c r="GB48" s="116">
        <f t="shared" si="37"/>
        <v>2.0348110452822059</v>
      </c>
      <c r="GC48" s="116">
        <f t="shared" si="37"/>
        <v>2.2219784268106029</v>
      </c>
      <c r="GD48" s="116">
        <f t="shared" si="37"/>
        <v>2.000045881938239</v>
      </c>
      <c r="GE48" s="116">
        <f t="shared" si="37"/>
        <v>2.4324956400619699</v>
      </c>
      <c r="GF48" s="116">
        <f t="shared" si="37"/>
        <v>2.0163872491172254</v>
      </c>
      <c r="GG48" s="116">
        <f t="shared" si="37"/>
        <v>2.1232426658223575</v>
      </c>
      <c r="GH48" s="116">
        <f t="shared" si="37"/>
        <v>2.0439156005887762</v>
      </c>
      <c r="GI48" s="116">
        <f t="shared" si="37"/>
        <v>2.000673290803229</v>
      </c>
      <c r="GJ48" s="116">
        <f t="shared" si="37"/>
        <v>2.0089433029088215</v>
      </c>
      <c r="GK48" s="116">
        <f t="shared" si="37"/>
        <v>2.4751415582889829</v>
      </c>
      <c r="GL48" s="116">
        <f t="shared" si="37"/>
        <v>2.0005553699708369</v>
      </c>
      <c r="GM48" s="116">
        <f t="shared" si="37"/>
        <v>2.1129283399506282</v>
      </c>
      <c r="GN48" s="116">
        <f t="shared" si="37"/>
        <v>2.8894848684519991</v>
      </c>
      <c r="GO48" s="116">
        <f t="shared" si="37"/>
        <v>2.2697341776361593</v>
      </c>
      <c r="GP48" s="116">
        <f t="shared" si="37"/>
        <v>2.609452588933169</v>
      </c>
      <c r="GQ48" s="116">
        <f t="shared" si="37"/>
        <v>2.0356888374505222</v>
      </c>
      <c r="GR48" s="116">
        <f t="shared" si="37"/>
        <v>2.0015547427389304</v>
      </c>
      <c r="GS48" s="116">
        <f t="shared" si="22"/>
        <v>2.1003353888086136</v>
      </c>
      <c r="GT48" s="116">
        <f t="shared" si="23"/>
        <v>2.0009191925119278</v>
      </c>
      <c r="GU48" s="116">
        <f t="shared" si="23"/>
        <v>2.0077474233541457</v>
      </c>
      <c r="GV48" s="116">
        <f t="shared" si="23"/>
        <v>2.0067616026186825</v>
      </c>
      <c r="GW48" s="116">
        <f t="shared" si="23"/>
        <v>2.0004327656844341</v>
      </c>
      <c r="GX48" s="116">
        <f t="shared" si="23"/>
        <v>2.0342056915482019</v>
      </c>
      <c r="GY48" s="116">
        <f t="shared" si="23"/>
        <v>2.9332523895124161</v>
      </c>
      <c r="GZ48" s="116">
        <f t="shared" si="23"/>
        <v>2.2305710733747808</v>
      </c>
      <c r="HA48" s="116">
        <f t="shared" si="23"/>
        <v>2.8996060418740872</v>
      </c>
      <c r="HB48" s="116">
        <f t="shared" si="23"/>
        <v>2.0050388266663437</v>
      </c>
      <c r="HC48" s="116">
        <f t="shared" si="23"/>
        <v>2.161221468865024</v>
      </c>
      <c r="HD48" s="116">
        <f t="shared" si="23"/>
        <v>2.0002172777895773</v>
      </c>
      <c r="HE48" s="116">
        <f t="shared" si="23"/>
        <v>2.3601201265248446</v>
      </c>
      <c r="HF48" s="116">
        <f t="shared" si="23"/>
        <v>2.3433740103989016</v>
      </c>
      <c r="HG48" s="116">
        <f t="shared" si="23"/>
        <v>2.324203742293951</v>
      </c>
      <c r="HH48" s="116">
        <f t="shared" si="23"/>
        <v>2.2500150655172106</v>
      </c>
      <c r="HI48" s="116">
        <f t="shared" si="23"/>
        <v>2.780531025078381</v>
      </c>
      <c r="HJ48" s="116">
        <f t="shared" si="23"/>
        <v>2.0052507542183786</v>
      </c>
      <c r="HK48" s="116">
        <f t="shared" si="23"/>
        <v>2.0011878498509095</v>
      </c>
      <c r="HL48" s="116">
        <f t="shared" si="23"/>
        <v>2.0033200665222632</v>
      </c>
      <c r="HM48" s="116">
        <f t="shared" si="23"/>
        <v>2.5291277804288708</v>
      </c>
      <c r="HN48" s="116">
        <f t="shared" si="23"/>
        <v>2.8467324711821127</v>
      </c>
      <c r="HO48" s="116">
        <f t="shared" si="23"/>
        <v>2.0181783123426138</v>
      </c>
      <c r="HP48" s="116">
        <f t="shared" si="23"/>
        <v>2.0013203845056289</v>
      </c>
      <c r="HQ48" s="116">
        <f t="shared" si="23"/>
        <v>2.0005337740883977</v>
      </c>
      <c r="HR48" s="116">
        <f t="shared" si="23"/>
        <v>2.5456623547561508</v>
      </c>
      <c r="HS48" s="116">
        <f t="shared" si="23"/>
        <v>2.0007098449356957</v>
      </c>
      <c r="HT48" s="116">
        <f t="shared" si="23"/>
        <v>2.0682094524157932</v>
      </c>
      <c r="HU48" s="116">
        <f t="shared" si="23"/>
        <v>2.0003957422426106</v>
      </c>
      <c r="HV48" s="116">
        <f t="shared" si="23"/>
        <v>2.4712899932267751</v>
      </c>
      <c r="HW48" s="116">
        <f t="shared" si="23"/>
        <v>2.4383666906220904</v>
      </c>
      <c r="HX48" s="116">
        <f t="shared" si="23"/>
        <v>2.0012564431729545</v>
      </c>
      <c r="HY48" s="116">
        <f t="shared" si="23"/>
        <v>2.5139306626435456</v>
      </c>
      <c r="HZ48" s="116">
        <f t="shared" si="23"/>
        <v>2.8859612902714868</v>
      </c>
      <c r="IA48" s="116">
        <f t="shared" si="23"/>
        <v>2.3150386598691997</v>
      </c>
      <c r="IB48" s="116">
        <f t="shared" si="23"/>
        <v>2.7960968942814151</v>
      </c>
      <c r="IC48" s="116">
        <f t="shared" si="23"/>
        <v>2.1359481005012158</v>
      </c>
      <c r="ID48" s="116">
        <f t="shared" si="23"/>
        <v>2.0385586443046981</v>
      </c>
      <c r="IE48" s="116">
        <f t="shared" si="23"/>
        <v>2.4034923348722508</v>
      </c>
      <c r="IF48" s="116">
        <f t="shared" si="23"/>
        <v>2.0074208651641645</v>
      </c>
      <c r="IG48" s="116">
        <f t="shared" si="23"/>
        <v>2.5822966328755408</v>
      </c>
      <c r="IH48" s="116">
        <f t="shared" si="23"/>
        <v>2.138644068402499</v>
      </c>
      <c r="II48" s="116">
        <f t="shared" si="23"/>
        <v>2.0130232045773924</v>
      </c>
      <c r="IJ48" s="116">
        <f t="shared" si="23"/>
        <v>2.1563639039106275</v>
      </c>
      <c r="IK48" s="116">
        <f t="shared" si="23"/>
        <v>2.0154072857080032</v>
      </c>
      <c r="IL48" s="116">
        <f t="shared" si="23"/>
        <v>2.5195428633007251</v>
      </c>
      <c r="IM48" s="116">
        <f t="shared" si="23"/>
        <v>2.0000389735455593</v>
      </c>
      <c r="IN48" s="116">
        <f t="shared" si="23"/>
        <v>2.4298341340212457</v>
      </c>
      <c r="IO48" s="116">
        <f t="shared" si="23"/>
        <v>2.9414638169158498</v>
      </c>
      <c r="IP48" s="116">
        <f t="shared" si="23"/>
        <v>2.0069842608024016</v>
      </c>
      <c r="IQ48" s="116">
        <f t="shared" si="23"/>
        <v>2.0851183535555284</v>
      </c>
      <c r="IR48" s="116">
        <f t="shared" si="23"/>
        <v>2.0048418895692723</v>
      </c>
      <c r="IS48" s="116">
        <f t="shared" si="23"/>
        <v>2.4745638155606291</v>
      </c>
      <c r="IT48" s="116">
        <f t="shared" si="23"/>
        <v>2.2195358932470253</v>
      </c>
      <c r="IU48" s="116">
        <f t="shared" si="23"/>
        <v>2.1300576170404355</v>
      </c>
      <c r="IV48" s="116">
        <f t="shared" si="23"/>
        <v>2.0747154922746058</v>
      </c>
      <c r="IW48" s="116">
        <f t="shared" si="23"/>
        <v>2.0037928461984666</v>
      </c>
      <c r="IX48" s="116">
        <f t="shared" si="23"/>
        <v>2.0198712190968875</v>
      </c>
      <c r="IY48" s="116">
        <f t="shared" si="23"/>
        <v>2.1800047980782504</v>
      </c>
      <c r="IZ48" s="116">
        <f t="shared" si="23"/>
        <v>2.0086558709312592</v>
      </c>
      <c r="JA48" s="116">
        <f t="shared" si="23"/>
        <v>2.0016067477987365</v>
      </c>
      <c r="JB48" s="116">
        <f t="shared" si="23"/>
        <v>2.480806186932238</v>
      </c>
      <c r="JC48" s="116">
        <f t="shared" si="23"/>
        <v>2.0425243486554088</v>
      </c>
      <c r="JD48" s="116">
        <f t="shared" si="23"/>
        <v>2.0002307647179625</v>
      </c>
      <c r="JE48" s="116">
        <f t="shared" ref="JE48:LP52" si="38">JE22+($D$3/JE22)</f>
        <v>2.0395295768382757</v>
      </c>
      <c r="JF48" s="116">
        <f t="shared" si="38"/>
        <v>2.0278336737173266</v>
      </c>
      <c r="JG48" s="116">
        <f t="shared" si="38"/>
        <v>2.8417138295665239</v>
      </c>
      <c r="JH48" s="116">
        <f t="shared" si="38"/>
        <v>2.2663531759200573</v>
      </c>
      <c r="JI48" s="116">
        <f t="shared" si="38"/>
        <v>2.6040218873122956</v>
      </c>
      <c r="JJ48" s="116">
        <f t="shared" si="38"/>
        <v>2.2332357078677392</v>
      </c>
      <c r="JK48" s="116">
        <f t="shared" si="38"/>
        <v>2.6301725679277994</v>
      </c>
      <c r="JL48" s="116">
        <f t="shared" si="38"/>
        <v>2.8055866486075747</v>
      </c>
      <c r="JM48" s="116">
        <f t="shared" si="38"/>
        <v>2.360472406180155</v>
      </c>
      <c r="JN48" s="116">
        <f t="shared" si="38"/>
        <v>2.0064355125407332</v>
      </c>
      <c r="JO48" s="116">
        <f t="shared" si="38"/>
        <v>2.0200636189363945</v>
      </c>
      <c r="JP48" s="116">
        <f t="shared" si="38"/>
        <v>2.7788288565031278</v>
      </c>
      <c r="JQ48" s="116">
        <f t="shared" si="38"/>
        <v>2.3549784988928764</v>
      </c>
      <c r="JR48" s="116">
        <f t="shared" si="38"/>
        <v>2.0597965352863685</v>
      </c>
      <c r="JS48" s="116">
        <f t="shared" si="38"/>
        <v>2.0104371599007225</v>
      </c>
      <c r="JT48" s="116">
        <f t="shared" si="38"/>
        <v>2.3418915885978047</v>
      </c>
      <c r="JU48" s="116">
        <f t="shared" si="38"/>
        <v>2.1645330853430265</v>
      </c>
      <c r="JV48" s="116">
        <f t="shared" si="38"/>
        <v>2.4143104269644695</v>
      </c>
      <c r="JW48" s="116">
        <f t="shared" si="38"/>
        <v>2.2395445832396152</v>
      </c>
      <c r="JX48" s="116">
        <f t="shared" si="38"/>
        <v>2.644670341933816</v>
      </c>
      <c r="JY48" s="116">
        <f t="shared" si="38"/>
        <v>2.0501076110975331</v>
      </c>
      <c r="JZ48" s="116">
        <f t="shared" si="38"/>
        <v>2.2285102081255799</v>
      </c>
      <c r="KA48" s="116">
        <f t="shared" si="38"/>
        <v>2.0022245075420293</v>
      </c>
      <c r="KB48" s="116">
        <f t="shared" si="38"/>
        <v>2.0023466653016819</v>
      </c>
      <c r="KC48" s="116">
        <f t="shared" si="38"/>
        <v>2.0070154805570093</v>
      </c>
      <c r="KD48" s="116">
        <f t="shared" si="38"/>
        <v>2.1813363630136706</v>
      </c>
      <c r="KE48" s="116">
        <f t="shared" si="38"/>
        <v>2.8330812334246973</v>
      </c>
      <c r="KF48" s="116">
        <f t="shared" si="38"/>
        <v>2.4154166752986934</v>
      </c>
      <c r="KG48" s="116">
        <f t="shared" si="38"/>
        <v>2.5171889438109258</v>
      </c>
      <c r="KH48" s="116">
        <f t="shared" si="38"/>
        <v>2.1397280543542756</v>
      </c>
      <c r="KI48" s="116">
        <f t="shared" si="38"/>
        <v>2.0002266721293296</v>
      </c>
      <c r="KJ48" s="116">
        <f t="shared" si="38"/>
        <v>2.019386481055637</v>
      </c>
      <c r="KK48" s="116">
        <f t="shared" si="38"/>
        <v>2.0000388477060951</v>
      </c>
      <c r="KL48" s="116">
        <f t="shared" si="38"/>
        <v>2.1676516032449396</v>
      </c>
      <c r="KM48" s="116">
        <f t="shared" si="38"/>
        <v>2.0058066432492394</v>
      </c>
      <c r="KN48" s="116">
        <f t="shared" si="38"/>
        <v>2.0077743655016116</v>
      </c>
      <c r="KO48" s="116">
        <f t="shared" si="38"/>
        <v>2.067893085499934</v>
      </c>
      <c r="KP48" s="116">
        <f t="shared" si="38"/>
        <v>2.6305418737017483</v>
      </c>
      <c r="KQ48" s="116">
        <f t="shared" si="38"/>
        <v>2.1004348781792199</v>
      </c>
      <c r="KR48" s="116">
        <f t="shared" si="38"/>
        <v>2.0345164568569292</v>
      </c>
      <c r="KS48" s="116">
        <f t="shared" si="38"/>
        <v>2.1973791968082605</v>
      </c>
      <c r="KT48" s="116">
        <f t="shared" si="38"/>
        <v>2.0002947621473619</v>
      </c>
      <c r="KU48" s="116">
        <f t="shared" si="38"/>
        <v>2.0020684565472164</v>
      </c>
      <c r="KV48" s="116">
        <f t="shared" si="38"/>
        <v>2.5746195044665789</v>
      </c>
      <c r="KW48" s="116">
        <f t="shared" si="38"/>
        <v>2.0994106367607026</v>
      </c>
      <c r="KX48" s="116">
        <f t="shared" si="38"/>
        <v>2.4719175131905295</v>
      </c>
      <c r="KY48" s="116">
        <f t="shared" si="38"/>
        <v>2.3451461054841207</v>
      </c>
      <c r="KZ48" s="116">
        <f t="shared" si="38"/>
        <v>2.5505297880849236</v>
      </c>
      <c r="LA48" s="116">
        <f t="shared" si="38"/>
        <v>2.522843370080551</v>
      </c>
      <c r="LB48" s="116">
        <f t="shared" si="38"/>
        <v>2.1510766359949041</v>
      </c>
      <c r="LC48" s="116">
        <f t="shared" si="38"/>
        <v>2.0031029119785515</v>
      </c>
      <c r="LD48" s="116">
        <f t="shared" si="38"/>
        <v>2.1605548244578072</v>
      </c>
      <c r="LE48" s="116">
        <f t="shared" si="38"/>
        <v>2.6116969213470127</v>
      </c>
      <c r="LF48" s="116">
        <f t="shared" si="38"/>
        <v>2.48439781388343</v>
      </c>
      <c r="LG48" s="116">
        <f t="shared" si="38"/>
        <v>2.2935648160834701</v>
      </c>
      <c r="LH48" s="116">
        <f t="shared" si="38"/>
        <v>2.0578820217472327</v>
      </c>
      <c r="LI48" s="116">
        <f t="shared" si="38"/>
        <v>2.1280135783888268</v>
      </c>
      <c r="LJ48" s="116">
        <f t="shared" si="38"/>
        <v>2.0754769214730588</v>
      </c>
      <c r="LK48" s="116">
        <f t="shared" si="38"/>
        <v>2.0115187342654912</v>
      </c>
      <c r="LL48" s="116">
        <f t="shared" si="38"/>
        <v>2.0742140805554174</v>
      </c>
      <c r="LM48" s="116">
        <f t="shared" si="38"/>
        <v>2.2052842474385175</v>
      </c>
      <c r="LN48" s="116">
        <f t="shared" si="38"/>
        <v>2.1221530632159951</v>
      </c>
      <c r="LO48" s="116">
        <f t="shared" si="38"/>
        <v>2.0404677669279465</v>
      </c>
      <c r="LP48" s="116">
        <f t="shared" si="38"/>
        <v>2.0060089434889923</v>
      </c>
      <c r="LQ48" s="116">
        <f t="shared" si="24"/>
        <v>2.007573492119183</v>
      </c>
      <c r="LR48" s="116">
        <f t="shared" si="25"/>
        <v>2.0025459195608293</v>
      </c>
      <c r="LS48" s="116">
        <f t="shared" si="25"/>
        <v>2.0106635422380577</v>
      </c>
      <c r="LT48" s="116">
        <f t="shared" si="25"/>
        <v>2.0744423817484527</v>
      </c>
      <c r="LU48" s="116">
        <f t="shared" si="25"/>
        <v>2.0001851448343286</v>
      </c>
      <c r="LV48" s="116">
        <f t="shared" si="25"/>
        <v>2.5371018663885518</v>
      </c>
      <c r="LW48" s="116">
        <f t="shared" si="25"/>
        <v>2.1495847145079798</v>
      </c>
      <c r="LX48" s="116">
        <f t="shared" si="25"/>
        <v>2.0598430312444833</v>
      </c>
      <c r="LY48" s="116">
        <f t="shared" si="25"/>
        <v>2.1338924963354282</v>
      </c>
      <c r="LZ48" s="116">
        <f t="shared" si="25"/>
        <v>2.0002496845651874</v>
      </c>
      <c r="MA48" s="116">
        <f t="shared" si="25"/>
        <v>2.0049055671974285</v>
      </c>
      <c r="MB48" s="116">
        <f t="shared" si="25"/>
        <v>2.004100233012676</v>
      </c>
      <c r="MC48" s="116">
        <f t="shared" si="25"/>
        <v>2.0855930821324975</v>
      </c>
      <c r="MD48" s="116">
        <f t="shared" si="25"/>
        <v>2.370661252704652</v>
      </c>
      <c r="ME48" s="116">
        <f t="shared" si="25"/>
        <v>2.1217138792732175</v>
      </c>
      <c r="MF48" s="116">
        <f t="shared" si="25"/>
        <v>2.0004292104809109</v>
      </c>
      <c r="MG48" s="116">
        <f t="shared" si="25"/>
        <v>2.1495761216757385</v>
      </c>
      <c r="MH48" s="116">
        <f t="shared" si="25"/>
        <v>2.6545163022812392</v>
      </c>
      <c r="MI48" s="116">
        <f t="shared" si="25"/>
        <v>2.5522970144070958</v>
      </c>
      <c r="MJ48" s="116">
        <f t="shared" si="25"/>
        <v>2.1991515475521597</v>
      </c>
      <c r="MK48" s="116">
        <f t="shared" si="25"/>
        <v>2.0232210599163087</v>
      </c>
      <c r="ML48" s="116">
        <f t="shared" si="25"/>
        <v>2.0343192825756446</v>
      </c>
      <c r="MM48" s="116">
        <f t="shared" si="25"/>
        <v>2.9107848152626525</v>
      </c>
      <c r="MN48" s="116">
        <f t="shared" si="25"/>
        <v>2.0088848160199202</v>
      </c>
      <c r="MO48" s="116">
        <f t="shared" si="25"/>
        <v>2.0167864412909209</v>
      </c>
      <c r="MP48" s="116">
        <f t="shared" si="25"/>
        <v>2.0098463558388433</v>
      </c>
      <c r="MQ48" s="116">
        <f t="shared" si="25"/>
        <v>2.0048444404306061</v>
      </c>
      <c r="MR48" s="116">
        <f t="shared" si="25"/>
        <v>2.3350328983554425</v>
      </c>
      <c r="MS48" s="116">
        <f t="shared" si="25"/>
        <v>2.004139428148231</v>
      </c>
      <c r="MT48" s="116">
        <f t="shared" si="25"/>
        <v>2.2901953375745765</v>
      </c>
      <c r="MU48" s="116">
        <f t="shared" si="25"/>
        <v>2.4302471285216365</v>
      </c>
      <c r="MV48" s="116">
        <f t="shared" si="25"/>
        <v>2.4900797281341394</v>
      </c>
      <c r="MW48" s="116">
        <f t="shared" si="25"/>
        <v>2.0471596295162007</v>
      </c>
      <c r="MX48" s="116">
        <f t="shared" si="25"/>
        <v>2.3366903909506291</v>
      </c>
      <c r="MY48" s="116">
        <f t="shared" si="25"/>
        <v>2.3727777499241114</v>
      </c>
      <c r="MZ48" s="116">
        <f t="shared" si="25"/>
        <v>2.0000031493689412</v>
      </c>
      <c r="NA48" s="116">
        <f t="shared" si="25"/>
        <v>2.2751567683065548</v>
      </c>
      <c r="NB48" s="116">
        <f t="shared" si="25"/>
        <v>2.0207730866443301</v>
      </c>
      <c r="NC48" s="116">
        <f t="shared" si="25"/>
        <v>2.0933033645715868</v>
      </c>
      <c r="ND48" s="116">
        <f t="shared" si="25"/>
        <v>2.0816129959737939</v>
      </c>
      <c r="NE48" s="116">
        <f t="shared" si="25"/>
        <v>2.0137807018839542</v>
      </c>
      <c r="NF48" s="116">
        <f t="shared" si="25"/>
        <v>2.1684554765659048</v>
      </c>
      <c r="NG48" s="116">
        <f t="shared" si="25"/>
        <v>2.2777522939263046</v>
      </c>
      <c r="NH48" s="116">
        <f t="shared" si="25"/>
        <v>2.0198833314290736</v>
      </c>
      <c r="NI48" s="116">
        <f t="shared" si="25"/>
        <v>2.0046354261047248</v>
      </c>
      <c r="NJ48" s="116">
        <f t="shared" si="25"/>
        <v>2.0234589684533946</v>
      </c>
      <c r="NK48" s="116">
        <f t="shared" si="25"/>
        <v>2.0014106773374341</v>
      </c>
      <c r="NL48" s="116">
        <f t="shared" si="25"/>
        <v>2.4005546462631733</v>
      </c>
      <c r="NM48" s="116">
        <f t="shared" si="25"/>
        <v>2.0014237476771806</v>
      </c>
      <c r="NN48" s="116">
        <f t="shared" si="25"/>
        <v>2.7857177414485621</v>
      </c>
      <c r="NO48" s="116">
        <f t="shared" si="25"/>
        <v>2.0060638723914881</v>
      </c>
      <c r="NP48" s="116">
        <f t="shared" si="25"/>
        <v>2.1298440853925142</v>
      </c>
      <c r="NQ48" s="116">
        <f t="shared" si="25"/>
        <v>2.0536276094796264</v>
      </c>
      <c r="NR48" s="116">
        <f t="shared" si="25"/>
        <v>2.001366674279947</v>
      </c>
      <c r="NS48" s="116">
        <f t="shared" si="25"/>
        <v>2.1079074036271845</v>
      </c>
      <c r="NT48" s="116">
        <f t="shared" si="25"/>
        <v>2.1452256487517394</v>
      </c>
      <c r="NU48" s="116">
        <f t="shared" si="25"/>
        <v>2.1526018743365407</v>
      </c>
      <c r="NV48" s="116">
        <f t="shared" si="25"/>
        <v>2.0249421619794736</v>
      </c>
      <c r="NW48" s="116">
        <f t="shared" si="25"/>
        <v>2.0052514896910711</v>
      </c>
      <c r="NX48" s="116">
        <f t="shared" si="25"/>
        <v>2.3896461253195009</v>
      </c>
      <c r="NY48" s="116">
        <f t="shared" si="25"/>
        <v>2.6657407573196972</v>
      </c>
      <c r="NZ48" s="116">
        <f t="shared" si="25"/>
        <v>2.0916902167971188</v>
      </c>
      <c r="OA48" s="116">
        <f t="shared" si="25"/>
        <v>2.0001541337913102</v>
      </c>
      <c r="OB48" s="116">
        <f t="shared" si="25"/>
        <v>2.0017753214843603</v>
      </c>
      <c r="OC48" s="116">
        <f t="shared" ref="OC48:QN52" si="39">OC22+($D$3/OC22)</f>
        <v>2.0008049517568187</v>
      </c>
      <c r="OD48" s="116">
        <f t="shared" si="39"/>
        <v>2.0074005656822269</v>
      </c>
      <c r="OE48" s="116">
        <f t="shared" si="39"/>
        <v>2.0021427100751392</v>
      </c>
      <c r="OF48" s="116">
        <f t="shared" si="39"/>
        <v>2.345551499661048</v>
      </c>
      <c r="OG48" s="116">
        <f t="shared" si="39"/>
        <v>2.004965828844723</v>
      </c>
      <c r="OH48" s="116">
        <f t="shared" si="39"/>
        <v>2.103097399787341</v>
      </c>
      <c r="OI48" s="116">
        <f t="shared" si="39"/>
        <v>2.1021523957024115</v>
      </c>
      <c r="OJ48" s="116">
        <f t="shared" si="39"/>
        <v>2.7786490409080535</v>
      </c>
      <c r="OK48" s="116">
        <f t="shared" si="39"/>
        <v>2.2844994755427703</v>
      </c>
      <c r="OL48" s="116">
        <f t="shared" si="39"/>
        <v>2.4069709871162277</v>
      </c>
      <c r="OM48" s="116">
        <f t="shared" si="39"/>
        <v>2.3041066780761286</v>
      </c>
      <c r="ON48" s="116">
        <f t="shared" si="39"/>
        <v>2.0709528815971621</v>
      </c>
      <c r="OO48" s="116">
        <f t="shared" si="39"/>
        <v>2.0040367349259469</v>
      </c>
      <c r="OP48" s="116">
        <f t="shared" si="39"/>
        <v>2.5527253967344672</v>
      </c>
      <c r="OQ48" s="116">
        <f t="shared" si="39"/>
        <v>2.4950325254796941</v>
      </c>
      <c r="OR48" s="116">
        <f t="shared" si="39"/>
        <v>2.1067599481742021</v>
      </c>
      <c r="OS48" s="116">
        <f t="shared" si="39"/>
        <v>2.2512699290204989</v>
      </c>
      <c r="OT48" s="116">
        <f t="shared" si="39"/>
        <v>2.5816487856216446</v>
      </c>
      <c r="OU48" s="116">
        <f t="shared" si="39"/>
        <v>2.0084661515423043</v>
      </c>
      <c r="OV48" s="116">
        <f t="shared" si="39"/>
        <v>2.0030747235413129</v>
      </c>
      <c r="OW48" s="116">
        <f t="shared" si="39"/>
        <v>2.1100714092971242</v>
      </c>
      <c r="OX48" s="116">
        <f t="shared" si="39"/>
        <v>2.0066881489450719</v>
      </c>
      <c r="OY48" s="116">
        <f t="shared" si="39"/>
        <v>2.0042676800108952</v>
      </c>
      <c r="OZ48" s="116">
        <f t="shared" si="39"/>
        <v>2.0276337134445561</v>
      </c>
      <c r="PA48" s="116">
        <f t="shared" si="39"/>
        <v>2.4303273294447054</v>
      </c>
      <c r="PB48" s="116">
        <f t="shared" si="39"/>
        <v>2.783576590381359</v>
      </c>
      <c r="PC48" s="116">
        <f t="shared" si="39"/>
        <v>2.7210524491042305</v>
      </c>
      <c r="PD48" s="116">
        <f t="shared" si="39"/>
        <v>2.9134268641742009</v>
      </c>
      <c r="PE48" s="116">
        <f t="shared" si="39"/>
        <v>2.4603425255384774</v>
      </c>
      <c r="PF48" s="116">
        <f t="shared" si="39"/>
        <v>2.215309561759006</v>
      </c>
      <c r="PG48" s="116">
        <f t="shared" si="39"/>
        <v>2.447972806702762</v>
      </c>
      <c r="PH48" s="116">
        <f t="shared" si="39"/>
        <v>2.1829428395507984</v>
      </c>
      <c r="PI48" s="116">
        <f t="shared" si="39"/>
        <v>2.0080412867589112</v>
      </c>
      <c r="PJ48" s="116">
        <f t="shared" si="39"/>
        <v>2.032485985529116</v>
      </c>
      <c r="PK48" s="116">
        <f t="shared" si="39"/>
        <v>2.3372736628438391</v>
      </c>
      <c r="PL48" s="116">
        <f t="shared" si="39"/>
        <v>2.1115973260778604</v>
      </c>
      <c r="PM48" s="116">
        <f t="shared" si="39"/>
        <v>2.0029423310484944</v>
      </c>
      <c r="PN48" s="116">
        <f t="shared" si="39"/>
        <v>2.0030273178888729</v>
      </c>
      <c r="PO48" s="116">
        <f t="shared" si="39"/>
        <v>2.0062180102438854</v>
      </c>
      <c r="PP48" s="116">
        <f t="shared" si="39"/>
        <v>2.0397533553300531</v>
      </c>
      <c r="PQ48" s="116">
        <f t="shared" si="39"/>
        <v>2.0012038524441595</v>
      </c>
      <c r="PR48" s="116">
        <f t="shared" si="39"/>
        <v>2.1091119879244626</v>
      </c>
      <c r="PS48" s="116">
        <f t="shared" si="39"/>
        <v>2.907584066202793</v>
      </c>
      <c r="PT48" s="116">
        <f t="shared" si="39"/>
        <v>2.0052573424231195</v>
      </c>
      <c r="PU48" s="116">
        <f t="shared" si="39"/>
        <v>2.5791622978643685</v>
      </c>
      <c r="PV48" s="116">
        <f t="shared" si="39"/>
        <v>2.0925380158069875</v>
      </c>
      <c r="PW48" s="116">
        <f t="shared" si="39"/>
        <v>2.4387940864700632</v>
      </c>
      <c r="PX48" s="116">
        <f t="shared" si="39"/>
        <v>2.0009671661442328</v>
      </c>
      <c r="PY48" s="116">
        <f t="shared" si="39"/>
        <v>2.0063578300060425</v>
      </c>
      <c r="PZ48" s="116">
        <f t="shared" si="39"/>
        <v>2.0526404848952025</v>
      </c>
      <c r="QA48" s="116">
        <f t="shared" si="39"/>
        <v>2.0006595340238498</v>
      </c>
      <c r="QB48" s="116">
        <f t="shared" si="39"/>
        <v>2.0013599760891418</v>
      </c>
      <c r="QC48" s="116">
        <f t="shared" si="39"/>
        <v>2.015844752237089</v>
      </c>
      <c r="QD48" s="116">
        <f t="shared" si="39"/>
        <v>2.0237889014933081</v>
      </c>
      <c r="QE48" s="116">
        <f t="shared" si="39"/>
        <v>2.001628809203551</v>
      </c>
      <c r="QF48" s="116">
        <f t="shared" si="39"/>
        <v>2.0191750965392661</v>
      </c>
      <c r="QG48" s="116">
        <f t="shared" si="39"/>
        <v>2.2950855242077899</v>
      </c>
      <c r="QH48" s="116">
        <f t="shared" si="39"/>
        <v>2.0011721862694745</v>
      </c>
      <c r="QI48" s="116">
        <f t="shared" si="39"/>
        <v>2.0123965456396107</v>
      </c>
      <c r="QJ48" s="116">
        <f t="shared" si="39"/>
        <v>2.3473416426466742</v>
      </c>
      <c r="QK48" s="116">
        <f t="shared" si="39"/>
        <v>2.9294804900514526</v>
      </c>
      <c r="QL48" s="116">
        <f t="shared" si="39"/>
        <v>2.0040081517714201</v>
      </c>
      <c r="QM48" s="116">
        <f t="shared" si="39"/>
        <v>2.1015242730953601</v>
      </c>
      <c r="QN48" s="116">
        <f t="shared" si="39"/>
        <v>2.8424633522800171</v>
      </c>
      <c r="QO48" s="116">
        <f t="shared" si="26"/>
        <v>2.0142852154204482</v>
      </c>
      <c r="QP48" s="116">
        <f t="shared" si="27"/>
        <v>2.0007460113814077</v>
      </c>
      <c r="QQ48" s="116">
        <f t="shared" si="27"/>
        <v>2.0108406928210867</v>
      </c>
      <c r="QR48" s="116">
        <f t="shared" si="27"/>
        <v>2.2516025664148791</v>
      </c>
      <c r="QS48" s="116">
        <f t="shared" si="27"/>
        <v>2.006884641869747</v>
      </c>
      <c r="QT48" s="116">
        <f t="shared" si="27"/>
        <v>2.2645011655368794</v>
      </c>
      <c r="QU48" s="116">
        <f t="shared" si="27"/>
        <v>2.153307836723668</v>
      </c>
      <c r="QV48" s="116">
        <f t="shared" si="27"/>
        <v>2.8293037446438296</v>
      </c>
      <c r="QW48" s="116">
        <f t="shared" si="27"/>
        <v>2.4854346421952869</v>
      </c>
      <c r="QX48" s="116">
        <f t="shared" si="27"/>
        <v>2.0011057650742212</v>
      </c>
      <c r="QY48" s="116">
        <f t="shared" si="27"/>
        <v>2.0773363421915887</v>
      </c>
      <c r="QZ48" s="116">
        <f t="shared" si="27"/>
        <v>2.0091317694489872</v>
      </c>
      <c r="RA48" s="116">
        <f t="shared" si="27"/>
        <v>2.2688557776804239</v>
      </c>
      <c r="RB48" s="116">
        <f t="shared" si="27"/>
        <v>2.0757981603860269</v>
      </c>
      <c r="RC48" s="116">
        <f t="shared" si="27"/>
        <v>2.0151893636947671</v>
      </c>
      <c r="RD48" s="116">
        <f t="shared" si="27"/>
        <v>2.4702531216263686</v>
      </c>
      <c r="RE48" s="116">
        <f t="shared" si="27"/>
        <v>2.0245135666336047</v>
      </c>
      <c r="RF48" s="116">
        <f t="shared" si="27"/>
        <v>2.008965869461778</v>
      </c>
      <c r="RG48" s="116">
        <f t="shared" si="27"/>
        <v>2.0802965493631813</v>
      </c>
      <c r="RH48" s="116">
        <f t="shared" si="27"/>
        <v>2.337133198276939</v>
      </c>
      <c r="RI48" s="116">
        <f t="shared" si="27"/>
        <v>2.9178939160235893</v>
      </c>
      <c r="RJ48" s="116">
        <f t="shared" si="27"/>
        <v>2.2713621960161112</v>
      </c>
      <c r="RK48" s="116">
        <f t="shared" si="27"/>
        <v>2.2221108005847885</v>
      </c>
      <c r="RL48" s="116">
        <f t="shared" si="27"/>
        <v>2.0374877597673176</v>
      </c>
      <c r="RM48" s="116">
        <f t="shared" si="27"/>
        <v>2.008107561808274</v>
      </c>
      <c r="RN48" s="116">
        <f t="shared" si="27"/>
        <v>2.0642856072078546</v>
      </c>
      <c r="RO48" s="116">
        <f t="shared" si="27"/>
        <v>2.1611157941082171</v>
      </c>
      <c r="RP48" s="116">
        <f t="shared" si="27"/>
        <v>2.3367964991114945</v>
      </c>
      <c r="RQ48" s="116">
        <f t="shared" si="27"/>
        <v>2.0018279239316961</v>
      </c>
      <c r="RR48" s="116">
        <f t="shared" si="27"/>
        <v>2.9202653836587666</v>
      </c>
      <c r="RS48" s="116">
        <f t="shared" si="27"/>
        <v>2.0009506002839772</v>
      </c>
      <c r="RT48" s="116">
        <f t="shared" si="27"/>
        <v>2.0890001989114908</v>
      </c>
      <c r="RU48" s="116">
        <f t="shared" si="27"/>
        <v>2.5344501871512506</v>
      </c>
      <c r="RV48" s="116">
        <f t="shared" si="27"/>
        <v>2.8258358015076785</v>
      </c>
      <c r="RW48" s="116">
        <f t="shared" si="27"/>
        <v>2.2199565672264105</v>
      </c>
      <c r="RX48" s="116">
        <f t="shared" si="27"/>
        <v>2.0547720110096384</v>
      </c>
      <c r="RY48" s="116">
        <f t="shared" si="27"/>
        <v>2.0005990690679036</v>
      </c>
      <c r="RZ48" s="116">
        <f t="shared" si="27"/>
        <v>2.0091504554977302</v>
      </c>
      <c r="SA48" s="116">
        <f t="shared" si="27"/>
        <v>2.1997922025026226</v>
      </c>
      <c r="SB48" s="116">
        <f t="shared" si="27"/>
        <v>2.1569925348440737</v>
      </c>
      <c r="SC48" s="116">
        <f t="shared" si="27"/>
        <v>2.0273889539653456</v>
      </c>
      <c r="SD48" s="116">
        <f t="shared" si="27"/>
        <v>2.0048325663047617</v>
      </c>
      <c r="SE48" s="116">
        <f t="shared" si="27"/>
        <v>2.0582134652052364</v>
      </c>
      <c r="SF48" s="116">
        <f t="shared" si="27"/>
        <v>2.0142492987975364</v>
      </c>
      <c r="SG48" s="116">
        <f t="shared" si="27"/>
        <v>2.0634740986018514</v>
      </c>
      <c r="SH48" s="116">
        <f t="shared" si="27"/>
        <v>2.2086058491064815</v>
      </c>
      <c r="SI48" s="116">
        <f t="shared" si="27"/>
        <v>2.0045991061138473</v>
      </c>
      <c r="SJ48" s="116">
        <f t="shared" si="27"/>
        <v>2.3474696550309782</v>
      </c>
      <c r="SK48" s="116">
        <f t="shared" si="27"/>
        <v>2.648157683579393</v>
      </c>
      <c r="SL48" s="116">
        <f t="shared" si="27"/>
        <v>2.0006983225033359</v>
      </c>
      <c r="SM48" s="116">
        <f t="shared" si="27"/>
        <v>2.0004743284077877</v>
      </c>
      <c r="SN48" s="116">
        <f t="shared" si="27"/>
        <v>2.1143934198523335</v>
      </c>
      <c r="SO48" s="116">
        <f t="shared" si="27"/>
        <v>2.064178346304844</v>
      </c>
      <c r="SP48" s="116">
        <f t="shared" si="27"/>
        <v>2.3192078220880585</v>
      </c>
      <c r="SQ48" s="116">
        <f t="shared" si="27"/>
        <v>2.5557887911451083</v>
      </c>
      <c r="SR48" s="116">
        <f t="shared" si="27"/>
        <v>2.1316699281911307</v>
      </c>
      <c r="SS48" s="116">
        <f t="shared" si="27"/>
        <v>2.6966148556708021</v>
      </c>
      <c r="ST48" s="116">
        <f t="shared" si="27"/>
        <v>2.2007532692703626</v>
      </c>
      <c r="SU48" s="116">
        <f t="shared" si="27"/>
        <v>2.0016831901067671</v>
      </c>
      <c r="SV48" s="116">
        <f t="shared" si="27"/>
        <v>2.781105092282592</v>
      </c>
      <c r="SW48" s="116">
        <f t="shared" si="27"/>
        <v>2.0133705958825825</v>
      </c>
      <c r="SX48" s="116">
        <f t="shared" si="27"/>
        <v>2.1366944995372261</v>
      </c>
      <c r="SY48" s="116">
        <f t="shared" si="27"/>
        <v>2.7913516188680596</v>
      </c>
      <c r="SZ48" s="116">
        <f t="shared" si="27"/>
        <v>2.0704178638297082</v>
      </c>
      <c r="TA48" s="116">
        <f t="shared" ref="TA48:VL52" si="40">TA22+($D$3/TA22)</f>
        <v>2.0007550878756102</v>
      </c>
      <c r="TB48" s="116">
        <f t="shared" si="40"/>
        <v>2.5623361610425102</v>
      </c>
      <c r="TC48" s="116">
        <f t="shared" si="40"/>
        <v>2.7615762353581608</v>
      </c>
      <c r="TD48" s="116">
        <f t="shared" si="40"/>
        <v>2.0096760839235821</v>
      </c>
      <c r="TE48" s="116">
        <f t="shared" si="40"/>
        <v>2.1630426608038698</v>
      </c>
      <c r="TF48" s="116">
        <f t="shared" si="40"/>
        <v>2.017603192985514</v>
      </c>
      <c r="TG48" s="116">
        <f t="shared" si="40"/>
        <v>2.0880639375933105</v>
      </c>
      <c r="TH48" s="116">
        <f t="shared" si="40"/>
        <v>2.0524641062545581</v>
      </c>
      <c r="TI48" s="116">
        <f t="shared" si="40"/>
        <v>2.0068393991993885</v>
      </c>
      <c r="TJ48" s="116">
        <f t="shared" si="40"/>
        <v>2.6712317852660439</v>
      </c>
      <c r="TK48" s="116">
        <f t="shared" si="40"/>
        <v>2.0019932292912705</v>
      </c>
      <c r="TL48" s="116">
        <f t="shared" si="40"/>
        <v>2.0120444207648713</v>
      </c>
      <c r="TM48" s="116">
        <f t="shared" si="40"/>
        <v>2.1598422825879249</v>
      </c>
      <c r="TN48" s="116">
        <f t="shared" si="40"/>
        <v>2.0107229155926385</v>
      </c>
      <c r="TO48" s="116">
        <f t="shared" si="40"/>
        <v>2.3000021162308744</v>
      </c>
      <c r="TP48" s="116">
        <f t="shared" si="40"/>
        <v>2.0080632855514153</v>
      </c>
      <c r="TQ48" s="116">
        <f t="shared" si="40"/>
        <v>2.0271257653587562</v>
      </c>
      <c r="TR48" s="116">
        <f t="shared" si="40"/>
        <v>2.5304717308672351</v>
      </c>
      <c r="TS48" s="116">
        <f t="shared" si="40"/>
        <v>2.0724109503287771</v>
      </c>
      <c r="TT48" s="116">
        <f t="shared" si="40"/>
        <v>2.0040301954257336</v>
      </c>
      <c r="TU48" s="116">
        <f t="shared" si="40"/>
        <v>2.510097024495876</v>
      </c>
      <c r="TV48" s="116">
        <f t="shared" si="40"/>
        <v>2.920450363108074</v>
      </c>
      <c r="TW48" s="116">
        <f t="shared" si="40"/>
        <v>2.7288190902874399</v>
      </c>
      <c r="TX48" s="116">
        <f t="shared" si="40"/>
        <v>2.2704227392532541</v>
      </c>
      <c r="TY48" s="116">
        <f t="shared" si="40"/>
        <v>2.079801511639586</v>
      </c>
      <c r="TZ48" s="116">
        <f t="shared" si="40"/>
        <v>2.126440049022007</v>
      </c>
      <c r="UA48" s="116">
        <f t="shared" si="40"/>
        <v>2.0018725120762162</v>
      </c>
      <c r="UB48" s="116">
        <f t="shared" si="40"/>
        <v>2.0821356531208743</v>
      </c>
      <c r="UC48" s="116">
        <f t="shared" si="40"/>
        <v>2.806590264155242</v>
      </c>
      <c r="UD48" s="116">
        <f t="shared" si="40"/>
        <v>2.0001230977392934</v>
      </c>
      <c r="UE48" s="116">
        <f t="shared" si="40"/>
        <v>2.0596517969333963</v>
      </c>
      <c r="UF48" s="116">
        <f t="shared" si="40"/>
        <v>2.2527764822660075</v>
      </c>
      <c r="UG48" s="116">
        <f t="shared" si="40"/>
        <v>2.7427876940285247</v>
      </c>
      <c r="UH48" s="116">
        <f t="shared" si="40"/>
        <v>2.3053261020921694</v>
      </c>
      <c r="UI48" s="116">
        <f t="shared" si="40"/>
        <v>2.4018376900102885</v>
      </c>
      <c r="UJ48" s="116">
        <f t="shared" si="40"/>
        <v>2.351136585956219</v>
      </c>
      <c r="UK48" s="116">
        <f t="shared" si="40"/>
        <v>2.2814186479823677</v>
      </c>
      <c r="UL48" s="116">
        <f t="shared" si="40"/>
        <v>2.7879148016517195</v>
      </c>
      <c r="UM48" s="116">
        <f t="shared" si="40"/>
        <v>2.0096689992797359</v>
      </c>
      <c r="UN48" s="116">
        <f t="shared" si="40"/>
        <v>2.1926248506652168</v>
      </c>
      <c r="UO48" s="116">
        <f t="shared" si="40"/>
        <v>2.2052798949910093</v>
      </c>
      <c r="UP48" s="116">
        <f t="shared" si="40"/>
        <v>2.0005364331297093</v>
      </c>
      <c r="UQ48" s="116">
        <f t="shared" si="40"/>
        <v>2.3560541097987473</v>
      </c>
      <c r="UR48" s="116">
        <f t="shared" si="40"/>
        <v>2.0110934547469661</v>
      </c>
      <c r="US48" s="116">
        <f t="shared" si="40"/>
        <v>2.0003635600114302</v>
      </c>
      <c r="UT48" s="116">
        <f t="shared" si="40"/>
        <v>2.6337548141691012</v>
      </c>
      <c r="UU48" s="116">
        <f t="shared" si="40"/>
        <v>2.0067082937684941</v>
      </c>
      <c r="UV48" s="116">
        <f t="shared" si="40"/>
        <v>2.9374332768131826</v>
      </c>
      <c r="UW48" s="116">
        <f t="shared" si="40"/>
        <v>2.1018611604743147</v>
      </c>
      <c r="UX48" s="116">
        <f t="shared" si="40"/>
        <v>2.0835284685319135</v>
      </c>
      <c r="UY48" s="116">
        <f t="shared" si="40"/>
        <v>2.0024499499756105</v>
      </c>
      <c r="UZ48" s="116">
        <f t="shared" si="40"/>
        <v>2.3831175914179328</v>
      </c>
      <c r="VA48" s="116">
        <f t="shared" si="40"/>
        <v>2.0200431631413456</v>
      </c>
      <c r="VB48" s="116">
        <f t="shared" si="40"/>
        <v>2.0325260657650563</v>
      </c>
      <c r="VC48" s="116">
        <f t="shared" si="40"/>
        <v>2.105189125109062</v>
      </c>
      <c r="VD48" s="116">
        <f t="shared" si="40"/>
        <v>2.3299512555235409</v>
      </c>
      <c r="VE48" s="116">
        <f t="shared" si="40"/>
        <v>2.040385691122971</v>
      </c>
      <c r="VF48" s="116">
        <f t="shared" si="40"/>
        <v>2.2616850891241542</v>
      </c>
      <c r="VG48" s="116">
        <f t="shared" si="40"/>
        <v>2.3230822033781262</v>
      </c>
      <c r="VH48" s="116">
        <f t="shared" si="40"/>
        <v>2.5136670230908673</v>
      </c>
      <c r="VI48" s="116">
        <f t="shared" si="40"/>
        <v>2.0055735672415977</v>
      </c>
      <c r="VJ48" s="116">
        <f t="shared" si="40"/>
        <v>2.0000362091172779</v>
      </c>
      <c r="VK48" s="116">
        <f t="shared" si="40"/>
        <v>2.0002105027415586</v>
      </c>
      <c r="VL48" s="116">
        <f t="shared" si="40"/>
        <v>2.5576004183042329</v>
      </c>
      <c r="VM48" s="116">
        <f t="shared" si="28"/>
        <v>2.3703931194957639</v>
      </c>
      <c r="VN48" s="116">
        <f t="shared" si="29"/>
        <v>2.3990442904893179</v>
      </c>
      <c r="VO48" s="116">
        <f t="shared" si="29"/>
        <v>2.3097616201627069</v>
      </c>
      <c r="VP48" s="116">
        <f t="shared" si="29"/>
        <v>2.3898263401183195</v>
      </c>
      <c r="VQ48" s="116">
        <f t="shared" si="29"/>
        <v>2.0072553889775069</v>
      </c>
      <c r="VR48" s="116">
        <f t="shared" si="29"/>
        <v>2.4661832081901096</v>
      </c>
      <c r="VS48" s="116">
        <f t="shared" si="29"/>
        <v>2.0026454671595606</v>
      </c>
      <c r="VT48" s="116">
        <f t="shared" si="29"/>
        <v>2.0456570248452159</v>
      </c>
      <c r="VU48" s="116">
        <f t="shared" si="29"/>
        <v>2.0328101875238147</v>
      </c>
      <c r="VV48" s="116">
        <f t="shared" si="29"/>
        <v>2.0810219438963995</v>
      </c>
      <c r="VW48" s="116">
        <f t="shared" si="29"/>
        <v>2.0327977939229767</v>
      </c>
      <c r="VX48" s="116">
        <f t="shared" si="29"/>
        <v>2.0791760425727617</v>
      </c>
      <c r="VY48" s="116">
        <f t="shared" si="29"/>
        <v>2.6870937713858831</v>
      </c>
      <c r="VZ48" s="116">
        <f t="shared" si="29"/>
        <v>2.1349949410020344</v>
      </c>
      <c r="WA48" s="116">
        <f t="shared" si="29"/>
        <v>2.1067928348520706</v>
      </c>
      <c r="WB48" s="116">
        <f t="shared" si="29"/>
        <v>2.1470198794073845</v>
      </c>
      <c r="WC48" s="116">
        <f t="shared" si="29"/>
        <v>2.0799424198899077</v>
      </c>
      <c r="WD48" s="116">
        <f t="shared" si="29"/>
        <v>2.0083504769910592</v>
      </c>
      <c r="WE48" s="116">
        <f t="shared" si="29"/>
        <v>2.0392963103694779</v>
      </c>
      <c r="WF48" s="116">
        <f t="shared" si="29"/>
        <v>2.0470972166150379</v>
      </c>
      <c r="WG48" s="116">
        <f t="shared" si="29"/>
        <v>2.0006687702004551</v>
      </c>
      <c r="WH48" s="116">
        <f t="shared" si="29"/>
        <v>2.0134814208303249</v>
      </c>
      <c r="WI48" s="116">
        <f t="shared" si="29"/>
        <v>2.0086895860783796</v>
      </c>
      <c r="WJ48" s="116">
        <f t="shared" si="29"/>
        <v>2.0040871085715861</v>
      </c>
      <c r="WK48" s="116">
        <f t="shared" si="29"/>
        <v>2.5229774681213044</v>
      </c>
      <c r="WL48" s="116">
        <f t="shared" si="29"/>
        <v>2.6877848016008081</v>
      </c>
      <c r="WM48" s="116">
        <f t="shared" si="29"/>
        <v>2.2580267715664073</v>
      </c>
      <c r="WN48" s="116">
        <f t="shared" si="29"/>
        <v>2.6677208240953041</v>
      </c>
      <c r="WO48" s="116">
        <f t="shared" si="29"/>
        <v>2.0009654897453961</v>
      </c>
      <c r="WP48" s="116">
        <f t="shared" si="29"/>
        <v>2.1815274649196033</v>
      </c>
      <c r="WQ48" s="116">
        <f t="shared" si="29"/>
        <v>2.0812396578905386</v>
      </c>
      <c r="WR48" s="116">
        <f t="shared" si="29"/>
        <v>2.0007945730652996</v>
      </c>
      <c r="WS48" s="116">
        <f t="shared" si="29"/>
        <v>2.3204238999580484</v>
      </c>
      <c r="WT48" s="116">
        <f t="shared" si="29"/>
        <v>2.0091016757388664</v>
      </c>
      <c r="WU48" s="116">
        <f t="shared" si="29"/>
        <v>2.0302310255913669</v>
      </c>
      <c r="WV48" s="116">
        <f t="shared" si="29"/>
        <v>2.661779518224364</v>
      </c>
      <c r="WW48" s="116">
        <f t="shared" si="29"/>
        <v>2.7822049449621269</v>
      </c>
      <c r="WX48" s="116">
        <f t="shared" si="29"/>
        <v>2.0223515558921625</v>
      </c>
      <c r="WY48" s="116">
        <f t="shared" si="29"/>
        <v>2.0104152886357447</v>
      </c>
      <c r="WZ48" s="116">
        <f t="shared" si="29"/>
        <v>2.0000047968644163</v>
      </c>
      <c r="XA48" s="116">
        <f t="shared" si="29"/>
        <v>2.0057376036110255</v>
      </c>
      <c r="XB48" s="116">
        <f t="shared" si="29"/>
        <v>2.0099217152417044</v>
      </c>
      <c r="XC48" s="116">
        <f t="shared" si="29"/>
        <v>2.07677677159485</v>
      </c>
      <c r="XD48" s="116">
        <f t="shared" si="29"/>
        <v>2.0708517807400932</v>
      </c>
      <c r="XE48" s="116">
        <f t="shared" si="29"/>
        <v>2.2283729260741967</v>
      </c>
      <c r="XF48" s="116">
        <f t="shared" si="29"/>
        <v>2.26987777553067</v>
      </c>
      <c r="XG48" s="116">
        <f t="shared" si="29"/>
        <v>2.6020930453124165</v>
      </c>
      <c r="XH48" s="116">
        <f t="shared" si="29"/>
        <v>2.0094050682071019</v>
      </c>
      <c r="XI48" s="116">
        <f t="shared" si="29"/>
        <v>2.0700388662965414</v>
      </c>
      <c r="XJ48" s="116">
        <f t="shared" si="29"/>
        <v>2.0868903686768028</v>
      </c>
      <c r="XK48" s="116">
        <f t="shared" si="29"/>
        <v>2.1889007449716278</v>
      </c>
      <c r="XL48" s="116">
        <f t="shared" si="29"/>
        <v>2.000645426700761</v>
      </c>
      <c r="XM48" s="116">
        <f t="shared" si="29"/>
        <v>2.0294454335737449</v>
      </c>
      <c r="XN48" s="116">
        <f t="shared" si="29"/>
        <v>2.0285626645377999</v>
      </c>
      <c r="XO48" s="116">
        <f t="shared" si="29"/>
        <v>2.6509209285731279</v>
      </c>
      <c r="XP48" s="116">
        <f t="shared" si="29"/>
        <v>2.0022222678635329</v>
      </c>
      <c r="XQ48" s="116">
        <f t="shared" si="29"/>
        <v>2.7618472627566506</v>
      </c>
      <c r="XR48" s="116">
        <f t="shared" si="29"/>
        <v>2.1045933869733542</v>
      </c>
      <c r="XS48" s="116">
        <f t="shared" si="29"/>
        <v>2.0050279450153741</v>
      </c>
      <c r="XT48" s="116">
        <f t="shared" si="29"/>
        <v>2.6664581488382408</v>
      </c>
      <c r="XU48" s="116">
        <f t="shared" si="29"/>
        <v>2.5919734816945712</v>
      </c>
      <c r="XV48" s="116">
        <f t="shared" si="29"/>
        <v>2.3400899934230321</v>
      </c>
      <c r="XW48" s="116">
        <f t="shared" si="29"/>
        <v>2.0012511067838599</v>
      </c>
      <c r="XX48" s="116">
        <f t="shared" si="29"/>
        <v>2.3802295709595107</v>
      </c>
      <c r="XY48" s="116">
        <f t="shared" ref="XY48:AAJ52" si="41">XY22+($D$3/XY22)</f>
        <v>2.0449610463347003</v>
      </c>
      <c r="XZ48" s="116">
        <f t="shared" si="41"/>
        <v>2.0012823770424326</v>
      </c>
      <c r="YA48" s="116">
        <f t="shared" si="41"/>
        <v>2.0008292706506294</v>
      </c>
      <c r="YB48" s="116">
        <f t="shared" si="41"/>
        <v>2.1425817501865696</v>
      </c>
      <c r="YC48" s="116">
        <f t="shared" si="41"/>
        <v>2.1494560618263381</v>
      </c>
      <c r="YD48" s="116">
        <f t="shared" si="41"/>
        <v>2.0077585757429364</v>
      </c>
      <c r="YE48" s="116">
        <f t="shared" si="41"/>
        <v>2.1571134465949813</v>
      </c>
      <c r="YF48" s="116">
        <f t="shared" si="41"/>
        <v>2.0180406257533479</v>
      </c>
      <c r="YG48" s="116">
        <f t="shared" si="41"/>
        <v>2.0001493339381242</v>
      </c>
      <c r="YH48" s="116">
        <f t="shared" si="41"/>
        <v>2.0020265046723122</v>
      </c>
      <c r="YI48" s="116">
        <f t="shared" si="41"/>
        <v>2.0110041051189715</v>
      </c>
      <c r="YJ48" s="116">
        <f t="shared" si="41"/>
        <v>2.1549476594429802</v>
      </c>
      <c r="YK48" s="116">
        <f t="shared" si="41"/>
        <v>2.0074857675727018</v>
      </c>
      <c r="YL48" s="116">
        <f t="shared" si="41"/>
        <v>2.5379000235173437</v>
      </c>
      <c r="YM48" s="116">
        <f t="shared" si="41"/>
        <v>2.0615489225234831</v>
      </c>
      <c r="YN48" s="116">
        <f t="shared" si="41"/>
        <v>2.001344876064413</v>
      </c>
      <c r="YO48" s="116">
        <f t="shared" si="41"/>
        <v>2.1524468089627513</v>
      </c>
      <c r="YP48" s="116">
        <f t="shared" si="41"/>
        <v>2.0035124287895716</v>
      </c>
      <c r="YQ48" s="116">
        <f t="shared" si="41"/>
        <v>2.0030037402943361</v>
      </c>
      <c r="YR48" s="116">
        <f t="shared" si="41"/>
        <v>2.0219472036895536</v>
      </c>
      <c r="YS48" s="116">
        <f t="shared" si="41"/>
        <v>2.0073839294531135</v>
      </c>
      <c r="YT48" s="116">
        <f t="shared" si="41"/>
        <v>2.1370385313533626</v>
      </c>
      <c r="YU48" s="116">
        <f t="shared" si="41"/>
        <v>2.0001525289527202</v>
      </c>
      <c r="YV48" s="116">
        <f t="shared" si="41"/>
        <v>2.5555371930640707</v>
      </c>
      <c r="YW48" s="116">
        <f t="shared" si="41"/>
        <v>2.0064563599152057</v>
      </c>
      <c r="YX48" s="116">
        <f t="shared" si="41"/>
        <v>2.0144672443215557</v>
      </c>
      <c r="YY48" s="116">
        <f t="shared" si="41"/>
        <v>2.0053871152381086</v>
      </c>
      <c r="YZ48" s="116">
        <f t="shared" si="41"/>
        <v>2.0027910199681367</v>
      </c>
      <c r="ZA48" s="116">
        <f t="shared" si="41"/>
        <v>2.0042548878559239</v>
      </c>
      <c r="ZB48" s="116">
        <f t="shared" si="41"/>
        <v>2.0277700717366511</v>
      </c>
      <c r="ZC48" s="116">
        <f t="shared" si="41"/>
        <v>2.0282068985975235</v>
      </c>
      <c r="ZD48" s="116">
        <f t="shared" si="41"/>
        <v>2.2425689962344979</v>
      </c>
      <c r="ZE48" s="116">
        <f t="shared" si="41"/>
        <v>2.0284481145877966</v>
      </c>
      <c r="ZF48" s="116">
        <f t="shared" si="41"/>
        <v>2.3611263238240712</v>
      </c>
      <c r="ZG48" s="116">
        <f t="shared" si="41"/>
        <v>2.4486055495276915</v>
      </c>
      <c r="ZH48" s="116">
        <f t="shared" si="41"/>
        <v>2.4823509646337989</v>
      </c>
      <c r="ZI48" s="116">
        <f t="shared" si="41"/>
        <v>2.0031828769738809</v>
      </c>
      <c r="ZJ48" s="116">
        <f t="shared" si="41"/>
        <v>2.1288590434686077</v>
      </c>
      <c r="ZK48" s="116">
        <f t="shared" si="41"/>
        <v>2.0013848346151564</v>
      </c>
      <c r="ZL48" s="116">
        <f t="shared" si="41"/>
        <v>2.0313604166471864</v>
      </c>
      <c r="ZM48" s="116">
        <f t="shared" si="41"/>
        <v>2.1275187801864011</v>
      </c>
      <c r="ZN48" s="116">
        <f t="shared" si="41"/>
        <v>2.000115212876286</v>
      </c>
      <c r="ZO48" s="116">
        <f t="shared" si="41"/>
        <v>2.0857539933163194</v>
      </c>
      <c r="ZP48" s="116">
        <f t="shared" si="41"/>
        <v>2.0039305723337506</v>
      </c>
      <c r="ZQ48" s="116">
        <f t="shared" si="41"/>
        <v>2.2528292269306762</v>
      </c>
      <c r="ZR48" s="116">
        <f t="shared" si="41"/>
        <v>2.272680573271511</v>
      </c>
      <c r="ZS48" s="116">
        <f t="shared" si="41"/>
        <v>2.0840522735288411</v>
      </c>
      <c r="ZT48" s="116">
        <f t="shared" si="41"/>
        <v>2.8480810508854439</v>
      </c>
      <c r="ZU48" s="116">
        <f t="shared" si="41"/>
        <v>2.3301799330524515</v>
      </c>
      <c r="ZV48" s="116">
        <f t="shared" si="41"/>
        <v>2.1362576216071063</v>
      </c>
      <c r="ZW48" s="116">
        <f t="shared" si="41"/>
        <v>2.4192331451641866</v>
      </c>
      <c r="ZX48" s="116">
        <f t="shared" si="41"/>
        <v>2.0034088138202262</v>
      </c>
      <c r="ZY48" s="116">
        <f t="shared" si="41"/>
        <v>2.038875034127738</v>
      </c>
      <c r="ZZ48" s="116">
        <f t="shared" si="41"/>
        <v>2.0093172235303163</v>
      </c>
      <c r="AAA48" s="116">
        <f t="shared" si="41"/>
        <v>2.0103927435941085</v>
      </c>
      <c r="AAB48" s="116">
        <f t="shared" si="41"/>
        <v>2.0000822952577599</v>
      </c>
      <c r="AAC48" s="116">
        <f t="shared" si="41"/>
        <v>2.0615057578725287</v>
      </c>
      <c r="AAD48" s="116">
        <f t="shared" si="41"/>
        <v>2.0761897820559252</v>
      </c>
      <c r="AAE48" s="116">
        <f t="shared" si="41"/>
        <v>2.7891546535641587</v>
      </c>
      <c r="AAF48" s="116">
        <f t="shared" si="41"/>
        <v>2.0058988537019049</v>
      </c>
      <c r="AAG48" s="116">
        <f t="shared" si="41"/>
        <v>2.001837087719303</v>
      </c>
      <c r="AAH48" s="116">
        <f t="shared" si="41"/>
        <v>2.8465991698522122</v>
      </c>
      <c r="AAI48" s="116">
        <f t="shared" si="41"/>
        <v>2.1392682771273943</v>
      </c>
      <c r="AAJ48" s="116">
        <f t="shared" si="41"/>
        <v>2.0036512648542137</v>
      </c>
      <c r="AAK48" s="116">
        <f t="shared" si="30"/>
        <v>2.0015036688798098</v>
      </c>
      <c r="AAL48" s="116">
        <f t="shared" si="31"/>
        <v>2.0963785365898953</v>
      </c>
      <c r="AAM48" s="116">
        <f t="shared" si="31"/>
        <v>2.7992418321438794</v>
      </c>
      <c r="AAN48" s="116">
        <f t="shared" si="31"/>
        <v>2.0267725441974833</v>
      </c>
      <c r="AAO48" s="116">
        <f t="shared" si="31"/>
        <v>2.2859404267080841</v>
      </c>
      <c r="AAP48" s="116">
        <f t="shared" si="31"/>
        <v>2.0868896399706252</v>
      </c>
      <c r="AAQ48" s="116">
        <f t="shared" si="31"/>
        <v>2.1448662390451743</v>
      </c>
      <c r="AAR48" s="116">
        <f t="shared" si="31"/>
        <v>2.0060785858246746</v>
      </c>
      <c r="AAS48" s="116">
        <f t="shared" si="31"/>
        <v>2.0332284290938265</v>
      </c>
      <c r="AAT48" s="116">
        <f t="shared" si="31"/>
        <v>2.1133943338543397</v>
      </c>
      <c r="AAU48" s="116">
        <f t="shared" si="31"/>
        <v>2.0164701160089651</v>
      </c>
      <c r="AAV48" s="116">
        <f t="shared" si="31"/>
        <v>2.0821517344364082</v>
      </c>
      <c r="AAW48" s="116">
        <f t="shared" si="31"/>
        <v>2.165715568662518</v>
      </c>
      <c r="AAX48" s="116">
        <f t="shared" si="31"/>
        <v>2.6313125160984336</v>
      </c>
      <c r="AAY48" s="116">
        <f t="shared" si="31"/>
        <v>2.3625848000264735</v>
      </c>
      <c r="AAZ48" s="116">
        <f t="shared" si="31"/>
        <v>2.0004179199735912</v>
      </c>
      <c r="ABA48" s="116">
        <f t="shared" si="31"/>
        <v>2.1428864780249963</v>
      </c>
      <c r="ABB48" s="116">
        <f t="shared" si="31"/>
        <v>2.8715868423189921</v>
      </c>
      <c r="ABC48" s="116">
        <f t="shared" si="31"/>
        <v>2.0379746926255455</v>
      </c>
      <c r="ABD48" s="116">
        <f t="shared" si="31"/>
        <v>2.0109025943906924</v>
      </c>
      <c r="ABE48" s="116">
        <f t="shared" si="31"/>
        <v>2.7729398867294393</v>
      </c>
      <c r="ABF48" s="116">
        <f t="shared" si="31"/>
        <v>2.0225710743454481</v>
      </c>
      <c r="ABG48" s="116">
        <f t="shared" si="31"/>
        <v>2.1142147590269165</v>
      </c>
      <c r="ABH48" s="116">
        <f t="shared" si="31"/>
        <v>2.1157577351287937</v>
      </c>
      <c r="ABI48" s="116">
        <f t="shared" si="31"/>
        <v>2.0147114033836377</v>
      </c>
      <c r="ABJ48" s="116">
        <f t="shared" si="31"/>
        <v>2.0564262201298611</v>
      </c>
      <c r="ABK48" s="116">
        <f t="shared" si="31"/>
        <v>2.4090804813628095</v>
      </c>
      <c r="ABL48" s="116">
        <f t="shared" si="31"/>
        <v>2.6836050176117912</v>
      </c>
      <c r="ABM48" s="116">
        <f t="shared" si="31"/>
        <v>2.0024586869680459</v>
      </c>
      <c r="ABN48" s="116">
        <f t="shared" si="31"/>
        <v>2.0950982851914217</v>
      </c>
      <c r="ABO48" s="116">
        <f t="shared" si="31"/>
        <v>2.012333839782054</v>
      </c>
      <c r="ABP48" s="116">
        <f t="shared" si="31"/>
        <v>2.2515933544638069</v>
      </c>
      <c r="ABQ48" s="116">
        <f t="shared" si="31"/>
        <v>2.0826620517510168</v>
      </c>
      <c r="ABR48" s="116">
        <f t="shared" si="31"/>
        <v>2.1411462967365722</v>
      </c>
      <c r="ABS48" s="116">
        <f t="shared" si="31"/>
        <v>2.8265055269964381</v>
      </c>
      <c r="ABT48" s="116">
        <f t="shared" si="31"/>
        <v>2.0151862947663179</v>
      </c>
      <c r="ABU48" s="116">
        <f t="shared" si="31"/>
        <v>2.8993882595429001</v>
      </c>
      <c r="ABV48" s="116">
        <f t="shared" si="31"/>
        <v>2.0033324633251026</v>
      </c>
      <c r="ABW48" s="116">
        <f t="shared" si="31"/>
        <v>2.0792419545370722</v>
      </c>
      <c r="ABX48" s="116">
        <f t="shared" si="31"/>
        <v>2.0079436462518676</v>
      </c>
      <c r="ABY48" s="116">
        <f t="shared" si="31"/>
        <v>2.7359135565314339</v>
      </c>
      <c r="ABZ48" s="116">
        <f t="shared" si="31"/>
        <v>2.2990840728370303</v>
      </c>
      <c r="ACA48" s="116">
        <f t="shared" si="31"/>
        <v>2.4840675193413144</v>
      </c>
      <c r="ACB48" s="116">
        <f t="shared" si="31"/>
        <v>2.7064341893019028</v>
      </c>
      <c r="ACC48" s="116">
        <f t="shared" si="31"/>
        <v>2.0096939979398059</v>
      </c>
      <c r="ACD48" s="116">
        <f t="shared" si="31"/>
        <v>2.7084985546691378</v>
      </c>
      <c r="ACE48" s="116">
        <f t="shared" si="31"/>
        <v>2.8880542062493419</v>
      </c>
      <c r="ACF48" s="116">
        <f t="shared" si="31"/>
        <v>2.0057798252962522</v>
      </c>
      <c r="ACG48" s="116">
        <f t="shared" si="31"/>
        <v>2.4271978204470961</v>
      </c>
      <c r="ACH48" s="116">
        <f t="shared" si="31"/>
        <v>2.4411384477408844</v>
      </c>
      <c r="ACI48" s="116">
        <f t="shared" si="31"/>
        <v>2.0137778526997878</v>
      </c>
      <c r="ACJ48" s="116">
        <f t="shared" si="31"/>
        <v>2.0003567337104791</v>
      </c>
      <c r="ACK48" s="116">
        <f t="shared" si="31"/>
        <v>2.0069384051703869</v>
      </c>
      <c r="ACL48" s="116">
        <f t="shared" si="31"/>
        <v>2.0288895524387502</v>
      </c>
      <c r="ACM48" s="116">
        <f t="shared" si="31"/>
        <v>2.6924042866461182</v>
      </c>
      <c r="ACN48" s="116">
        <f t="shared" si="31"/>
        <v>2.9162987445321953</v>
      </c>
      <c r="ACO48" s="116">
        <f t="shared" si="31"/>
        <v>2.014843060022935</v>
      </c>
      <c r="ACP48" s="116">
        <f t="shared" si="31"/>
        <v>2.4221712666935309</v>
      </c>
      <c r="ACQ48" s="116">
        <f t="shared" si="31"/>
        <v>2.0119689616201302</v>
      </c>
      <c r="ACR48" s="116">
        <f t="shared" si="31"/>
        <v>2.0660385296928516</v>
      </c>
      <c r="ACS48" s="116">
        <f t="shared" si="31"/>
        <v>2.0319178448095401</v>
      </c>
      <c r="ACT48" s="116">
        <f t="shared" si="31"/>
        <v>2.0013437908751888</v>
      </c>
      <c r="ACU48" s="116">
        <f t="shared" si="31"/>
        <v>2.3329863103740589</v>
      </c>
      <c r="ACV48" s="116">
        <f t="shared" si="31"/>
        <v>2.9013502356047338</v>
      </c>
      <c r="ACW48" s="116">
        <f t="shared" ref="ACW48:AFH52" si="42">ACW22+($D$3/ACW22)</f>
        <v>2.0772794158024457</v>
      </c>
      <c r="ACX48" s="116">
        <f t="shared" si="42"/>
        <v>2.0413559239031076</v>
      </c>
      <c r="ACY48" s="116">
        <f t="shared" si="42"/>
        <v>2.2592035170587392</v>
      </c>
      <c r="ACZ48" s="116">
        <f t="shared" si="42"/>
        <v>2.004396019516562</v>
      </c>
      <c r="ADA48" s="116">
        <f t="shared" si="42"/>
        <v>2.3832626464796318</v>
      </c>
      <c r="ADB48" s="116">
        <f t="shared" si="42"/>
        <v>2.6143173251709655</v>
      </c>
      <c r="ADC48" s="116">
        <f t="shared" si="42"/>
        <v>2.0000826333456763</v>
      </c>
      <c r="ADD48" s="116">
        <f t="shared" si="42"/>
        <v>2.2708538177095798</v>
      </c>
      <c r="ADE48" s="116">
        <f t="shared" si="42"/>
        <v>2.0122151375671211</v>
      </c>
      <c r="ADF48" s="116">
        <f t="shared" si="42"/>
        <v>2.3360034961470668</v>
      </c>
      <c r="ADG48" s="116">
        <f t="shared" si="42"/>
        <v>2.1553103806481673</v>
      </c>
      <c r="ADH48" s="116">
        <f t="shared" si="42"/>
        <v>2.005970443826786</v>
      </c>
      <c r="ADI48" s="116">
        <f t="shared" si="42"/>
        <v>2.0480492100760257</v>
      </c>
      <c r="ADJ48" s="116">
        <f t="shared" si="42"/>
        <v>2.6318257759074823</v>
      </c>
      <c r="ADK48" s="116">
        <f t="shared" si="42"/>
        <v>2.7216511748573398</v>
      </c>
      <c r="ADL48" s="116">
        <f t="shared" si="42"/>
        <v>2.3318279451432478</v>
      </c>
      <c r="ADM48" s="116">
        <f t="shared" si="42"/>
        <v>2.0028820468224082</v>
      </c>
      <c r="ADN48" s="116">
        <f t="shared" si="42"/>
        <v>2.0151354812552693</v>
      </c>
      <c r="ADO48" s="116">
        <f t="shared" si="42"/>
        <v>2.132887778819148</v>
      </c>
      <c r="ADP48" s="116">
        <f t="shared" si="42"/>
        <v>2.0286924172093057</v>
      </c>
      <c r="ADQ48" s="116">
        <f t="shared" si="42"/>
        <v>2.0015227886815938</v>
      </c>
      <c r="ADR48" s="116">
        <f t="shared" si="42"/>
        <v>2.0538948842285949</v>
      </c>
      <c r="ADS48" s="116">
        <f t="shared" si="42"/>
        <v>2.0001714570980171</v>
      </c>
      <c r="ADT48" s="116">
        <f t="shared" si="42"/>
        <v>2.0050947957444896</v>
      </c>
      <c r="ADU48" s="116">
        <f t="shared" si="42"/>
        <v>2.0370479426087273</v>
      </c>
      <c r="ADV48" s="116">
        <f t="shared" si="42"/>
        <v>2.0003543070907988</v>
      </c>
      <c r="ADW48" s="116">
        <f t="shared" si="42"/>
        <v>2.6489614077070538</v>
      </c>
      <c r="ADX48" s="116">
        <f t="shared" si="42"/>
        <v>2.6866554275930516</v>
      </c>
      <c r="ADY48" s="116">
        <f t="shared" si="42"/>
        <v>2.0083791516163521</v>
      </c>
      <c r="ADZ48" s="116">
        <f t="shared" si="42"/>
        <v>2.0051375833449674</v>
      </c>
      <c r="AEA48" s="116">
        <f t="shared" si="42"/>
        <v>2.295145464850159</v>
      </c>
      <c r="AEB48" s="116">
        <f t="shared" si="42"/>
        <v>2.8288579183773082</v>
      </c>
      <c r="AEC48" s="116">
        <f t="shared" si="42"/>
        <v>2.0206202044943016</v>
      </c>
      <c r="AED48" s="116">
        <f t="shared" si="42"/>
        <v>2.1159274113291802</v>
      </c>
      <c r="AEE48" s="116">
        <f t="shared" si="42"/>
        <v>2.0677586148122877</v>
      </c>
      <c r="AEF48" s="116">
        <f t="shared" si="42"/>
        <v>2.0000577862303803</v>
      </c>
      <c r="AEG48" s="116">
        <f t="shared" si="42"/>
        <v>2.0083110213886974</v>
      </c>
      <c r="AEH48" s="116">
        <f t="shared" si="42"/>
        <v>2.1247092049115222</v>
      </c>
      <c r="AEI48" s="116">
        <f t="shared" si="42"/>
        <v>2.3243558660514316</v>
      </c>
      <c r="AEJ48" s="116">
        <f t="shared" si="42"/>
        <v>2.3088945904607501</v>
      </c>
      <c r="AEK48" s="116">
        <f t="shared" si="42"/>
        <v>2.3397064600313877</v>
      </c>
      <c r="AEL48" s="116">
        <f t="shared" si="42"/>
        <v>2.0940133326868793</v>
      </c>
      <c r="AEM48" s="116">
        <f t="shared" si="42"/>
        <v>2.0079083320313642</v>
      </c>
      <c r="AEN48" s="116">
        <f t="shared" si="42"/>
        <v>2.0340807848327103</v>
      </c>
      <c r="AEO48" s="116">
        <f t="shared" si="42"/>
        <v>2.0406282159272524</v>
      </c>
      <c r="AEP48" s="116">
        <f t="shared" si="42"/>
        <v>2.0306700573706928</v>
      </c>
      <c r="AEQ48" s="116">
        <f t="shared" si="42"/>
        <v>2.1299532657164875</v>
      </c>
      <c r="AER48" s="116">
        <f t="shared" si="42"/>
        <v>2.0852690624644223</v>
      </c>
      <c r="AES48" s="116">
        <f t="shared" si="42"/>
        <v>2.1021948587005177</v>
      </c>
      <c r="AET48" s="116">
        <f t="shared" si="42"/>
        <v>2.2826195073889086</v>
      </c>
      <c r="AEU48" s="116">
        <f t="shared" si="42"/>
        <v>2.0010554860690344</v>
      </c>
      <c r="AEV48" s="116">
        <f t="shared" si="42"/>
        <v>2.1144625556812686</v>
      </c>
      <c r="AEW48" s="116">
        <f t="shared" si="42"/>
        <v>2.2041336159093858</v>
      </c>
      <c r="AEX48" s="116">
        <f t="shared" si="42"/>
        <v>2.0029741109863952</v>
      </c>
      <c r="AEY48" s="116">
        <f t="shared" si="42"/>
        <v>2.033594174858119</v>
      </c>
      <c r="AEZ48" s="116">
        <f t="shared" si="42"/>
        <v>2.84346595699397</v>
      </c>
      <c r="AFA48" s="116">
        <f t="shared" si="42"/>
        <v>2.0083328452977178</v>
      </c>
      <c r="AFB48" s="116">
        <f t="shared" si="42"/>
        <v>2.4138669368169117</v>
      </c>
      <c r="AFC48" s="116">
        <f t="shared" si="42"/>
        <v>2.0712304169186364</v>
      </c>
      <c r="AFD48" s="116">
        <f t="shared" si="42"/>
        <v>2.3793356785933355</v>
      </c>
      <c r="AFE48" s="116">
        <f t="shared" si="42"/>
        <v>2.1728306853645396</v>
      </c>
      <c r="AFF48" s="116">
        <f t="shared" si="42"/>
        <v>2.0819088962747481</v>
      </c>
      <c r="AFG48" s="116">
        <f t="shared" si="42"/>
        <v>2.104041263653194</v>
      </c>
      <c r="AFH48" s="116">
        <f t="shared" si="42"/>
        <v>2.4422706637526805</v>
      </c>
      <c r="AFI48" s="116">
        <f t="shared" si="32"/>
        <v>2.6167139255336793</v>
      </c>
      <c r="AFJ48" s="116">
        <f t="shared" si="33"/>
        <v>2.2127492781425029</v>
      </c>
      <c r="AFK48" s="116">
        <f t="shared" si="33"/>
        <v>2.3546288389805312</v>
      </c>
      <c r="AFL48" s="116">
        <f t="shared" si="33"/>
        <v>2.2757709463100868</v>
      </c>
      <c r="AFM48" s="116">
        <f t="shared" si="33"/>
        <v>2.2289406122714421</v>
      </c>
      <c r="AFN48" s="116">
        <f t="shared" si="33"/>
        <v>2.3061872119590849</v>
      </c>
      <c r="AFO48" s="116">
        <f t="shared" si="33"/>
        <v>2.2346244242175519</v>
      </c>
      <c r="AFP48" s="116">
        <f t="shared" si="33"/>
        <v>2.3050276087496337</v>
      </c>
      <c r="AFQ48" s="116">
        <f t="shared" si="33"/>
        <v>2.0054785542547413</v>
      </c>
      <c r="AFR48" s="116">
        <f t="shared" si="33"/>
        <v>2.2042466040844353</v>
      </c>
      <c r="AFS48" s="116">
        <f t="shared" si="33"/>
        <v>2.0047658745392316</v>
      </c>
      <c r="AFT48" s="116">
        <f t="shared" si="33"/>
        <v>2.0001688741234069</v>
      </c>
      <c r="AFU48" s="116">
        <f t="shared" si="33"/>
        <v>2.0164589182762751</v>
      </c>
      <c r="AFV48" s="116">
        <f t="shared" si="33"/>
        <v>2.1394528889871713</v>
      </c>
      <c r="AFW48" s="116">
        <f t="shared" si="33"/>
        <v>2.0491428238648788</v>
      </c>
      <c r="AFX48" s="116">
        <f t="shared" si="33"/>
        <v>2.1109597208472684</v>
      </c>
      <c r="AFY48" s="116">
        <f t="shared" si="33"/>
        <v>2.0005043916759857</v>
      </c>
      <c r="AFZ48" s="116">
        <f t="shared" si="33"/>
        <v>2.3718198216281703</v>
      </c>
      <c r="AGA48" s="116">
        <f t="shared" si="33"/>
        <v>2.326310889870312</v>
      </c>
      <c r="AGB48" s="116">
        <f t="shared" si="33"/>
        <v>2.423095857541246</v>
      </c>
      <c r="AGC48" s="116">
        <f t="shared" si="33"/>
        <v>2.0000361606938579</v>
      </c>
      <c r="AGD48" s="116">
        <f t="shared" si="33"/>
        <v>2.0108205760839004</v>
      </c>
      <c r="AGE48" s="116">
        <f t="shared" si="33"/>
        <v>2.1124882209343401</v>
      </c>
      <c r="AGF48" s="116">
        <f t="shared" si="33"/>
        <v>2.5451975194876337</v>
      </c>
      <c r="AGG48" s="116">
        <f t="shared" si="33"/>
        <v>2.1864983553357709</v>
      </c>
      <c r="AGH48" s="116">
        <f t="shared" si="33"/>
        <v>2.7236818960192029</v>
      </c>
      <c r="AGI48" s="116">
        <f t="shared" si="33"/>
        <v>2.0755755654377919</v>
      </c>
      <c r="AGJ48" s="116">
        <f t="shared" si="33"/>
        <v>2.0003625322141287</v>
      </c>
      <c r="AGK48" s="116">
        <f t="shared" si="33"/>
        <v>2.0652232074664778</v>
      </c>
      <c r="AGL48" s="116">
        <f t="shared" si="33"/>
        <v>2.0410076516246582</v>
      </c>
      <c r="AGM48" s="116">
        <f t="shared" si="33"/>
        <v>2.3059047020873615</v>
      </c>
      <c r="AGN48" s="116">
        <f t="shared" si="33"/>
        <v>2.2218860158096141</v>
      </c>
      <c r="AGO48" s="116">
        <f t="shared" si="33"/>
        <v>2.7278618768810783</v>
      </c>
      <c r="AGP48" s="116">
        <f t="shared" si="33"/>
        <v>2.362697867639052</v>
      </c>
      <c r="AGQ48" s="116">
        <f t="shared" si="33"/>
        <v>2.38584248929374</v>
      </c>
      <c r="AGR48" s="116">
        <f t="shared" si="33"/>
        <v>2.0051828737287112</v>
      </c>
      <c r="AGS48" s="116">
        <f t="shared" si="33"/>
        <v>2.147532495409219</v>
      </c>
      <c r="AGT48" s="116">
        <f t="shared" si="33"/>
        <v>2.114283678358289</v>
      </c>
      <c r="AGU48" s="116">
        <f t="shared" si="33"/>
        <v>2.009793946263037</v>
      </c>
      <c r="AGV48" s="116">
        <f t="shared" si="33"/>
        <v>2.0597642475069211</v>
      </c>
      <c r="AGW48" s="116">
        <f t="shared" si="33"/>
        <v>2.00023590183253</v>
      </c>
      <c r="AGX48" s="116">
        <f t="shared" si="33"/>
        <v>2.2954974821450751</v>
      </c>
      <c r="AGY48" s="116">
        <f t="shared" si="33"/>
        <v>2.0156026673197269</v>
      </c>
      <c r="AGZ48" s="116">
        <f t="shared" si="33"/>
        <v>2.2256718197358176</v>
      </c>
      <c r="AHA48" s="116">
        <f t="shared" si="33"/>
        <v>2.0000039925890105</v>
      </c>
      <c r="AHB48" s="116">
        <f t="shared" si="33"/>
        <v>2.013017863443634</v>
      </c>
      <c r="AHC48" s="116">
        <f t="shared" si="33"/>
        <v>2.494282741719438</v>
      </c>
      <c r="AHD48" s="116">
        <f t="shared" si="33"/>
        <v>2.0255866050252749</v>
      </c>
      <c r="AHE48" s="116">
        <f t="shared" si="33"/>
        <v>2.026231633302547</v>
      </c>
      <c r="AHF48" s="116">
        <f t="shared" si="33"/>
        <v>2.4291954140541612</v>
      </c>
      <c r="AHG48" s="116">
        <f t="shared" si="33"/>
        <v>2.0014517767700601</v>
      </c>
      <c r="AHH48" s="116">
        <f t="shared" si="33"/>
        <v>2.0597577944810901</v>
      </c>
      <c r="AHI48" s="116">
        <f t="shared" si="33"/>
        <v>2.0152591103761437</v>
      </c>
      <c r="AHJ48" s="116">
        <f t="shared" si="33"/>
        <v>2.8530073933871294</v>
      </c>
      <c r="AHK48" s="116">
        <f t="shared" si="33"/>
        <v>2.4230914350497827</v>
      </c>
      <c r="AHL48" s="116">
        <f t="shared" si="33"/>
        <v>2.0000001748911762</v>
      </c>
      <c r="AHM48" s="116">
        <f t="shared" si="33"/>
        <v>2.0588438003449006</v>
      </c>
      <c r="AHN48" s="116">
        <f t="shared" si="33"/>
        <v>2.0425753451731721</v>
      </c>
      <c r="AHO48" s="116">
        <f t="shared" si="33"/>
        <v>2.1222759090532191</v>
      </c>
      <c r="AHP48" s="116">
        <f t="shared" si="33"/>
        <v>2.0035190464668311</v>
      </c>
      <c r="AHQ48" s="116">
        <f t="shared" si="33"/>
        <v>2.0547468002036258</v>
      </c>
      <c r="AHR48" s="116">
        <f t="shared" si="33"/>
        <v>2.2488159240304491</v>
      </c>
      <c r="AHS48" s="116">
        <f t="shared" si="33"/>
        <v>2.3189145802578244</v>
      </c>
      <c r="AHT48" s="116">
        <f t="shared" si="33"/>
        <v>2.0750227606235856</v>
      </c>
      <c r="AHU48" s="116">
        <f t="shared" ref="AHU48:AKF52" si="43">AHU22+($D$3/AHU22)</f>
        <v>2.0009504012366546</v>
      </c>
      <c r="AHV48" s="116">
        <f t="shared" si="43"/>
        <v>2.0059384500167834</v>
      </c>
      <c r="AHW48" s="116">
        <f t="shared" si="43"/>
        <v>2.1569124099703822</v>
      </c>
      <c r="AHX48" s="116">
        <f t="shared" si="43"/>
        <v>2.0162679035661739</v>
      </c>
      <c r="AHY48" s="116">
        <f t="shared" si="43"/>
        <v>2.001784284270764</v>
      </c>
      <c r="AHZ48" s="116">
        <f t="shared" si="43"/>
        <v>2.2078914631574391</v>
      </c>
      <c r="AIA48" s="116">
        <f t="shared" si="43"/>
        <v>2.2917841784358641</v>
      </c>
      <c r="AIB48" s="116">
        <f t="shared" si="43"/>
        <v>2.0003538534292971</v>
      </c>
      <c r="AIC48" s="116">
        <f t="shared" si="43"/>
        <v>2.6982696967876962</v>
      </c>
      <c r="AID48" s="116">
        <f t="shared" si="43"/>
        <v>2.2153013677848139</v>
      </c>
      <c r="AIE48" s="116">
        <f t="shared" si="43"/>
        <v>2.0626847742889329</v>
      </c>
      <c r="AIF48" s="116">
        <f t="shared" si="43"/>
        <v>2.0066527345258907</v>
      </c>
      <c r="AIG48" s="116">
        <f t="shared" si="43"/>
        <v>2.0039166930179344</v>
      </c>
      <c r="AIH48" s="116">
        <f t="shared" si="43"/>
        <v>2.0028422910268593</v>
      </c>
      <c r="AII48" s="116">
        <f t="shared" si="43"/>
        <v>2.0800762470499192</v>
      </c>
      <c r="AIJ48" s="116">
        <f t="shared" si="43"/>
        <v>2.051548647570248</v>
      </c>
      <c r="AIK48" s="116">
        <f t="shared" si="43"/>
        <v>2.1344040330804992</v>
      </c>
      <c r="AIL48" s="116">
        <f t="shared" si="43"/>
        <v>2.0322910346098708</v>
      </c>
      <c r="AIM48" s="116">
        <f t="shared" si="43"/>
        <v>2.3086891141072972</v>
      </c>
      <c r="AIN48" s="116">
        <f t="shared" si="43"/>
        <v>2.4051399531373079</v>
      </c>
      <c r="AIO48" s="116">
        <f t="shared" si="43"/>
        <v>2.9291594424247709</v>
      </c>
      <c r="AIP48" s="116">
        <f t="shared" si="43"/>
        <v>2.0207157696127718</v>
      </c>
      <c r="AIQ48" s="116">
        <f t="shared" si="43"/>
        <v>2.0081940450769586</v>
      </c>
      <c r="AIR48" s="116">
        <f t="shared" si="43"/>
        <v>2.2005587826401038</v>
      </c>
      <c r="AIS48" s="116">
        <f t="shared" si="43"/>
        <v>2.2986857559421572</v>
      </c>
      <c r="AIT48" s="116">
        <f t="shared" si="43"/>
        <v>2.0056336079969039</v>
      </c>
      <c r="AIU48" s="116">
        <f t="shared" si="43"/>
        <v>2.0023278384767185</v>
      </c>
      <c r="AIV48" s="116">
        <f t="shared" si="43"/>
        <v>2.009956292477018</v>
      </c>
      <c r="AIW48" s="116">
        <f t="shared" si="43"/>
        <v>2.4378047883371621</v>
      </c>
      <c r="AIX48" s="116">
        <f t="shared" si="43"/>
        <v>2.0105464896728704</v>
      </c>
      <c r="AIY48" s="116">
        <f t="shared" si="43"/>
        <v>2.4241322800079463</v>
      </c>
      <c r="AIZ48" s="116">
        <f t="shared" si="43"/>
        <v>2.1576803037412082</v>
      </c>
      <c r="AJA48" s="116">
        <f t="shared" si="43"/>
        <v>2.020756759590018</v>
      </c>
      <c r="AJB48" s="116">
        <f t="shared" si="43"/>
        <v>2.0008124938003933</v>
      </c>
      <c r="AJC48" s="116">
        <f t="shared" si="43"/>
        <v>2.6203577706897994</v>
      </c>
      <c r="AJD48" s="116">
        <f t="shared" si="43"/>
        <v>2.0039471923609411</v>
      </c>
      <c r="AJE48" s="116">
        <f t="shared" si="43"/>
        <v>2.2010064926641753</v>
      </c>
      <c r="AJF48" s="116">
        <f t="shared" si="43"/>
        <v>2.0002173570242125</v>
      </c>
      <c r="AJG48" s="116">
        <f t="shared" si="43"/>
        <v>2.0017415545865984</v>
      </c>
      <c r="AJH48" s="116">
        <f t="shared" si="43"/>
        <v>2.037910101719659</v>
      </c>
      <c r="AJI48" s="116">
        <f t="shared" si="43"/>
        <v>2.00124967942295</v>
      </c>
      <c r="AJJ48" s="116">
        <f t="shared" si="43"/>
        <v>2.2332442175956775</v>
      </c>
      <c r="AJK48" s="116">
        <f t="shared" si="43"/>
        <v>2.1061875469186333</v>
      </c>
      <c r="AJL48" s="116">
        <f t="shared" si="43"/>
        <v>2.0007775455882921</v>
      </c>
      <c r="AJM48" s="116">
        <f t="shared" si="43"/>
        <v>2.0747697105038787</v>
      </c>
      <c r="AJN48" s="116">
        <f t="shared" si="43"/>
        <v>2.3819186274157569</v>
      </c>
      <c r="AJO48" s="116">
        <f t="shared" si="43"/>
        <v>2.006877276386104</v>
      </c>
      <c r="AJP48" s="116">
        <f t="shared" si="43"/>
        <v>2.6461361850672098</v>
      </c>
      <c r="AJQ48" s="116">
        <f t="shared" si="43"/>
        <v>2.0022339126959432</v>
      </c>
      <c r="AJR48" s="116">
        <f t="shared" si="43"/>
        <v>2.0022523254993434</v>
      </c>
      <c r="AJS48" s="116">
        <f t="shared" si="43"/>
        <v>2.0406220903711416</v>
      </c>
      <c r="AJT48" s="116">
        <f t="shared" si="43"/>
        <v>2.276115523503023</v>
      </c>
      <c r="AJU48" s="116">
        <f t="shared" si="43"/>
        <v>2.0509038534376676</v>
      </c>
      <c r="AJV48" s="116">
        <f t="shared" si="43"/>
        <v>2.0006006445930082</v>
      </c>
      <c r="AJW48" s="116">
        <f t="shared" si="43"/>
        <v>2.0394944803971886</v>
      </c>
      <c r="AJX48" s="116">
        <f t="shared" si="43"/>
        <v>2.1253278964107638</v>
      </c>
      <c r="AJY48" s="116">
        <f t="shared" si="43"/>
        <v>2.000425156464142</v>
      </c>
      <c r="AJZ48" s="116">
        <f t="shared" si="43"/>
        <v>2.0082432455659944</v>
      </c>
      <c r="AKA48" s="116">
        <f t="shared" si="43"/>
        <v>2.0036636280881206</v>
      </c>
      <c r="AKB48" s="116">
        <f t="shared" si="43"/>
        <v>2.0511448776352501</v>
      </c>
      <c r="AKC48" s="116">
        <f t="shared" si="43"/>
        <v>2.8571791439004892</v>
      </c>
      <c r="AKD48" s="116">
        <f t="shared" si="43"/>
        <v>2.7483549686808186</v>
      </c>
      <c r="AKE48" s="116">
        <f t="shared" si="43"/>
        <v>2.2102649639535055</v>
      </c>
      <c r="AKF48" s="116">
        <f t="shared" si="43"/>
        <v>2.0805324935499341</v>
      </c>
      <c r="AKG48" s="116">
        <f t="shared" si="34"/>
        <v>2.0253250265805343</v>
      </c>
      <c r="AKH48" s="116">
        <f t="shared" si="35"/>
        <v>2.0194580946610201</v>
      </c>
      <c r="AKI48" s="116">
        <f t="shared" si="35"/>
        <v>2.3061213175528401</v>
      </c>
      <c r="AKJ48" s="116">
        <f t="shared" si="35"/>
        <v>2.0245118969537361</v>
      </c>
      <c r="AKK48" s="116">
        <f t="shared" si="35"/>
        <v>2.0000048530789476</v>
      </c>
      <c r="AKL48" s="116">
        <f t="shared" si="35"/>
        <v>2.000425191515653</v>
      </c>
      <c r="AKM48" s="116">
        <f t="shared" si="35"/>
        <v>2.0025190300979991</v>
      </c>
      <c r="AKN48" s="116">
        <f t="shared" si="35"/>
        <v>2.6157556598841012</v>
      </c>
      <c r="AKO48" s="116">
        <f t="shared" si="35"/>
        <v>2.3403196803904258</v>
      </c>
      <c r="AKP48" s="116">
        <f t="shared" si="35"/>
        <v>2.4933146770984189</v>
      </c>
      <c r="AKQ48" s="116">
        <f t="shared" si="35"/>
        <v>2.001079258775126</v>
      </c>
      <c r="AKR48" s="116">
        <f t="shared" si="35"/>
        <v>2.0053967404110606</v>
      </c>
      <c r="AKS48" s="116">
        <f t="shared" si="35"/>
        <v>2.9121916453498757</v>
      </c>
      <c r="AKT48" s="116">
        <f t="shared" si="35"/>
        <v>2.8566974876237099</v>
      </c>
      <c r="AKU48" s="116">
        <f t="shared" si="35"/>
        <v>2.0013509103765932</v>
      </c>
      <c r="AKV48" s="116">
        <f t="shared" si="35"/>
        <v>2.4487932236801702</v>
      </c>
      <c r="AKW48" s="116">
        <f t="shared" si="35"/>
        <v>2.3018057362789239</v>
      </c>
      <c r="AKX48" s="116">
        <f t="shared" si="35"/>
        <v>2.3883898350525845</v>
      </c>
      <c r="AKY48" s="116">
        <f t="shared" si="35"/>
        <v>2.0432872714664274</v>
      </c>
      <c r="AKZ48" s="116">
        <f t="shared" si="35"/>
        <v>2.0046773617770066</v>
      </c>
      <c r="ALA48" s="116">
        <f t="shared" si="35"/>
        <v>2.0004916417406324</v>
      </c>
      <c r="ALB48" s="116">
        <f t="shared" si="35"/>
        <v>2.001500412676922</v>
      </c>
      <c r="ALC48" s="116">
        <f t="shared" si="35"/>
        <v>2.7149102347955187</v>
      </c>
      <c r="ALD48" s="116">
        <f t="shared" si="35"/>
        <v>2.0028506725948563</v>
      </c>
      <c r="ALE48" s="116">
        <f t="shared" si="35"/>
        <v>2.0012681091037661</v>
      </c>
      <c r="ALF48" s="116">
        <f t="shared" si="35"/>
        <v>2.303075566011541</v>
      </c>
      <c r="ALG48" s="116">
        <f t="shared" si="35"/>
        <v>2.0017005566520436</v>
      </c>
      <c r="ALH48" s="116">
        <f t="shared" si="35"/>
        <v>2.0149882878892558</v>
      </c>
      <c r="ALI48" s="116">
        <f t="shared" si="35"/>
        <v>2.0319469235378409</v>
      </c>
      <c r="ALJ48" s="116">
        <f t="shared" si="35"/>
        <v>2.00029578101431</v>
      </c>
      <c r="ALK48" s="116">
        <f t="shared" si="35"/>
        <v>2.0595209773724008</v>
      </c>
      <c r="ALL48" s="116">
        <f t="shared" si="35"/>
        <v>2.5351631735811369</v>
      </c>
      <c r="ALM48" s="116">
        <f t="shared" si="35"/>
        <v>2.1119179745401411</v>
      </c>
      <c r="ALN48" s="116">
        <f t="shared" si="35"/>
        <v>2.0739267616174653</v>
      </c>
      <c r="ALO48" s="116">
        <f t="shared" si="35"/>
        <v>2.5783715050173575</v>
      </c>
      <c r="ALP48" s="116">
        <f t="shared" si="35"/>
        <v>2.0024755388642075</v>
      </c>
      <c r="ALQ48" s="116">
        <f t="shared" si="35"/>
        <v>2.0966729707624072</v>
      </c>
      <c r="ALR48" s="116">
        <f t="shared" si="35"/>
        <v>2.7659178211750453</v>
      </c>
      <c r="ALS48" s="116">
        <f t="shared" si="35"/>
        <v>2.0359268053811448</v>
      </c>
      <c r="ALT48" s="116">
        <f t="shared" si="35"/>
        <v>2.0186755437896653</v>
      </c>
      <c r="ALU48" s="116">
        <f t="shared" si="35"/>
        <v>2.0071179311198484</v>
      </c>
    </row>
    <row r="49" spans="9:1009">
      <c r="I49" s="116">
        <f t="shared" si="36"/>
        <v>2.2751676283422522</v>
      </c>
      <c r="J49" s="116">
        <f t="shared" si="20"/>
        <v>2.1052891267926892</v>
      </c>
      <c r="K49" s="116">
        <f t="shared" si="20"/>
        <v>2.0000346216008493</v>
      </c>
      <c r="L49" s="116">
        <f t="shared" si="20"/>
        <v>2.3369403019939812</v>
      </c>
      <c r="M49" s="116">
        <f t="shared" si="20"/>
        <v>2.0101757239298821</v>
      </c>
      <c r="N49" s="116">
        <f t="shared" si="20"/>
        <v>2.0080163608670345</v>
      </c>
      <c r="O49" s="116">
        <f t="shared" si="20"/>
        <v>2.0860549521850791</v>
      </c>
      <c r="P49" s="116">
        <f t="shared" si="20"/>
        <v>2.2796267373190311</v>
      </c>
      <c r="Q49" s="116">
        <f t="shared" si="20"/>
        <v>2.1867178987801088</v>
      </c>
      <c r="R49" s="116">
        <f t="shared" si="20"/>
        <v>2.0155098988751328</v>
      </c>
      <c r="S49" s="116">
        <f t="shared" si="20"/>
        <v>2.1374649454393042</v>
      </c>
      <c r="T49" s="116">
        <f t="shared" si="20"/>
        <v>2.0028881064903477</v>
      </c>
      <c r="U49" s="116">
        <f t="shared" si="20"/>
        <v>2.1676991914557426</v>
      </c>
      <c r="V49" s="116">
        <f t="shared" si="20"/>
        <v>2.0167857614697025</v>
      </c>
      <c r="W49" s="116">
        <f t="shared" si="20"/>
        <v>2.2241177950595539</v>
      </c>
      <c r="X49" s="116">
        <f t="shared" si="20"/>
        <v>2.0183239946431693</v>
      </c>
      <c r="Y49" s="116">
        <f t="shared" si="20"/>
        <v>2.1664307672350764</v>
      </c>
      <c r="Z49" s="116">
        <f t="shared" si="20"/>
        <v>2.2646933021446118</v>
      </c>
      <c r="AA49" s="116">
        <f t="shared" si="20"/>
        <v>2.0009631165740012</v>
      </c>
      <c r="AB49" s="116">
        <f t="shared" si="20"/>
        <v>2.0154926780605842</v>
      </c>
      <c r="AC49" s="116">
        <f t="shared" si="20"/>
        <v>2.0035402192458478</v>
      </c>
      <c r="AD49" s="116">
        <f t="shared" si="20"/>
        <v>2.0374573349407425</v>
      </c>
      <c r="AE49" s="116">
        <f t="shared" si="20"/>
        <v>2.1595788451465237</v>
      </c>
      <c r="AF49" s="116">
        <f t="shared" si="20"/>
        <v>2.0030371186447202</v>
      </c>
      <c r="AG49" s="116">
        <f t="shared" si="20"/>
        <v>2.0020568111541133</v>
      </c>
      <c r="AH49" s="116">
        <f t="shared" si="20"/>
        <v>2.0097126978569091</v>
      </c>
      <c r="AI49" s="116">
        <f t="shared" si="20"/>
        <v>2.3997375734262456</v>
      </c>
      <c r="AJ49" s="116">
        <f t="shared" si="20"/>
        <v>2.0361365243280498</v>
      </c>
      <c r="AK49" s="116">
        <f t="shared" si="20"/>
        <v>2.1812787696646496</v>
      </c>
      <c r="AL49" s="116">
        <f t="shared" si="20"/>
        <v>2.1256803969076259</v>
      </c>
      <c r="AM49" s="116">
        <f t="shared" ref="AM49:CX57" si="44">AM23+($D$3/AM23)</f>
        <v>2.5696038937600179</v>
      </c>
      <c r="AN49" s="116">
        <f t="shared" si="44"/>
        <v>2.0113755874659711</v>
      </c>
      <c r="AO49" s="116">
        <f t="shared" si="44"/>
        <v>2.0050765787020293</v>
      </c>
      <c r="AP49" s="116">
        <f t="shared" si="44"/>
        <v>2.0011772362462019</v>
      </c>
      <c r="AQ49" s="116">
        <f t="shared" si="44"/>
        <v>2.0246294083761258</v>
      </c>
      <c r="AR49" s="116">
        <f t="shared" si="44"/>
        <v>2.0647755816232412</v>
      </c>
      <c r="AS49" s="116">
        <f t="shared" si="44"/>
        <v>2.0370687119873834</v>
      </c>
      <c r="AT49" s="116">
        <f t="shared" si="44"/>
        <v>2.0023195335961219</v>
      </c>
      <c r="AU49" s="116">
        <f t="shared" si="44"/>
        <v>2.0031035775571016</v>
      </c>
      <c r="AV49" s="116">
        <f t="shared" si="44"/>
        <v>2.3006753513273779</v>
      </c>
      <c r="AW49" s="116">
        <f t="shared" si="44"/>
        <v>2.0759757864738591</v>
      </c>
      <c r="AX49" s="116">
        <f t="shared" si="44"/>
        <v>2.0031858477349327</v>
      </c>
      <c r="AY49" s="116">
        <f t="shared" si="44"/>
        <v>2.3047481295769039</v>
      </c>
      <c r="AZ49" s="116">
        <f t="shared" si="44"/>
        <v>2.1811561291338402</v>
      </c>
      <c r="BA49" s="116">
        <f t="shared" si="44"/>
        <v>2.0022606031417176</v>
      </c>
      <c r="BB49" s="116">
        <f t="shared" si="44"/>
        <v>2.0033474901118908</v>
      </c>
      <c r="BC49" s="116">
        <f t="shared" si="44"/>
        <v>2.5759819668659385</v>
      </c>
      <c r="BD49" s="116">
        <f t="shared" si="44"/>
        <v>2.0035655364926881</v>
      </c>
      <c r="BE49" s="116">
        <f t="shared" si="44"/>
        <v>2.077463375902358</v>
      </c>
      <c r="BF49" s="116">
        <f t="shared" si="44"/>
        <v>2.4775412612130334</v>
      </c>
      <c r="BG49" s="116">
        <f t="shared" si="44"/>
        <v>2.3042030273236707</v>
      </c>
      <c r="BH49" s="116">
        <f t="shared" si="44"/>
        <v>2.0102720217391741</v>
      </c>
      <c r="BI49" s="116">
        <f t="shared" si="44"/>
        <v>2.1297818397929724</v>
      </c>
      <c r="BJ49" s="116">
        <f t="shared" si="44"/>
        <v>2.3087902182976894</v>
      </c>
      <c r="BK49" s="116">
        <f t="shared" si="44"/>
        <v>2.0098381943997303</v>
      </c>
      <c r="BL49" s="116">
        <f t="shared" si="44"/>
        <v>2.0159456315204594</v>
      </c>
      <c r="BM49" s="116">
        <f t="shared" si="44"/>
        <v>2.0310438389196728</v>
      </c>
      <c r="BN49" s="116">
        <f t="shared" si="44"/>
        <v>2.0457967248779809</v>
      </c>
      <c r="BO49" s="116">
        <f t="shared" si="44"/>
        <v>2.0375218655134448</v>
      </c>
      <c r="BP49" s="116">
        <f t="shared" si="44"/>
        <v>2.0243364146879204</v>
      </c>
      <c r="BQ49" s="116">
        <f t="shared" si="44"/>
        <v>2.1570743088493649</v>
      </c>
      <c r="BR49" s="116">
        <f t="shared" si="44"/>
        <v>2.0087782994080592</v>
      </c>
      <c r="BS49" s="116">
        <f t="shared" si="44"/>
        <v>2.0472940564062911</v>
      </c>
      <c r="BT49" s="116">
        <f t="shared" si="44"/>
        <v>2.0204580045239182</v>
      </c>
      <c r="BU49" s="116">
        <f t="shared" si="44"/>
        <v>2.001250348870208</v>
      </c>
      <c r="BV49" s="116">
        <f t="shared" si="44"/>
        <v>2.0872206158303559</v>
      </c>
      <c r="BW49" s="116">
        <f t="shared" si="44"/>
        <v>2.4963614576906803</v>
      </c>
      <c r="BX49" s="116">
        <f t="shared" si="44"/>
        <v>2.577043945257945</v>
      </c>
      <c r="BY49" s="116">
        <f t="shared" si="44"/>
        <v>2.0573527211733054</v>
      </c>
      <c r="BZ49" s="116">
        <f t="shared" si="44"/>
        <v>2.6789320712371065</v>
      </c>
      <c r="CA49" s="116">
        <f t="shared" si="44"/>
        <v>2.0046589845647667</v>
      </c>
      <c r="CB49" s="116">
        <f t="shared" si="44"/>
        <v>2.3392618749098855</v>
      </c>
      <c r="CC49" s="116">
        <f t="shared" si="44"/>
        <v>2.3059609514151433</v>
      </c>
      <c r="CD49" s="116">
        <f t="shared" si="44"/>
        <v>2.5320354422182008</v>
      </c>
      <c r="CE49" s="116">
        <f t="shared" si="44"/>
        <v>2.0180064084372789</v>
      </c>
      <c r="CF49" s="116">
        <f t="shared" si="44"/>
        <v>2.0203813475647214</v>
      </c>
      <c r="CG49" s="116">
        <f t="shared" si="44"/>
        <v>2.3357444680305202</v>
      </c>
      <c r="CH49" s="116">
        <f t="shared" si="44"/>
        <v>2.3597560144465364</v>
      </c>
      <c r="CI49" s="116">
        <f t="shared" si="44"/>
        <v>2.0047776435115208</v>
      </c>
      <c r="CJ49" s="116">
        <f t="shared" si="44"/>
        <v>2.4703715450730459</v>
      </c>
      <c r="CK49" s="116">
        <f t="shared" si="44"/>
        <v>2.0256011358344619</v>
      </c>
      <c r="CL49" s="116">
        <f t="shared" si="44"/>
        <v>2.5822088011962845</v>
      </c>
      <c r="CM49" s="116">
        <f t="shared" si="44"/>
        <v>2.0169762522399175</v>
      </c>
      <c r="CN49" s="116">
        <f t="shared" si="44"/>
        <v>2.0024529116726075</v>
      </c>
      <c r="CO49" s="116">
        <f t="shared" si="44"/>
        <v>2.1208910597085429</v>
      </c>
      <c r="CP49" s="116">
        <f t="shared" si="44"/>
        <v>2.0016746493301643</v>
      </c>
      <c r="CQ49" s="116">
        <f t="shared" si="44"/>
        <v>2.1467903372857435</v>
      </c>
      <c r="CR49" s="116">
        <f t="shared" si="44"/>
        <v>2.0036678451273398</v>
      </c>
      <c r="CS49" s="116">
        <f t="shared" si="44"/>
        <v>2.3324263554634848</v>
      </c>
      <c r="CT49" s="116">
        <f t="shared" si="44"/>
        <v>2.0001329288425751</v>
      </c>
      <c r="CU49" s="116">
        <f t="shared" si="44"/>
        <v>2.5693304634920606</v>
      </c>
      <c r="CV49" s="116">
        <f t="shared" si="44"/>
        <v>2.6377358390128371</v>
      </c>
      <c r="CW49" s="116">
        <f t="shared" si="44"/>
        <v>2.0010322409834966</v>
      </c>
      <c r="CX49" s="116">
        <f t="shared" si="44"/>
        <v>2.0195243058880563</v>
      </c>
      <c r="CY49" s="116">
        <f t="shared" ref="CY49:FJ54" si="45">CY23+($D$3/CY23)</f>
        <v>2.0373813862794119</v>
      </c>
      <c r="CZ49" s="116">
        <f t="shared" si="45"/>
        <v>2.01559205753881</v>
      </c>
      <c r="DA49" s="116">
        <f t="shared" si="45"/>
        <v>2.0346188399689855</v>
      </c>
      <c r="DB49" s="116">
        <f t="shared" si="45"/>
        <v>2.4542764184443797</v>
      </c>
      <c r="DC49" s="116">
        <f t="shared" si="45"/>
        <v>2.4759261084730868</v>
      </c>
      <c r="DD49" s="116">
        <f t="shared" si="45"/>
        <v>2.0485752209829533</v>
      </c>
      <c r="DE49" s="116">
        <f t="shared" si="45"/>
        <v>2.0782584051304243</v>
      </c>
      <c r="DF49" s="116">
        <f t="shared" si="45"/>
        <v>2.0544123410760475</v>
      </c>
      <c r="DG49" s="116">
        <f t="shared" si="45"/>
        <v>2.047315307774201</v>
      </c>
      <c r="DH49" s="116">
        <f t="shared" si="45"/>
        <v>2.0088216027800958</v>
      </c>
      <c r="DI49" s="116">
        <f t="shared" si="45"/>
        <v>2.0183085651417683</v>
      </c>
      <c r="DJ49" s="116">
        <f t="shared" si="45"/>
        <v>2.0185822550295898</v>
      </c>
      <c r="DK49" s="116">
        <f t="shared" si="45"/>
        <v>2.002994209924938</v>
      </c>
      <c r="DL49" s="116">
        <f t="shared" si="45"/>
        <v>2.6540164969569986</v>
      </c>
      <c r="DM49" s="116">
        <f t="shared" si="45"/>
        <v>2.5618365445104279</v>
      </c>
      <c r="DN49" s="116">
        <f t="shared" si="45"/>
        <v>2.0086092315042192</v>
      </c>
      <c r="DO49" s="116">
        <f t="shared" si="45"/>
        <v>2.0064555380677929</v>
      </c>
      <c r="DP49" s="116">
        <f t="shared" si="45"/>
        <v>2.0273474100366546</v>
      </c>
      <c r="DQ49" s="116">
        <f t="shared" si="45"/>
        <v>2.0583391258608588</v>
      </c>
      <c r="DR49" s="116">
        <f t="shared" si="45"/>
        <v>2.6717408398053037</v>
      </c>
      <c r="DS49" s="116">
        <f t="shared" si="45"/>
        <v>2.0217352826936228</v>
      </c>
      <c r="DT49" s="116">
        <f t="shared" si="45"/>
        <v>2.533818074743615</v>
      </c>
      <c r="DU49" s="116">
        <f t="shared" si="45"/>
        <v>2.0114694185451563</v>
      </c>
      <c r="DV49" s="116">
        <f t="shared" si="45"/>
        <v>2.01137221061368</v>
      </c>
      <c r="DW49" s="116">
        <f t="shared" si="45"/>
        <v>2.2626054969066001</v>
      </c>
      <c r="DX49" s="116">
        <f t="shared" si="45"/>
        <v>2.0364548318983129</v>
      </c>
      <c r="DY49" s="116">
        <f t="shared" si="45"/>
        <v>2.2320029255216083</v>
      </c>
      <c r="DZ49" s="116">
        <f t="shared" si="45"/>
        <v>2.3998896569860984</v>
      </c>
      <c r="EA49" s="116">
        <f t="shared" si="45"/>
        <v>2.0409173389496349</v>
      </c>
      <c r="EB49" s="116">
        <f t="shared" si="45"/>
        <v>2.5223360133208148</v>
      </c>
      <c r="EC49" s="116">
        <f t="shared" si="45"/>
        <v>2.6303093162293676</v>
      </c>
      <c r="ED49" s="116">
        <f t="shared" si="45"/>
        <v>2.0011365713653122</v>
      </c>
      <c r="EE49" s="116">
        <f t="shared" si="45"/>
        <v>2.2246366064493959</v>
      </c>
      <c r="EF49" s="116">
        <f t="shared" si="45"/>
        <v>2.01223058018721</v>
      </c>
      <c r="EG49" s="116">
        <f t="shared" si="45"/>
        <v>2.0776611572599597</v>
      </c>
      <c r="EH49" s="116">
        <f t="shared" si="37"/>
        <v>2.0791135434526593</v>
      </c>
      <c r="EI49" s="116">
        <f t="shared" si="37"/>
        <v>2.0069231680051773</v>
      </c>
      <c r="EJ49" s="116">
        <f t="shared" si="37"/>
        <v>2.0006929364857666</v>
      </c>
      <c r="EK49" s="116">
        <f t="shared" si="37"/>
        <v>2.0032769953040184</v>
      </c>
      <c r="EL49" s="116">
        <f t="shared" si="37"/>
        <v>2.3950316097383193</v>
      </c>
      <c r="EM49" s="116">
        <f t="shared" si="37"/>
        <v>2.654251929806108</v>
      </c>
      <c r="EN49" s="116">
        <f t="shared" si="37"/>
        <v>2.0000155987736714</v>
      </c>
      <c r="EO49" s="116">
        <f t="shared" si="37"/>
        <v>2.2118557300995683</v>
      </c>
      <c r="EP49" s="116">
        <f t="shared" si="37"/>
        <v>2.0394614959423629</v>
      </c>
      <c r="EQ49" s="116">
        <f t="shared" si="37"/>
        <v>2.441425280919558</v>
      </c>
      <c r="ER49" s="116">
        <f t="shared" si="37"/>
        <v>2.0039224038524361</v>
      </c>
      <c r="ES49" s="116">
        <f t="shared" si="37"/>
        <v>2.5180962259893143</v>
      </c>
      <c r="ET49" s="116">
        <f t="shared" si="37"/>
        <v>2.0000069112676231</v>
      </c>
      <c r="EU49" s="116">
        <f t="shared" si="37"/>
        <v>2.0521859759692496</v>
      </c>
      <c r="EV49" s="116">
        <f t="shared" si="37"/>
        <v>2.0021705287030267</v>
      </c>
      <c r="EW49" s="116">
        <f t="shared" si="37"/>
        <v>2.2096276569313855</v>
      </c>
      <c r="EX49" s="116">
        <f t="shared" si="37"/>
        <v>2.3206927502224097</v>
      </c>
      <c r="EY49" s="116">
        <f t="shared" si="37"/>
        <v>2.0065383974937578</v>
      </c>
      <c r="EZ49" s="116">
        <f t="shared" si="37"/>
        <v>2.0029791667912571</v>
      </c>
      <c r="FA49" s="116">
        <f t="shared" si="37"/>
        <v>2.0057626410425664</v>
      </c>
      <c r="FB49" s="116">
        <f t="shared" si="37"/>
        <v>2.0159161548870461</v>
      </c>
      <c r="FC49" s="116">
        <f t="shared" si="37"/>
        <v>2.4339019589570459</v>
      </c>
      <c r="FD49" s="116">
        <f t="shared" si="37"/>
        <v>2.0784273070967663</v>
      </c>
      <c r="FE49" s="116">
        <f t="shared" si="37"/>
        <v>2.005742573496252</v>
      </c>
      <c r="FF49" s="116">
        <f t="shared" si="37"/>
        <v>2.2598117658015222</v>
      </c>
      <c r="FG49" s="116">
        <f t="shared" si="37"/>
        <v>2.0119849571059896</v>
      </c>
      <c r="FH49" s="116">
        <f t="shared" si="37"/>
        <v>2.0005608862106881</v>
      </c>
      <c r="FI49" s="116">
        <f t="shared" si="37"/>
        <v>2.0107155527449443</v>
      </c>
      <c r="FJ49" s="116">
        <f t="shared" si="37"/>
        <v>2.0000000251290118</v>
      </c>
      <c r="FK49" s="116">
        <f t="shared" si="37"/>
        <v>2.3283542283948306</v>
      </c>
      <c r="FL49" s="116">
        <f t="shared" si="37"/>
        <v>2.0002394606074572</v>
      </c>
      <c r="FM49" s="116">
        <f t="shared" si="37"/>
        <v>2.1109926565921522</v>
      </c>
      <c r="FN49" s="116">
        <f t="shared" si="37"/>
        <v>2.042409100219984</v>
      </c>
      <c r="FO49" s="116">
        <f t="shared" si="37"/>
        <v>2.0721610714290684</v>
      </c>
      <c r="FP49" s="116">
        <f t="shared" si="37"/>
        <v>2.1930594454891494</v>
      </c>
      <c r="FQ49" s="116">
        <f t="shared" si="37"/>
        <v>2.0067546539610066</v>
      </c>
      <c r="FR49" s="116">
        <f t="shared" si="37"/>
        <v>2.0451837234703296</v>
      </c>
      <c r="FS49" s="116">
        <f t="shared" si="37"/>
        <v>2.0487607537542276</v>
      </c>
      <c r="FT49" s="116">
        <f t="shared" si="37"/>
        <v>2.3331851479336989</v>
      </c>
      <c r="FU49" s="116">
        <f t="shared" si="37"/>
        <v>2.0893296893891584</v>
      </c>
      <c r="FV49" s="116">
        <f t="shared" si="37"/>
        <v>2.1123053980437683</v>
      </c>
      <c r="FW49" s="116">
        <f t="shared" si="37"/>
        <v>2.0021371803964665</v>
      </c>
      <c r="FX49" s="116">
        <f t="shared" si="37"/>
        <v>2.2556877218162805</v>
      </c>
      <c r="FY49" s="116">
        <f t="shared" si="37"/>
        <v>2.6631265659292476</v>
      </c>
      <c r="FZ49" s="116">
        <f t="shared" si="37"/>
        <v>2.0090729481456404</v>
      </c>
      <c r="GA49" s="116">
        <f t="shared" si="37"/>
        <v>2.0619079955547805</v>
      </c>
      <c r="GB49" s="116">
        <f t="shared" si="37"/>
        <v>2.0025400557622821</v>
      </c>
      <c r="GC49" s="116">
        <f t="shared" si="37"/>
        <v>2.6979312844378081</v>
      </c>
      <c r="GD49" s="116">
        <f t="shared" si="37"/>
        <v>2.5793995584300164</v>
      </c>
      <c r="GE49" s="116">
        <f t="shared" si="37"/>
        <v>2.0192949476518587</v>
      </c>
      <c r="GF49" s="116">
        <f t="shared" si="37"/>
        <v>2.0207567531038291</v>
      </c>
      <c r="GG49" s="116">
        <f t="shared" si="37"/>
        <v>2.007656995490481</v>
      </c>
      <c r="GH49" s="116">
        <f t="shared" si="37"/>
        <v>2.202279815860213</v>
      </c>
      <c r="GI49" s="116">
        <f t="shared" si="37"/>
        <v>2.0113399234397691</v>
      </c>
      <c r="GJ49" s="116">
        <f t="shared" si="37"/>
        <v>2.0967318628887721</v>
      </c>
      <c r="GK49" s="116">
        <f t="shared" si="37"/>
        <v>2.2036676442879672</v>
      </c>
      <c r="GL49" s="116">
        <f t="shared" si="37"/>
        <v>2.0057472128677798</v>
      </c>
      <c r="GM49" s="116">
        <f t="shared" si="37"/>
        <v>2.5374913691765362</v>
      </c>
      <c r="GN49" s="116">
        <f t="shared" si="37"/>
        <v>2.1191331174213155</v>
      </c>
      <c r="GO49" s="116">
        <f t="shared" si="37"/>
        <v>2.6719916116718965</v>
      </c>
      <c r="GP49" s="116">
        <f t="shared" si="37"/>
        <v>2.1244465029846684</v>
      </c>
      <c r="GQ49" s="116">
        <f t="shared" si="37"/>
        <v>2.0989696744624142</v>
      </c>
      <c r="GR49" s="116">
        <f t="shared" si="37"/>
        <v>2.3962313367917476</v>
      </c>
      <c r="GS49" s="116">
        <f t="shared" si="22"/>
        <v>2.597099740736696</v>
      </c>
      <c r="GT49" s="116">
        <f t="shared" ref="GT49:JE53" si="46">GT23+($D$3/GT23)</f>
        <v>2.0090128867879695</v>
      </c>
      <c r="GU49" s="116">
        <f t="shared" si="46"/>
        <v>2.6712551637352648</v>
      </c>
      <c r="GV49" s="116">
        <f t="shared" si="46"/>
        <v>2.0092201125739333</v>
      </c>
      <c r="GW49" s="116">
        <f t="shared" si="46"/>
        <v>2.0891705882360974</v>
      </c>
      <c r="GX49" s="116">
        <f t="shared" si="46"/>
        <v>2.0052444381035985</v>
      </c>
      <c r="GY49" s="116">
        <f t="shared" si="46"/>
        <v>2.0032156812365884</v>
      </c>
      <c r="GZ49" s="116">
        <f t="shared" si="46"/>
        <v>2.0729193208489245</v>
      </c>
      <c r="HA49" s="116">
        <f t="shared" si="46"/>
        <v>2.0174194691381748</v>
      </c>
      <c r="HB49" s="116">
        <f t="shared" si="46"/>
        <v>2.0290040477348725</v>
      </c>
      <c r="HC49" s="116">
        <f t="shared" si="46"/>
        <v>2.0067354894599156</v>
      </c>
      <c r="HD49" s="116">
        <f t="shared" si="46"/>
        <v>2.2478118888267273</v>
      </c>
      <c r="HE49" s="116">
        <f t="shared" si="46"/>
        <v>2.0117983093162968</v>
      </c>
      <c r="HF49" s="116">
        <f t="shared" si="46"/>
        <v>2.0150758002730651</v>
      </c>
      <c r="HG49" s="116">
        <f t="shared" si="46"/>
        <v>2.3417647993024158</v>
      </c>
      <c r="HH49" s="116">
        <f t="shared" si="46"/>
        <v>2.0012658416441917</v>
      </c>
      <c r="HI49" s="116">
        <f t="shared" si="46"/>
        <v>2.0062403395338837</v>
      </c>
      <c r="HJ49" s="116">
        <f t="shared" si="46"/>
        <v>2.0018761091781228</v>
      </c>
      <c r="HK49" s="116">
        <f t="shared" si="46"/>
        <v>2.4191721194496356</v>
      </c>
      <c r="HL49" s="116">
        <f t="shared" si="46"/>
        <v>2.0129451668939939</v>
      </c>
      <c r="HM49" s="116">
        <f t="shared" si="46"/>
        <v>2.3714976924792821</v>
      </c>
      <c r="HN49" s="116">
        <f t="shared" si="46"/>
        <v>2.0023375638638892</v>
      </c>
      <c r="HO49" s="116">
        <f t="shared" si="46"/>
        <v>2.3133578957176657</v>
      </c>
      <c r="HP49" s="116">
        <f t="shared" si="46"/>
        <v>2.0808907655647797</v>
      </c>
      <c r="HQ49" s="116">
        <f t="shared" si="46"/>
        <v>2.0003255056409506</v>
      </c>
      <c r="HR49" s="116">
        <f t="shared" si="46"/>
        <v>2.0906462073630063</v>
      </c>
      <c r="HS49" s="116">
        <f t="shared" si="46"/>
        <v>2.0633785280180126</v>
      </c>
      <c r="HT49" s="116">
        <f t="shared" si="46"/>
        <v>2.0005680749722861</v>
      </c>
      <c r="HU49" s="116">
        <f t="shared" si="46"/>
        <v>2.033260989710354</v>
      </c>
      <c r="HV49" s="116">
        <f t="shared" si="46"/>
        <v>2.423527739551083</v>
      </c>
      <c r="HW49" s="116">
        <f t="shared" si="46"/>
        <v>2.0212007445126341</v>
      </c>
      <c r="HX49" s="116">
        <f t="shared" si="46"/>
        <v>2.0137713627213225</v>
      </c>
      <c r="HY49" s="116">
        <f t="shared" si="46"/>
        <v>2.0884686459473052</v>
      </c>
      <c r="HZ49" s="116">
        <f t="shared" si="46"/>
        <v>2.000754620220131</v>
      </c>
      <c r="IA49" s="116">
        <f t="shared" si="46"/>
        <v>2.0400215579886516</v>
      </c>
      <c r="IB49" s="116">
        <f t="shared" si="46"/>
        <v>2.3491192448397289</v>
      </c>
      <c r="IC49" s="116">
        <f t="shared" si="46"/>
        <v>2.1551372745605146</v>
      </c>
      <c r="ID49" s="116">
        <f t="shared" si="46"/>
        <v>2.129656240041788</v>
      </c>
      <c r="IE49" s="116">
        <f t="shared" si="46"/>
        <v>2.013685883204956</v>
      </c>
      <c r="IF49" s="116">
        <f t="shared" si="46"/>
        <v>2.1345766907840473</v>
      </c>
      <c r="IG49" s="116">
        <f t="shared" si="46"/>
        <v>2.0538647006438007</v>
      </c>
      <c r="IH49" s="116">
        <f t="shared" si="46"/>
        <v>2.0920503623637243</v>
      </c>
      <c r="II49" s="116">
        <f t="shared" si="46"/>
        <v>2.0910789273264032</v>
      </c>
      <c r="IJ49" s="116">
        <f t="shared" si="46"/>
        <v>2.0315451972903293</v>
      </c>
      <c r="IK49" s="116">
        <f t="shared" si="46"/>
        <v>2.4628238900942341</v>
      </c>
      <c r="IL49" s="116">
        <f t="shared" si="46"/>
        <v>2.1600953982076043</v>
      </c>
      <c r="IM49" s="116">
        <f t="shared" si="46"/>
        <v>2.0877328525106473</v>
      </c>
      <c r="IN49" s="116">
        <f t="shared" si="46"/>
        <v>2.0142044748909229</v>
      </c>
      <c r="IO49" s="116">
        <f t="shared" si="46"/>
        <v>2.0448457900273302</v>
      </c>
      <c r="IP49" s="116">
        <f t="shared" si="46"/>
        <v>2.0429972236858265</v>
      </c>
      <c r="IQ49" s="116">
        <f t="shared" si="46"/>
        <v>2.0077020493409337</v>
      </c>
      <c r="IR49" s="116">
        <f t="shared" si="46"/>
        <v>2.1128181441329583</v>
      </c>
      <c r="IS49" s="116">
        <f t="shared" si="46"/>
        <v>2.0018907017493497</v>
      </c>
      <c r="IT49" s="116">
        <f t="shared" si="46"/>
        <v>2.096356486610095</v>
      </c>
      <c r="IU49" s="116">
        <f t="shared" si="46"/>
        <v>2.2626295581122386</v>
      </c>
      <c r="IV49" s="116">
        <f t="shared" si="46"/>
        <v>2.0003234552878686</v>
      </c>
      <c r="IW49" s="116">
        <f t="shared" si="46"/>
        <v>2.0024040585340499</v>
      </c>
      <c r="IX49" s="116">
        <f t="shared" si="46"/>
        <v>2.0000303741496515</v>
      </c>
      <c r="IY49" s="116">
        <f t="shared" si="46"/>
        <v>2.0045145970719358</v>
      </c>
      <c r="IZ49" s="116">
        <f t="shared" si="46"/>
        <v>2.3383881487850946</v>
      </c>
      <c r="JA49" s="116">
        <f t="shared" si="46"/>
        <v>2.2720150646434636</v>
      </c>
      <c r="JB49" s="116">
        <f t="shared" si="46"/>
        <v>2.0047053202544389</v>
      </c>
      <c r="JC49" s="116">
        <f t="shared" si="46"/>
        <v>2.1508763840943352</v>
      </c>
      <c r="JD49" s="116">
        <f t="shared" si="46"/>
        <v>2.5372056019157259</v>
      </c>
      <c r="JE49" s="116">
        <f t="shared" si="46"/>
        <v>2.020698512022864</v>
      </c>
      <c r="JF49" s="116">
        <f t="shared" si="38"/>
        <v>2.0105183758504692</v>
      </c>
      <c r="JG49" s="116">
        <f t="shared" si="38"/>
        <v>2.0109746997512223</v>
      </c>
      <c r="JH49" s="116">
        <f t="shared" si="38"/>
        <v>2.0006620421216166</v>
      </c>
      <c r="JI49" s="116">
        <f t="shared" si="38"/>
        <v>2.2497599304019569</v>
      </c>
      <c r="JJ49" s="116">
        <f t="shared" si="38"/>
        <v>2.2483227880439207</v>
      </c>
      <c r="JK49" s="116">
        <f t="shared" si="38"/>
        <v>2.1975400646527508</v>
      </c>
      <c r="JL49" s="116">
        <f t="shared" si="38"/>
        <v>2.2694290335465142</v>
      </c>
      <c r="JM49" s="116">
        <f t="shared" si="38"/>
        <v>2.0041221202590958</v>
      </c>
      <c r="JN49" s="116">
        <f t="shared" si="38"/>
        <v>2.0333735070081138</v>
      </c>
      <c r="JO49" s="116">
        <f t="shared" si="38"/>
        <v>2.3651275013187201</v>
      </c>
      <c r="JP49" s="116">
        <f t="shared" si="38"/>
        <v>2.0000337395243091</v>
      </c>
      <c r="JQ49" s="116">
        <f t="shared" si="38"/>
        <v>2.0008532944765731</v>
      </c>
      <c r="JR49" s="116">
        <f t="shared" si="38"/>
        <v>2.0093164354084658</v>
      </c>
      <c r="JS49" s="116">
        <f t="shared" si="38"/>
        <v>2.0104502578089765</v>
      </c>
      <c r="JT49" s="116">
        <f t="shared" si="38"/>
        <v>2.7024561793884931</v>
      </c>
      <c r="JU49" s="116">
        <f t="shared" si="38"/>
        <v>2.0033184385929808</v>
      </c>
      <c r="JV49" s="116">
        <f t="shared" si="38"/>
        <v>2.0167730278615297</v>
      </c>
      <c r="JW49" s="116">
        <f t="shared" si="38"/>
        <v>2.0142111046387408</v>
      </c>
      <c r="JX49" s="116">
        <f t="shared" si="38"/>
        <v>2.3417572856724869</v>
      </c>
      <c r="JY49" s="116">
        <f t="shared" si="38"/>
        <v>2.2364301552292511</v>
      </c>
      <c r="JZ49" s="116">
        <f t="shared" si="38"/>
        <v>2.5569944743532642</v>
      </c>
      <c r="KA49" s="116">
        <f t="shared" si="38"/>
        <v>2.5862939599922186</v>
      </c>
      <c r="KB49" s="116">
        <f t="shared" si="38"/>
        <v>2.6238711483589752</v>
      </c>
      <c r="KC49" s="116">
        <f t="shared" si="38"/>
        <v>2.3198278403465311</v>
      </c>
      <c r="KD49" s="116">
        <f t="shared" si="38"/>
        <v>2.2216836693095035</v>
      </c>
      <c r="KE49" s="116">
        <f t="shared" si="38"/>
        <v>2.0792157391834944</v>
      </c>
      <c r="KF49" s="116">
        <f t="shared" si="38"/>
        <v>2.3600496832962068</v>
      </c>
      <c r="KG49" s="116">
        <f t="shared" si="38"/>
        <v>2.0546526909670799</v>
      </c>
      <c r="KH49" s="116">
        <f t="shared" si="38"/>
        <v>2.2887636354290004</v>
      </c>
      <c r="KI49" s="116">
        <f t="shared" si="38"/>
        <v>2.0004209641935358</v>
      </c>
      <c r="KJ49" s="116">
        <f t="shared" si="38"/>
        <v>2.0052924908433494</v>
      </c>
      <c r="KK49" s="116">
        <f t="shared" si="38"/>
        <v>2.0595030264656145</v>
      </c>
      <c r="KL49" s="116">
        <f t="shared" si="38"/>
        <v>2.0008325068499246</v>
      </c>
      <c r="KM49" s="116">
        <f t="shared" si="38"/>
        <v>2.5856183686044201</v>
      </c>
      <c r="KN49" s="116">
        <f t="shared" si="38"/>
        <v>2.1483605189387327</v>
      </c>
      <c r="KO49" s="116">
        <f t="shared" si="38"/>
        <v>2.4990462364171782</v>
      </c>
      <c r="KP49" s="116">
        <f t="shared" si="38"/>
        <v>2.1117414088560955</v>
      </c>
      <c r="KQ49" s="116">
        <f t="shared" si="38"/>
        <v>2.3887733353985365</v>
      </c>
      <c r="KR49" s="116">
        <f t="shared" si="38"/>
        <v>2.064994781072274</v>
      </c>
      <c r="KS49" s="116">
        <f t="shared" si="38"/>
        <v>2.1168041845009706</v>
      </c>
      <c r="KT49" s="116">
        <f t="shared" si="38"/>
        <v>2.4017238645428058</v>
      </c>
      <c r="KU49" s="116">
        <f t="shared" si="38"/>
        <v>2.0104267204873874</v>
      </c>
      <c r="KV49" s="116">
        <f t="shared" si="38"/>
        <v>2.0291008034338378</v>
      </c>
      <c r="KW49" s="116">
        <f t="shared" si="38"/>
        <v>2.0152096396571917</v>
      </c>
      <c r="KX49" s="116">
        <f t="shared" si="38"/>
        <v>2.0109686611359656</v>
      </c>
      <c r="KY49" s="116">
        <f t="shared" si="38"/>
        <v>2.0217933474466219</v>
      </c>
      <c r="KZ49" s="116">
        <f t="shared" si="38"/>
        <v>2.0088329708702228</v>
      </c>
      <c r="LA49" s="116">
        <f t="shared" si="38"/>
        <v>2.5334206954537479</v>
      </c>
      <c r="LB49" s="116">
        <f t="shared" si="38"/>
        <v>2.039503518914771</v>
      </c>
      <c r="LC49" s="116">
        <f t="shared" si="38"/>
        <v>2.0210045676273491</v>
      </c>
      <c r="LD49" s="116">
        <f t="shared" si="38"/>
        <v>2.0342809298191393</v>
      </c>
      <c r="LE49" s="116">
        <f t="shared" si="38"/>
        <v>2.0085501390479452</v>
      </c>
      <c r="LF49" s="116">
        <f t="shared" si="38"/>
        <v>2.0794785910471529</v>
      </c>
      <c r="LG49" s="116">
        <f t="shared" si="38"/>
        <v>2.0157816739297139</v>
      </c>
      <c r="LH49" s="116">
        <f t="shared" si="38"/>
        <v>2.1191772620691847</v>
      </c>
      <c r="LI49" s="116">
        <f t="shared" si="38"/>
        <v>2.0019675880396299</v>
      </c>
      <c r="LJ49" s="116">
        <f t="shared" si="38"/>
        <v>2.0024435872946822</v>
      </c>
      <c r="LK49" s="116">
        <f t="shared" si="38"/>
        <v>2.2039059481635945</v>
      </c>
      <c r="LL49" s="116">
        <f t="shared" si="38"/>
        <v>2.1465176482743602</v>
      </c>
      <c r="LM49" s="116">
        <f t="shared" si="38"/>
        <v>2.0099128756612101</v>
      </c>
      <c r="LN49" s="116">
        <f t="shared" si="38"/>
        <v>2.0361272739865575</v>
      </c>
      <c r="LO49" s="116">
        <f t="shared" si="38"/>
        <v>2.6032933088909855</v>
      </c>
      <c r="LP49" s="116">
        <f t="shared" si="38"/>
        <v>2.000005984612006</v>
      </c>
      <c r="LQ49" s="116">
        <f t="shared" si="24"/>
        <v>2.544565319851992</v>
      </c>
      <c r="LR49" s="116">
        <f t="shared" ref="LR49:OC53" si="47">LR23+($D$3/LR23)</f>
        <v>2.1058862512164271</v>
      </c>
      <c r="LS49" s="116">
        <f t="shared" si="47"/>
        <v>2.0433006242920948</v>
      </c>
      <c r="LT49" s="116">
        <f t="shared" si="47"/>
        <v>2.0060953184804529</v>
      </c>
      <c r="LU49" s="116">
        <f t="shared" si="47"/>
        <v>2.0001042768479622</v>
      </c>
      <c r="LV49" s="116">
        <f t="shared" si="47"/>
        <v>2.0061674060511741</v>
      </c>
      <c r="LW49" s="116">
        <f t="shared" si="47"/>
        <v>2.0642022147620436</v>
      </c>
      <c r="LX49" s="116">
        <f t="shared" si="47"/>
        <v>2.0981069294884023</v>
      </c>
      <c r="LY49" s="116">
        <f t="shared" si="47"/>
        <v>2.0031366807451092</v>
      </c>
      <c r="LZ49" s="116">
        <f t="shared" si="47"/>
        <v>2.002655326527448</v>
      </c>
      <c r="MA49" s="116">
        <f t="shared" si="47"/>
        <v>2.0007344874258273</v>
      </c>
      <c r="MB49" s="116">
        <f t="shared" si="47"/>
        <v>2.0030751363381532</v>
      </c>
      <c r="MC49" s="116">
        <f t="shared" si="47"/>
        <v>2.2743944540128043</v>
      </c>
      <c r="MD49" s="116">
        <f t="shared" si="47"/>
        <v>2.0012001477252643</v>
      </c>
      <c r="ME49" s="116">
        <f t="shared" si="47"/>
        <v>2.2903432420505903</v>
      </c>
      <c r="MF49" s="116">
        <f t="shared" si="47"/>
        <v>2.0072440186433846</v>
      </c>
      <c r="MG49" s="116">
        <f t="shared" si="47"/>
        <v>2.4629996234474647</v>
      </c>
      <c r="MH49" s="116">
        <f t="shared" si="47"/>
        <v>2.0207645532952903</v>
      </c>
      <c r="MI49" s="116">
        <f t="shared" si="47"/>
        <v>2.1288931617872233</v>
      </c>
      <c r="MJ49" s="116">
        <f t="shared" si="47"/>
        <v>2.0087747065468764</v>
      </c>
      <c r="MK49" s="116">
        <f t="shared" si="47"/>
        <v>2.0784536858606542</v>
      </c>
      <c r="ML49" s="116">
        <f t="shared" si="47"/>
        <v>2.2734827838369336</v>
      </c>
      <c r="MM49" s="116">
        <f t="shared" si="47"/>
        <v>2.6928242410415733</v>
      </c>
      <c r="MN49" s="116">
        <f t="shared" si="47"/>
        <v>2.1269151528847727</v>
      </c>
      <c r="MO49" s="116">
        <f t="shared" si="47"/>
        <v>2.5381297169489208</v>
      </c>
      <c r="MP49" s="116">
        <f t="shared" si="47"/>
        <v>2.0198151326607854</v>
      </c>
      <c r="MQ49" s="116">
        <f t="shared" si="47"/>
        <v>2.0059163761562013</v>
      </c>
      <c r="MR49" s="116">
        <f t="shared" si="47"/>
        <v>2.0539445758613657</v>
      </c>
      <c r="MS49" s="116">
        <f t="shared" si="47"/>
        <v>2.0339391992847911</v>
      </c>
      <c r="MT49" s="116">
        <f t="shared" si="47"/>
        <v>2.0033343405442552</v>
      </c>
      <c r="MU49" s="116">
        <f t="shared" si="47"/>
        <v>2.0014147808274787</v>
      </c>
      <c r="MV49" s="116">
        <f t="shared" si="47"/>
        <v>2.3561999326980065</v>
      </c>
      <c r="MW49" s="116">
        <f t="shared" si="47"/>
        <v>2.3611417010844939</v>
      </c>
      <c r="MX49" s="116">
        <f t="shared" si="47"/>
        <v>2.6614113816641605</v>
      </c>
      <c r="MY49" s="116">
        <f t="shared" si="47"/>
        <v>2.0004222478141851</v>
      </c>
      <c r="MZ49" s="116">
        <f t="shared" si="47"/>
        <v>2.0054915401194524</v>
      </c>
      <c r="NA49" s="116">
        <f t="shared" si="47"/>
        <v>2.0364795074989761</v>
      </c>
      <c r="NB49" s="116">
        <f t="shared" si="47"/>
        <v>2.1454051582577338</v>
      </c>
      <c r="NC49" s="116">
        <f t="shared" si="47"/>
        <v>2.0035072831546552</v>
      </c>
      <c r="ND49" s="116">
        <f t="shared" si="47"/>
        <v>2.0152891104700683</v>
      </c>
      <c r="NE49" s="116">
        <f t="shared" si="47"/>
        <v>2.0017120408941667</v>
      </c>
      <c r="NF49" s="116">
        <f t="shared" si="47"/>
        <v>2.0119905121589481</v>
      </c>
      <c r="NG49" s="116">
        <f t="shared" si="47"/>
        <v>2.0066575514550196</v>
      </c>
      <c r="NH49" s="116">
        <f t="shared" si="47"/>
        <v>2.0034061861136077</v>
      </c>
      <c r="NI49" s="116">
        <f t="shared" si="47"/>
        <v>2.6303755570572083</v>
      </c>
      <c r="NJ49" s="116">
        <f t="shared" si="47"/>
        <v>2.3834122604144694</v>
      </c>
      <c r="NK49" s="116">
        <f t="shared" si="47"/>
        <v>2.0041948521537556</v>
      </c>
      <c r="NL49" s="116">
        <f t="shared" si="47"/>
        <v>2.0000008046116005</v>
      </c>
      <c r="NM49" s="116">
        <f t="shared" si="47"/>
        <v>2.0181889874669698</v>
      </c>
      <c r="NN49" s="116">
        <f t="shared" si="47"/>
        <v>2.0074900134518843</v>
      </c>
      <c r="NO49" s="116">
        <f t="shared" si="47"/>
        <v>2.0122459491465943</v>
      </c>
      <c r="NP49" s="116">
        <f t="shared" si="47"/>
        <v>2.0364939258086423</v>
      </c>
      <c r="NQ49" s="116">
        <f t="shared" si="47"/>
        <v>2.0412020787690421</v>
      </c>
      <c r="NR49" s="116">
        <f t="shared" si="47"/>
        <v>2.1604813857604093</v>
      </c>
      <c r="NS49" s="116">
        <f t="shared" si="47"/>
        <v>2.0015507805286403</v>
      </c>
      <c r="NT49" s="116">
        <f t="shared" si="47"/>
        <v>2.0264909782905347</v>
      </c>
      <c r="NU49" s="116">
        <f t="shared" si="47"/>
        <v>2.0074374262458634</v>
      </c>
      <c r="NV49" s="116">
        <f t="shared" si="47"/>
        <v>2.0102327241101197</v>
      </c>
      <c r="NW49" s="116">
        <f t="shared" si="47"/>
        <v>2.0000517682164647</v>
      </c>
      <c r="NX49" s="116">
        <f t="shared" si="47"/>
        <v>2.0032672683780239</v>
      </c>
      <c r="NY49" s="116">
        <f t="shared" si="47"/>
        <v>2.1650017768457386</v>
      </c>
      <c r="NZ49" s="116">
        <f t="shared" si="47"/>
        <v>2.1121343084164943</v>
      </c>
      <c r="OA49" s="116">
        <f t="shared" si="47"/>
        <v>2.0001325541578101</v>
      </c>
      <c r="OB49" s="116">
        <f t="shared" si="47"/>
        <v>2.0882915448963644</v>
      </c>
      <c r="OC49" s="116">
        <f t="shared" si="47"/>
        <v>2.4040679889864194</v>
      </c>
      <c r="OD49" s="116">
        <f t="shared" si="39"/>
        <v>2.1262445302459101</v>
      </c>
      <c r="OE49" s="116">
        <f t="shared" si="39"/>
        <v>2.293432185969122</v>
      </c>
      <c r="OF49" s="116">
        <f t="shared" si="39"/>
        <v>2.0141627046453348</v>
      </c>
      <c r="OG49" s="116">
        <f t="shared" si="39"/>
        <v>2.0093260437564027</v>
      </c>
      <c r="OH49" s="116">
        <f t="shared" si="39"/>
        <v>2.2348149150117247</v>
      </c>
      <c r="OI49" s="116">
        <f t="shared" si="39"/>
        <v>2.0169320916096751</v>
      </c>
      <c r="OJ49" s="116">
        <f t="shared" si="39"/>
        <v>2.0002872773000555</v>
      </c>
      <c r="OK49" s="116">
        <f t="shared" si="39"/>
        <v>2.4503021864435577</v>
      </c>
      <c r="OL49" s="116">
        <f t="shared" si="39"/>
        <v>2.0301264001126214</v>
      </c>
      <c r="OM49" s="116">
        <f t="shared" si="39"/>
        <v>2.2775987996257898</v>
      </c>
      <c r="ON49" s="116">
        <f t="shared" si="39"/>
        <v>2.0145616593323967</v>
      </c>
      <c r="OO49" s="116">
        <f t="shared" si="39"/>
        <v>2.1877917436485892</v>
      </c>
      <c r="OP49" s="116">
        <f t="shared" si="39"/>
        <v>2.0081372418017862</v>
      </c>
      <c r="OQ49" s="116">
        <f t="shared" si="39"/>
        <v>2.4776167542868328</v>
      </c>
      <c r="OR49" s="116">
        <f t="shared" si="39"/>
        <v>2.012463827666477</v>
      </c>
      <c r="OS49" s="116">
        <f t="shared" si="39"/>
        <v>2.1161395389039592</v>
      </c>
      <c r="OT49" s="116">
        <f t="shared" si="39"/>
        <v>2.1096562762172937</v>
      </c>
      <c r="OU49" s="116">
        <f t="shared" si="39"/>
        <v>2.0175693365629241</v>
      </c>
      <c r="OV49" s="116">
        <f t="shared" si="39"/>
        <v>2.0133603680746068</v>
      </c>
      <c r="OW49" s="116">
        <f t="shared" si="39"/>
        <v>2.011362265321377</v>
      </c>
      <c r="OX49" s="116">
        <f t="shared" si="39"/>
        <v>2.0000803959514788</v>
      </c>
      <c r="OY49" s="116">
        <f t="shared" si="39"/>
        <v>2.0009227171627746</v>
      </c>
      <c r="OZ49" s="116">
        <f t="shared" si="39"/>
        <v>2.004966303423859</v>
      </c>
      <c r="PA49" s="116">
        <f t="shared" si="39"/>
        <v>2.7075137687467974</v>
      </c>
      <c r="PB49" s="116">
        <f t="shared" si="39"/>
        <v>2.004479629949341</v>
      </c>
      <c r="PC49" s="116">
        <f t="shared" si="39"/>
        <v>2.0079847014926182</v>
      </c>
      <c r="PD49" s="116">
        <f t="shared" si="39"/>
        <v>2.199411878124053</v>
      </c>
      <c r="PE49" s="116">
        <f t="shared" si="39"/>
        <v>2.48548183240929</v>
      </c>
      <c r="PF49" s="116">
        <f t="shared" si="39"/>
        <v>2.0198453755101555</v>
      </c>
      <c r="PG49" s="116">
        <f t="shared" si="39"/>
        <v>2.026653932253268</v>
      </c>
      <c r="PH49" s="116">
        <f t="shared" si="39"/>
        <v>2.2202720932294828</v>
      </c>
      <c r="PI49" s="116">
        <f t="shared" si="39"/>
        <v>2.0019583079855625</v>
      </c>
      <c r="PJ49" s="116">
        <f t="shared" si="39"/>
        <v>2.0156923171429204</v>
      </c>
      <c r="PK49" s="116">
        <f t="shared" si="39"/>
        <v>2.6790919272497349</v>
      </c>
      <c r="PL49" s="116">
        <f t="shared" si="39"/>
        <v>2.326248643277582</v>
      </c>
      <c r="PM49" s="116">
        <f t="shared" si="39"/>
        <v>2.147465162517757</v>
      </c>
      <c r="PN49" s="116">
        <f t="shared" si="39"/>
        <v>2.6308990999662396</v>
      </c>
      <c r="PO49" s="116">
        <f t="shared" si="39"/>
        <v>2.4122820522285768</v>
      </c>
      <c r="PP49" s="116">
        <f t="shared" si="39"/>
        <v>2.0863866193432514</v>
      </c>
      <c r="PQ49" s="116">
        <f t="shared" si="39"/>
        <v>2.2196619963826536</v>
      </c>
      <c r="PR49" s="116">
        <f t="shared" si="39"/>
        <v>2.0102886976812187</v>
      </c>
      <c r="PS49" s="116">
        <f t="shared" si="39"/>
        <v>2.0142404029248921</v>
      </c>
      <c r="PT49" s="116">
        <f t="shared" si="39"/>
        <v>2.544773497375576</v>
      </c>
      <c r="PU49" s="116">
        <f t="shared" si="39"/>
        <v>2.0193151562557743</v>
      </c>
      <c r="PV49" s="116">
        <f t="shared" si="39"/>
        <v>2.0291578161610513</v>
      </c>
      <c r="PW49" s="116">
        <f t="shared" si="39"/>
        <v>2.3079392899078743</v>
      </c>
      <c r="PX49" s="116">
        <f t="shared" si="39"/>
        <v>2.1388319338790067</v>
      </c>
      <c r="PY49" s="116">
        <f t="shared" si="39"/>
        <v>2.3611519005513584</v>
      </c>
      <c r="PZ49" s="116">
        <f t="shared" si="39"/>
        <v>2.0128956412696306</v>
      </c>
      <c r="QA49" s="116">
        <f t="shared" si="39"/>
        <v>2.0372953688628526</v>
      </c>
      <c r="QB49" s="116">
        <f t="shared" si="39"/>
        <v>2.0189761647892204</v>
      </c>
      <c r="QC49" s="116">
        <f t="shared" si="39"/>
        <v>2.4046386767118868</v>
      </c>
      <c r="QD49" s="116">
        <f t="shared" si="39"/>
        <v>2.5825991163907194</v>
      </c>
      <c r="QE49" s="116">
        <f t="shared" si="39"/>
        <v>2.6625234228562213</v>
      </c>
      <c r="QF49" s="116">
        <f t="shared" si="39"/>
        <v>2.0103732457921861</v>
      </c>
      <c r="QG49" s="116">
        <f t="shared" si="39"/>
        <v>2.1866999282551389</v>
      </c>
      <c r="QH49" s="116">
        <f t="shared" si="39"/>
        <v>2.0120145449188076</v>
      </c>
      <c r="QI49" s="116">
        <f t="shared" si="39"/>
        <v>2.0010109183437468</v>
      </c>
      <c r="QJ49" s="116">
        <f t="shared" si="39"/>
        <v>2.0010106879226743</v>
      </c>
      <c r="QK49" s="116">
        <f t="shared" si="39"/>
        <v>2.0458784109136721</v>
      </c>
      <c r="QL49" s="116">
        <f t="shared" si="39"/>
        <v>2.5311080077986756</v>
      </c>
      <c r="QM49" s="116">
        <f t="shared" si="39"/>
        <v>2.0211076140536424</v>
      </c>
      <c r="QN49" s="116">
        <f t="shared" si="39"/>
        <v>2.0001522194880206</v>
      </c>
      <c r="QO49" s="116">
        <f t="shared" si="26"/>
        <v>2.5998232430039168</v>
      </c>
      <c r="QP49" s="116">
        <f t="shared" ref="QP49:TA53" si="48">QP23+($D$3/QP23)</f>
        <v>2.2223736963330065</v>
      </c>
      <c r="QQ49" s="116">
        <f t="shared" si="48"/>
        <v>2.0818895149806598</v>
      </c>
      <c r="QR49" s="116">
        <f t="shared" si="48"/>
        <v>2.0136317642843329</v>
      </c>
      <c r="QS49" s="116">
        <f t="shared" si="48"/>
        <v>2.2533854167881699</v>
      </c>
      <c r="QT49" s="116">
        <f t="shared" si="48"/>
        <v>2.2321051356216182</v>
      </c>
      <c r="QU49" s="116">
        <f t="shared" si="48"/>
        <v>2.0166779630758667</v>
      </c>
      <c r="QV49" s="116">
        <f t="shared" si="48"/>
        <v>2.0014795893682469</v>
      </c>
      <c r="QW49" s="116">
        <f t="shared" si="48"/>
        <v>2.050056672194569</v>
      </c>
      <c r="QX49" s="116">
        <f t="shared" si="48"/>
        <v>2.2921898879645175</v>
      </c>
      <c r="QY49" s="116">
        <f t="shared" si="48"/>
        <v>2.0019461047709473</v>
      </c>
      <c r="QZ49" s="116">
        <f t="shared" si="48"/>
        <v>2.1882646853283316</v>
      </c>
      <c r="RA49" s="116">
        <f t="shared" si="48"/>
        <v>2.2696466305778551</v>
      </c>
      <c r="RB49" s="116">
        <f t="shared" si="48"/>
        <v>2.053929878349221</v>
      </c>
      <c r="RC49" s="116">
        <f t="shared" si="48"/>
        <v>2.0044270794369701</v>
      </c>
      <c r="RD49" s="116">
        <f t="shared" si="48"/>
        <v>2.0187722202954168</v>
      </c>
      <c r="RE49" s="116">
        <f t="shared" si="48"/>
        <v>2.0152994641350448</v>
      </c>
      <c r="RF49" s="116">
        <f t="shared" si="48"/>
        <v>2.1033614963672944</v>
      </c>
      <c r="RG49" s="116">
        <f t="shared" si="48"/>
        <v>2.0004910455960565</v>
      </c>
      <c r="RH49" s="116">
        <f t="shared" si="48"/>
        <v>2.029656892269696</v>
      </c>
      <c r="RI49" s="116">
        <f t="shared" si="48"/>
        <v>2.0188925232220098</v>
      </c>
      <c r="RJ49" s="116">
        <f t="shared" si="48"/>
        <v>2.2606169533083178</v>
      </c>
      <c r="RK49" s="116">
        <f t="shared" si="48"/>
        <v>2.0492453699045936</v>
      </c>
      <c r="RL49" s="116">
        <f t="shared" si="48"/>
        <v>2.0019841306355408</v>
      </c>
      <c r="RM49" s="116">
        <f t="shared" si="48"/>
        <v>2.0013941507119117</v>
      </c>
      <c r="RN49" s="116">
        <f t="shared" si="48"/>
        <v>2.0095923616702018</v>
      </c>
      <c r="RO49" s="116">
        <f t="shared" si="48"/>
        <v>2.0086380799048023</v>
      </c>
      <c r="RP49" s="116">
        <f t="shared" si="48"/>
        <v>2.2202985572799485</v>
      </c>
      <c r="RQ49" s="116">
        <f t="shared" si="48"/>
        <v>2.0000203171154105</v>
      </c>
      <c r="RR49" s="116">
        <f t="shared" si="48"/>
        <v>2.3845103999402606</v>
      </c>
      <c r="RS49" s="116">
        <f t="shared" si="48"/>
        <v>2.000991486985364</v>
      </c>
      <c r="RT49" s="116">
        <f t="shared" si="48"/>
        <v>2.127291831834663</v>
      </c>
      <c r="RU49" s="116">
        <f t="shared" si="48"/>
        <v>2.4638853755718402</v>
      </c>
      <c r="RV49" s="116">
        <f t="shared" si="48"/>
        <v>2.0537467501895752</v>
      </c>
      <c r="RW49" s="116">
        <f t="shared" si="48"/>
        <v>2.4407627249892632</v>
      </c>
      <c r="RX49" s="116">
        <f t="shared" si="48"/>
        <v>2.480227014153201</v>
      </c>
      <c r="RY49" s="116">
        <f t="shared" si="48"/>
        <v>2.0002248695708458</v>
      </c>
      <c r="RZ49" s="116">
        <f t="shared" si="48"/>
        <v>2.0170849451102164</v>
      </c>
      <c r="SA49" s="116">
        <f t="shared" si="48"/>
        <v>2.0171258244778589</v>
      </c>
      <c r="SB49" s="116">
        <f t="shared" si="48"/>
        <v>2.0850664473159979</v>
      </c>
      <c r="SC49" s="116">
        <f t="shared" si="48"/>
        <v>2.0946700312893514</v>
      </c>
      <c r="SD49" s="116">
        <f t="shared" si="48"/>
        <v>2.1425183412857889</v>
      </c>
      <c r="SE49" s="116">
        <f t="shared" si="48"/>
        <v>2.1725079991185661</v>
      </c>
      <c r="SF49" s="116">
        <f t="shared" si="48"/>
        <v>2.6144060949045871</v>
      </c>
      <c r="SG49" s="116">
        <f t="shared" si="48"/>
        <v>2.0488207415865949</v>
      </c>
      <c r="SH49" s="116">
        <f t="shared" si="48"/>
        <v>2.2656972029900615</v>
      </c>
      <c r="SI49" s="116">
        <f t="shared" si="48"/>
        <v>2.0056733362920314</v>
      </c>
      <c r="SJ49" s="116">
        <f t="shared" si="48"/>
        <v>2.0004905859713786</v>
      </c>
      <c r="SK49" s="116">
        <f t="shared" si="48"/>
        <v>2.0218001110876713</v>
      </c>
      <c r="SL49" s="116">
        <f t="shared" si="48"/>
        <v>2.4681650243056157</v>
      </c>
      <c r="SM49" s="116">
        <f t="shared" si="48"/>
        <v>2.0047042288890746</v>
      </c>
      <c r="SN49" s="116">
        <f t="shared" si="48"/>
        <v>2.2560652111046791</v>
      </c>
      <c r="SO49" s="116">
        <f t="shared" si="48"/>
        <v>2.1563144915321741</v>
      </c>
      <c r="SP49" s="116">
        <f t="shared" si="48"/>
        <v>2.3724205216883192</v>
      </c>
      <c r="SQ49" s="116">
        <f t="shared" si="48"/>
        <v>2.0899499128544239</v>
      </c>
      <c r="SR49" s="116">
        <f t="shared" si="48"/>
        <v>2.0000478902765289</v>
      </c>
      <c r="SS49" s="116">
        <f t="shared" si="48"/>
        <v>2.0072179268782717</v>
      </c>
      <c r="ST49" s="116">
        <f t="shared" si="48"/>
        <v>2.0057008709718005</v>
      </c>
      <c r="SU49" s="116">
        <f t="shared" si="48"/>
        <v>2.6377218656826451</v>
      </c>
      <c r="SV49" s="116">
        <f t="shared" si="48"/>
        <v>2.6358687521992987</v>
      </c>
      <c r="SW49" s="116">
        <f t="shared" si="48"/>
        <v>2.5303089401775516</v>
      </c>
      <c r="SX49" s="116">
        <f t="shared" si="48"/>
        <v>2.0175906964371846</v>
      </c>
      <c r="SY49" s="116">
        <f t="shared" si="48"/>
        <v>2.0787967427019596</v>
      </c>
      <c r="SZ49" s="116">
        <f t="shared" si="48"/>
        <v>2.5633766978894732</v>
      </c>
      <c r="TA49" s="116">
        <f t="shared" si="48"/>
        <v>2.012870970519776</v>
      </c>
      <c r="TB49" s="116">
        <f t="shared" si="40"/>
        <v>2.0042567378097016</v>
      </c>
      <c r="TC49" s="116">
        <f t="shared" si="40"/>
        <v>2.380341053730274</v>
      </c>
      <c r="TD49" s="116">
        <f t="shared" si="40"/>
        <v>2.0074746136702406</v>
      </c>
      <c r="TE49" s="116">
        <f t="shared" si="40"/>
        <v>2.2518865591804107</v>
      </c>
      <c r="TF49" s="116">
        <f t="shared" si="40"/>
        <v>2.1077239279726196</v>
      </c>
      <c r="TG49" s="116">
        <f t="shared" si="40"/>
        <v>2.0006330080030477</v>
      </c>
      <c r="TH49" s="116">
        <f t="shared" si="40"/>
        <v>2.7081509640038259</v>
      </c>
      <c r="TI49" s="116">
        <f t="shared" si="40"/>
        <v>2.0000611149943488</v>
      </c>
      <c r="TJ49" s="116">
        <f t="shared" si="40"/>
        <v>2.0322989574120776</v>
      </c>
      <c r="TK49" s="116">
        <f t="shared" si="40"/>
        <v>2.0202965411768345</v>
      </c>
      <c r="TL49" s="116">
        <f t="shared" si="40"/>
        <v>2.4324282828950281</v>
      </c>
      <c r="TM49" s="116">
        <f t="shared" si="40"/>
        <v>2.2519079908662554</v>
      </c>
      <c r="TN49" s="116">
        <f t="shared" si="40"/>
        <v>2.0028159879213434</v>
      </c>
      <c r="TO49" s="116">
        <f t="shared" si="40"/>
        <v>2.1928390958493904</v>
      </c>
      <c r="TP49" s="116">
        <f t="shared" si="40"/>
        <v>2.0019047027301839</v>
      </c>
      <c r="TQ49" s="116">
        <f t="shared" si="40"/>
        <v>2.0161502520861081</v>
      </c>
      <c r="TR49" s="116">
        <f t="shared" si="40"/>
        <v>2.4538661426350941</v>
      </c>
      <c r="TS49" s="116">
        <f t="shared" si="40"/>
        <v>2.0066358644719191</v>
      </c>
      <c r="TT49" s="116">
        <f t="shared" si="40"/>
        <v>2.1040326892552121</v>
      </c>
      <c r="TU49" s="116">
        <f t="shared" si="40"/>
        <v>2.0567467368919021</v>
      </c>
      <c r="TV49" s="116">
        <f t="shared" si="40"/>
        <v>2.0673023091095031</v>
      </c>
      <c r="TW49" s="116">
        <f t="shared" si="40"/>
        <v>2.080154360269117</v>
      </c>
      <c r="TX49" s="116">
        <f t="shared" si="40"/>
        <v>2.2245057484517998</v>
      </c>
      <c r="TY49" s="116">
        <f t="shared" si="40"/>
        <v>2.0294492406946012</v>
      </c>
      <c r="TZ49" s="116">
        <f t="shared" si="40"/>
        <v>2.0654265100718745</v>
      </c>
      <c r="UA49" s="116">
        <f t="shared" si="40"/>
        <v>2.2495948562854116</v>
      </c>
      <c r="UB49" s="116">
        <f t="shared" si="40"/>
        <v>2.0467819761608275</v>
      </c>
      <c r="UC49" s="116">
        <f t="shared" si="40"/>
        <v>2.0019635339042576</v>
      </c>
      <c r="UD49" s="116">
        <f t="shared" si="40"/>
        <v>2.6143580802355992</v>
      </c>
      <c r="UE49" s="116">
        <f t="shared" si="40"/>
        <v>2.2978500586834079</v>
      </c>
      <c r="UF49" s="116">
        <f t="shared" si="40"/>
        <v>2.2598936303498984</v>
      </c>
      <c r="UG49" s="116">
        <f t="shared" si="40"/>
        <v>2.0089867919653286</v>
      </c>
      <c r="UH49" s="116">
        <f t="shared" si="40"/>
        <v>2.0400055813636069</v>
      </c>
      <c r="UI49" s="116">
        <f t="shared" si="40"/>
        <v>2.0193343448851997</v>
      </c>
      <c r="UJ49" s="116">
        <f t="shared" si="40"/>
        <v>2.5048182793810874</v>
      </c>
      <c r="UK49" s="116">
        <f t="shared" si="40"/>
        <v>2.2101334952083826</v>
      </c>
      <c r="UL49" s="116">
        <f t="shared" si="40"/>
        <v>2.0189299916560017</v>
      </c>
      <c r="UM49" s="116">
        <f t="shared" si="40"/>
        <v>2.016046184402672</v>
      </c>
      <c r="UN49" s="116">
        <f t="shared" si="40"/>
        <v>2.3147456212301272</v>
      </c>
      <c r="UO49" s="116">
        <f t="shared" si="40"/>
        <v>2.0050121005203878</v>
      </c>
      <c r="UP49" s="116">
        <f t="shared" si="40"/>
        <v>2.0018026068055423</v>
      </c>
      <c r="UQ49" s="116">
        <f t="shared" si="40"/>
        <v>2.0699323019979978</v>
      </c>
      <c r="UR49" s="116">
        <f t="shared" si="40"/>
        <v>2.0112231122172952</v>
      </c>
      <c r="US49" s="116">
        <f t="shared" si="40"/>
        <v>2.0058708452781908</v>
      </c>
      <c r="UT49" s="116">
        <f t="shared" si="40"/>
        <v>2.0709216636986474</v>
      </c>
      <c r="UU49" s="116">
        <f t="shared" si="40"/>
        <v>2.0046231043819605</v>
      </c>
      <c r="UV49" s="116">
        <f t="shared" si="40"/>
        <v>2.0024178640326928</v>
      </c>
      <c r="UW49" s="116">
        <f t="shared" si="40"/>
        <v>2.008257714848757</v>
      </c>
      <c r="UX49" s="116">
        <f t="shared" si="40"/>
        <v>2.0029729994149563</v>
      </c>
      <c r="UY49" s="116">
        <f t="shared" si="40"/>
        <v>2.0018518800112837</v>
      </c>
      <c r="UZ49" s="116">
        <f t="shared" si="40"/>
        <v>2.0485225020455369</v>
      </c>
      <c r="VA49" s="116">
        <f t="shared" si="40"/>
        <v>2.0011547262156153</v>
      </c>
      <c r="VB49" s="116">
        <f t="shared" si="40"/>
        <v>2.0930907955977438</v>
      </c>
      <c r="VC49" s="116">
        <f t="shared" si="40"/>
        <v>2.0198924558504578</v>
      </c>
      <c r="VD49" s="116">
        <f t="shared" si="40"/>
        <v>2.087391983230666</v>
      </c>
      <c r="VE49" s="116">
        <f t="shared" si="40"/>
        <v>2.0170829992821755</v>
      </c>
      <c r="VF49" s="116">
        <f t="shared" si="40"/>
        <v>2.1536926008120316</v>
      </c>
      <c r="VG49" s="116">
        <f t="shared" si="40"/>
        <v>2.4100216627513049</v>
      </c>
      <c r="VH49" s="116">
        <f t="shared" si="40"/>
        <v>2.0159824502851418</v>
      </c>
      <c r="VI49" s="116">
        <f t="shared" si="40"/>
        <v>2.197685177569582</v>
      </c>
      <c r="VJ49" s="116">
        <f t="shared" si="40"/>
        <v>2.0047118020631909</v>
      </c>
      <c r="VK49" s="116">
        <f t="shared" si="40"/>
        <v>2.1329528605379924</v>
      </c>
      <c r="VL49" s="116">
        <f t="shared" si="40"/>
        <v>2.0002283327680472</v>
      </c>
      <c r="VM49" s="116">
        <f t="shared" si="28"/>
        <v>2.4295045304039231</v>
      </c>
      <c r="VN49" s="116">
        <f t="shared" ref="VN49:XY53" si="49">VN23+($D$3/VN23)</f>
        <v>2.3727839368889772</v>
      </c>
      <c r="VO49" s="116">
        <f t="shared" si="49"/>
        <v>2.1190973289186745</v>
      </c>
      <c r="VP49" s="116">
        <f t="shared" si="49"/>
        <v>2.0103650848559624</v>
      </c>
      <c r="VQ49" s="116">
        <f t="shared" si="49"/>
        <v>2.0319265499469013</v>
      </c>
      <c r="VR49" s="116">
        <f t="shared" si="49"/>
        <v>2.00018874995469</v>
      </c>
      <c r="VS49" s="116">
        <f t="shared" si="49"/>
        <v>2.5350597420666223</v>
      </c>
      <c r="VT49" s="116">
        <f t="shared" si="49"/>
        <v>2.4099972437105679</v>
      </c>
      <c r="VU49" s="116">
        <f t="shared" si="49"/>
        <v>2.0073160943513892</v>
      </c>
      <c r="VV49" s="116">
        <f t="shared" si="49"/>
        <v>2.0055914724448276</v>
      </c>
      <c r="VW49" s="116">
        <f t="shared" si="49"/>
        <v>2.1057544878245014</v>
      </c>
      <c r="VX49" s="116">
        <f t="shared" si="49"/>
        <v>2.0118767695591204</v>
      </c>
      <c r="VY49" s="116">
        <f t="shared" si="49"/>
        <v>2.0251670989281774</v>
      </c>
      <c r="VZ49" s="116">
        <f t="shared" si="49"/>
        <v>2.1395193323301487</v>
      </c>
      <c r="WA49" s="116">
        <f t="shared" si="49"/>
        <v>2.0421123065982707</v>
      </c>
      <c r="WB49" s="116">
        <f t="shared" si="49"/>
        <v>2.0202942684873948</v>
      </c>
      <c r="WC49" s="116">
        <f t="shared" si="49"/>
        <v>2.0000949405517394</v>
      </c>
      <c r="WD49" s="116">
        <f t="shared" si="49"/>
        <v>2.3488620716274218</v>
      </c>
      <c r="WE49" s="116">
        <f t="shared" si="49"/>
        <v>2.0002893011042322</v>
      </c>
      <c r="WF49" s="116">
        <f t="shared" si="49"/>
        <v>2.0026472754588758</v>
      </c>
      <c r="WG49" s="116">
        <f t="shared" si="49"/>
        <v>2.1688844029441223</v>
      </c>
      <c r="WH49" s="116">
        <f t="shared" si="49"/>
        <v>2.0191797267585065</v>
      </c>
      <c r="WI49" s="116">
        <f t="shared" si="49"/>
        <v>2.0000962047816739</v>
      </c>
      <c r="WJ49" s="116">
        <f t="shared" si="49"/>
        <v>2.2995260060814715</v>
      </c>
      <c r="WK49" s="116">
        <f t="shared" si="49"/>
        <v>2.0072933035170197</v>
      </c>
      <c r="WL49" s="116">
        <f t="shared" si="49"/>
        <v>2.0000001007345123</v>
      </c>
      <c r="WM49" s="116">
        <f t="shared" si="49"/>
        <v>2.2143865652942005</v>
      </c>
      <c r="WN49" s="116">
        <f t="shared" si="49"/>
        <v>2.0568265533398211</v>
      </c>
      <c r="WO49" s="116">
        <f t="shared" si="49"/>
        <v>2.6225563199582207</v>
      </c>
      <c r="WP49" s="116">
        <f t="shared" si="49"/>
        <v>2.0107213336091045</v>
      </c>
      <c r="WQ49" s="116">
        <f t="shared" si="49"/>
        <v>2.0000131111658717</v>
      </c>
      <c r="WR49" s="116">
        <f t="shared" si="49"/>
        <v>2.0053190061693322</v>
      </c>
      <c r="WS49" s="116">
        <f t="shared" si="49"/>
        <v>2.2745761314525486</v>
      </c>
      <c r="WT49" s="116">
        <f t="shared" si="49"/>
        <v>2.0128840466937583</v>
      </c>
      <c r="WU49" s="116">
        <f t="shared" si="49"/>
        <v>2.1332571872737818</v>
      </c>
      <c r="WV49" s="116">
        <f t="shared" si="49"/>
        <v>2.6039418478920382</v>
      </c>
      <c r="WW49" s="116">
        <f t="shared" si="49"/>
        <v>2.0100265680746436</v>
      </c>
      <c r="WX49" s="116">
        <f t="shared" si="49"/>
        <v>2.0121250444426062</v>
      </c>
      <c r="WY49" s="116">
        <f t="shared" si="49"/>
        <v>2.5405001204280984</v>
      </c>
      <c r="WZ49" s="116">
        <f t="shared" si="49"/>
        <v>2.0000583025188847</v>
      </c>
      <c r="XA49" s="116">
        <f t="shared" si="49"/>
        <v>2.0119598064434947</v>
      </c>
      <c r="XB49" s="116">
        <f t="shared" si="49"/>
        <v>2.4607113331890624</v>
      </c>
      <c r="XC49" s="116">
        <f t="shared" si="49"/>
        <v>2.0294602633913277</v>
      </c>
      <c r="XD49" s="116">
        <f t="shared" si="49"/>
        <v>2.0208190716957182</v>
      </c>
      <c r="XE49" s="116">
        <f t="shared" si="49"/>
        <v>2.0253216906988918</v>
      </c>
      <c r="XF49" s="116">
        <f t="shared" si="49"/>
        <v>2.0004234193507546</v>
      </c>
      <c r="XG49" s="116">
        <f t="shared" si="49"/>
        <v>2.0033576492864302</v>
      </c>
      <c r="XH49" s="116">
        <f t="shared" si="49"/>
        <v>2.344818493277828</v>
      </c>
      <c r="XI49" s="116">
        <f t="shared" si="49"/>
        <v>2.0157791763484125</v>
      </c>
      <c r="XJ49" s="116">
        <f t="shared" si="49"/>
        <v>2.0009484081738673</v>
      </c>
      <c r="XK49" s="116">
        <f t="shared" si="49"/>
        <v>2.2997818100332985</v>
      </c>
      <c r="XL49" s="116">
        <f t="shared" si="49"/>
        <v>2.3200889491379257</v>
      </c>
      <c r="XM49" s="116">
        <f t="shared" si="49"/>
        <v>2.004358667728467</v>
      </c>
      <c r="XN49" s="116">
        <f t="shared" si="49"/>
        <v>2.051246983272871</v>
      </c>
      <c r="XO49" s="116">
        <f t="shared" si="49"/>
        <v>2.2907109409292641</v>
      </c>
      <c r="XP49" s="116">
        <f t="shared" si="49"/>
        <v>2.272022885813147</v>
      </c>
      <c r="XQ49" s="116">
        <f t="shared" si="49"/>
        <v>2.6219938633585773</v>
      </c>
      <c r="XR49" s="116">
        <f t="shared" si="49"/>
        <v>2.0682709316156327</v>
      </c>
      <c r="XS49" s="116">
        <f t="shared" si="49"/>
        <v>2.0220837881533629</v>
      </c>
      <c r="XT49" s="116">
        <f t="shared" si="49"/>
        <v>2.00939266013041</v>
      </c>
      <c r="XU49" s="116">
        <f t="shared" si="49"/>
        <v>2.4231717525996217</v>
      </c>
      <c r="XV49" s="116">
        <f t="shared" si="49"/>
        <v>2.5811185023119543</v>
      </c>
      <c r="XW49" s="116">
        <f t="shared" si="49"/>
        <v>2.1280461907671793</v>
      </c>
      <c r="XX49" s="116">
        <f t="shared" si="49"/>
        <v>2.0182434024378368</v>
      </c>
      <c r="XY49" s="116">
        <f t="shared" si="49"/>
        <v>2.0437331738883247</v>
      </c>
      <c r="XZ49" s="116">
        <f t="shared" si="41"/>
        <v>2.3439615982593489</v>
      </c>
      <c r="YA49" s="116">
        <f t="shared" si="41"/>
        <v>2.1451214759789958</v>
      </c>
      <c r="YB49" s="116">
        <f t="shared" si="41"/>
        <v>2.0086399543251829</v>
      </c>
      <c r="YC49" s="116">
        <f t="shared" si="41"/>
        <v>2.0788915662008569</v>
      </c>
      <c r="YD49" s="116">
        <f t="shared" si="41"/>
        <v>2.2627548808824498</v>
      </c>
      <c r="YE49" s="116">
        <f t="shared" si="41"/>
        <v>2.0092121967559606</v>
      </c>
      <c r="YF49" s="116">
        <f t="shared" si="41"/>
        <v>2.4706220794963727</v>
      </c>
      <c r="YG49" s="116">
        <f t="shared" si="41"/>
        <v>2.005498010214656</v>
      </c>
      <c r="YH49" s="116">
        <f t="shared" si="41"/>
        <v>2.0269426436036229</v>
      </c>
      <c r="YI49" s="116">
        <f t="shared" si="41"/>
        <v>2.0039567975954915</v>
      </c>
      <c r="YJ49" s="116">
        <f t="shared" si="41"/>
        <v>2.572375528972203</v>
      </c>
      <c r="YK49" s="116">
        <f t="shared" si="41"/>
        <v>2.0157024511058772</v>
      </c>
      <c r="YL49" s="116">
        <f t="shared" si="41"/>
        <v>2.000039930534331</v>
      </c>
      <c r="YM49" s="116">
        <f t="shared" si="41"/>
        <v>2.065498149057404</v>
      </c>
      <c r="YN49" s="116">
        <f t="shared" si="41"/>
        <v>2.1226992415807895</v>
      </c>
      <c r="YO49" s="116">
        <f t="shared" si="41"/>
        <v>2.0035628141580251</v>
      </c>
      <c r="YP49" s="116">
        <f t="shared" si="41"/>
        <v>2.0540444971916267</v>
      </c>
      <c r="YQ49" s="116">
        <f t="shared" si="41"/>
        <v>2.0163257817643032</v>
      </c>
      <c r="YR49" s="116">
        <f t="shared" si="41"/>
        <v>2.0061645094238325</v>
      </c>
      <c r="YS49" s="116">
        <f t="shared" si="41"/>
        <v>2.0164406807403958</v>
      </c>
      <c r="YT49" s="116">
        <f t="shared" si="41"/>
        <v>2.1396718371983958</v>
      </c>
      <c r="YU49" s="116">
        <f t="shared" si="41"/>
        <v>2.3284811838648469</v>
      </c>
      <c r="YV49" s="116">
        <f t="shared" si="41"/>
        <v>2.0004155127871894</v>
      </c>
      <c r="YW49" s="116">
        <f t="shared" si="41"/>
        <v>2.0599209739216602</v>
      </c>
      <c r="YX49" s="116">
        <f t="shared" si="41"/>
        <v>2.0105884896811004</v>
      </c>
      <c r="YY49" s="116">
        <f t="shared" si="41"/>
        <v>2.1073132445078073</v>
      </c>
      <c r="YZ49" s="116">
        <f t="shared" si="41"/>
        <v>2.5948965686997747</v>
      </c>
      <c r="ZA49" s="116">
        <f t="shared" si="41"/>
        <v>2.3780705571047873</v>
      </c>
      <c r="ZB49" s="116">
        <f t="shared" si="41"/>
        <v>2.1464703209910838</v>
      </c>
      <c r="ZC49" s="116">
        <f t="shared" si="41"/>
        <v>2.0128100024357929</v>
      </c>
      <c r="ZD49" s="116">
        <f t="shared" si="41"/>
        <v>2.6799156755185534</v>
      </c>
      <c r="ZE49" s="116">
        <f t="shared" si="41"/>
        <v>2.1442615151440902</v>
      </c>
      <c r="ZF49" s="116">
        <f t="shared" si="41"/>
        <v>2.1163309277405209</v>
      </c>
      <c r="ZG49" s="116">
        <f t="shared" si="41"/>
        <v>2.0335943518496067</v>
      </c>
      <c r="ZH49" s="116">
        <f t="shared" si="41"/>
        <v>2.3403816831600341</v>
      </c>
      <c r="ZI49" s="116">
        <f t="shared" si="41"/>
        <v>2.0357559337205329</v>
      </c>
      <c r="ZJ49" s="116">
        <f t="shared" si="41"/>
        <v>2.0008330289299425</v>
      </c>
      <c r="ZK49" s="116">
        <f t="shared" si="41"/>
        <v>2.0873869067883648</v>
      </c>
      <c r="ZL49" s="116">
        <f t="shared" si="41"/>
        <v>2.0038098546992247</v>
      </c>
      <c r="ZM49" s="116">
        <f t="shared" si="41"/>
        <v>2.6365426645338847</v>
      </c>
      <c r="ZN49" s="116">
        <f t="shared" si="41"/>
        <v>2.0348668574990176</v>
      </c>
      <c r="ZO49" s="116">
        <f t="shared" si="41"/>
        <v>2.1473178401820321</v>
      </c>
      <c r="ZP49" s="116">
        <f t="shared" si="41"/>
        <v>2.0280206997581094</v>
      </c>
      <c r="ZQ49" s="116">
        <f t="shared" si="41"/>
        <v>2.0409489022149003</v>
      </c>
      <c r="ZR49" s="116">
        <f t="shared" si="41"/>
        <v>2.2914740985442967</v>
      </c>
      <c r="ZS49" s="116">
        <f t="shared" si="41"/>
        <v>2.5505338407877409</v>
      </c>
      <c r="ZT49" s="116">
        <f t="shared" si="41"/>
        <v>2.0191118522317364</v>
      </c>
      <c r="ZU49" s="116">
        <f t="shared" si="41"/>
        <v>2.0081179207373059</v>
      </c>
      <c r="ZV49" s="116">
        <f t="shared" si="41"/>
        <v>2.0808680256895333</v>
      </c>
      <c r="ZW49" s="116">
        <f t="shared" si="41"/>
        <v>2.1594929617706518</v>
      </c>
      <c r="ZX49" s="116">
        <f t="shared" si="41"/>
        <v>2.0181346908186391</v>
      </c>
      <c r="ZY49" s="116">
        <f t="shared" si="41"/>
        <v>2.0381154199168146</v>
      </c>
      <c r="ZZ49" s="116">
        <f t="shared" si="41"/>
        <v>2.0106831422605054</v>
      </c>
      <c r="AAA49" s="116">
        <f t="shared" si="41"/>
        <v>2.0710500582616715</v>
      </c>
      <c r="AAB49" s="116">
        <f t="shared" si="41"/>
        <v>2.082731675426353</v>
      </c>
      <c r="AAC49" s="116">
        <f t="shared" si="41"/>
        <v>2.0021737747599588</v>
      </c>
      <c r="AAD49" s="116">
        <f t="shared" si="41"/>
        <v>2.0708497059836457</v>
      </c>
      <c r="AAE49" s="116">
        <f t="shared" si="41"/>
        <v>2.1742286950926286</v>
      </c>
      <c r="AAF49" s="116">
        <f t="shared" si="41"/>
        <v>2.238261521559759</v>
      </c>
      <c r="AAG49" s="116">
        <f t="shared" si="41"/>
        <v>2.0000258916334692</v>
      </c>
      <c r="AAH49" s="116">
        <f t="shared" si="41"/>
        <v>2.0000526144572479</v>
      </c>
      <c r="AAI49" s="116">
        <f t="shared" si="41"/>
        <v>2.0137149887142698</v>
      </c>
      <c r="AAJ49" s="116">
        <f t="shared" si="41"/>
        <v>2.17388219121045</v>
      </c>
      <c r="AAK49" s="116">
        <f t="shared" si="30"/>
        <v>2.3378002982107704</v>
      </c>
      <c r="AAL49" s="116">
        <f t="shared" ref="AAL49:ACW53" si="50">AAL23+($D$3/AAL23)</f>
        <v>2.0005484491151715</v>
      </c>
      <c r="AAM49" s="116">
        <f t="shared" si="50"/>
        <v>2.0029306535168026</v>
      </c>
      <c r="AAN49" s="116">
        <f t="shared" si="50"/>
        <v>2.3418775441584896</v>
      </c>
      <c r="AAO49" s="116">
        <f t="shared" si="50"/>
        <v>2.0005413833084242</v>
      </c>
      <c r="AAP49" s="116">
        <f t="shared" si="50"/>
        <v>2.3180821015581028</v>
      </c>
      <c r="AAQ49" s="116">
        <f t="shared" si="50"/>
        <v>2.0182743389026414</v>
      </c>
      <c r="AAR49" s="116">
        <f t="shared" si="50"/>
        <v>2.2370987539745992</v>
      </c>
      <c r="AAS49" s="116">
        <f t="shared" si="50"/>
        <v>2.3334546033099439</v>
      </c>
      <c r="AAT49" s="116">
        <f t="shared" si="50"/>
        <v>2.2694900060873144</v>
      </c>
      <c r="AAU49" s="116">
        <f t="shared" si="50"/>
        <v>2.1267873303124074</v>
      </c>
      <c r="AAV49" s="116">
        <f t="shared" si="50"/>
        <v>2.0019719077231843</v>
      </c>
      <c r="AAW49" s="116">
        <f t="shared" si="50"/>
        <v>2.0079838262828802</v>
      </c>
      <c r="AAX49" s="116">
        <f t="shared" si="50"/>
        <v>2.0545684704782516</v>
      </c>
      <c r="AAY49" s="116">
        <f t="shared" si="50"/>
        <v>2.2288108416225247</v>
      </c>
      <c r="AAZ49" s="116">
        <f t="shared" si="50"/>
        <v>2.0279051033034605</v>
      </c>
      <c r="ABA49" s="116">
        <f t="shared" si="50"/>
        <v>2.1178723491988443</v>
      </c>
      <c r="ABB49" s="116">
        <f t="shared" si="50"/>
        <v>2.5231690326195673</v>
      </c>
      <c r="ABC49" s="116">
        <f t="shared" si="50"/>
        <v>2.000200707069931</v>
      </c>
      <c r="ABD49" s="116">
        <f t="shared" si="50"/>
        <v>2.6663545079496966</v>
      </c>
      <c r="ABE49" s="116">
        <f t="shared" si="50"/>
        <v>2.4380482040397133</v>
      </c>
      <c r="ABF49" s="116">
        <f t="shared" si="50"/>
        <v>2.0780919601833863</v>
      </c>
      <c r="ABG49" s="116">
        <f t="shared" si="50"/>
        <v>2.0176749495426551</v>
      </c>
      <c r="ABH49" s="116">
        <f t="shared" si="50"/>
        <v>2.0151633463060019</v>
      </c>
      <c r="ABI49" s="116">
        <f t="shared" si="50"/>
        <v>2.0059594690756581</v>
      </c>
      <c r="ABJ49" s="116">
        <f t="shared" si="50"/>
        <v>2.13769964073074</v>
      </c>
      <c r="ABK49" s="116">
        <f t="shared" si="50"/>
        <v>2.0055015202264377</v>
      </c>
      <c r="ABL49" s="116">
        <f t="shared" si="50"/>
        <v>2.0099443107558477</v>
      </c>
      <c r="ABM49" s="116">
        <f t="shared" si="50"/>
        <v>2.0278521767910282</v>
      </c>
      <c r="ABN49" s="116">
        <f t="shared" si="50"/>
        <v>2.0165941472528282</v>
      </c>
      <c r="ABO49" s="116">
        <f t="shared" si="50"/>
        <v>2.2050479277618567</v>
      </c>
      <c r="ABP49" s="116">
        <f t="shared" si="50"/>
        <v>2.0005715508076545</v>
      </c>
      <c r="ABQ49" s="116">
        <f t="shared" si="50"/>
        <v>2.0502497342877257</v>
      </c>
      <c r="ABR49" s="116">
        <f t="shared" si="50"/>
        <v>2.7037789301511821</v>
      </c>
      <c r="ABS49" s="116">
        <f t="shared" si="50"/>
        <v>2.3486475565486646</v>
      </c>
      <c r="ABT49" s="116">
        <f t="shared" si="50"/>
        <v>2.1047796447670999</v>
      </c>
      <c r="ABU49" s="116">
        <f t="shared" si="50"/>
        <v>2.0359585845414192</v>
      </c>
      <c r="ABV49" s="116">
        <f t="shared" si="50"/>
        <v>2.0544510749377425</v>
      </c>
      <c r="ABW49" s="116">
        <f t="shared" si="50"/>
        <v>2.0082554143759048</v>
      </c>
      <c r="ABX49" s="116">
        <f t="shared" si="50"/>
        <v>2.1682928642738126</v>
      </c>
      <c r="ABY49" s="116">
        <f t="shared" si="50"/>
        <v>2.5007725591686416</v>
      </c>
      <c r="ABZ49" s="116">
        <f t="shared" si="50"/>
        <v>2.1835462191292274</v>
      </c>
      <c r="ACA49" s="116">
        <f t="shared" si="50"/>
        <v>2.105496405287429</v>
      </c>
      <c r="ACB49" s="116">
        <f t="shared" si="50"/>
        <v>2.0041529260950148</v>
      </c>
      <c r="ACC49" s="116">
        <f t="shared" si="50"/>
        <v>2.0011765699009594</v>
      </c>
      <c r="ACD49" s="116">
        <f t="shared" si="50"/>
        <v>2.1061610948994955</v>
      </c>
      <c r="ACE49" s="116">
        <f t="shared" si="50"/>
        <v>2.0175751327057636</v>
      </c>
      <c r="ACF49" s="116">
        <f t="shared" si="50"/>
        <v>2.0533007226598512</v>
      </c>
      <c r="ACG49" s="116">
        <f t="shared" si="50"/>
        <v>2.0258339118392339</v>
      </c>
      <c r="ACH49" s="116">
        <f t="shared" si="50"/>
        <v>2.0000049036286285</v>
      </c>
      <c r="ACI49" s="116">
        <f t="shared" si="50"/>
        <v>2.1056771264264849</v>
      </c>
      <c r="ACJ49" s="116">
        <f t="shared" si="50"/>
        <v>2.0038540714783815</v>
      </c>
      <c r="ACK49" s="116">
        <f t="shared" si="50"/>
        <v>2.223550574379471</v>
      </c>
      <c r="ACL49" s="116">
        <f t="shared" si="50"/>
        <v>2.0343107514656951</v>
      </c>
      <c r="ACM49" s="116">
        <f t="shared" si="50"/>
        <v>2.3256193024902068</v>
      </c>
      <c r="ACN49" s="116">
        <f t="shared" si="50"/>
        <v>2.5522728012093796</v>
      </c>
      <c r="ACO49" s="116">
        <f t="shared" si="50"/>
        <v>2.0633680561126204</v>
      </c>
      <c r="ACP49" s="116">
        <f t="shared" si="50"/>
        <v>2.0890954798839334</v>
      </c>
      <c r="ACQ49" s="116">
        <f t="shared" si="50"/>
        <v>2.1021369807737162</v>
      </c>
      <c r="ACR49" s="116">
        <f t="shared" si="50"/>
        <v>2.009050521306031</v>
      </c>
      <c r="ACS49" s="116">
        <f t="shared" si="50"/>
        <v>2.3359360512334542</v>
      </c>
      <c r="ACT49" s="116">
        <f t="shared" si="50"/>
        <v>2.0011132178603246</v>
      </c>
      <c r="ACU49" s="116">
        <f t="shared" si="50"/>
        <v>2.037677313020017</v>
      </c>
      <c r="ACV49" s="116">
        <f t="shared" si="50"/>
        <v>2.1718108836760228</v>
      </c>
      <c r="ACW49" s="116">
        <f t="shared" si="50"/>
        <v>2.0000115163972967</v>
      </c>
      <c r="ACX49" s="116">
        <f t="shared" si="42"/>
        <v>2.6662160203353804</v>
      </c>
      <c r="ACY49" s="116">
        <f t="shared" si="42"/>
        <v>2.0277382596044773</v>
      </c>
      <c r="ACZ49" s="116">
        <f t="shared" si="42"/>
        <v>2.2709316529950865</v>
      </c>
      <c r="ADA49" s="116">
        <f t="shared" si="42"/>
        <v>2.3130261338792497</v>
      </c>
      <c r="ADB49" s="116">
        <f t="shared" si="42"/>
        <v>2.0092875857925843</v>
      </c>
      <c r="ADC49" s="116">
        <f t="shared" si="42"/>
        <v>2.0001139411303717</v>
      </c>
      <c r="ADD49" s="116">
        <f t="shared" si="42"/>
        <v>2.5813574932157706</v>
      </c>
      <c r="ADE49" s="116">
        <f t="shared" si="42"/>
        <v>2.0012108464948648</v>
      </c>
      <c r="ADF49" s="116">
        <f t="shared" si="42"/>
        <v>2.0135090955305204</v>
      </c>
      <c r="ADG49" s="116">
        <f t="shared" si="42"/>
        <v>2.1534514760034233</v>
      </c>
      <c r="ADH49" s="116">
        <f t="shared" si="42"/>
        <v>2.0140416075268117</v>
      </c>
      <c r="ADI49" s="116">
        <f t="shared" si="42"/>
        <v>2.0349574487732456</v>
      </c>
      <c r="ADJ49" s="116">
        <f t="shared" si="42"/>
        <v>2.0967105615876642</v>
      </c>
      <c r="ADK49" s="116">
        <f t="shared" si="42"/>
        <v>2.1855230182670002</v>
      </c>
      <c r="ADL49" s="116">
        <f t="shared" si="42"/>
        <v>2.0436358988505625</v>
      </c>
      <c r="ADM49" s="116">
        <f t="shared" si="42"/>
        <v>2.0549406884396717</v>
      </c>
      <c r="ADN49" s="116">
        <f t="shared" si="42"/>
        <v>2.1899389808012115</v>
      </c>
      <c r="ADO49" s="116">
        <f t="shared" si="42"/>
        <v>2.3430559808611502</v>
      </c>
      <c r="ADP49" s="116">
        <f t="shared" si="42"/>
        <v>2.1646911816020742</v>
      </c>
      <c r="ADQ49" s="116">
        <f t="shared" si="42"/>
        <v>2.240281724373566</v>
      </c>
      <c r="ADR49" s="116">
        <f t="shared" si="42"/>
        <v>2.0252197949341904</v>
      </c>
      <c r="ADS49" s="116">
        <f t="shared" si="42"/>
        <v>2.5175734167319384</v>
      </c>
      <c r="ADT49" s="116">
        <f t="shared" si="42"/>
        <v>2.0022437302981366</v>
      </c>
      <c r="ADU49" s="116">
        <f t="shared" si="42"/>
        <v>2.0112054392255674</v>
      </c>
      <c r="ADV49" s="116">
        <f t="shared" si="42"/>
        <v>2.0037674177870577</v>
      </c>
      <c r="ADW49" s="116">
        <f t="shared" si="42"/>
        <v>2.3192271937571807</v>
      </c>
      <c r="ADX49" s="116">
        <f t="shared" si="42"/>
        <v>2.0168952557273276</v>
      </c>
      <c r="ADY49" s="116">
        <f t="shared" si="42"/>
        <v>2.0200228312535291</v>
      </c>
      <c r="ADZ49" s="116">
        <f t="shared" si="42"/>
        <v>2.0098998508180639</v>
      </c>
      <c r="AEA49" s="116">
        <f t="shared" si="42"/>
        <v>2.0191801785342247</v>
      </c>
      <c r="AEB49" s="116">
        <f t="shared" si="42"/>
        <v>2.227040651711031</v>
      </c>
      <c r="AEC49" s="116">
        <f t="shared" si="42"/>
        <v>2.0605538320238548</v>
      </c>
      <c r="AED49" s="116">
        <f t="shared" si="42"/>
        <v>2.0034571217022394</v>
      </c>
      <c r="AEE49" s="116">
        <f t="shared" si="42"/>
        <v>2.2242745914735718</v>
      </c>
      <c r="AEF49" s="116">
        <f t="shared" si="42"/>
        <v>2.0016816905834691</v>
      </c>
      <c r="AEG49" s="116">
        <f t="shared" si="42"/>
        <v>2.1377569516027326</v>
      </c>
      <c r="AEH49" s="116">
        <f t="shared" si="42"/>
        <v>2.0846041834021971</v>
      </c>
      <c r="AEI49" s="116">
        <f t="shared" si="42"/>
        <v>2.0381865092586171</v>
      </c>
      <c r="AEJ49" s="116">
        <f t="shared" si="42"/>
        <v>2.0219743823902667</v>
      </c>
      <c r="AEK49" s="116">
        <f t="shared" si="42"/>
        <v>2.0912499019808108</v>
      </c>
      <c r="AEL49" s="116">
        <f t="shared" si="42"/>
        <v>2.1948442086050082</v>
      </c>
      <c r="AEM49" s="116">
        <f t="shared" si="42"/>
        <v>2.084991341735436</v>
      </c>
      <c r="AEN49" s="116">
        <f t="shared" si="42"/>
        <v>2.0038830225069608</v>
      </c>
      <c r="AEO49" s="116">
        <f t="shared" si="42"/>
        <v>2.3773140422933712</v>
      </c>
      <c r="AEP49" s="116">
        <f t="shared" si="42"/>
        <v>2.005724598482026</v>
      </c>
      <c r="AEQ49" s="116">
        <f t="shared" si="42"/>
        <v>2.0107382849065778</v>
      </c>
      <c r="AER49" s="116">
        <f t="shared" si="42"/>
        <v>2.2781197344783317</v>
      </c>
      <c r="AES49" s="116">
        <f t="shared" si="42"/>
        <v>2.7022086290129352</v>
      </c>
      <c r="AET49" s="116">
        <f t="shared" si="42"/>
        <v>2.0239958484406064</v>
      </c>
      <c r="AEU49" s="116">
        <f t="shared" si="42"/>
        <v>2.4440662681942387</v>
      </c>
      <c r="AEV49" s="116">
        <f t="shared" si="42"/>
        <v>2.2451633131063247</v>
      </c>
      <c r="AEW49" s="116">
        <f t="shared" si="42"/>
        <v>2.2805164213968467</v>
      </c>
      <c r="AEX49" s="116">
        <f t="shared" si="42"/>
        <v>2.0819958629181392</v>
      </c>
      <c r="AEY49" s="116">
        <f t="shared" si="42"/>
        <v>2.0006022667709034</v>
      </c>
      <c r="AEZ49" s="116">
        <f t="shared" si="42"/>
        <v>2.0051533184114936</v>
      </c>
      <c r="AFA49" s="116">
        <f t="shared" si="42"/>
        <v>2.0011085476834189</v>
      </c>
      <c r="AFB49" s="116">
        <f t="shared" si="42"/>
        <v>2.0936053531345475</v>
      </c>
      <c r="AFC49" s="116">
        <f t="shared" si="42"/>
        <v>2.0153264548900545</v>
      </c>
      <c r="AFD49" s="116">
        <f t="shared" si="42"/>
        <v>2.4720124040031983</v>
      </c>
      <c r="AFE49" s="116">
        <f t="shared" si="42"/>
        <v>2.2275977522785708</v>
      </c>
      <c r="AFF49" s="116">
        <f t="shared" si="42"/>
        <v>2.2972441411341933</v>
      </c>
      <c r="AFG49" s="116">
        <f t="shared" si="42"/>
        <v>2.1178270501359706</v>
      </c>
      <c r="AFH49" s="116">
        <f t="shared" si="42"/>
        <v>2.3147744608931564</v>
      </c>
      <c r="AFI49" s="116">
        <f t="shared" si="32"/>
        <v>2.1627200114822616</v>
      </c>
      <c r="AFJ49" s="116">
        <f t="shared" ref="AFJ49:AHU53" si="51">AFJ23+($D$3/AFJ23)</f>
        <v>2.0031281397150447</v>
      </c>
      <c r="AFK49" s="116">
        <f t="shared" si="51"/>
        <v>2.0026874699310393</v>
      </c>
      <c r="AFL49" s="116">
        <f t="shared" si="51"/>
        <v>2.1808200653036303</v>
      </c>
      <c r="AFM49" s="116">
        <f t="shared" si="51"/>
        <v>2.0674858950349329</v>
      </c>
      <c r="AFN49" s="116">
        <f t="shared" si="51"/>
        <v>2.0999682203364944</v>
      </c>
      <c r="AFO49" s="116">
        <f t="shared" si="51"/>
        <v>2.0201074941798742</v>
      </c>
      <c r="AFP49" s="116">
        <f t="shared" si="51"/>
        <v>2.0804160970583201</v>
      </c>
      <c r="AFQ49" s="116">
        <f t="shared" si="51"/>
        <v>2.1116318903661679</v>
      </c>
      <c r="AFR49" s="116">
        <f t="shared" si="51"/>
        <v>2.4209099213427319</v>
      </c>
      <c r="AFS49" s="116">
        <f t="shared" si="51"/>
        <v>2.0301419673456578</v>
      </c>
      <c r="AFT49" s="116">
        <f t="shared" si="51"/>
        <v>2.0519773118164761</v>
      </c>
      <c r="AFU49" s="116">
        <f t="shared" si="51"/>
        <v>2.0044897493580263</v>
      </c>
      <c r="AFV49" s="116">
        <f t="shared" si="51"/>
        <v>2.014174096137181</v>
      </c>
      <c r="AFW49" s="116">
        <f t="shared" si="51"/>
        <v>2.0864007009474417</v>
      </c>
      <c r="AFX49" s="116">
        <f t="shared" si="51"/>
        <v>2.0870675073367768</v>
      </c>
      <c r="AFY49" s="116">
        <f t="shared" si="51"/>
        <v>2.0000001777146412</v>
      </c>
      <c r="AFZ49" s="116">
        <f t="shared" si="51"/>
        <v>2.014832121764079</v>
      </c>
      <c r="AGA49" s="116">
        <f t="shared" si="51"/>
        <v>2.6362126636105012</v>
      </c>
      <c r="AGB49" s="116">
        <f t="shared" si="51"/>
        <v>2.0023430190855791</v>
      </c>
      <c r="AGC49" s="116">
        <f t="shared" si="51"/>
        <v>2.5476312532316818</v>
      </c>
      <c r="AGD49" s="116">
        <f t="shared" si="51"/>
        <v>2.1396103706892911</v>
      </c>
      <c r="AGE49" s="116">
        <f t="shared" si="51"/>
        <v>2.0021467691629153</v>
      </c>
      <c r="AGF49" s="116">
        <f t="shared" si="51"/>
        <v>2.607412421096539</v>
      </c>
      <c r="AGG49" s="116">
        <f t="shared" si="51"/>
        <v>2.2471460218859898</v>
      </c>
      <c r="AGH49" s="116">
        <f t="shared" si="51"/>
        <v>2.0126622038489428</v>
      </c>
      <c r="AGI49" s="116">
        <f t="shared" si="51"/>
        <v>2.3472697517183749</v>
      </c>
      <c r="AGJ49" s="116">
        <f t="shared" si="51"/>
        <v>2.0179924064922248</v>
      </c>
      <c r="AGK49" s="116">
        <f t="shared" si="51"/>
        <v>2.2650006342157791</v>
      </c>
      <c r="AGL49" s="116">
        <f t="shared" si="51"/>
        <v>2.0000132338108698</v>
      </c>
      <c r="AGM49" s="116">
        <f t="shared" si="51"/>
        <v>2.0162155612293433</v>
      </c>
      <c r="AGN49" s="116">
        <f t="shared" si="51"/>
        <v>2.0007419693089266</v>
      </c>
      <c r="AGO49" s="116">
        <f t="shared" si="51"/>
        <v>2.0140680136612632</v>
      </c>
      <c r="AGP49" s="116">
        <f t="shared" si="51"/>
        <v>2.0014318918663325</v>
      </c>
      <c r="AGQ49" s="116">
        <f t="shared" si="51"/>
        <v>2.2018023864377394</v>
      </c>
      <c r="AGR49" s="116">
        <f t="shared" si="51"/>
        <v>2.0929883133775609</v>
      </c>
      <c r="AGS49" s="116">
        <f t="shared" si="51"/>
        <v>2.0612496107380229</v>
      </c>
      <c r="AGT49" s="116">
        <f t="shared" si="51"/>
        <v>2.0298246743561332</v>
      </c>
      <c r="AGU49" s="116">
        <f t="shared" si="51"/>
        <v>2.0172173958124913</v>
      </c>
      <c r="AGV49" s="116">
        <f t="shared" si="51"/>
        <v>2.363784043679912</v>
      </c>
      <c r="AGW49" s="116">
        <f t="shared" si="51"/>
        <v>2.1074948792737609</v>
      </c>
      <c r="AGX49" s="116">
        <f t="shared" si="51"/>
        <v>2.0018736455313668</v>
      </c>
      <c r="AGY49" s="116">
        <f t="shared" si="51"/>
        <v>2.1427586054201493</v>
      </c>
      <c r="AGZ49" s="116">
        <f t="shared" si="51"/>
        <v>2.0360357983810067</v>
      </c>
      <c r="AHA49" s="116">
        <f t="shared" si="51"/>
        <v>2.003784191753915</v>
      </c>
      <c r="AHB49" s="116">
        <f t="shared" si="51"/>
        <v>2.0736882486309232</v>
      </c>
      <c r="AHC49" s="116">
        <f t="shared" si="51"/>
        <v>2.3268533870586712</v>
      </c>
      <c r="AHD49" s="116">
        <f t="shared" si="51"/>
        <v>2.0073780651876851</v>
      </c>
      <c r="AHE49" s="116">
        <f t="shared" si="51"/>
        <v>2.0000355496589597</v>
      </c>
      <c r="AHF49" s="116">
        <f t="shared" si="51"/>
        <v>2.0766995425704988</v>
      </c>
      <c r="AHG49" s="116">
        <f t="shared" si="51"/>
        <v>2.0498151257525326</v>
      </c>
      <c r="AHH49" s="116">
        <f t="shared" si="51"/>
        <v>2.1490211954858447</v>
      </c>
      <c r="AHI49" s="116">
        <f t="shared" si="51"/>
        <v>2.3846759138594096</v>
      </c>
      <c r="AHJ49" s="116">
        <f t="shared" si="51"/>
        <v>2.0709649802189052</v>
      </c>
      <c r="AHK49" s="116">
        <f t="shared" si="51"/>
        <v>2.0077472966302503</v>
      </c>
      <c r="AHL49" s="116">
        <f t="shared" si="51"/>
        <v>2.5561044401662922</v>
      </c>
      <c r="AHM49" s="116">
        <f t="shared" si="51"/>
        <v>2.616985876032186</v>
      </c>
      <c r="AHN49" s="116">
        <f t="shared" si="51"/>
        <v>2.4961667472333038</v>
      </c>
      <c r="AHO49" s="116">
        <f t="shared" si="51"/>
        <v>2.0002003280563692</v>
      </c>
      <c r="AHP49" s="116">
        <f t="shared" si="51"/>
        <v>2.0217189454797539</v>
      </c>
      <c r="AHQ49" s="116">
        <f t="shared" si="51"/>
        <v>2.0007537072300474</v>
      </c>
      <c r="AHR49" s="116">
        <f t="shared" si="51"/>
        <v>2.0003097938215175</v>
      </c>
      <c r="AHS49" s="116">
        <f t="shared" si="51"/>
        <v>2.002487848186655</v>
      </c>
      <c r="AHT49" s="116">
        <f t="shared" si="51"/>
        <v>2.5722186083326188</v>
      </c>
      <c r="AHU49" s="116">
        <f t="shared" si="51"/>
        <v>2.0274997013780038</v>
      </c>
      <c r="AHV49" s="116">
        <f t="shared" si="43"/>
        <v>2.115441637618698</v>
      </c>
      <c r="AHW49" s="116">
        <f t="shared" si="43"/>
        <v>2.0730785588551339</v>
      </c>
      <c r="AHX49" s="116">
        <f t="shared" si="43"/>
        <v>2.0174850120448169</v>
      </c>
      <c r="AHY49" s="116">
        <f t="shared" si="43"/>
        <v>2.1229374038067204</v>
      </c>
      <c r="AHZ49" s="116">
        <f t="shared" si="43"/>
        <v>2.0044023828617616</v>
      </c>
      <c r="AIA49" s="116">
        <f t="shared" si="43"/>
        <v>2.233304175710169</v>
      </c>
      <c r="AIB49" s="116">
        <f t="shared" si="43"/>
        <v>2.0730065847142694</v>
      </c>
      <c r="AIC49" s="116">
        <f t="shared" si="43"/>
        <v>2.0150011000022303</v>
      </c>
      <c r="AID49" s="116">
        <f t="shared" si="43"/>
        <v>2.008524736344266</v>
      </c>
      <c r="AIE49" s="116">
        <f t="shared" si="43"/>
        <v>2.4791209086355965</v>
      </c>
      <c r="AIF49" s="116">
        <f t="shared" si="43"/>
        <v>2.0912322896483824</v>
      </c>
      <c r="AIG49" s="116">
        <f t="shared" si="43"/>
        <v>2.10450042481928</v>
      </c>
      <c r="AIH49" s="116">
        <f t="shared" si="43"/>
        <v>2.0711061601807836</v>
      </c>
      <c r="AII49" s="116">
        <f t="shared" si="43"/>
        <v>2.1596183840750109</v>
      </c>
      <c r="AIJ49" s="116">
        <f t="shared" si="43"/>
        <v>2.0294753784323003</v>
      </c>
      <c r="AIK49" s="116">
        <f t="shared" si="43"/>
        <v>2.0310106522624105</v>
      </c>
      <c r="AIL49" s="116">
        <f t="shared" si="43"/>
        <v>2.1874444852380717</v>
      </c>
      <c r="AIM49" s="116">
        <f t="shared" si="43"/>
        <v>2.010239733979903</v>
      </c>
      <c r="AIN49" s="116">
        <f t="shared" si="43"/>
        <v>2.004948240521629</v>
      </c>
      <c r="AIO49" s="116">
        <f t="shared" si="43"/>
        <v>2.0002132530159913</v>
      </c>
      <c r="AIP49" s="116">
        <f t="shared" si="43"/>
        <v>2.4661041387997997</v>
      </c>
      <c r="AIQ49" s="116">
        <f t="shared" si="43"/>
        <v>2.2850655873718106</v>
      </c>
      <c r="AIR49" s="116">
        <f t="shared" si="43"/>
        <v>2.001722006912138</v>
      </c>
      <c r="AIS49" s="116">
        <f t="shared" si="43"/>
        <v>2.2393637480244672</v>
      </c>
      <c r="AIT49" s="116">
        <f t="shared" si="43"/>
        <v>2.1802712876588242</v>
      </c>
      <c r="AIU49" s="116">
        <f t="shared" si="43"/>
        <v>2.421398313515315</v>
      </c>
      <c r="AIV49" s="116">
        <f t="shared" si="43"/>
        <v>2.0084159743331629</v>
      </c>
      <c r="AIW49" s="116">
        <f t="shared" si="43"/>
        <v>2.0508799408777083</v>
      </c>
      <c r="AIX49" s="116">
        <f t="shared" si="43"/>
        <v>2.2623449768986656</v>
      </c>
      <c r="AIY49" s="116">
        <f t="shared" si="43"/>
        <v>2.3823351441661038</v>
      </c>
      <c r="AIZ49" s="116">
        <f t="shared" si="43"/>
        <v>2.3049797001108416</v>
      </c>
      <c r="AJA49" s="116">
        <f t="shared" si="43"/>
        <v>2.0021382372515175</v>
      </c>
      <c r="AJB49" s="116">
        <f t="shared" si="43"/>
        <v>2.3245136851469943</v>
      </c>
      <c r="AJC49" s="116">
        <f t="shared" si="43"/>
        <v>2.0493881608004929</v>
      </c>
      <c r="AJD49" s="116">
        <f t="shared" si="43"/>
        <v>2.3620581822731994</v>
      </c>
      <c r="AJE49" s="116">
        <f t="shared" si="43"/>
        <v>2.0081757482563818</v>
      </c>
      <c r="AJF49" s="116">
        <f t="shared" si="43"/>
        <v>2.0088796292955418</v>
      </c>
      <c r="AJG49" s="116">
        <f t="shared" si="43"/>
        <v>2.0343115605335753</v>
      </c>
      <c r="AJH49" s="116">
        <f t="shared" si="43"/>
        <v>2.0287359933504678</v>
      </c>
      <c r="AJI49" s="116">
        <f t="shared" si="43"/>
        <v>2.0008199715940886</v>
      </c>
      <c r="AJJ49" s="116">
        <f t="shared" si="43"/>
        <v>2.0042603135474599</v>
      </c>
      <c r="AJK49" s="116">
        <f t="shared" si="43"/>
        <v>2.0011796116770668</v>
      </c>
      <c r="AJL49" s="116">
        <f t="shared" si="43"/>
        <v>2.091140423471864</v>
      </c>
      <c r="AJM49" s="116">
        <f t="shared" si="43"/>
        <v>2.0472908880966831</v>
      </c>
      <c r="AJN49" s="116">
        <f t="shared" si="43"/>
        <v>2.0310946580581573</v>
      </c>
      <c r="AJO49" s="116">
        <f t="shared" si="43"/>
        <v>2.0048771656768203</v>
      </c>
      <c r="AJP49" s="116">
        <f t="shared" si="43"/>
        <v>2.0000333794429386</v>
      </c>
      <c r="AJQ49" s="116">
        <f t="shared" si="43"/>
        <v>2.0082710287965444</v>
      </c>
      <c r="AJR49" s="116">
        <f t="shared" si="43"/>
        <v>2.4599361641174742</v>
      </c>
      <c r="AJS49" s="116">
        <f t="shared" si="43"/>
        <v>2.0337853162106363</v>
      </c>
      <c r="AJT49" s="116">
        <f t="shared" si="43"/>
        <v>2.3137930144765209</v>
      </c>
      <c r="AJU49" s="116">
        <f t="shared" si="43"/>
        <v>2.0103205230515964</v>
      </c>
      <c r="AJV49" s="116">
        <f t="shared" si="43"/>
        <v>2.5586508271217543</v>
      </c>
      <c r="AJW49" s="116">
        <f t="shared" si="43"/>
        <v>2.0068897135539214</v>
      </c>
      <c r="AJX49" s="116">
        <f t="shared" si="43"/>
        <v>2.1798626884658274</v>
      </c>
      <c r="AJY49" s="116">
        <f t="shared" si="43"/>
        <v>2.2960527370776309</v>
      </c>
      <c r="AJZ49" s="116">
        <f t="shared" si="43"/>
        <v>2.0007104618356308</v>
      </c>
      <c r="AKA49" s="116">
        <f t="shared" si="43"/>
        <v>2.0032873176682742</v>
      </c>
      <c r="AKB49" s="116">
        <f t="shared" si="43"/>
        <v>2.0067534723439029</v>
      </c>
      <c r="AKC49" s="116">
        <f t="shared" si="43"/>
        <v>2.5627903573777564</v>
      </c>
      <c r="AKD49" s="116">
        <f t="shared" si="43"/>
        <v>2.0412874330130766</v>
      </c>
      <c r="AKE49" s="116">
        <f t="shared" si="43"/>
        <v>2.003213093679348</v>
      </c>
      <c r="AKF49" s="116">
        <f t="shared" si="43"/>
        <v>2.011506762017202</v>
      </c>
      <c r="AKG49" s="116">
        <f t="shared" si="34"/>
        <v>2.0812530815459587</v>
      </c>
      <c r="AKH49" s="116">
        <f t="shared" si="35"/>
        <v>2.4185728498713046</v>
      </c>
      <c r="AKI49" s="116">
        <f t="shared" si="35"/>
        <v>2.5591316797667791</v>
      </c>
      <c r="AKJ49" s="116">
        <f t="shared" si="35"/>
        <v>2.0211541999599532</v>
      </c>
      <c r="AKK49" s="116">
        <f t="shared" si="35"/>
        <v>2.0419747221375686</v>
      </c>
      <c r="AKL49" s="116">
        <f t="shared" si="35"/>
        <v>2.1035434160281214</v>
      </c>
      <c r="AKM49" s="116">
        <f t="shared" si="35"/>
        <v>2.0112324944091466</v>
      </c>
      <c r="AKN49" s="116">
        <f t="shared" si="35"/>
        <v>2.0005032932192761</v>
      </c>
      <c r="AKO49" s="116">
        <f t="shared" si="35"/>
        <v>2.0163492012196902</v>
      </c>
      <c r="AKP49" s="116">
        <f t="shared" si="35"/>
        <v>2.0103534142785469</v>
      </c>
      <c r="AKQ49" s="116">
        <f t="shared" si="35"/>
        <v>2.3006843647622333</v>
      </c>
      <c r="AKR49" s="116">
        <f t="shared" si="35"/>
        <v>2.0034426024034917</v>
      </c>
      <c r="AKS49" s="116">
        <f t="shared" si="35"/>
        <v>2.5681765817736282</v>
      </c>
      <c r="AKT49" s="116">
        <f t="shared" si="35"/>
        <v>2.010424051734466</v>
      </c>
      <c r="AKU49" s="116">
        <f t="shared" si="35"/>
        <v>2.0059791068297219</v>
      </c>
      <c r="AKV49" s="116">
        <f t="shared" si="35"/>
        <v>2.010341024526586</v>
      </c>
      <c r="AKW49" s="116">
        <f t="shared" si="35"/>
        <v>2.4743756961429546</v>
      </c>
      <c r="AKX49" s="116">
        <f t="shared" si="35"/>
        <v>2.044765578771953</v>
      </c>
      <c r="AKY49" s="116">
        <f t="shared" si="35"/>
        <v>2.0061604109107023</v>
      </c>
      <c r="AKZ49" s="116">
        <f t="shared" si="35"/>
        <v>2.0000127366416347</v>
      </c>
      <c r="ALA49" s="116">
        <f t="shared" si="35"/>
        <v>2.0086090969966626</v>
      </c>
      <c r="ALB49" s="116">
        <f t="shared" si="35"/>
        <v>2.0099289321523086</v>
      </c>
      <c r="ALC49" s="116">
        <f t="shared" si="35"/>
        <v>2.4242621765539809</v>
      </c>
      <c r="ALD49" s="116">
        <f t="shared" si="35"/>
        <v>2.0867976779137498</v>
      </c>
      <c r="ALE49" s="116">
        <f t="shared" si="35"/>
        <v>2.4190568048352952</v>
      </c>
      <c r="ALF49" s="116">
        <f t="shared" si="35"/>
        <v>2.3846777834794084</v>
      </c>
      <c r="ALG49" s="116">
        <f t="shared" si="35"/>
        <v>2.0045833229370587</v>
      </c>
      <c r="ALH49" s="116">
        <f t="shared" si="35"/>
        <v>2.04294865332204</v>
      </c>
      <c r="ALI49" s="116">
        <f t="shared" si="35"/>
        <v>2.361783063648196</v>
      </c>
      <c r="ALJ49" s="116">
        <f t="shared" si="35"/>
        <v>2.1538800031897418</v>
      </c>
      <c r="ALK49" s="116">
        <f t="shared" si="35"/>
        <v>2.1232217674053273</v>
      </c>
      <c r="ALL49" s="116">
        <f t="shared" si="35"/>
        <v>2.0000103168208696</v>
      </c>
      <c r="ALM49" s="116">
        <f t="shared" si="35"/>
        <v>2.3628708991547018</v>
      </c>
      <c r="ALN49" s="116">
        <f t="shared" si="35"/>
        <v>2.1340959037084417</v>
      </c>
      <c r="ALO49" s="116">
        <f t="shared" si="35"/>
        <v>2.0625746455605758</v>
      </c>
      <c r="ALP49" s="116">
        <f t="shared" si="35"/>
        <v>2.0376693482559851</v>
      </c>
      <c r="ALQ49" s="116">
        <f t="shared" si="35"/>
        <v>2.3116708902030858</v>
      </c>
      <c r="ALR49" s="116">
        <f t="shared" si="35"/>
        <v>2.017993354157591</v>
      </c>
      <c r="ALS49" s="116">
        <f t="shared" si="35"/>
        <v>2.3685598700097001</v>
      </c>
      <c r="ALT49" s="116">
        <f t="shared" si="35"/>
        <v>2.0676729828229155</v>
      </c>
      <c r="ALU49" s="116">
        <f t="shared" si="35"/>
        <v>2.001846588826119</v>
      </c>
    </row>
    <row r="50" spans="9:1009">
      <c r="I50" s="116">
        <f t="shared" si="36"/>
        <v>2.0096717676122853</v>
      </c>
      <c r="J50" s="116">
        <f t="shared" si="36"/>
        <v>2.0196476715946776</v>
      </c>
      <c r="K50" s="116">
        <f t="shared" si="36"/>
        <v>2.0217765291842933</v>
      </c>
      <c r="L50" s="116">
        <f t="shared" si="36"/>
        <v>2.0478521917256955</v>
      </c>
      <c r="M50" s="116">
        <f t="shared" si="36"/>
        <v>2.0211695698503656</v>
      </c>
      <c r="N50" s="116">
        <f t="shared" si="36"/>
        <v>2.0050957058041559</v>
      </c>
      <c r="O50" s="116">
        <f t="shared" si="36"/>
        <v>2.0133197062486889</v>
      </c>
      <c r="P50" s="116">
        <f t="shared" si="36"/>
        <v>2.0158482553290504</v>
      </c>
      <c r="Q50" s="116">
        <f t="shared" si="36"/>
        <v>2.0303639058154999</v>
      </c>
      <c r="R50" s="116">
        <f t="shared" si="36"/>
        <v>2.2530103139880513</v>
      </c>
      <c r="S50" s="116">
        <f t="shared" si="36"/>
        <v>2.0976034956291869</v>
      </c>
      <c r="T50" s="116">
        <f t="shared" si="36"/>
        <v>2.2137215013605731</v>
      </c>
      <c r="U50" s="116">
        <f t="shared" si="36"/>
        <v>2.2012528778044929</v>
      </c>
      <c r="V50" s="116">
        <f t="shared" si="36"/>
        <v>2.0027105125947289</v>
      </c>
      <c r="W50" s="116">
        <f t="shared" si="36"/>
        <v>2.0205654760875871</v>
      </c>
      <c r="X50" s="116">
        <f t="shared" si="36"/>
        <v>2.1369349700641043</v>
      </c>
      <c r="Y50" s="116">
        <f t="shared" ref="Y50:CF54" si="52">Y24+($D$3/Y24)</f>
        <v>2.0188964682965009</v>
      </c>
      <c r="Z50" s="116">
        <f t="shared" si="52"/>
        <v>2.1423397949652303</v>
      </c>
      <c r="AA50" s="116">
        <f t="shared" si="52"/>
        <v>2.0285264725135757</v>
      </c>
      <c r="AB50" s="116">
        <f t="shared" si="52"/>
        <v>2.0000463592906854</v>
      </c>
      <c r="AC50" s="116">
        <f t="shared" si="52"/>
        <v>2.0411771043344213</v>
      </c>
      <c r="AD50" s="116">
        <f t="shared" si="52"/>
        <v>2.0347292067699403</v>
      </c>
      <c r="AE50" s="116">
        <f t="shared" si="52"/>
        <v>2.0220478787455614</v>
      </c>
      <c r="AF50" s="116">
        <f t="shared" si="52"/>
        <v>2.0401256168066841</v>
      </c>
      <c r="AG50" s="116">
        <f t="shared" si="52"/>
        <v>2.0189310881837477</v>
      </c>
      <c r="AH50" s="116">
        <f t="shared" si="52"/>
        <v>2.0001002438315272</v>
      </c>
      <c r="AI50" s="116">
        <f t="shared" si="52"/>
        <v>2.3562990420110816</v>
      </c>
      <c r="AJ50" s="116">
        <f t="shared" si="52"/>
        <v>2.0218476229512978</v>
      </c>
      <c r="AK50" s="116">
        <f t="shared" si="52"/>
        <v>2.0019898085970338</v>
      </c>
      <c r="AL50" s="116">
        <f t="shared" si="52"/>
        <v>2.0933776957317449</v>
      </c>
      <c r="AM50" s="116">
        <f t="shared" si="52"/>
        <v>2.0218667353735356</v>
      </c>
      <c r="AN50" s="116">
        <f t="shared" si="52"/>
        <v>2.4487146782447065</v>
      </c>
      <c r="AO50" s="116">
        <f t="shared" si="52"/>
        <v>2.0129927057001891</v>
      </c>
      <c r="AP50" s="116">
        <f t="shared" si="52"/>
        <v>2.0042351008759431</v>
      </c>
      <c r="AQ50" s="116">
        <f t="shared" si="52"/>
        <v>2.0189809401773706</v>
      </c>
      <c r="AR50" s="116">
        <f t="shared" si="52"/>
        <v>2.0130292172149122</v>
      </c>
      <c r="AS50" s="116">
        <f t="shared" si="52"/>
        <v>2.5210755567174759</v>
      </c>
      <c r="AT50" s="116">
        <f t="shared" si="52"/>
        <v>2.1755489260702818</v>
      </c>
      <c r="AU50" s="116">
        <f t="shared" si="52"/>
        <v>2.009300300137431</v>
      </c>
      <c r="AV50" s="116">
        <f t="shared" si="52"/>
        <v>2.272916417633402</v>
      </c>
      <c r="AW50" s="116">
        <f t="shared" si="52"/>
        <v>2.3651320130432354</v>
      </c>
      <c r="AX50" s="116">
        <f t="shared" si="52"/>
        <v>2.2639351259343781</v>
      </c>
      <c r="AY50" s="116">
        <f t="shared" si="52"/>
        <v>2.0209014666928558</v>
      </c>
      <c r="AZ50" s="116">
        <f t="shared" si="52"/>
        <v>2.0033176034582465</v>
      </c>
      <c r="BA50" s="116">
        <f t="shared" si="52"/>
        <v>2.0176454892513371</v>
      </c>
      <c r="BB50" s="116">
        <f t="shared" si="52"/>
        <v>2.030030926735344</v>
      </c>
      <c r="BC50" s="116">
        <f t="shared" si="52"/>
        <v>2.0006015118906957</v>
      </c>
      <c r="BD50" s="116">
        <f t="shared" si="52"/>
        <v>2.0302630777950998</v>
      </c>
      <c r="BE50" s="116">
        <f t="shared" si="52"/>
        <v>2.1517443899657831</v>
      </c>
      <c r="BF50" s="116">
        <f t="shared" si="52"/>
        <v>2.0326546502888632</v>
      </c>
      <c r="BG50" s="116">
        <f t="shared" si="52"/>
        <v>2.0234216073955569</v>
      </c>
      <c r="BH50" s="116">
        <f t="shared" si="52"/>
        <v>2.0005599874617546</v>
      </c>
      <c r="BI50" s="116">
        <f t="shared" si="52"/>
        <v>2.0245122205430253</v>
      </c>
      <c r="BJ50" s="116">
        <f t="shared" si="52"/>
        <v>2.0302382136799211</v>
      </c>
      <c r="BK50" s="116">
        <f t="shared" si="52"/>
        <v>2.0026600144055289</v>
      </c>
      <c r="BL50" s="116">
        <f t="shared" si="52"/>
        <v>2.0233322989182971</v>
      </c>
      <c r="BM50" s="116">
        <f t="shared" si="52"/>
        <v>2.0033469230730185</v>
      </c>
      <c r="BN50" s="116">
        <f t="shared" si="52"/>
        <v>2.0088263052219366</v>
      </c>
      <c r="BO50" s="116">
        <f t="shared" si="52"/>
        <v>2.0348379856657774</v>
      </c>
      <c r="BP50" s="116">
        <f t="shared" si="52"/>
        <v>2.0608256223320449</v>
      </c>
      <c r="BQ50" s="116">
        <f t="shared" si="52"/>
        <v>2.0028775256785907</v>
      </c>
      <c r="BR50" s="116">
        <f t="shared" si="52"/>
        <v>2.0062344493331095</v>
      </c>
      <c r="BS50" s="116">
        <f t="shared" si="52"/>
        <v>2.4351661921965841</v>
      </c>
      <c r="BT50" s="116">
        <f t="shared" si="52"/>
        <v>2.0592968332708397</v>
      </c>
      <c r="BU50" s="116">
        <f t="shared" si="44"/>
        <v>2.2792229641982282</v>
      </c>
      <c r="BV50" s="116">
        <f t="shared" si="44"/>
        <v>2.0274340313459573</v>
      </c>
      <c r="BW50" s="116">
        <f t="shared" si="44"/>
        <v>2.0367850325781802</v>
      </c>
      <c r="BX50" s="116">
        <f t="shared" si="44"/>
        <v>2.1172647459736842</v>
      </c>
      <c r="BY50" s="116">
        <f t="shared" si="44"/>
        <v>2.140714761839595</v>
      </c>
      <c r="BZ50" s="116">
        <f t="shared" si="44"/>
        <v>2.0004865612054132</v>
      </c>
      <c r="CA50" s="116">
        <f t="shared" si="44"/>
        <v>2.0086165759444201</v>
      </c>
      <c r="CB50" s="116">
        <f t="shared" si="44"/>
        <v>2.0689846915121226</v>
      </c>
      <c r="CC50" s="116">
        <f t="shared" si="44"/>
        <v>2.4136223950881708</v>
      </c>
      <c r="CD50" s="116">
        <f t="shared" si="44"/>
        <v>2.0036452775958868</v>
      </c>
      <c r="CE50" s="116">
        <f t="shared" si="44"/>
        <v>2.0169120062522854</v>
      </c>
      <c r="CF50" s="116">
        <f t="shared" si="44"/>
        <v>2.2080865849705704</v>
      </c>
      <c r="CG50" s="116">
        <f t="shared" si="44"/>
        <v>2.0122865778406656</v>
      </c>
      <c r="CH50" s="116">
        <f t="shared" si="44"/>
        <v>2.0023159207838273</v>
      </c>
      <c r="CI50" s="116">
        <f t="shared" si="44"/>
        <v>2.0704957963220121</v>
      </c>
      <c r="CJ50" s="116">
        <f t="shared" si="44"/>
        <v>2.2803918893180635</v>
      </c>
      <c r="CK50" s="116">
        <f t="shared" si="44"/>
        <v>2.1137443050497935</v>
      </c>
      <c r="CL50" s="116">
        <f t="shared" si="44"/>
        <v>2.0000530792029529</v>
      </c>
      <c r="CM50" s="116">
        <f t="shared" si="44"/>
        <v>2.000713442076818</v>
      </c>
      <c r="CN50" s="116">
        <f t="shared" si="44"/>
        <v>2.2633295838441612</v>
      </c>
      <c r="CO50" s="116">
        <f t="shared" si="44"/>
        <v>2.4924656091793667</v>
      </c>
      <c r="CP50" s="116">
        <f t="shared" si="44"/>
        <v>2.0182595840852793</v>
      </c>
      <c r="CQ50" s="116">
        <f t="shared" si="44"/>
        <v>2.0031381517102167</v>
      </c>
      <c r="CR50" s="116">
        <f t="shared" si="44"/>
        <v>2.0017091096690027</v>
      </c>
      <c r="CS50" s="116">
        <f t="shared" si="44"/>
        <v>2.0090854964645897</v>
      </c>
      <c r="CT50" s="116">
        <f t="shared" si="44"/>
        <v>2.0447988762541076</v>
      </c>
      <c r="CU50" s="116">
        <f t="shared" si="44"/>
        <v>2.0004451576086884</v>
      </c>
      <c r="CV50" s="116">
        <f t="shared" si="44"/>
        <v>2.0110869441015065</v>
      </c>
      <c r="CW50" s="116">
        <f t="shared" si="44"/>
        <v>2.0307073994315186</v>
      </c>
      <c r="CX50" s="116">
        <f t="shared" si="44"/>
        <v>2.1882049150287881</v>
      </c>
      <c r="CY50" s="116">
        <f t="shared" si="45"/>
        <v>2.0262770333239684</v>
      </c>
      <c r="CZ50" s="116">
        <f t="shared" si="45"/>
        <v>2.0226258308201923</v>
      </c>
      <c r="DA50" s="116">
        <f t="shared" si="45"/>
        <v>2.1060594306139349</v>
      </c>
      <c r="DB50" s="116">
        <f t="shared" si="45"/>
        <v>2.0290280309658755</v>
      </c>
      <c r="DC50" s="116">
        <f t="shared" si="45"/>
        <v>2.0005610849236097</v>
      </c>
      <c r="DD50" s="116">
        <f t="shared" si="45"/>
        <v>2.0201645996153581</v>
      </c>
      <c r="DE50" s="116">
        <f t="shared" si="45"/>
        <v>2.2533769909261698</v>
      </c>
      <c r="DF50" s="116">
        <f t="shared" si="45"/>
        <v>2.0298740004511719</v>
      </c>
      <c r="DG50" s="116">
        <f t="shared" si="45"/>
        <v>2.2206438012022724</v>
      </c>
      <c r="DH50" s="116">
        <f t="shared" si="45"/>
        <v>2.0045222977350861</v>
      </c>
      <c r="DI50" s="116">
        <f t="shared" si="45"/>
        <v>2.0314220528559845</v>
      </c>
      <c r="DJ50" s="116">
        <f t="shared" si="45"/>
        <v>2.0231330372987633</v>
      </c>
      <c r="DK50" s="116">
        <f t="shared" si="45"/>
        <v>2.0534643770039933</v>
      </c>
      <c r="DL50" s="116">
        <f t="shared" si="45"/>
        <v>2.082820520054431</v>
      </c>
      <c r="DM50" s="116">
        <f t="shared" si="45"/>
        <v>2.2265427041935006</v>
      </c>
      <c r="DN50" s="116">
        <f t="shared" si="45"/>
        <v>2.0030192031468634</v>
      </c>
      <c r="DO50" s="116">
        <f t="shared" si="45"/>
        <v>2.0023650776380344</v>
      </c>
      <c r="DP50" s="116">
        <f t="shared" si="45"/>
        <v>2.0133788889361157</v>
      </c>
      <c r="DQ50" s="116">
        <f t="shared" si="45"/>
        <v>2.0150640420138837</v>
      </c>
      <c r="DR50" s="116">
        <f t="shared" si="45"/>
        <v>2.1325041127947726</v>
      </c>
      <c r="DS50" s="116">
        <f t="shared" si="45"/>
        <v>2.0002035446785715</v>
      </c>
      <c r="DT50" s="116">
        <f t="shared" si="45"/>
        <v>2.3259857253391658</v>
      </c>
      <c r="DU50" s="116">
        <f t="shared" si="45"/>
        <v>2.2928472771353108</v>
      </c>
      <c r="DV50" s="116">
        <f t="shared" si="45"/>
        <v>2.3992017911539008</v>
      </c>
      <c r="DW50" s="116">
        <f t="shared" si="45"/>
        <v>2.0322279018314484</v>
      </c>
      <c r="DX50" s="116">
        <f t="shared" si="45"/>
        <v>2.0915108151725006</v>
      </c>
      <c r="DY50" s="116">
        <f t="shared" si="45"/>
        <v>2.0060603190943196</v>
      </c>
      <c r="DZ50" s="116">
        <f t="shared" si="45"/>
        <v>2.1619298668170845</v>
      </c>
      <c r="EA50" s="116">
        <f t="shared" si="45"/>
        <v>2.2054369622722301</v>
      </c>
      <c r="EB50" s="116">
        <f t="shared" si="45"/>
        <v>2.0059833555556699</v>
      </c>
      <c r="EC50" s="116">
        <f t="shared" si="45"/>
        <v>2.0632483072264467</v>
      </c>
      <c r="ED50" s="116">
        <f t="shared" si="45"/>
        <v>2.0049399686657203</v>
      </c>
      <c r="EE50" s="116">
        <f t="shared" si="45"/>
        <v>2.0920909883620626</v>
      </c>
      <c r="EF50" s="116">
        <f t="shared" si="45"/>
        <v>2.0055232180856883</v>
      </c>
      <c r="EG50" s="116">
        <f t="shared" si="45"/>
        <v>2.2809334714860934</v>
      </c>
      <c r="EH50" s="116">
        <f t="shared" si="37"/>
        <v>2.0293938433095309</v>
      </c>
      <c r="EI50" s="116">
        <f t="shared" si="37"/>
        <v>2.195065253007408</v>
      </c>
      <c r="EJ50" s="116">
        <f t="shared" si="37"/>
        <v>2.0000088799927558</v>
      </c>
      <c r="EK50" s="116">
        <f t="shared" si="37"/>
        <v>2.0008083348019925</v>
      </c>
      <c r="EL50" s="116">
        <f t="shared" si="37"/>
        <v>2.2012492896450953</v>
      </c>
      <c r="EM50" s="116">
        <f t="shared" si="37"/>
        <v>2.0123768630863133</v>
      </c>
      <c r="EN50" s="116">
        <f t="shared" si="37"/>
        <v>2.5111557199192731</v>
      </c>
      <c r="EO50" s="116">
        <f t="shared" si="37"/>
        <v>2.0716514031832718</v>
      </c>
      <c r="EP50" s="116">
        <f t="shared" si="37"/>
        <v>2.1146499946420172</v>
      </c>
      <c r="EQ50" s="116">
        <f t="shared" si="37"/>
        <v>2.0000090818359402</v>
      </c>
      <c r="ER50" s="116">
        <f t="shared" si="37"/>
        <v>2.0212369351988375</v>
      </c>
      <c r="ES50" s="116">
        <f t="shared" si="37"/>
        <v>2.061698935169983</v>
      </c>
      <c r="ET50" s="116">
        <f t="shared" si="37"/>
        <v>2.0362764615425442</v>
      </c>
      <c r="EU50" s="116">
        <f t="shared" si="37"/>
        <v>2.0014799514063819</v>
      </c>
      <c r="EV50" s="116">
        <f t="shared" si="37"/>
        <v>2.1517395343274379</v>
      </c>
      <c r="EW50" s="116">
        <f t="shared" si="37"/>
        <v>2.3066677011844137</v>
      </c>
      <c r="EX50" s="116">
        <f t="shared" si="37"/>
        <v>2.2045229105242599</v>
      </c>
      <c r="EY50" s="116">
        <f t="shared" si="37"/>
        <v>2.0706535060023485</v>
      </c>
      <c r="EZ50" s="116">
        <f t="shared" si="37"/>
        <v>2.0030787752316188</v>
      </c>
      <c r="FA50" s="116">
        <f t="shared" si="37"/>
        <v>2.0098196426368169</v>
      </c>
      <c r="FB50" s="116">
        <f t="shared" si="37"/>
        <v>2.0061070567364783</v>
      </c>
      <c r="FC50" s="116">
        <f t="shared" si="37"/>
        <v>2.0094149050456225</v>
      </c>
      <c r="FD50" s="116">
        <f t="shared" si="37"/>
        <v>2.0266400108604112</v>
      </c>
      <c r="FE50" s="116">
        <f t="shared" si="37"/>
        <v>2.1536452424637273</v>
      </c>
      <c r="FF50" s="116">
        <f t="shared" si="37"/>
        <v>2.0084633260681417</v>
      </c>
      <c r="FG50" s="116">
        <f t="shared" si="37"/>
        <v>2.0211972585668514</v>
      </c>
      <c r="FH50" s="116">
        <f t="shared" si="37"/>
        <v>2.0165825943262137</v>
      </c>
      <c r="FI50" s="116">
        <f t="shared" si="37"/>
        <v>2.0001172328691057</v>
      </c>
      <c r="FJ50" s="116">
        <f t="shared" si="37"/>
        <v>2.0026565848758082</v>
      </c>
      <c r="FK50" s="116">
        <f t="shared" si="37"/>
        <v>2.001038796969465</v>
      </c>
      <c r="FL50" s="116">
        <f t="shared" si="37"/>
        <v>2.1551684992309479</v>
      </c>
      <c r="FM50" s="116">
        <f t="shared" si="37"/>
        <v>2.0041060014421004</v>
      </c>
      <c r="FN50" s="116">
        <f t="shared" si="37"/>
        <v>2.517692710073816</v>
      </c>
      <c r="FO50" s="116">
        <f t="shared" si="37"/>
        <v>2.000129235251328</v>
      </c>
      <c r="FP50" s="116">
        <f t="shared" si="37"/>
        <v>2.0112946061190673</v>
      </c>
      <c r="FQ50" s="116">
        <f t="shared" si="37"/>
        <v>2.002725815078767</v>
      </c>
      <c r="FR50" s="116">
        <f t="shared" si="37"/>
        <v>2.0043172747722346</v>
      </c>
      <c r="FS50" s="116">
        <f t="shared" si="37"/>
        <v>2.095933278818594</v>
      </c>
      <c r="FT50" s="116">
        <f t="shared" si="37"/>
        <v>2.0145094303111133</v>
      </c>
      <c r="FU50" s="116">
        <f t="shared" si="37"/>
        <v>2.0547159844064282</v>
      </c>
      <c r="FV50" s="116">
        <f t="shared" si="37"/>
        <v>2.3915509427993249</v>
      </c>
      <c r="FW50" s="116">
        <f t="shared" si="37"/>
        <v>2.0045879947350871</v>
      </c>
      <c r="FX50" s="116">
        <f t="shared" si="37"/>
        <v>2.2254478689632533</v>
      </c>
      <c r="FY50" s="116">
        <f t="shared" si="37"/>
        <v>2.0001539826539054</v>
      </c>
      <c r="FZ50" s="116">
        <f t="shared" si="37"/>
        <v>2.0030311574845312</v>
      </c>
      <c r="GA50" s="116">
        <f t="shared" si="37"/>
        <v>2.0112548174011353</v>
      </c>
      <c r="GB50" s="116">
        <f t="shared" si="37"/>
        <v>2.0000199947959221</v>
      </c>
      <c r="GC50" s="116">
        <f t="shared" si="37"/>
        <v>2.0333506972102473</v>
      </c>
      <c r="GD50" s="116">
        <f t="shared" si="37"/>
        <v>2.00023651393228</v>
      </c>
      <c r="GE50" s="116">
        <f t="shared" si="37"/>
        <v>2.3083557520180551</v>
      </c>
      <c r="GF50" s="116">
        <f t="shared" si="37"/>
        <v>2.4055754505681648</v>
      </c>
      <c r="GG50" s="116">
        <f t="shared" si="37"/>
        <v>2.0050485592779275</v>
      </c>
      <c r="GH50" s="116">
        <f t="shared" si="37"/>
        <v>2.0094921019491174</v>
      </c>
      <c r="GI50" s="116">
        <f t="shared" si="37"/>
        <v>2.2357984550088941</v>
      </c>
      <c r="GJ50" s="116">
        <f t="shared" si="37"/>
        <v>2.1595052869305729</v>
      </c>
      <c r="GK50" s="116">
        <f t="shared" si="37"/>
        <v>2.369139831662026</v>
      </c>
      <c r="GL50" s="116">
        <f t="shared" si="37"/>
        <v>2.38922818638834</v>
      </c>
      <c r="GM50" s="116">
        <f t="shared" si="37"/>
        <v>2.0950548314021056</v>
      </c>
      <c r="GN50" s="116">
        <f t="shared" si="37"/>
        <v>2.177481458604857</v>
      </c>
      <c r="GO50" s="116">
        <f t="shared" si="37"/>
        <v>2.2043888528208364</v>
      </c>
      <c r="GP50" s="116">
        <f t="shared" si="37"/>
        <v>2.0023163429035193</v>
      </c>
      <c r="GQ50" s="116">
        <f t="shared" si="37"/>
        <v>2.1701727603068366</v>
      </c>
      <c r="GR50" s="116">
        <f t="shared" si="37"/>
        <v>2.2514253499476338</v>
      </c>
      <c r="GS50" s="116">
        <f t="shared" si="22"/>
        <v>2.0319412527030729</v>
      </c>
      <c r="GT50" s="116">
        <f t="shared" si="46"/>
        <v>2.277436436468828</v>
      </c>
      <c r="GU50" s="116">
        <f t="shared" si="46"/>
        <v>2.124660641395526</v>
      </c>
      <c r="GV50" s="116">
        <f t="shared" si="46"/>
        <v>2.1778050565754263</v>
      </c>
      <c r="GW50" s="116">
        <f t="shared" si="46"/>
        <v>2.0271020261054566</v>
      </c>
      <c r="GX50" s="116">
        <f t="shared" si="46"/>
        <v>2.3692935909796704</v>
      </c>
      <c r="GY50" s="116">
        <f t="shared" si="46"/>
        <v>2.0369945672264174</v>
      </c>
      <c r="GZ50" s="116">
        <f t="shared" si="46"/>
        <v>2.4749196134142757</v>
      </c>
      <c r="HA50" s="116">
        <f t="shared" si="46"/>
        <v>2.0158019714999118</v>
      </c>
      <c r="HB50" s="116">
        <f t="shared" si="46"/>
        <v>2.0317203805984319</v>
      </c>
      <c r="HC50" s="116">
        <f t="shared" si="46"/>
        <v>2.029499797474406</v>
      </c>
      <c r="HD50" s="116">
        <f t="shared" si="46"/>
        <v>2.0328713662587052</v>
      </c>
      <c r="HE50" s="116">
        <f t="shared" si="46"/>
        <v>2.0959943488894774</v>
      </c>
      <c r="HF50" s="116">
        <f t="shared" si="46"/>
        <v>2.011041789786379</v>
      </c>
      <c r="HG50" s="116">
        <f t="shared" si="46"/>
        <v>2.4062387754082408</v>
      </c>
      <c r="HH50" s="116">
        <f t="shared" si="46"/>
        <v>2.12668478130673</v>
      </c>
      <c r="HI50" s="116">
        <f t="shared" si="46"/>
        <v>2.2038361792188086</v>
      </c>
      <c r="HJ50" s="116">
        <f t="shared" si="46"/>
        <v>2.0001550966485873</v>
      </c>
      <c r="HK50" s="116">
        <f t="shared" si="46"/>
        <v>2.2054062867056112</v>
      </c>
      <c r="HL50" s="116">
        <f t="shared" si="46"/>
        <v>2.0166448130934285</v>
      </c>
      <c r="HM50" s="116">
        <f t="shared" si="46"/>
        <v>2.0000670839890025</v>
      </c>
      <c r="HN50" s="116">
        <f t="shared" si="46"/>
        <v>2.0374004903648251</v>
      </c>
      <c r="HO50" s="116">
        <f t="shared" si="46"/>
        <v>2.0171322229726085</v>
      </c>
      <c r="HP50" s="116">
        <f t="shared" si="46"/>
        <v>2.0018395928107946</v>
      </c>
      <c r="HQ50" s="116">
        <f t="shared" si="46"/>
        <v>2.0082287046290563</v>
      </c>
      <c r="HR50" s="116">
        <f t="shared" si="46"/>
        <v>2.0012116519279224</v>
      </c>
      <c r="HS50" s="116">
        <f t="shared" si="46"/>
        <v>2.0027094968890489</v>
      </c>
      <c r="HT50" s="116">
        <f t="shared" si="46"/>
        <v>2.0063864065016017</v>
      </c>
      <c r="HU50" s="116">
        <f t="shared" si="46"/>
        <v>2.0037384905807549</v>
      </c>
      <c r="HV50" s="116">
        <f t="shared" si="46"/>
        <v>2.1034022584791985</v>
      </c>
      <c r="HW50" s="116">
        <f t="shared" si="46"/>
        <v>2.0024602975700101</v>
      </c>
      <c r="HX50" s="116">
        <f t="shared" si="46"/>
        <v>2.0789743127204185</v>
      </c>
      <c r="HY50" s="116">
        <f t="shared" si="46"/>
        <v>2.0325598085283691</v>
      </c>
      <c r="HZ50" s="116">
        <f t="shared" si="46"/>
        <v>2.4043024702346107</v>
      </c>
      <c r="IA50" s="116">
        <f t="shared" si="46"/>
        <v>2.0096412689401912</v>
      </c>
      <c r="IB50" s="116">
        <f t="shared" si="46"/>
        <v>2.0132646461083255</v>
      </c>
      <c r="IC50" s="116">
        <f t="shared" si="46"/>
        <v>2.0125527150361155</v>
      </c>
      <c r="ID50" s="116">
        <f t="shared" si="46"/>
        <v>2.1559400706428296</v>
      </c>
      <c r="IE50" s="116">
        <f t="shared" si="46"/>
        <v>2.0073101980152841</v>
      </c>
      <c r="IF50" s="116">
        <f t="shared" si="46"/>
        <v>2.2890293893360822</v>
      </c>
      <c r="IG50" s="116">
        <f t="shared" si="46"/>
        <v>2.0075647892538662</v>
      </c>
      <c r="IH50" s="116">
        <f t="shared" si="46"/>
        <v>2.0002730382693548</v>
      </c>
      <c r="II50" s="116">
        <f t="shared" si="46"/>
        <v>2.0269341695442455</v>
      </c>
      <c r="IJ50" s="116">
        <f t="shared" si="46"/>
        <v>2.0023225626855714</v>
      </c>
      <c r="IK50" s="116">
        <f t="shared" si="46"/>
        <v>2.015255795548164</v>
      </c>
      <c r="IL50" s="116">
        <f t="shared" si="46"/>
        <v>2.0896983637664235</v>
      </c>
      <c r="IM50" s="116">
        <f t="shared" si="46"/>
        <v>2.2674182286402278</v>
      </c>
      <c r="IN50" s="116">
        <f t="shared" si="46"/>
        <v>2.039684179919516</v>
      </c>
      <c r="IO50" s="116">
        <f t="shared" si="46"/>
        <v>2.0054495527644449</v>
      </c>
      <c r="IP50" s="116">
        <f t="shared" si="46"/>
        <v>2.0044512642504229</v>
      </c>
      <c r="IQ50" s="116">
        <f t="shared" si="46"/>
        <v>2.4014901398767763</v>
      </c>
      <c r="IR50" s="116">
        <f t="shared" si="46"/>
        <v>2.0168562724268568</v>
      </c>
      <c r="IS50" s="116">
        <f t="shared" si="46"/>
        <v>2.0034112513739366</v>
      </c>
      <c r="IT50" s="116">
        <f t="shared" si="46"/>
        <v>2.0137010602936951</v>
      </c>
      <c r="IU50" s="116">
        <f t="shared" si="46"/>
        <v>2.0003615931165992</v>
      </c>
      <c r="IV50" s="116">
        <f t="shared" si="46"/>
        <v>2.0036853004876751</v>
      </c>
      <c r="IW50" s="116">
        <f t="shared" si="46"/>
        <v>2.0070505249466324</v>
      </c>
      <c r="IX50" s="116">
        <f t="shared" si="46"/>
        <v>2.4797223550054031</v>
      </c>
      <c r="IY50" s="116">
        <f t="shared" si="46"/>
        <v>2.0074546022941462</v>
      </c>
      <c r="IZ50" s="116">
        <f t="shared" si="46"/>
        <v>2.0689964863512409</v>
      </c>
      <c r="JA50" s="116">
        <f t="shared" si="46"/>
        <v>2.000710318652752</v>
      </c>
      <c r="JB50" s="116">
        <f t="shared" si="46"/>
        <v>2.0164886002029396</v>
      </c>
      <c r="JC50" s="116">
        <f t="shared" si="46"/>
        <v>2.4134255603176129</v>
      </c>
      <c r="JD50" s="116">
        <f t="shared" si="46"/>
        <v>2.4940027692403044</v>
      </c>
      <c r="JE50" s="116">
        <f t="shared" si="46"/>
        <v>2.4011704811745398</v>
      </c>
      <c r="JF50" s="116">
        <f t="shared" si="38"/>
        <v>2.0074592621306264</v>
      </c>
      <c r="JG50" s="116">
        <f t="shared" si="38"/>
        <v>2.2060132774634775</v>
      </c>
      <c r="JH50" s="116">
        <f t="shared" si="38"/>
        <v>2.4292952872408335</v>
      </c>
      <c r="JI50" s="116">
        <f t="shared" si="38"/>
        <v>2.0014747247068798</v>
      </c>
      <c r="JJ50" s="116">
        <f t="shared" si="38"/>
        <v>2.0035790296043046</v>
      </c>
      <c r="JK50" s="116">
        <f t="shared" si="38"/>
        <v>2.0001783952398826</v>
      </c>
      <c r="JL50" s="116">
        <f t="shared" si="38"/>
        <v>2.0199420755637512</v>
      </c>
      <c r="JM50" s="116">
        <f t="shared" si="38"/>
        <v>2.0208302433677341</v>
      </c>
      <c r="JN50" s="116">
        <f t="shared" si="38"/>
        <v>2.0002094523273679</v>
      </c>
      <c r="JO50" s="116">
        <f t="shared" si="38"/>
        <v>2.0038287272998687</v>
      </c>
      <c r="JP50" s="116">
        <f t="shared" si="38"/>
        <v>2.0000030931193513</v>
      </c>
      <c r="JQ50" s="116">
        <f t="shared" si="38"/>
        <v>2.011042027864558</v>
      </c>
      <c r="JR50" s="116">
        <f t="shared" si="38"/>
        <v>2.0362016383770936</v>
      </c>
      <c r="JS50" s="116">
        <f t="shared" si="38"/>
        <v>2.0007709730903254</v>
      </c>
      <c r="JT50" s="116">
        <f t="shared" si="38"/>
        <v>2.3796683910164957</v>
      </c>
      <c r="JU50" s="116">
        <f t="shared" si="38"/>
        <v>2.2531847216634389</v>
      </c>
      <c r="JV50" s="116">
        <f t="shared" si="38"/>
        <v>2.2475252829723602</v>
      </c>
      <c r="JW50" s="116">
        <f t="shared" si="38"/>
        <v>2.0481233453468652</v>
      </c>
      <c r="JX50" s="116">
        <f t="shared" si="38"/>
        <v>2.0201613676181651</v>
      </c>
      <c r="JY50" s="116">
        <f t="shared" si="38"/>
        <v>2.0029343099435764</v>
      </c>
      <c r="JZ50" s="116">
        <f t="shared" si="38"/>
        <v>2.3638633331995682</v>
      </c>
      <c r="KA50" s="116">
        <f t="shared" si="38"/>
        <v>2.0031747468164665</v>
      </c>
      <c r="KB50" s="116">
        <f t="shared" si="38"/>
        <v>2.022077655306783</v>
      </c>
      <c r="KC50" s="116">
        <f t="shared" si="38"/>
        <v>2.051964793527715</v>
      </c>
      <c r="KD50" s="116">
        <f t="shared" si="38"/>
        <v>2.0082592889192084</v>
      </c>
      <c r="KE50" s="116">
        <f t="shared" si="38"/>
        <v>2.006422592342219</v>
      </c>
      <c r="KF50" s="116">
        <f t="shared" si="38"/>
        <v>2.1619437687283849</v>
      </c>
      <c r="KG50" s="116">
        <f t="shared" si="38"/>
        <v>2.004241547770186</v>
      </c>
      <c r="KH50" s="116">
        <f t="shared" si="38"/>
        <v>2.2079303053527664</v>
      </c>
      <c r="KI50" s="116">
        <f t="shared" si="38"/>
        <v>2.0599542472701886</v>
      </c>
      <c r="KJ50" s="116">
        <f t="shared" si="38"/>
        <v>2.2094150227783058</v>
      </c>
      <c r="KK50" s="116">
        <f t="shared" si="38"/>
        <v>2.0273320875092211</v>
      </c>
      <c r="KL50" s="116">
        <f t="shared" si="38"/>
        <v>2.0483613261282696</v>
      </c>
      <c r="KM50" s="116">
        <f t="shared" si="38"/>
        <v>2.0328319338951486</v>
      </c>
      <c r="KN50" s="116">
        <f t="shared" si="38"/>
        <v>2.0385645393822021</v>
      </c>
      <c r="KO50" s="116">
        <f t="shared" si="38"/>
        <v>2.0364286469425354</v>
      </c>
      <c r="KP50" s="116">
        <f t="shared" si="38"/>
        <v>2.3825100012558154</v>
      </c>
      <c r="KQ50" s="116">
        <f t="shared" si="38"/>
        <v>2.0226806202224372</v>
      </c>
      <c r="KR50" s="116">
        <f t="shared" si="38"/>
        <v>2.0021996265640229</v>
      </c>
      <c r="KS50" s="116">
        <f t="shared" si="38"/>
        <v>2.0977869774114302</v>
      </c>
      <c r="KT50" s="116">
        <f t="shared" si="38"/>
        <v>2.0095756285329776</v>
      </c>
      <c r="KU50" s="116">
        <f t="shared" si="38"/>
        <v>2.1441382466201548</v>
      </c>
      <c r="KV50" s="116">
        <f t="shared" si="38"/>
        <v>2.005229684100637</v>
      </c>
      <c r="KW50" s="116">
        <f t="shared" si="38"/>
        <v>2.101344270132568</v>
      </c>
      <c r="KX50" s="116">
        <f t="shared" si="38"/>
        <v>2.0423955773191711</v>
      </c>
      <c r="KY50" s="116">
        <f t="shared" si="38"/>
        <v>2.2703246978574834</v>
      </c>
      <c r="KZ50" s="116">
        <f t="shared" si="38"/>
        <v>2.3022009153041463</v>
      </c>
      <c r="LA50" s="116">
        <f t="shared" si="38"/>
        <v>2.0005385660150079</v>
      </c>
      <c r="LB50" s="116">
        <f t="shared" si="38"/>
        <v>2.0843526932757368</v>
      </c>
      <c r="LC50" s="116">
        <f t="shared" si="38"/>
        <v>2.0000668419926173</v>
      </c>
      <c r="LD50" s="116">
        <f t="shared" si="38"/>
        <v>2.0244271456216558</v>
      </c>
      <c r="LE50" s="116">
        <f t="shared" si="38"/>
        <v>2.2314305382319142</v>
      </c>
      <c r="LF50" s="116">
        <f t="shared" si="38"/>
        <v>2.4937184743340892</v>
      </c>
      <c r="LG50" s="116">
        <f t="shared" si="38"/>
        <v>2.4377131640357019</v>
      </c>
      <c r="LH50" s="116">
        <f t="shared" si="38"/>
        <v>2.0261803542264234</v>
      </c>
      <c r="LI50" s="116">
        <f t="shared" si="38"/>
        <v>2.0079034101897228</v>
      </c>
      <c r="LJ50" s="116">
        <f t="shared" si="38"/>
        <v>2.2632201796192954</v>
      </c>
      <c r="LK50" s="116">
        <f t="shared" si="38"/>
        <v>2.4151858174440877</v>
      </c>
      <c r="LL50" s="116">
        <f t="shared" si="38"/>
        <v>2.0292872621490252</v>
      </c>
      <c r="LM50" s="116">
        <f t="shared" si="38"/>
        <v>2.001409088132144</v>
      </c>
      <c r="LN50" s="116">
        <f t="shared" si="38"/>
        <v>2.001039017105918</v>
      </c>
      <c r="LO50" s="116">
        <f t="shared" si="38"/>
        <v>2.2326768691389716</v>
      </c>
      <c r="LP50" s="116">
        <f t="shared" si="38"/>
        <v>2.0365166851534626</v>
      </c>
      <c r="LQ50" s="116">
        <f t="shared" si="24"/>
        <v>2.0059079574348435</v>
      </c>
      <c r="LR50" s="116">
        <f t="shared" si="47"/>
        <v>2.0038788679862121</v>
      </c>
      <c r="LS50" s="116">
        <f t="shared" si="47"/>
        <v>2.0102167942776878</v>
      </c>
      <c r="LT50" s="116">
        <f t="shared" si="47"/>
        <v>2.4071243215009557</v>
      </c>
      <c r="LU50" s="116">
        <f t="shared" si="47"/>
        <v>2.0005357670510531</v>
      </c>
      <c r="LV50" s="116">
        <f t="shared" si="47"/>
        <v>2.0096132449317361</v>
      </c>
      <c r="LW50" s="116">
        <f t="shared" si="47"/>
        <v>2.1724598955067109</v>
      </c>
      <c r="LX50" s="116">
        <f t="shared" si="47"/>
        <v>2.2105381155291068</v>
      </c>
      <c r="LY50" s="116">
        <f t="shared" si="47"/>
        <v>2.0994000754714559</v>
      </c>
      <c r="LZ50" s="116">
        <f t="shared" si="47"/>
        <v>2.0463728458483077</v>
      </c>
      <c r="MA50" s="116">
        <f t="shared" si="47"/>
        <v>2.0002095973068319</v>
      </c>
      <c r="MB50" s="116">
        <f t="shared" si="47"/>
        <v>2.0021026152363675</v>
      </c>
      <c r="MC50" s="116">
        <f t="shared" si="47"/>
        <v>2.0238738647399472</v>
      </c>
      <c r="MD50" s="116">
        <f t="shared" si="47"/>
        <v>2.031074281998885</v>
      </c>
      <c r="ME50" s="116">
        <f t="shared" si="47"/>
        <v>2.0192164127407857</v>
      </c>
      <c r="MF50" s="116">
        <f t="shared" si="47"/>
        <v>2.1528195055038397</v>
      </c>
      <c r="MG50" s="116">
        <f t="shared" si="47"/>
        <v>2.0006931995497039</v>
      </c>
      <c r="MH50" s="116">
        <f t="shared" si="47"/>
        <v>2.0829562889021438</v>
      </c>
      <c r="MI50" s="116">
        <f t="shared" si="47"/>
        <v>2.0047122030820157</v>
      </c>
      <c r="MJ50" s="116">
        <f t="shared" si="47"/>
        <v>2.0617366470863154</v>
      </c>
      <c r="MK50" s="116">
        <f t="shared" si="47"/>
        <v>2.0005243523492164</v>
      </c>
      <c r="ML50" s="116">
        <f t="shared" si="47"/>
        <v>2.0696157429962621</v>
      </c>
      <c r="MM50" s="116">
        <f t="shared" si="47"/>
        <v>2.0050142216005264</v>
      </c>
      <c r="MN50" s="116">
        <f t="shared" si="47"/>
        <v>2.000080357163414</v>
      </c>
      <c r="MO50" s="116">
        <f t="shared" si="47"/>
        <v>2.2121477681050483</v>
      </c>
      <c r="MP50" s="116">
        <f t="shared" si="47"/>
        <v>2.0351010791169113</v>
      </c>
      <c r="MQ50" s="116">
        <f t="shared" si="47"/>
        <v>2.0329140804845496</v>
      </c>
      <c r="MR50" s="116">
        <f t="shared" si="47"/>
        <v>2.0540065132005632</v>
      </c>
      <c r="MS50" s="116">
        <f t="shared" si="47"/>
        <v>2.1566098378330389</v>
      </c>
      <c r="MT50" s="116">
        <f t="shared" si="47"/>
        <v>2.0937226060127752</v>
      </c>
      <c r="MU50" s="116">
        <f t="shared" si="47"/>
        <v>2.4890131049864896</v>
      </c>
      <c r="MV50" s="116">
        <f t="shared" si="47"/>
        <v>2.0329008940147713</v>
      </c>
      <c r="MW50" s="116">
        <f t="shared" si="47"/>
        <v>2.0172881225790018</v>
      </c>
      <c r="MX50" s="116">
        <f t="shared" si="47"/>
        <v>2.0016510233643272</v>
      </c>
      <c r="MY50" s="116">
        <f t="shared" si="47"/>
        <v>2.0517519758680418</v>
      </c>
      <c r="MZ50" s="116">
        <f t="shared" si="47"/>
        <v>2.4636228225142807</v>
      </c>
      <c r="NA50" s="116">
        <f t="shared" si="47"/>
        <v>2.4507544495646845</v>
      </c>
      <c r="NB50" s="116">
        <f t="shared" si="47"/>
        <v>2.0361960293091403</v>
      </c>
      <c r="NC50" s="116">
        <f t="shared" si="47"/>
        <v>2.0204616842397956</v>
      </c>
      <c r="ND50" s="116">
        <f t="shared" si="47"/>
        <v>2.0251238813130987</v>
      </c>
      <c r="NE50" s="116">
        <f t="shared" si="47"/>
        <v>2.0617572226243537</v>
      </c>
      <c r="NF50" s="116">
        <f t="shared" si="47"/>
        <v>2.3106093107882604</v>
      </c>
      <c r="NG50" s="116">
        <f t="shared" si="47"/>
        <v>2.1011922700564973</v>
      </c>
      <c r="NH50" s="116">
        <f t="shared" si="47"/>
        <v>2.4820702255422349</v>
      </c>
      <c r="NI50" s="116">
        <f t="shared" si="47"/>
        <v>2.0398992875680291</v>
      </c>
      <c r="NJ50" s="116">
        <f t="shared" si="47"/>
        <v>2.0209989081862276</v>
      </c>
      <c r="NK50" s="116">
        <f t="shared" si="47"/>
        <v>2.0003496905515274</v>
      </c>
      <c r="NL50" s="116">
        <f t="shared" si="47"/>
        <v>2.1746233919457723</v>
      </c>
      <c r="NM50" s="116">
        <f t="shared" si="47"/>
        <v>2.2753135743029862</v>
      </c>
      <c r="NN50" s="116">
        <f t="shared" si="47"/>
        <v>2.0114241967406317</v>
      </c>
      <c r="NO50" s="116">
        <f t="shared" si="47"/>
        <v>2.0306632344541171</v>
      </c>
      <c r="NP50" s="116">
        <f t="shared" si="47"/>
        <v>2.0299340836554522</v>
      </c>
      <c r="NQ50" s="116">
        <f t="shared" si="47"/>
        <v>2.0062415956128015</v>
      </c>
      <c r="NR50" s="116">
        <f t="shared" si="47"/>
        <v>2.0025304683495229</v>
      </c>
      <c r="NS50" s="116">
        <f t="shared" si="47"/>
        <v>2.0901175772776233</v>
      </c>
      <c r="NT50" s="116">
        <f t="shared" si="47"/>
        <v>2.1995581917724323</v>
      </c>
      <c r="NU50" s="116">
        <f t="shared" si="47"/>
        <v>2.2171095679134112</v>
      </c>
      <c r="NV50" s="116">
        <f t="shared" si="47"/>
        <v>2.0088138186937852</v>
      </c>
      <c r="NW50" s="116">
        <f t="shared" si="47"/>
        <v>2.2016291647352242</v>
      </c>
      <c r="NX50" s="116">
        <f t="shared" si="47"/>
        <v>2.3686688604202231</v>
      </c>
      <c r="NY50" s="116">
        <f t="shared" si="47"/>
        <v>2.087443531715536</v>
      </c>
      <c r="NZ50" s="116">
        <f t="shared" si="47"/>
        <v>2.2214910983092202</v>
      </c>
      <c r="OA50" s="116">
        <f t="shared" si="47"/>
        <v>2.2196345348341762</v>
      </c>
      <c r="OB50" s="116">
        <f t="shared" si="47"/>
        <v>2.1055275704602954</v>
      </c>
      <c r="OC50" s="116">
        <f t="shared" si="47"/>
        <v>2.0096033611478896</v>
      </c>
      <c r="OD50" s="116">
        <f t="shared" si="39"/>
        <v>2.0318105797238442</v>
      </c>
      <c r="OE50" s="116">
        <f t="shared" si="39"/>
        <v>2.1247697673886896</v>
      </c>
      <c r="OF50" s="116">
        <f t="shared" si="39"/>
        <v>2.0295287000771358</v>
      </c>
      <c r="OG50" s="116">
        <f t="shared" si="39"/>
        <v>2.0073598079224428</v>
      </c>
      <c r="OH50" s="116">
        <f t="shared" si="39"/>
        <v>2.0233614586186244</v>
      </c>
      <c r="OI50" s="116">
        <f t="shared" si="39"/>
        <v>2.1079064690911435</v>
      </c>
      <c r="OJ50" s="116">
        <f t="shared" si="39"/>
        <v>2.142601205425215</v>
      </c>
      <c r="OK50" s="116">
        <f t="shared" si="39"/>
        <v>2.0007005581148354</v>
      </c>
      <c r="OL50" s="116">
        <f t="shared" si="39"/>
        <v>2.0454103098388576</v>
      </c>
      <c r="OM50" s="116">
        <f t="shared" si="39"/>
        <v>2.0326308113817468</v>
      </c>
      <c r="ON50" s="116">
        <f t="shared" si="39"/>
        <v>2.0356227465539813</v>
      </c>
      <c r="OO50" s="116">
        <f t="shared" si="39"/>
        <v>2.517413721163567</v>
      </c>
      <c r="OP50" s="116">
        <f t="shared" si="39"/>
        <v>2.000448544010383</v>
      </c>
      <c r="OQ50" s="116">
        <f t="shared" si="39"/>
        <v>2.0689662632727863</v>
      </c>
      <c r="OR50" s="116">
        <f t="shared" si="39"/>
        <v>2.0002816866516429</v>
      </c>
      <c r="OS50" s="116">
        <f t="shared" si="39"/>
        <v>2.3543184682548022</v>
      </c>
      <c r="OT50" s="116">
        <f t="shared" si="39"/>
        <v>2.1468122713235953</v>
      </c>
      <c r="OU50" s="116">
        <f t="shared" si="39"/>
        <v>2.1915976807876048</v>
      </c>
      <c r="OV50" s="116">
        <f t="shared" si="39"/>
        <v>2.0117968219534328</v>
      </c>
      <c r="OW50" s="116">
        <f t="shared" si="39"/>
        <v>2.2490863350958628</v>
      </c>
      <c r="OX50" s="116">
        <f t="shared" si="39"/>
        <v>2.1655455157767221</v>
      </c>
      <c r="OY50" s="116">
        <f t="shared" si="39"/>
        <v>2.0169663444560557</v>
      </c>
      <c r="OZ50" s="116">
        <f t="shared" si="39"/>
        <v>2.0988228028232929</v>
      </c>
      <c r="PA50" s="116">
        <f t="shared" si="39"/>
        <v>2.0307051467818273</v>
      </c>
      <c r="PB50" s="116">
        <f t="shared" si="39"/>
        <v>2.196062192683208</v>
      </c>
      <c r="PC50" s="116">
        <f t="shared" si="39"/>
        <v>2.0207756626465052</v>
      </c>
      <c r="PD50" s="116">
        <f t="shared" si="39"/>
        <v>2.0496053600375506</v>
      </c>
      <c r="PE50" s="116">
        <f t="shared" si="39"/>
        <v>2.0035058799408159</v>
      </c>
      <c r="PF50" s="116">
        <f t="shared" si="39"/>
        <v>2.0858593542586554</v>
      </c>
      <c r="PG50" s="116">
        <f t="shared" si="39"/>
        <v>2.0673059469678212</v>
      </c>
      <c r="PH50" s="116">
        <f t="shared" si="39"/>
        <v>2.0046671610419837</v>
      </c>
      <c r="PI50" s="116">
        <f t="shared" si="39"/>
        <v>2.3619750711852494</v>
      </c>
      <c r="PJ50" s="116">
        <f t="shared" si="39"/>
        <v>2.0919821687756883</v>
      </c>
      <c r="PK50" s="116">
        <f t="shared" si="39"/>
        <v>2.0025484445713051</v>
      </c>
      <c r="PL50" s="116">
        <f t="shared" si="39"/>
        <v>2.0814436823970381</v>
      </c>
      <c r="PM50" s="116">
        <f t="shared" si="39"/>
        <v>2.0463341998388938</v>
      </c>
      <c r="PN50" s="116">
        <f t="shared" si="39"/>
        <v>2.0785440784490752</v>
      </c>
      <c r="PO50" s="116">
        <f t="shared" si="39"/>
        <v>2.0242987390156588</v>
      </c>
      <c r="PP50" s="116">
        <f t="shared" si="39"/>
        <v>2.0017504108519097</v>
      </c>
      <c r="PQ50" s="116">
        <f t="shared" si="39"/>
        <v>2.0354158109353819</v>
      </c>
      <c r="PR50" s="116">
        <f t="shared" si="39"/>
        <v>2.015163047900038</v>
      </c>
      <c r="PS50" s="116">
        <f t="shared" si="39"/>
        <v>2.0092133680758906</v>
      </c>
      <c r="PT50" s="116">
        <f t="shared" si="39"/>
        <v>2.0042756715879344</v>
      </c>
      <c r="PU50" s="116">
        <f t="shared" si="39"/>
        <v>2.0120163611891568</v>
      </c>
      <c r="PV50" s="116">
        <f t="shared" si="39"/>
        <v>2.494313413329535</v>
      </c>
      <c r="PW50" s="116">
        <f t="shared" si="39"/>
        <v>2.0194139853717634</v>
      </c>
      <c r="PX50" s="116">
        <f t="shared" si="39"/>
        <v>2.0177848958919045</v>
      </c>
      <c r="PY50" s="116">
        <f t="shared" si="39"/>
        <v>2.0121295076080701</v>
      </c>
      <c r="PZ50" s="116">
        <f t="shared" si="39"/>
        <v>2.0094555821964639</v>
      </c>
      <c r="QA50" s="116">
        <f t="shared" si="39"/>
        <v>2.1242390689058284</v>
      </c>
      <c r="QB50" s="116">
        <f t="shared" si="39"/>
        <v>2.0409410048694845</v>
      </c>
      <c r="QC50" s="116">
        <f t="shared" si="39"/>
        <v>2.0203571793871058</v>
      </c>
      <c r="QD50" s="116">
        <f t="shared" si="39"/>
        <v>2.0236974225693052</v>
      </c>
      <c r="QE50" s="116">
        <f t="shared" si="39"/>
        <v>2.0409242941276649</v>
      </c>
      <c r="QF50" s="116">
        <f t="shared" si="39"/>
        <v>2.0277214483222692</v>
      </c>
      <c r="QG50" s="116">
        <f t="shared" si="39"/>
        <v>2.0117405336267558</v>
      </c>
      <c r="QH50" s="116">
        <f t="shared" si="39"/>
        <v>2.4923601239170448</v>
      </c>
      <c r="QI50" s="116">
        <f t="shared" si="39"/>
        <v>2.0567288539482353</v>
      </c>
      <c r="QJ50" s="116">
        <f t="shared" si="39"/>
        <v>2.0111738812528372</v>
      </c>
      <c r="QK50" s="116">
        <f t="shared" si="39"/>
        <v>2.0926661222798488</v>
      </c>
      <c r="QL50" s="116">
        <f t="shared" si="39"/>
        <v>2.0017112061778892</v>
      </c>
      <c r="QM50" s="116">
        <f t="shared" si="39"/>
        <v>2.0087561885017924</v>
      </c>
      <c r="QN50" s="116">
        <f t="shared" si="39"/>
        <v>2.019213189064164</v>
      </c>
      <c r="QO50" s="116">
        <f t="shared" si="26"/>
        <v>2.0077910759826829</v>
      </c>
      <c r="QP50" s="116">
        <f t="shared" si="48"/>
        <v>2.0032207116953979</v>
      </c>
      <c r="QQ50" s="116">
        <f t="shared" si="48"/>
        <v>2.0005024116245722</v>
      </c>
      <c r="QR50" s="116">
        <f t="shared" si="48"/>
        <v>2.5196404657163822</v>
      </c>
      <c r="QS50" s="116">
        <f t="shared" si="48"/>
        <v>2.0010726633578755</v>
      </c>
      <c r="QT50" s="116">
        <f t="shared" si="48"/>
        <v>2.142867961111004</v>
      </c>
      <c r="QU50" s="116">
        <f t="shared" si="48"/>
        <v>2.2628782730902133</v>
      </c>
      <c r="QV50" s="116">
        <f t="shared" si="48"/>
        <v>2.0170857303288572</v>
      </c>
      <c r="QW50" s="116">
        <f t="shared" si="48"/>
        <v>2.0002974225627805</v>
      </c>
      <c r="QX50" s="116">
        <f t="shared" si="48"/>
        <v>2.2871156042176986</v>
      </c>
      <c r="QY50" s="116">
        <f t="shared" si="48"/>
        <v>2.062489693134725</v>
      </c>
      <c r="QZ50" s="116">
        <f t="shared" si="48"/>
        <v>2.0001342003774503</v>
      </c>
      <c r="RA50" s="116">
        <f t="shared" si="48"/>
        <v>2.3530025579379759</v>
      </c>
      <c r="RB50" s="116">
        <f t="shared" si="48"/>
        <v>2.0032412178806016</v>
      </c>
      <c r="RC50" s="116">
        <f t="shared" si="48"/>
        <v>2.0252470222235659</v>
      </c>
      <c r="RD50" s="116">
        <f t="shared" si="48"/>
        <v>2.3901066360386434</v>
      </c>
      <c r="RE50" s="116">
        <f t="shared" si="48"/>
        <v>2.1613056611277659</v>
      </c>
      <c r="RF50" s="116">
        <f t="shared" si="48"/>
        <v>2.0000000496046226</v>
      </c>
      <c r="RG50" s="116">
        <f t="shared" si="48"/>
        <v>2.0317867057847847</v>
      </c>
      <c r="RH50" s="116">
        <f t="shared" si="48"/>
        <v>2.0514080238037486</v>
      </c>
      <c r="RI50" s="116">
        <f t="shared" si="48"/>
        <v>2.0000033843263139</v>
      </c>
      <c r="RJ50" s="116">
        <f t="shared" si="48"/>
        <v>2.0297070974655056</v>
      </c>
      <c r="RK50" s="116">
        <f t="shared" si="48"/>
        <v>2.0711620632278569</v>
      </c>
      <c r="RL50" s="116">
        <f t="shared" si="48"/>
        <v>2.0198195282401992</v>
      </c>
      <c r="RM50" s="116">
        <f t="shared" si="48"/>
        <v>2.001526780457441</v>
      </c>
      <c r="RN50" s="116">
        <f t="shared" si="48"/>
        <v>2.0215657222390839</v>
      </c>
      <c r="RO50" s="116">
        <f t="shared" si="48"/>
        <v>2.0333206349572346</v>
      </c>
      <c r="RP50" s="116">
        <f t="shared" si="48"/>
        <v>2.4393763665595349</v>
      </c>
      <c r="RQ50" s="116">
        <f t="shared" si="48"/>
        <v>2.3596544864598781</v>
      </c>
      <c r="RR50" s="116">
        <f t="shared" si="48"/>
        <v>2.0070975767473627</v>
      </c>
      <c r="RS50" s="116">
        <f t="shared" si="48"/>
        <v>2.0506209406757749</v>
      </c>
      <c r="RT50" s="116">
        <f t="shared" si="48"/>
        <v>2.2248560846512717</v>
      </c>
      <c r="RU50" s="116">
        <f t="shared" si="48"/>
        <v>2.1061041764650104</v>
      </c>
      <c r="RV50" s="116">
        <f t="shared" si="48"/>
        <v>2.0058853764783824</v>
      </c>
      <c r="RW50" s="116">
        <f t="shared" si="48"/>
        <v>2.011240393180735</v>
      </c>
      <c r="RX50" s="116">
        <f t="shared" si="48"/>
        <v>2.109961816893521</v>
      </c>
      <c r="RY50" s="116">
        <f t="shared" si="48"/>
        <v>2.1347813962600513</v>
      </c>
      <c r="RZ50" s="116">
        <f t="shared" si="48"/>
        <v>2.0340765374024627</v>
      </c>
      <c r="SA50" s="116">
        <f t="shared" si="48"/>
        <v>2.0074850478720578</v>
      </c>
      <c r="SB50" s="116">
        <f t="shared" si="48"/>
        <v>2.0000488486883916</v>
      </c>
      <c r="SC50" s="116">
        <f t="shared" si="48"/>
        <v>2.1659325992820229</v>
      </c>
      <c r="SD50" s="116">
        <f t="shared" si="48"/>
        <v>2.0574447242652028</v>
      </c>
      <c r="SE50" s="116">
        <f t="shared" si="48"/>
        <v>2.0073142666083337</v>
      </c>
      <c r="SF50" s="116">
        <f t="shared" si="48"/>
        <v>2.4653097920383269</v>
      </c>
      <c r="SG50" s="116">
        <f t="shared" si="48"/>
        <v>2.056179708823529</v>
      </c>
      <c r="SH50" s="116">
        <f t="shared" si="48"/>
        <v>2.003877484937242</v>
      </c>
      <c r="SI50" s="116">
        <f t="shared" si="48"/>
        <v>2.2661936780544853</v>
      </c>
      <c r="SJ50" s="116">
        <f t="shared" si="48"/>
        <v>2.000000845000578</v>
      </c>
      <c r="SK50" s="116">
        <f t="shared" si="48"/>
        <v>2.0059092607484952</v>
      </c>
      <c r="SL50" s="116">
        <f t="shared" si="48"/>
        <v>2.0820350576325302</v>
      </c>
      <c r="SM50" s="116">
        <f t="shared" si="48"/>
        <v>2.2931465381248768</v>
      </c>
      <c r="SN50" s="116">
        <f t="shared" si="48"/>
        <v>2.2433451552638339</v>
      </c>
      <c r="SO50" s="116">
        <f t="shared" si="48"/>
        <v>2.0012210376499993</v>
      </c>
      <c r="SP50" s="116">
        <f t="shared" si="48"/>
        <v>2.281208252936012</v>
      </c>
      <c r="SQ50" s="116">
        <f t="shared" si="48"/>
        <v>2.0468377968999185</v>
      </c>
      <c r="SR50" s="116">
        <f t="shared" si="48"/>
        <v>2.0063313506633862</v>
      </c>
      <c r="SS50" s="116">
        <f t="shared" si="48"/>
        <v>2.0850289648585076</v>
      </c>
      <c r="ST50" s="116">
        <f t="shared" si="48"/>
        <v>2.4103274954968565</v>
      </c>
      <c r="SU50" s="116">
        <f t="shared" si="48"/>
        <v>2.5024274608906145</v>
      </c>
      <c r="SV50" s="116">
        <f t="shared" si="48"/>
        <v>2.4026738238513046</v>
      </c>
      <c r="SW50" s="116">
        <f t="shared" si="48"/>
        <v>2.0020491176557602</v>
      </c>
      <c r="SX50" s="116">
        <f t="shared" si="48"/>
        <v>2.0384537632547906</v>
      </c>
      <c r="SY50" s="116">
        <f t="shared" si="48"/>
        <v>2.1782680401194341</v>
      </c>
      <c r="SZ50" s="116">
        <f t="shared" si="48"/>
        <v>2.0000482799848087</v>
      </c>
      <c r="TA50" s="116">
        <f t="shared" si="48"/>
        <v>2.3748827633768461</v>
      </c>
      <c r="TB50" s="116">
        <f t="shared" si="40"/>
        <v>2.3190698464958084</v>
      </c>
      <c r="TC50" s="116">
        <f t="shared" si="40"/>
        <v>2.0281377897650046</v>
      </c>
      <c r="TD50" s="116">
        <f t="shared" si="40"/>
        <v>2.2388759331359598</v>
      </c>
      <c r="TE50" s="116">
        <f t="shared" si="40"/>
        <v>2.151464693998804</v>
      </c>
      <c r="TF50" s="116">
        <f t="shared" si="40"/>
        <v>2.006173530210134</v>
      </c>
      <c r="TG50" s="116">
        <f t="shared" si="40"/>
        <v>2.096787440746513</v>
      </c>
      <c r="TH50" s="116">
        <f t="shared" si="40"/>
        <v>2.0116207008288787</v>
      </c>
      <c r="TI50" s="116">
        <f t="shared" si="40"/>
        <v>2.0340098931688191</v>
      </c>
      <c r="TJ50" s="116">
        <f t="shared" si="40"/>
        <v>2.0125532261460006</v>
      </c>
      <c r="TK50" s="116">
        <f t="shared" si="40"/>
        <v>2.0763565447868233</v>
      </c>
      <c r="TL50" s="116">
        <f t="shared" si="40"/>
        <v>2.0219577601179752</v>
      </c>
      <c r="TM50" s="116">
        <f t="shared" si="40"/>
        <v>2.0630205567749278</v>
      </c>
      <c r="TN50" s="116">
        <f t="shared" si="40"/>
        <v>2.0648094052998003</v>
      </c>
      <c r="TO50" s="116">
        <f t="shared" si="40"/>
        <v>2.085317465699053</v>
      </c>
      <c r="TP50" s="116">
        <f t="shared" si="40"/>
        <v>2.0073363729392355</v>
      </c>
      <c r="TQ50" s="116">
        <f t="shared" si="40"/>
        <v>2.0002360807726465</v>
      </c>
      <c r="TR50" s="116">
        <f t="shared" si="40"/>
        <v>2.0246145588028006</v>
      </c>
      <c r="TS50" s="116">
        <f t="shared" si="40"/>
        <v>2.0723839199949632</v>
      </c>
      <c r="TT50" s="116">
        <f t="shared" si="40"/>
        <v>2.4410008800248146</v>
      </c>
      <c r="TU50" s="116">
        <f t="shared" si="40"/>
        <v>2.0284601245302722</v>
      </c>
      <c r="TV50" s="116">
        <f t="shared" si="40"/>
        <v>2.0048463706832313</v>
      </c>
      <c r="TW50" s="116">
        <f t="shared" si="40"/>
        <v>2.0937222157185928</v>
      </c>
      <c r="TX50" s="116">
        <f t="shared" si="40"/>
        <v>2.2859302880917252</v>
      </c>
      <c r="TY50" s="116">
        <f t="shared" si="40"/>
        <v>2.018780968958942</v>
      </c>
      <c r="TZ50" s="116">
        <f t="shared" si="40"/>
        <v>2.0058619653480676</v>
      </c>
      <c r="UA50" s="116">
        <f t="shared" si="40"/>
        <v>2.0019547703604159</v>
      </c>
      <c r="UB50" s="116">
        <f t="shared" si="40"/>
        <v>2.0345605217411511</v>
      </c>
      <c r="UC50" s="116">
        <f t="shared" si="40"/>
        <v>2.0140006054202182</v>
      </c>
      <c r="UD50" s="116">
        <f t="shared" si="40"/>
        <v>2.0295238169781351</v>
      </c>
      <c r="UE50" s="116">
        <f t="shared" si="40"/>
        <v>2.2629434029904258</v>
      </c>
      <c r="UF50" s="116">
        <f t="shared" si="40"/>
        <v>2.010294218425563</v>
      </c>
      <c r="UG50" s="116">
        <f t="shared" si="40"/>
        <v>2.0838841566201762</v>
      </c>
      <c r="UH50" s="116">
        <f t="shared" si="40"/>
        <v>2.0726753200680053</v>
      </c>
      <c r="UI50" s="116">
        <f t="shared" si="40"/>
        <v>2.0232055942954492</v>
      </c>
      <c r="UJ50" s="116">
        <f t="shared" si="40"/>
        <v>2.4961063787274731</v>
      </c>
      <c r="UK50" s="116">
        <f t="shared" si="40"/>
        <v>2.0131282277677496</v>
      </c>
      <c r="UL50" s="116">
        <f t="shared" si="40"/>
        <v>2.3522872444393768</v>
      </c>
      <c r="UM50" s="116">
        <f t="shared" si="40"/>
        <v>2.0080902213171115</v>
      </c>
      <c r="UN50" s="116">
        <f t="shared" si="40"/>
        <v>2.4655215272010134</v>
      </c>
      <c r="UO50" s="116">
        <f t="shared" si="40"/>
        <v>2.0599595877227683</v>
      </c>
      <c r="UP50" s="116">
        <f t="shared" si="40"/>
        <v>2.0306325871782667</v>
      </c>
      <c r="UQ50" s="116">
        <f t="shared" si="40"/>
        <v>2.0132436295836103</v>
      </c>
      <c r="UR50" s="116">
        <f t="shared" si="40"/>
        <v>2.0089042905823971</v>
      </c>
      <c r="US50" s="116">
        <f t="shared" si="40"/>
        <v>2.0026175426458988</v>
      </c>
      <c r="UT50" s="116">
        <f t="shared" si="40"/>
        <v>2.2289285407475519</v>
      </c>
      <c r="UU50" s="116">
        <f t="shared" si="40"/>
        <v>2.1110349478812136</v>
      </c>
      <c r="UV50" s="116">
        <f t="shared" si="40"/>
        <v>2.0207346511810775</v>
      </c>
      <c r="UW50" s="116">
        <f t="shared" si="40"/>
        <v>2.4793338610140667</v>
      </c>
      <c r="UX50" s="116">
        <f t="shared" si="40"/>
        <v>2.0013620603959912</v>
      </c>
      <c r="UY50" s="116">
        <f t="shared" si="40"/>
        <v>2.0746214477640894</v>
      </c>
      <c r="UZ50" s="116">
        <f t="shared" si="40"/>
        <v>2.0200988406423765</v>
      </c>
      <c r="VA50" s="116">
        <f t="shared" si="40"/>
        <v>2.0225185561590404</v>
      </c>
      <c r="VB50" s="116">
        <f t="shared" si="40"/>
        <v>2.0439689431284931</v>
      </c>
      <c r="VC50" s="116">
        <f t="shared" si="40"/>
        <v>2.0054222905773367</v>
      </c>
      <c r="VD50" s="116">
        <f t="shared" si="40"/>
        <v>2.0562299048331556</v>
      </c>
      <c r="VE50" s="116">
        <f t="shared" si="40"/>
        <v>2.0113719143766691</v>
      </c>
      <c r="VF50" s="116">
        <f t="shared" si="40"/>
        <v>2.0087090184485805</v>
      </c>
      <c r="VG50" s="116">
        <f t="shared" si="40"/>
        <v>2.026122978092979</v>
      </c>
      <c r="VH50" s="116">
        <f t="shared" si="40"/>
        <v>2.1082220160164105</v>
      </c>
      <c r="VI50" s="116">
        <f t="shared" si="40"/>
        <v>2.4116030249444136</v>
      </c>
      <c r="VJ50" s="116">
        <f t="shared" si="40"/>
        <v>2.0217380374878702</v>
      </c>
      <c r="VK50" s="116">
        <f t="shared" si="40"/>
        <v>2.0144201724495789</v>
      </c>
      <c r="VL50" s="116">
        <f t="shared" si="40"/>
        <v>2.0783202420533913</v>
      </c>
      <c r="VM50" s="116">
        <f t="shared" si="28"/>
        <v>2.2654684276264736</v>
      </c>
      <c r="VN50" s="116">
        <f t="shared" si="49"/>
        <v>2.0013612423332545</v>
      </c>
      <c r="VO50" s="116">
        <f t="shared" si="49"/>
        <v>2.0862068317975808</v>
      </c>
      <c r="VP50" s="116">
        <f t="shared" si="49"/>
        <v>2.0475564835994335</v>
      </c>
      <c r="VQ50" s="116">
        <f t="shared" si="49"/>
        <v>2.0013212077336875</v>
      </c>
      <c r="VR50" s="116">
        <f t="shared" si="49"/>
        <v>2.0450861068133328</v>
      </c>
      <c r="VS50" s="116">
        <f t="shared" si="49"/>
        <v>2.076154382510774</v>
      </c>
      <c r="VT50" s="116">
        <f t="shared" si="49"/>
        <v>2.0040354244694969</v>
      </c>
      <c r="VU50" s="116">
        <f t="shared" si="49"/>
        <v>2.0082933430625336</v>
      </c>
      <c r="VV50" s="116">
        <f t="shared" si="49"/>
        <v>2.221031476829697</v>
      </c>
      <c r="VW50" s="116">
        <f t="shared" si="49"/>
        <v>2.0661984189037703</v>
      </c>
      <c r="VX50" s="116">
        <f t="shared" si="49"/>
        <v>2.0008053275880324</v>
      </c>
      <c r="VY50" s="116">
        <f t="shared" si="49"/>
        <v>2.4057858646228105</v>
      </c>
      <c r="VZ50" s="116">
        <f t="shared" si="49"/>
        <v>2.0026239630262799</v>
      </c>
      <c r="WA50" s="116">
        <f t="shared" si="49"/>
        <v>2.0090894554692014</v>
      </c>
      <c r="WB50" s="116">
        <f t="shared" si="49"/>
        <v>2.0449755864444539</v>
      </c>
      <c r="WC50" s="116">
        <f t="shared" si="49"/>
        <v>2.2044113178048814</v>
      </c>
      <c r="WD50" s="116">
        <f t="shared" si="49"/>
        <v>2.0328003672473587</v>
      </c>
      <c r="WE50" s="116">
        <f t="shared" si="49"/>
        <v>2.2220671679785813</v>
      </c>
      <c r="WF50" s="116">
        <f t="shared" si="49"/>
        <v>2.007987804356719</v>
      </c>
      <c r="WG50" s="116">
        <f t="shared" si="49"/>
        <v>2.0273847271137244</v>
      </c>
      <c r="WH50" s="116">
        <f t="shared" si="49"/>
        <v>2.3447769790700543</v>
      </c>
      <c r="WI50" s="116">
        <f t="shared" si="49"/>
        <v>2.2381998422592639</v>
      </c>
      <c r="WJ50" s="116">
        <f t="shared" si="49"/>
        <v>2.2845483825959754</v>
      </c>
      <c r="WK50" s="116">
        <f t="shared" si="49"/>
        <v>2.2035651558037643</v>
      </c>
      <c r="WL50" s="116">
        <f t="shared" si="49"/>
        <v>2.0138010414165191</v>
      </c>
      <c r="WM50" s="116">
        <f t="shared" si="49"/>
        <v>2.0001396192897651</v>
      </c>
      <c r="WN50" s="116">
        <f t="shared" si="49"/>
        <v>2.3584635684438902</v>
      </c>
      <c r="WO50" s="116">
        <f t="shared" si="49"/>
        <v>2.0429578476730255</v>
      </c>
      <c r="WP50" s="116">
        <f t="shared" si="49"/>
        <v>2.0022219386646469</v>
      </c>
      <c r="WQ50" s="116">
        <f t="shared" si="49"/>
        <v>2.0066034601379927</v>
      </c>
      <c r="WR50" s="116">
        <f t="shared" si="49"/>
        <v>2.0941538424090607</v>
      </c>
      <c r="WS50" s="116">
        <f t="shared" si="49"/>
        <v>2.1648211731203784</v>
      </c>
      <c r="WT50" s="116">
        <f t="shared" si="49"/>
        <v>2.0444411070675175</v>
      </c>
      <c r="WU50" s="116">
        <f t="shared" si="49"/>
        <v>2.0355738537841943</v>
      </c>
      <c r="WV50" s="116">
        <f t="shared" si="49"/>
        <v>2.0024834378950804</v>
      </c>
      <c r="WW50" s="116">
        <f t="shared" si="49"/>
        <v>2.134886546960213</v>
      </c>
      <c r="WX50" s="116">
        <f t="shared" si="49"/>
        <v>2.0658419974645397</v>
      </c>
      <c r="WY50" s="116">
        <f t="shared" si="49"/>
        <v>2.5185327353841505</v>
      </c>
      <c r="WZ50" s="116">
        <f t="shared" si="49"/>
        <v>2.008535441211591</v>
      </c>
      <c r="XA50" s="116">
        <f t="shared" si="49"/>
        <v>2.0234961654318986</v>
      </c>
      <c r="XB50" s="116">
        <f t="shared" si="49"/>
        <v>2.0626287655434714</v>
      </c>
      <c r="XC50" s="116">
        <f t="shared" si="49"/>
        <v>2.4792090561825662</v>
      </c>
      <c r="XD50" s="116">
        <f t="shared" si="49"/>
        <v>2.0333064432131276</v>
      </c>
      <c r="XE50" s="116">
        <f t="shared" si="49"/>
        <v>2.027098712778499</v>
      </c>
      <c r="XF50" s="116">
        <f t="shared" si="49"/>
        <v>2.436410130378841</v>
      </c>
      <c r="XG50" s="116">
        <f t="shared" si="49"/>
        <v>2.0310753475576284</v>
      </c>
      <c r="XH50" s="116">
        <f t="shared" si="49"/>
        <v>2.0147276564709662</v>
      </c>
      <c r="XI50" s="116">
        <f t="shared" si="49"/>
        <v>2.0306137352199398</v>
      </c>
      <c r="XJ50" s="116">
        <f t="shared" si="49"/>
        <v>2.1567957179218205</v>
      </c>
      <c r="XK50" s="116">
        <f t="shared" si="49"/>
        <v>2.0000272722478663</v>
      </c>
      <c r="XL50" s="116">
        <f t="shared" si="49"/>
        <v>2.1195463420809499</v>
      </c>
      <c r="XM50" s="116">
        <f t="shared" si="49"/>
        <v>2.009320794756416</v>
      </c>
      <c r="XN50" s="116">
        <f t="shared" si="49"/>
        <v>2.023254134745319</v>
      </c>
      <c r="XO50" s="116">
        <f t="shared" si="49"/>
        <v>2.2228479316693592</v>
      </c>
      <c r="XP50" s="116">
        <f t="shared" si="49"/>
        <v>2.2969607366884981</v>
      </c>
      <c r="XQ50" s="116">
        <f t="shared" si="49"/>
        <v>2.0339464023470279</v>
      </c>
      <c r="XR50" s="116">
        <f t="shared" si="49"/>
        <v>2.0055200346498459</v>
      </c>
      <c r="XS50" s="116">
        <f t="shared" si="49"/>
        <v>2.0004505040694891</v>
      </c>
      <c r="XT50" s="116">
        <f t="shared" si="49"/>
        <v>2.0315832406809085</v>
      </c>
      <c r="XU50" s="116">
        <f t="shared" si="49"/>
        <v>2.004349901481667</v>
      </c>
      <c r="XV50" s="116">
        <f t="shared" si="49"/>
        <v>2.0000041561253772</v>
      </c>
      <c r="XW50" s="116">
        <f t="shared" si="49"/>
        <v>2.0732393305380725</v>
      </c>
      <c r="XX50" s="116">
        <f t="shared" si="49"/>
        <v>2.108651650301248</v>
      </c>
      <c r="XY50" s="116">
        <f t="shared" si="49"/>
        <v>2.3160843447091999</v>
      </c>
      <c r="XZ50" s="116">
        <f t="shared" si="41"/>
        <v>2.3752064729744942</v>
      </c>
      <c r="YA50" s="116">
        <f t="shared" si="41"/>
        <v>2.1705696410507964</v>
      </c>
      <c r="YB50" s="116">
        <f t="shared" si="41"/>
        <v>2.0177209421322466</v>
      </c>
      <c r="YC50" s="116">
        <f t="shared" si="41"/>
        <v>2.0150989930457199</v>
      </c>
      <c r="YD50" s="116">
        <f t="shared" si="41"/>
        <v>2.0000052547135807</v>
      </c>
      <c r="YE50" s="116">
        <f t="shared" si="41"/>
        <v>2.0201667907930769</v>
      </c>
      <c r="YF50" s="116">
        <f t="shared" si="41"/>
        <v>2.0296866395251931</v>
      </c>
      <c r="YG50" s="116">
        <f t="shared" si="41"/>
        <v>2.0002421460502786</v>
      </c>
      <c r="YH50" s="116">
        <f t="shared" si="41"/>
        <v>2.0051403133982411</v>
      </c>
      <c r="YI50" s="116">
        <f t="shared" si="41"/>
        <v>2.488497299709338</v>
      </c>
      <c r="YJ50" s="116">
        <f t="shared" si="41"/>
        <v>2.2748040718625586</v>
      </c>
      <c r="YK50" s="116">
        <f t="shared" si="41"/>
        <v>2.000017554187667</v>
      </c>
      <c r="YL50" s="116">
        <f t="shared" si="41"/>
        <v>2.0016096867625697</v>
      </c>
      <c r="YM50" s="116">
        <f t="shared" si="41"/>
        <v>2.0024055497072628</v>
      </c>
      <c r="YN50" s="116">
        <f t="shared" si="41"/>
        <v>2.1889623422738578</v>
      </c>
      <c r="YO50" s="116">
        <f t="shared" si="41"/>
        <v>2.3043040219924213</v>
      </c>
      <c r="YP50" s="116">
        <f t="shared" si="41"/>
        <v>2.0174914772356924</v>
      </c>
      <c r="YQ50" s="116">
        <f t="shared" si="41"/>
        <v>2.0116676019590516</v>
      </c>
      <c r="YR50" s="116">
        <f t="shared" si="41"/>
        <v>2.2165934171264792</v>
      </c>
      <c r="YS50" s="116">
        <f t="shared" si="41"/>
        <v>2.3595665129408356</v>
      </c>
      <c r="YT50" s="116">
        <f t="shared" si="41"/>
        <v>2.03617832967968</v>
      </c>
      <c r="YU50" s="116">
        <f t="shared" si="41"/>
        <v>2.0940854459850189</v>
      </c>
      <c r="YV50" s="116">
        <f t="shared" si="41"/>
        <v>2.1685939355253003</v>
      </c>
      <c r="YW50" s="116">
        <f t="shared" si="41"/>
        <v>2.0246432274232369</v>
      </c>
      <c r="YX50" s="116">
        <f t="shared" si="41"/>
        <v>2.1280760997210404</v>
      </c>
      <c r="YY50" s="116">
        <f t="shared" si="41"/>
        <v>2.0238895437802165</v>
      </c>
      <c r="YZ50" s="116">
        <f t="shared" si="41"/>
        <v>2.2983330137630551</v>
      </c>
      <c r="ZA50" s="116">
        <f t="shared" si="41"/>
        <v>2.0402596662583252</v>
      </c>
      <c r="ZB50" s="116">
        <f t="shared" si="41"/>
        <v>2.0004023079792423</v>
      </c>
      <c r="ZC50" s="116">
        <f t="shared" si="41"/>
        <v>2.0744414565814315</v>
      </c>
      <c r="ZD50" s="116">
        <f t="shared" si="41"/>
        <v>2.0162238488652293</v>
      </c>
      <c r="ZE50" s="116">
        <f t="shared" si="41"/>
        <v>2.0250385743783763</v>
      </c>
      <c r="ZF50" s="116">
        <f t="shared" si="41"/>
        <v>2.1906957670421709</v>
      </c>
      <c r="ZG50" s="116">
        <f t="shared" si="41"/>
        <v>2.0149552643079653</v>
      </c>
      <c r="ZH50" s="116">
        <f t="shared" si="41"/>
        <v>2.0263622293354762</v>
      </c>
      <c r="ZI50" s="116">
        <f t="shared" si="41"/>
        <v>2.017580831319659</v>
      </c>
      <c r="ZJ50" s="116">
        <f t="shared" si="41"/>
        <v>2.018468801580807</v>
      </c>
      <c r="ZK50" s="116">
        <f t="shared" si="41"/>
        <v>2.0129367244056393</v>
      </c>
      <c r="ZL50" s="116">
        <f t="shared" si="41"/>
        <v>2.0000517202575541</v>
      </c>
      <c r="ZM50" s="116">
        <f t="shared" si="41"/>
        <v>2.3130355672220211</v>
      </c>
      <c r="ZN50" s="116">
        <f t="shared" si="41"/>
        <v>2.005699515460309</v>
      </c>
      <c r="ZO50" s="116">
        <f t="shared" si="41"/>
        <v>2.4586885401853467</v>
      </c>
      <c r="ZP50" s="116">
        <f t="shared" si="41"/>
        <v>2.2151831042903325</v>
      </c>
      <c r="ZQ50" s="116">
        <f t="shared" si="41"/>
        <v>2.0285048999542927</v>
      </c>
      <c r="ZR50" s="116">
        <f t="shared" si="41"/>
        <v>2.0432948160782187</v>
      </c>
      <c r="ZS50" s="116">
        <f t="shared" si="41"/>
        <v>2.0316894863192729</v>
      </c>
      <c r="ZT50" s="116">
        <f t="shared" si="41"/>
        <v>2.1013800814804862</v>
      </c>
      <c r="ZU50" s="116">
        <f t="shared" si="41"/>
        <v>2.0688635644228586</v>
      </c>
      <c r="ZV50" s="116">
        <f t="shared" si="41"/>
        <v>2.0367066139308578</v>
      </c>
      <c r="ZW50" s="116">
        <f t="shared" si="41"/>
        <v>2.0550588851622624</v>
      </c>
      <c r="ZX50" s="116">
        <f t="shared" si="41"/>
        <v>2.0234175497296034</v>
      </c>
      <c r="ZY50" s="116">
        <f t="shared" si="41"/>
        <v>2.2102946429525892</v>
      </c>
      <c r="ZZ50" s="116">
        <f t="shared" si="41"/>
        <v>2.001198744534185</v>
      </c>
      <c r="AAA50" s="116">
        <f t="shared" si="41"/>
        <v>2.0486213951211902</v>
      </c>
      <c r="AAB50" s="116">
        <f t="shared" si="41"/>
        <v>2.0359113659791035</v>
      </c>
      <c r="AAC50" s="116">
        <f t="shared" si="41"/>
        <v>2.0902255359624871</v>
      </c>
      <c r="AAD50" s="116">
        <f t="shared" si="41"/>
        <v>2.0059094954078942</v>
      </c>
      <c r="AAE50" s="116">
        <f t="shared" si="41"/>
        <v>2.0101607219107298</v>
      </c>
      <c r="AAF50" s="116">
        <f t="shared" si="41"/>
        <v>2.0216475027140928</v>
      </c>
      <c r="AAG50" s="116">
        <f t="shared" si="41"/>
        <v>2.0220481434926829</v>
      </c>
      <c r="AAH50" s="116">
        <f t="shared" si="41"/>
        <v>2.2038460079424462</v>
      </c>
      <c r="AAI50" s="116">
        <f t="shared" si="41"/>
        <v>2.1498697992555318</v>
      </c>
      <c r="AAJ50" s="116">
        <f t="shared" si="41"/>
        <v>2.1217971926556158</v>
      </c>
      <c r="AAK50" s="116">
        <f t="shared" si="30"/>
        <v>2.4733087751860827</v>
      </c>
      <c r="AAL50" s="116">
        <f t="shared" si="50"/>
        <v>2.0053731763615166</v>
      </c>
      <c r="AAM50" s="116">
        <f t="shared" si="50"/>
        <v>2.0507452610004253</v>
      </c>
      <c r="AAN50" s="116">
        <f t="shared" si="50"/>
        <v>2.0170627242774795</v>
      </c>
      <c r="AAO50" s="116">
        <f t="shared" si="50"/>
        <v>2.141518591965955</v>
      </c>
      <c r="AAP50" s="116">
        <f t="shared" si="50"/>
        <v>2.1345152073154203</v>
      </c>
      <c r="AAQ50" s="116">
        <f t="shared" si="50"/>
        <v>2.0104739161157683</v>
      </c>
      <c r="AAR50" s="116">
        <f t="shared" si="50"/>
        <v>2.0412888635922366</v>
      </c>
      <c r="AAS50" s="116">
        <f t="shared" si="50"/>
        <v>2.1093664867676019</v>
      </c>
      <c r="AAT50" s="116">
        <f t="shared" si="50"/>
        <v>2.0029422193089728</v>
      </c>
      <c r="AAU50" s="116">
        <f t="shared" si="50"/>
        <v>2.1207098525735111</v>
      </c>
      <c r="AAV50" s="116">
        <f t="shared" si="50"/>
        <v>2.1048769126211853</v>
      </c>
      <c r="AAW50" s="116">
        <f t="shared" si="50"/>
        <v>2.0008752525055407</v>
      </c>
      <c r="AAX50" s="116">
        <f t="shared" si="50"/>
        <v>2.1002358546498554</v>
      </c>
      <c r="AAY50" s="116">
        <f t="shared" si="50"/>
        <v>2.0388661912321533</v>
      </c>
      <c r="AAZ50" s="116">
        <f t="shared" si="50"/>
        <v>2.03515726897349</v>
      </c>
      <c r="ABA50" s="116">
        <f t="shared" si="50"/>
        <v>2.0000990832982946</v>
      </c>
      <c r="ABB50" s="116">
        <f t="shared" si="50"/>
        <v>2.0211495072536154</v>
      </c>
      <c r="ABC50" s="116">
        <f t="shared" si="50"/>
        <v>2.0001848045583008</v>
      </c>
      <c r="ABD50" s="116">
        <f t="shared" si="50"/>
        <v>2.0221743946257602</v>
      </c>
      <c r="ABE50" s="116">
        <f t="shared" si="50"/>
        <v>2.3896213232503571</v>
      </c>
      <c r="ABF50" s="116">
        <f t="shared" si="50"/>
        <v>2.0198295228057566</v>
      </c>
      <c r="ABG50" s="116">
        <f t="shared" si="50"/>
        <v>2.0974684140533011</v>
      </c>
      <c r="ABH50" s="116">
        <f t="shared" si="50"/>
        <v>2.2116716470458235</v>
      </c>
      <c r="ABI50" s="116">
        <f t="shared" si="50"/>
        <v>2.0015574897568555</v>
      </c>
      <c r="ABJ50" s="116">
        <f t="shared" si="50"/>
        <v>2.0317954602855375</v>
      </c>
      <c r="ABK50" s="116">
        <f t="shared" si="50"/>
        <v>2.0119846956443879</v>
      </c>
      <c r="ABL50" s="116">
        <f t="shared" si="50"/>
        <v>2.0909532120458949</v>
      </c>
      <c r="ABM50" s="116">
        <f t="shared" si="50"/>
        <v>2.0122132200366725</v>
      </c>
      <c r="ABN50" s="116">
        <f t="shared" si="50"/>
        <v>2.0026859161080344</v>
      </c>
      <c r="ABO50" s="116">
        <f t="shared" si="50"/>
        <v>2.0291096986155805</v>
      </c>
      <c r="ABP50" s="116">
        <f t="shared" si="50"/>
        <v>2.0032275747741957</v>
      </c>
      <c r="ABQ50" s="116">
        <f t="shared" si="50"/>
        <v>2.027537667613835</v>
      </c>
      <c r="ABR50" s="116">
        <f t="shared" si="50"/>
        <v>2.0008760319627688</v>
      </c>
      <c r="ABS50" s="116">
        <f t="shared" si="50"/>
        <v>2.0130293962856483</v>
      </c>
      <c r="ABT50" s="116">
        <f t="shared" si="50"/>
        <v>2.0003895035110508</v>
      </c>
      <c r="ABU50" s="116">
        <f t="shared" si="50"/>
        <v>2.0963449968249606</v>
      </c>
      <c r="ABV50" s="116">
        <f t="shared" si="50"/>
        <v>2.0489910953655661</v>
      </c>
      <c r="ABW50" s="116">
        <f t="shared" si="50"/>
        <v>2.13922011037794</v>
      </c>
      <c r="ABX50" s="116">
        <f t="shared" si="50"/>
        <v>2.030955636309848</v>
      </c>
      <c r="ABY50" s="116">
        <f t="shared" si="50"/>
        <v>2.1695644304081534</v>
      </c>
      <c r="ABZ50" s="116">
        <f t="shared" si="50"/>
        <v>2.5194846199088081</v>
      </c>
      <c r="ACA50" s="116">
        <f t="shared" si="50"/>
        <v>2.0012483438518922</v>
      </c>
      <c r="ACB50" s="116">
        <f t="shared" si="50"/>
        <v>2.1078924159649755</v>
      </c>
      <c r="ACC50" s="116">
        <f t="shared" si="50"/>
        <v>2.0240308182347775</v>
      </c>
      <c r="ACD50" s="116">
        <f t="shared" si="50"/>
        <v>2.0764500141487492</v>
      </c>
      <c r="ACE50" s="116">
        <f t="shared" si="50"/>
        <v>2.0301916764471422</v>
      </c>
      <c r="ACF50" s="116">
        <f t="shared" si="50"/>
        <v>2.2345296330855313</v>
      </c>
      <c r="ACG50" s="116">
        <f t="shared" si="50"/>
        <v>2.0019152721599527</v>
      </c>
      <c r="ACH50" s="116">
        <f t="shared" si="50"/>
        <v>2.0064559725608277</v>
      </c>
      <c r="ACI50" s="116">
        <f t="shared" si="50"/>
        <v>2.0011717383321552</v>
      </c>
      <c r="ACJ50" s="116">
        <f t="shared" si="50"/>
        <v>2.0161226873363458</v>
      </c>
      <c r="ACK50" s="116">
        <f t="shared" si="50"/>
        <v>2.401689386674009</v>
      </c>
      <c r="ACL50" s="116">
        <f t="shared" si="50"/>
        <v>2.1392515192974644</v>
      </c>
      <c r="ACM50" s="116">
        <f t="shared" si="50"/>
        <v>2.0985078125427599</v>
      </c>
      <c r="ACN50" s="116">
        <f t="shared" si="50"/>
        <v>2.0139158677033282</v>
      </c>
      <c r="ACO50" s="116">
        <f t="shared" si="50"/>
        <v>2.5099140917818916</v>
      </c>
      <c r="ACP50" s="116">
        <f t="shared" si="50"/>
        <v>2.0080538346035768</v>
      </c>
      <c r="ACQ50" s="116">
        <f t="shared" si="50"/>
        <v>2.2700044747193431</v>
      </c>
      <c r="ACR50" s="116">
        <f t="shared" si="50"/>
        <v>2.0010532848229641</v>
      </c>
      <c r="ACS50" s="116">
        <f t="shared" si="50"/>
        <v>2.1632867089436196</v>
      </c>
      <c r="ACT50" s="116">
        <f t="shared" si="50"/>
        <v>2.1643934737380146</v>
      </c>
      <c r="ACU50" s="116">
        <f t="shared" si="50"/>
        <v>2.1700092812183955</v>
      </c>
      <c r="ACV50" s="116">
        <f t="shared" si="50"/>
        <v>2.2348141670238366</v>
      </c>
      <c r="ACW50" s="116">
        <f t="shared" si="50"/>
        <v>2.0475191427658714</v>
      </c>
      <c r="ACX50" s="116">
        <f t="shared" si="42"/>
        <v>2.0011160050441665</v>
      </c>
      <c r="ACY50" s="116">
        <f t="shared" si="42"/>
        <v>2.0100056643887685</v>
      </c>
      <c r="ACZ50" s="116">
        <f t="shared" si="42"/>
        <v>2.0930746282560562</v>
      </c>
      <c r="ADA50" s="116">
        <f t="shared" si="42"/>
        <v>2.2549212536073377</v>
      </c>
      <c r="ADB50" s="116">
        <f t="shared" si="42"/>
        <v>2.035231042052378</v>
      </c>
      <c r="ADC50" s="116">
        <f t="shared" si="42"/>
        <v>2.0144239973914271</v>
      </c>
      <c r="ADD50" s="116">
        <f t="shared" si="42"/>
        <v>2.0335692055276491</v>
      </c>
      <c r="ADE50" s="116">
        <f t="shared" si="42"/>
        <v>2.0038581788063157</v>
      </c>
      <c r="ADF50" s="116">
        <f t="shared" si="42"/>
        <v>2.0200909557211717</v>
      </c>
      <c r="ADG50" s="116">
        <f t="shared" si="42"/>
        <v>2.293459832007628</v>
      </c>
      <c r="ADH50" s="116">
        <f t="shared" si="42"/>
        <v>2.0139853769411111</v>
      </c>
      <c r="ADI50" s="116">
        <f t="shared" si="42"/>
        <v>2.0004441832558268</v>
      </c>
      <c r="ADJ50" s="116">
        <f t="shared" si="42"/>
        <v>2.000128653609262</v>
      </c>
      <c r="ADK50" s="116">
        <f t="shared" si="42"/>
        <v>2.0083828245654587</v>
      </c>
      <c r="ADL50" s="116">
        <f t="shared" si="42"/>
        <v>2.0325380033906892</v>
      </c>
      <c r="ADM50" s="116">
        <f t="shared" si="42"/>
        <v>2.0255682272758442</v>
      </c>
      <c r="ADN50" s="116">
        <f t="shared" si="42"/>
        <v>2.000673334052212</v>
      </c>
      <c r="ADO50" s="116">
        <f t="shared" si="42"/>
        <v>2.0033391804020875</v>
      </c>
      <c r="ADP50" s="116">
        <f t="shared" si="42"/>
        <v>2.0641832422580118</v>
      </c>
      <c r="ADQ50" s="116">
        <f t="shared" si="42"/>
        <v>2.0213279250165339</v>
      </c>
      <c r="ADR50" s="116">
        <f t="shared" si="42"/>
        <v>2.0445970081231768</v>
      </c>
      <c r="ADS50" s="116">
        <f t="shared" si="42"/>
        <v>2.0483396442803254</v>
      </c>
      <c r="ADT50" s="116">
        <f t="shared" si="42"/>
        <v>2.0063222122696596</v>
      </c>
      <c r="ADU50" s="116">
        <f t="shared" si="42"/>
        <v>2.4883479148338083</v>
      </c>
      <c r="ADV50" s="116">
        <f t="shared" si="42"/>
        <v>2.0006662526098804</v>
      </c>
      <c r="ADW50" s="116">
        <f t="shared" si="42"/>
        <v>2.2452939278120878</v>
      </c>
      <c r="ADX50" s="116">
        <f t="shared" si="42"/>
        <v>2.0007844006312236</v>
      </c>
      <c r="ADY50" s="116">
        <f t="shared" si="42"/>
        <v>2.0008507821285697</v>
      </c>
      <c r="ADZ50" s="116">
        <f t="shared" si="42"/>
        <v>2.0602600407332958</v>
      </c>
      <c r="AEA50" s="116">
        <f t="shared" si="42"/>
        <v>2.0000711838277843</v>
      </c>
      <c r="AEB50" s="116">
        <f t="shared" si="42"/>
        <v>2.1679298013231905</v>
      </c>
      <c r="AEC50" s="116">
        <f t="shared" si="42"/>
        <v>2.0000130700863625</v>
      </c>
      <c r="AED50" s="116">
        <f t="shared" si="42"/>
        <v>2.0146939762521905</v>
      </c>
      <c r="AEE50" s="116">
        <f t="shared" si="42"/>
        <v>2.0938949929133011</v>
      </c>
      <c r="AEF50" s="116">
        <f t="shared" si="42"/>
        <v>2.0356059557625223</v>
      </c>
      <c r="AEG50" s="116">
        <f t="shared" si="42"/>
        <v>2.0079304790253301</v>
      </c>
      <c r="AEH50" s="116">
        <f t="shared" si="42"/>
        <v>2.0222450684555087</v>
      </c>
      <c r="AEI50" s="116">
        <f t="shared" si="42"/>
        <v>2.181869599171149</v>
      </c>
      <c r="AEJ50" s="116">
        <f t="shared" si="42"/>
        <v>2.3452990195698318</v>
      </c>
      <c r="AEK50" s="116">
        <f t="shared" si="42"/>
        <v>2.012421414901679</v>
      </c>
      <c r="AEL50" s="116">
        <f t="shared" si="42"/>
        <v>2.2938559699884813</v>
      </c>
      <c r="AEM50" s="116">
        <f t="shared" si="42"/>
        <v>2.0099703658868937</v>
      </c>
      <c r="AEN50" s="116">
        <f t="shared" si="42"/>
        <v>2.017531068720781</v>
      </c>
      <c r="AEO50" s="116">
        <f t="shared" si="42"/>
        <v>2.0007012289663235</v>
      </c>
      <c r="AEP50" s="116">
        <f t="shared" si="42"/>
        <v>2.0807284027900015</v>
      </c>
      <c r="AEQ50" s="116">
        <f t="shared" si="42"/>
        <v>2.0754217769563286</v>
      </c>
      <c r="AER50" s="116">
        <f t="shared" si="42"/>
        <v>2.3012662867438802</v>
      </c>
      <c r="AES50" s="116">
        <f t="shared" si="42"/>
        <v>2.1269560831262488</v>
      </c>
      <c r="AET50" s="116">
        <f t="shared" si="42"/>
        <v>2.0963314417486978</v>
      </c>
      <c r="AEU50" s="116">
        <f t="shared" si="42"/>
        <v>2.2583506793558317</v>
      </c>
      <c r="AEV50" s="116">
        <f t="shared" si="42"/>
        <v>2.0775095011550535</v>
      </c>
      <c r="AEW50" s="116">
        <f t="shared" si="42"/>
        <v>2.1406133255136162</v>
      </c>
      <c r="AEX50" s="116">
        <f t="shared" si="42"/>
        <v>2.0013972381773586</v>
      </c>
      <c r="AEY50" s="116">
        <f t="shared" si="42"/>
        <v>2.001414401973634</v>
      </c>
      <c r="AEZ50" s="116">
        <f t="shared" si="42"/>
        <v>2.0375360146908488</v>
      </c>
      <c r="AFA50" s="116">
        <f t="shared" si="42"/>
        <v>2.1503790665123454</v>
      </c>
      <c r="AFB50" s="116">
        <f t="shared" si="42"/>
        <v>2.0857059552743085</v>
      </c>
      <c r="AFC50" s="116">
        <f t="shared" si="42"/>
        <v>2.3643742645827523</v>
      </c>
      <c r="AFD50" s="116">
        <f t="shared" si="42"/>
        <v>2.3309091260325419</v>
      </c>
      <c r="AFE50" s="116">
        <f t="shared" si="42"/>
        <v>2.0392734371875902</v>
      </c>
      <c r="AFF50" s="116">
        <f t="shared" si="42"/>
        <v>2.075449107223355</v>
      </c>
      <c r="AFG50" s="116">
        <f t="shared" si="42"/>
        <v>2.1620875883555599</v>
      </c>
      <c r="AFH50" s="116">
        <f t="shared" si="42"/>
        <v>2.0237998224864193</v>
      </c>
      <c r="AFI50" s="116">
        <f t="shared" si="32"/>
        <v>2.2544378584787017</v>
      </c>
      <c r="AFJ50" s="116">
        <f t="shared" si="51"/>
        <v>2.004657510704507</v>
      </c>
      <c r="AFK50" s="116">
        <f t="shared" si="51"/>
        <v>2.0027762182382167</v>
      </c>
      <c r="AFL50" s="116">
        <f t="shared" si="51"/>
        <v>2.4564802851890835</v>
      </c>
      <c r="AFM50" s="116">
        <f t="shared" si="51"/>
        <v>2.1263354361410736</v>
      </c>
      <c r="AFN50" s="116">
        <f t="shared" si="51"/>
        <v>2.01704134585672</v>
      </c>
      <c r="AFO50" s="116">
        <f t="shared" si="51"/>
        <v>2.1141435148636982</v>
      </c>
      <c r="AFP50" s="116">
        <f t="shared" si="51"/>
        <v>2.5009383513762597</v>
      </c>
      <c r="AFQ50" s="116">
        <f t="shared" si="51"/>
        <v>2.0148177216042438</v>
      </c>
      <c r="AFR50" s="116">
        <f t="shared" si="51"/>
        <v>2.1050780519828201</v>
      </c>
      <c r="AFS50" s="116">
        <f t="shared" si="51"/>
        <v>2.3671922361026909</v>
      </c>
      <c r="AFT50" s="116">
        <f t="shared" si="51"/>
        <v>2.012127140804099</v>
      </c>
      <c r="AFU50" s="116">
        <f t="shared" si="51"/>
        <v>2.0031845097203296</v>
      </c>
      <c r="AFV50" s="116">
        <f t="shared" si="51"/>
        <v>2.0289463167087263</v>
      </c>
      <c r="AFW50" s="116">
        <f t="shared" si="51"/>
        <v>2.5148472061683327</v>
      </c>
      <c r="AFX50" s="116">
        <f t="shared" si="51"/>
        <v>2.0112209350428052</v>
      </c>
      <c r="AFY50" s="116">
        <f t="shared" si="51"/>
        <v>2.0291821899412161</v>
      </c>
      <c r="AFZ50" s="116">
        <f t="shared" si="51"/>
        <v>2.0008750463777418</v>
      </c>
      <c r="AGA50" s="116">
        <f t="shared" si="51"/>
        <v>2.0000429173883019</v>
      </c>
      <c r="AGB50" s="116">
        <f t="shared" si="51"/>
        <v>2.0116399020765492</v>
      </c>
      <c r="AGC50" s="116">
        <f t="shared" si="51"/>
        <v>2.1571230391493543</v>
      </c>
      <c r="AGD50" s="116">
        <f t="shared" si="51"/>
        <v>2.1646923355555998</v>
      </c>
      <c r="AGE50" s="116">
        <f t="shared" si="51"/>
        <v>2.0241139606350389</v>
      </c>
      <c r="AGF50" s="116">
        <f t="shared" si="51"/>
        <v>2.4008115900537605</v>
      </c>
      <c r="AGG50" s="116">
        <f t="shared" si="51"/>
        <v>2.1758270438174661</v>
      </c>
      <c r="AGH50" s="116">
        <f t="shared" si="51"/>
        <v>2.0419469039485243</v>
      </c>
      <c r="AGI50" s="116">
        <f t="shared" si="51"/>
        <v>2.2755789956396217</v>
      </c>
      <c r="AGJ50" s="116">
        <f t="shared" si="51"/>
        <v>2.0625146597501507</v>
      </c>
      <c r="AGK50" s="116">
        <f t="shared" si="51"/>
        <v>2.0710381766728121</v>
      </c>
      <c r="AGL50" s="116">
        <f t="shared" si="51"/>
        <v>2.0078375847674885</v>
      </c>
      <c r="AGM50" s="116">
        <f t="shared" si="51"/>
        <v>2.4749030063932236</v>
      </c>
      <c r="AGN50" s="116">
        <f t="shared" si="51"/>
        <v>2.0136342776280718</v>
      </c>
      <c r="AGO50" s="116">
        <f t="shared" si="51"/>
        <v>2.0000043137496348</v>
      </c>
      <c r="AGP50" s="116">
        <f t="shared" si="51"/>
        <v>2.0520967181065428</v>
      </c>
      <c r="AGQ50" s="116">
        <f t="shared" si="51"/>
        <v>2.0118956984107927</v>
      </c>
      <c r="AGR50" s="116">
        <f t="shared" si="51"/>
        <v>2.0072311583587705</v>
      </c>
      <c r="AGS50" s="116">
        <f t="shared" si="51"/>
        <v>2.1573000112892542</v>
      </c>
      <c r="AGT50" s="116">
        <f t="shared" si="51"/>
        <v>2.0145494583599675</v>
      </c>
      <c r="AGU50" s="116">
        <f t="shared" si="51"/>
        <v>2.0032952582287606</v>
      </c>
      <c r="AGV50" s="116">
        <f t="shared" si="51"/>
        <v>2.0325393926073736</v>
      </c>
      <c r="AGW50" s="116">
        <f t="shared" si="51"/>
        <v>2.1687037052446039</v>
      </c>
      <c r="AGX50" s="116">
        <f t="shared" si="51"/>
        <v>2.0196631827763265</v>
      </c>
      <c r="AGY50" s="116">
        <f t="shared" si="51"/>
        <v>2.0367267980394685</v>
      </c>
      <c r="AGZ50" s="116">
        <f t="shared" si="51"/>
        <v>2.0319558669523028</v>
      </c>
      <c r="AHA50" s="116">
        <f t="shared" si="51"/>
        <v>2.0000015041382664</v>
      </c>
      <c r="AHB50" s="116">
        <f t="shared" si="51"/>
        <v>2.0825444168008218</v>
      </c>
      <c r="AHC50" s="116">
        <f t="shared" si="51"/>
        <v>2.0001642652678062</v>
      </c>
      <c r="AHD50" s="116">
        <f t="shared" si="51"/>
        <v>2.218857198478716</v>
      </c>
      <c r="AHE50" s="116">
        <f t="shared" si="51"/>
        <v>2.0009481350759883</v>
      </c>
      <c r="AHF50" s="116">
        <f t="shared" si="51"/>
        <v>2.0018042527688813</v>
      </c>
      <c r="AHG50" s="116">
        <f t="shared" si="51"/>
        <v>2.0370006270526404</v>
      </c>
      <c r="AHH50" s="116">
        <f t="shared" si="51"/>
        <v>2.3702039297493678</v>
      </c>
      <c r="AHI50" s="116">
        <f t="shared" si="51"/>
        <v>2.0066640792313652</v>
      </c>
      <c r="AHJ50" s="116">
        <f t="shared" si="51"/>
        <v>2.0307231312080201</v>
      </c>
      <c r="AHK50" s="116">
        <f t="shared" si="51"/>
        <v>2.0118553963753278</v>
      </c>
      <c r="AHL50" s="116">
        <f t="shared" si="51"/>
        <v>2.1566273034456538</v>
      </c>
      <c r="AHM50" s="116">
        <f t="shared" si="51"/>
        <v>2.0103917768128983</v>
      </c>
      <c r="AHN50" s="116">
        <f t="shared" si="51"/>
        <v>2.375283991901556</v>
      </c>
      <c r="AHO50" s="116">
        <f t="shared" si="51"/>
        <v>2.3724590704392452</v>
      </c>
      <c r="AHP50" s="116">
        <f t="shared" si="51"/>
        <v>2.1655415455981899</v>
      </c>
      <c r="AHQ50" s="116">
        <f t="shared" si="51"/>
        <v>2.1903196974296368</v>
      </c>
      <c r="AHR50" s="116">
        <f t="shared" si="51"/>
        <v>2.0267534550935453</v>
      </c>
      <c r="AHS50" s="116">
        <f t="shared" si="51"/>
        <v>2.0287134935768276</v>
      </c>
      <c r="AHT50" s="116">
        <f t="shared" si="51"/>
        <v>2.0097173933368824</v>
      </c>
      <c r="AHU50" s="116">
        <f t="shared" si="51"/>
        <v>2.2934672712037178</v>
      </c>
      <c r="AHV50" s="116">
        <f t="shared" si="43"/>
        <v>2.0124543386289053</v>
      </c>
      <c r="AHW50" s="116">
        <f t="shared" si="43"/>
        <v>2.1362305375344928</v>
      </c>
      <c r="AHX50" s="116">
        <f t="shared" si="43"/>
        <v>2.2663089183291993</v>
      </c>
      <c r="AHY50" s="116">
        <f t="shared" si="43"/>
        <v>2.1766736795134247</v>
      </c>
      <c r="AHZ50" s="116">
        <f t="shared" si="43"/>
        <v>2.0114781862900832</v>
      </c>
      <c r="AIA50" s="116">
        <f t="shared" si="43"/>
        <v>2.3182070956540399</v>
      </c>
      <c r="AIB50" s="116">
        <f t="shared" si="43"/>
        <v>2.0260921228424307</v>
      </c>
      <c r="AIC50" s="116">
        <f t="shared" si="43"/>
        <v>2.0010870442684991</v>
      </c>
      <c r="AID50" s="116">
        <f t="shared" si="43"/>
        <v>2.1544789899869468</v>
      </c>
      <c r="AIE50" s="116">
        <f t="shared" si="43"/>
        <v>2.0158080431980703</v>
      </c>
      <c r="AIF50" s="116">
        <f t="shared" si="43"/>
        <v>2.2636480236321512</v>
      </c>
      <c r="AIG50" s="116">
        <f t="shared" si="43"/>
        <v>2.0190483156196004</v>
      </c>
      <c r="AIH50" s="116">
        <f t="shared" si="43"/>
        <v>2.0422448943710005</v>
      </c>
      <c r="AII50" s="116">
        <f t="shared" si="43"/>
        <v>2.0980190575443372</v>
      </c>
      <c r="AIJ50" s="116">
        <f t="shared" si="43"/>
        <v>2.2373938315780562</v>
      </c>
      <c r="AIK50" s="116">
        <f t="shared" si="43"/>
        <v>2.2277521277353571</v>
      </c>
      <c r="AIL50" s="116">
        <f t="shared" si="43"/>
        <v>2.0629368957371201</v>
      </c>
      <c r="AIM50" s="116">
        <f t="shared" si="43"/>
        <v>2.0004718385053262</v>
      </c>
      <c r="AIN50" s="116">
        <f t="shared" si="43"/>
        <v>2.2574099982706355</v>
      </c>
      <c r="AIO50" s="116">
        <f t="shared" si="43"/>
        <v>2.0011606276400133</v>
      </c>
      <c r="AIP50" s="116">
        <f t="shared" si="43"/>
        <v>2.03104954271876</v>
      </c>
      <c r="AIQ50" s="116">
        <f t="shared" si="43"/>
        <v>2.0107813519057647</v>
      </c>
      <c r="AIR50" s="116">
        <f t="shared" si="43"/>
        <v>2.1535392645876499</v>
      </c>
      <c r="AIS50" s="116">
        <f t="shared" si="43"/>
        <v>2.2533446002394024</v>
      </c>
      <c r="AIT50" s="116">
        <f t="shared" si="43"/>
        <v>2.0068006894142303</v>
      </c>
      <c r="AIU50" s="116">
        <f t="shared" si="43"/>
        <v>2.4830067209194642</v>
      </c>
      <c r="AIV50" s="116">
        <f t="shared" si="43"/>
        <v>2.0001302241818339</v>
      </c>
      <c r="AIW50" s="116">
        <f t="shared" si="43"/>
        <v>2.0495347775738328</v>
      </c>
      <c r="AIX50" s="116">
        <f t="shared" si="43"/>
        <v>2.005057992788335</v>
      </c>
      <c r="AIY50" s="116">
        <f t="shared" si="43"/>
        <v>2.013102777402894</v>
      </c>
      <c r="AIZ50" s="116">
        <f t="shared" si="43"/>
        <v>2.3511050020078788</v>
      </c>
      <c r="AJA50" s="116">
        <f t="shared" si="43"/>
        <v>2.0004920946827909</v>
      </c>
      <c r="AJB50" s="116">
        <f t="shared" si="43"/>
        <v>2.0286293408078522</v>
      </c>
      <c r="AJC50" s="116">
        <f t="shared" si="43"/>
        <v>2.0368621572586161</v>
      </c>
      <c r="AJD50" s="116">
        <f t="shared" si="43"/>
        <v>2.2790662307299927</v>
      </c>
      <c r="AJE50" s="116">
        <f t="shared" si="43"/>
        <v>2.005784981794525</v>
      </c>
      <c r="AJF50" s="116">
        <f t="shared" si="43"/>
        <v>2.1458729076293426</v>
      </c>
      <c r="AJG50" s="116">
        <f t="shared" si="43"/>
        <v>2.1960255481563671</v>
      </c>
      <c r="AJH50" s="116">
        <f t="shared" si="43"/>
        <v>2.005021904977383</v>
      </c>
      <c r="AJI50" s="116">
        <f t="shared" si="43"/>
        <v>2.1671188748739834</v>
      </c>
      <c r="AJJ50" s="116">
        <f t="shared" si="43"/>
        <v>2.2090851495729895</v>
      </c>
      <c r="AJK50" s="116">
        <f t="shared" si="43"/>
        <v>2.0028374355383489</v>
      </c>
      <c r="AJL50" s="116">
        <f t="shared" si="43"/>
        <v>2.4640424247411388</v>
      </c>
      <c r="AJM50" s="116">
        <f t="shared" si="43"/>
        <v>2.2989932670857742</v>
      </c>
      <c r="AJN50" s="116">
        <f t="shared" si="43"/>
        <v>2.0078412276961508</v>
      </c>
      <c r="AJO50" s="116">
        <f t="shared" si="43"/>
        <v>2.4921357653033507</v>
      </c>
      <c r="AJP50" s="116">
        <f t="shared" si="43"/>
        <v>2.122769351296351</v>
      </c>
      <c r="AJQ50" s="116">
        <f t="shared" si="43"/>
        <v>2.1539838849715882</v>
      </c>
      <c r="AJR50" s="116">
        <f t="shared" si="43"/>
        <v>2.4471211906155106</v>
      </c>
      <c r="AJS50" s="116">
        <f t="shared" si="43"/>
        <v>2.0131535045649702</v>
      </c>
      <c r="AJT50" s="116">
        <f t="shared" si="43"/>
        <v>2.2691606073259809</v>
      </c>
      <c r="AJU50" s="116">
        <f t="shared" si="43"/>
        <v>2.0035351048115198</v>
      </c>
      <c r="AJV50" s="116">
        <f t="shared" si="43"/>
        <v>2.0359348696196489</v>
      </c>
      <c r="AJW50" s="116">
        <f t="shared" si="43"/>
        <v>2.1264665127342184</v>
      </c>
      <c r="AJX50" s="116">
        <f t="shared" si="43"/>
        <v>2.4819081423122009</v>
      </c>
      <c r="AJY50" s="116">
        <f t="shared" si="43"/>
        <v>2.257181910885429</v>
      </c>
      <c r="AJZ50" s="116">
        <f t="shared" si="43"/>
        <v>2.1009604744856842</v>
      </c>
      <c r="AKA50" s="116">
        <f t="shared" si="43"/>
        <v>2.0668728239016652</v>
      </c>
      <c r="AKB50" s="116">
        <f t="shared" si="43"/>
        <v>2.0699929727240152</v>
      </c>
      <c r="AKC50" s="116">
        <f t="shared" si="43"/>
        <v>2.0150673940201429</v>
      </c>
      <c r="AKD50" s="116">
        <f t="shared" si="43"/>
        <v>2.0975029242840066</v>
      </c>
      <c r="AKE50" s="116">
        <f t="shared" si="43"/>
        <v>2.025841547762492</v>
      </c>
      <c r="AKF50" s="116">
        <f t="shared" si="43"/>
        <v>2.0151318845369657</v>
      </c>
      <c r="AKG50" s="116">
        <f t="shared" si="34"/>
        <v>2.0345996243352746</v>
      </c>
      <c r="AKH50" s="116">
        <f t="shared" si="35"/>
        <v>2.0088094559880547</v>
      </c>
      <c r="AKI50" s="116">
        <f t="shared" si="35"/>
        <v>2.008989374274027</v>
      </c>
      <c r="AKJ50" s="116">
        <f t="shared" si="35"/>
        <v>2.0202445694305524</v>
      </c>
      <c r="AKK50" s="116">
        <f t="shared" si="35"/>
        <v>2.4241625387074044</v>
      </c>
      <c r="AKL50" s="116">
        <f t="shared" si="35"/>
        <v>2.4718434716362312</v>
      </c>
      <c r="AKM50" s="116">
        <f t="shared" si="35"/>
        <v>2.2048250583901723</v>
      </c>
      <c r="AKN50" s="116">
        <f t="shared" si="35"/>
        <v>2.0111800466479401</v>
      </c>
      <c r="AKO50" s="116">
        <f t="shared" si="35"/>
        <v>2.1099647080729214</v>
      </c>
      <c r="AKP50" s="116">
        <f t="shared" si="35"/>
        <v>2.0590072583498271</v>
      </c>
      <c r="AKQ50" s="116">
        <f t="shared" si="35"/>
        <v>2.5051997779200472</v>
      </c>
      <c r="AKR50" s="116">
        <f t="shared" si="35"/>
        <v>2.0340655004406329</v>
      </c>
      <c r="AKS50" s="116">
        <f t="shared" si="35"/>
        <v>2.034379208957549</v>
      </c>
      <c r="AKT50" s="116">
        <f t="shared" si="35"/>
        <v>2.0187415327598721</v>
      </c>
      <c r="AKU50" s="116">
        <f t="shared" si="35"/>
        <v>2.256533183832671</v>
      </c>
      <c r="AKV50" s="116">
        <f t="shared" si="35"/>
        <v>2.4148779664430875</v>
      </c>
      <c r="AKW50" s="116">
        <f t="shared" si="35"/>
        <v>2.000888739104667</v>
      </c>
      <c r="AKX50" s="116">
        <f t="shared" si="35"/>
        <v>2.5112676136764005</v>
      </c>
      <c r="AKY50" s="116">
        <f t="shared" si="35"/>
        <v>2.0000017307121523</v>
      </c>
      <c r="AKZ50" s="116">
        <f t="shared" si="35"/>
        <v>2.00028671779019</v>
      </c>
      <c r="ALA50" s="116">
        <f t="shared" si="35"/>
        <v>2.0200842063214663</v>
      </c>
      <c r="ALB50" s="116">
        <f t="shared" si="35"/>
        <v>2.111335558983265</v>
      </c>
      <c r="ALC50" s="116">
        <f t="shared" si="35"/>
        <v>2.0331207087315168</v>
      </c>
      <c r="ALD50" s="116">
        <f t="shared" si="35"/>
        <v>2.0038048406835531</v>
      </c>
      <c r="ALE50" s="116">
        <f t="shared" si="35"/>
        <v>2.2464972493985704</v>
      </c>
      <c r="ALF50" s="116">
        <f t="shared" si="35"/>
        <v>2.0045565558333402</v>
      </c>
      <c r="ALG50" s="116">
        <f t="shared" si="35"/>
        <v>2.0329379381174193</v>
      </c>
      <c r="ALH50" s="116">
        <f t="shared" si="35"/>
        <v>2.2553179313311893</v>
      </c>
      <c r="ALI50" s="116">
        <f t="shared" si="35"/>
        <v>2.0193862820644148</v>
      </c>
      <c r="ALJ50" s="116">
        <f t="shared" si="35"/>
        <v>2.0013020496544698</v>
      </c>
      <c r="ALK50" s="116">
        <f t="shared" si="35"/>
        <v>2.1937446010089672</v>
      </c>
      <c r="ALL50" s="116">
        <f t="shared" si="35"/>
        <v>2.0380021906163606</v>
      </c>
      <c r="ALM50" s="116">
        <f t="shared" si="35"/>
        <v>2.0274093361509391</v>
      </c>
      <c r="ALN50" s="116">
        <f t="shared" si="35"/>
        <v>2.0875169156149016</v>
      </c>
      <c r="ALO50" s="116">
        <f t="shared" si="35"/>
        <v>2.393072271632001</v>
      </c>
      <c r="ALP50" s="116">
        <f t="shared" si="35"/>
        <v>2.0427744351909527</v>
      </c>
      <c r="ALQ50" s="116">
        <f t="shared" si="35"/>
        <v>2.0058307602509968</v>
      </c>
      <c r="ALR50" s="116">
        <f t="shared" si="35"/>
        <v>2.0572876037290984</v>
      </c>
      <c r="ALS50" s="116">
        <f t="shared" si="35"/>
        <v>2.0434302417803423</v>
      </c>
      <c r="ALT50" s="116">
        <f t="shared" si="35"/>
        <v>2.1210731635268232</v>
      </c>
      <c r="ALU50" s="116">
        <f t="shared" si="35"/>
        <v>2.0361657853806374</v>
      </c>
    </row>
    <row r="51" spans="9:1009">
      <c r="I51" s="116">
        <f t="shared" si="36"/>
        <v>2.0006454004135366</v>
      </c>
      <c r="J51" s="116">
        <f t="shared" si="36"/>
        <v>2.0497077875268346</v>
      </c>
      <c r="K51" s="116">
        <f t="shared" si="36"/>
        <v>2.1389142310658462</v>
      </c>
      <c r="L51" s="116">
        <f t="shared" si="36"/>
        <v>2.1848427175450076</v>
      </c>
      <c r="M51" s="116">
        <f t="shared" si="36"/>
        <v>2.026631221652976</v>
      </c>
      <c r="N51" s="116">
        <f t="shared" si="36"/>
        <v>2.1456082072748339</v>
      </c>
      <c r="O51" s="116">
        <f t="shared" si="36"/>
        <v>2.3387080135830818</v>
      </c>
      <c r="P51" s="116">
        <f t="shared" si="36"/>
        <v>2.1211962130180897</v>
      </c>
      <c r="Q51" s="116">
        <f t="shared" si="36"/>
        <v>2.0041574871661623</v>
      </c>
      <c r="R51" s="116">
        <f t="shared" si="36"/>
        <v>2.0977449491223727</v>
      </c>
      <c r="S51" s="116">
        <f t="shared" si="36"/>
        <v>2.0039399861847311</v>
      </c>
      <c r="T51" s="116">
        <f t="shared" si="36"/>
        <v>2.0348885064317521</v>
      </c>
      <c r="U51" s="116">
        <f t="shared" si="36"/>
        <v>2.0191249969222533</v>
      </c>
      <c r="V51" s="116">
        <f t="shared" si="36"/>
        <v>2.0486320649706444</v>
      </c>
      <c r="W51" s="116">
        <f t="shared" si="36"/>
        <v>2.0052891295980144</v>
      </c>
      <c r="X51" s="116">
        <f t="shared" si="36"/>
        <v>2.0954434240345359</v>
      </c>
      <c r="Y51" s="116">
        <f t="shared" si="52"/>
        <v>2.035448954498698</v>
      </c>
      <c r="Z51" s="116">
        <f t="shared" si="52"/>
        <v>2.12725380862216</v>
      </c>
      <c r="AA51" s="116">
        <f t="shared" si="52"/>
        <v>2.0000181464380331</v>
      </c>
      <c r="AB51" s="116">
        <f t="shared" si="52"/>
        <v>2.0008031961805068</v>
      </c>
      <c r="AC51" s="116">
        <f t="shared" si="52"/>
        <v>2.0004962400878776</v>
      </c>
      <c r="AD51" s="116">
        <f t="shared" si="52"/>
        <v>2.0720618325350117</v>
      </c>
      <c r="AE51" s="116">
        <f t="shared" si="52"/>
        <v>2.0257763699706799</v>
      </c>
      <c r="AF51" s="116">
        <f t="shared" si="52"/>
        <v>2.0497971033085953</v>
      </c>
      <c r="AG51" s="116">
        <f t="shared" si="52"/>
        <v>2.1367236993132526</v>
      </c>
      <c r="AH51" s="116">
        <f t="shared" si="52"/>
        <v>2.0180898293546434</v>
      </c>
      <c r="AI51" s="116">
        <f t="shared" si="52"/>
        <v>2.000282717378826</v>
      </c>
      <c r="AJ51" s="116">
        <f t="shared" si="52"/>
        <v>2.166788448176646</v>
      </c>
      <c r="AK51" s="116">
        <f t="shared" si="52"/>
        <v>2.2573364841586003</v>
      </c>
      <c r="AL51" s="116">
        <f t="shared" si="52"/>
        <v>2.0049170807918206</v>
      </c>
      <c r="AM51" s="116">
        <f t="shared" si="52"/>
        <v>2.0087641882482496</v>
      </c>
      <c r="AN51" s="116">
        <f t="shared" si="52"/>
        <v>2.0304181210560874</v>
      </c>
      <c r="AO51" s="116">
        <f t="shared" si="52"/>
        <v>2.0961038289967733</v>
      </c>
      <c r="AP51" s="116">
        <f t="shared" si="52"/>
        <v>2.0508480550289518</v>
      </c>
      <c r="AQ51" s="116">
        <f t="shared" si="52"/>
        <v>2.0457721745212503</v>
      </c>
      <c r="AR51" s="116">
        <f t="shared" si="52"/>
        <v>2.0099733986071451</v>
      </c>
      <c r="AS51" s="116">
        <f t="shared" si="52"/>
        <v>2.0018430272278174</v>
      </c>
      <c r="AT51" s="116">
        <f t="shared" si="52"/>
        <v>2.0472489697119909</v>
      </c>
      <c r="AU51" s="116">
        <f t="shared" si="52"/>
        <v>2.0000835063249864</v>
      </c>
      <c r="AV51" s="116">
        <f t="shared" si="52"/>
        <v>2.1743659617672346</v>
      </c>
      <c r="AW51" s="116">
        <f t="shared" si="52"/>
        <v>2.1162405319144946</v>
      </c>
      <c r="AX51" s="116">
        <f t="shared" si="52"/>
        <v>2.1215306653714077</v>
      </c>
      <c r="AY51" s="116">
        <f t="shared" si="52"/>
        <v>2.0102297009715775</v>
      </c>
      <c r="AZ51" s="116">
        <f t="shared" si="52"/>
        <v>2.2145713003336649</v>
      </c>
      <c r="BA51" s="116">
        <f t="shared" si="52"/>
        <v>2.0401847780277613</v>
      </c>
      <c r="BB51" s="116">
        <f t="shared" si="52"/>
        <v>2.3175847465097514</v>
      </c>
      <c r="BC51" s="116">
        <f t="shared" si="52"/>
        <v>2.0579063976318497</v>
      </c>
      <c r="BD51" s="116">
        <f t="shared" si="52"/>
        <v>2.3327593003316895</v>
      </c>
      <c r="BE51" s="116">
        <f t="shared" si="52"/>
        <v>2.0000829044741151</v>
      </c>
      <c r="BF51" s="116">
        <f t="shared" si="52"/>
        <v>2.1459144425972383</v>
      </c>
      <c r="BG51" s="116">
        <f t="shared" si="52"/>
        <v>2.0931984448810761</v>
      </c>
      <c r="BH51" s="116">
        <f t="shared" si="52"/>
        <v>2.0375879517741504</v>
      </c>
      <c r="BI51" s="116">
        <f t="shared" si="52"/>
        <v>2.0076761953888127</v>
      </c>
      <c r="BJ51" s="116">
        <f t="shared" si="52"/>
        <v>2.0006257004202133</v>
      </c>
      <c r="BK51" s="116">
        <f t="shared" si="52"/>
        <v>2.0799673133193823</v>
      </c>
      <c r="BL51" s="116">
        <f t="shared" si="52"/>
        <v>2.1023929512860429</v>
      </c>
      <c r="BM51" s="116">
        <f t="shared" si="52"/>
        <v>2.0354075065129877</v>
      </c>
      <c r="BN51" s="116">
        <f t="shared" si="52"/>
        <v>2.000009815557271</v>
      </c>
      <c r="BO51" s="116">
        <f t="shared" si="52"/>
        <v>2.0268741129434655</v>
      </c>
      <c r="BP51" s="116">
        <f t="shared" si="52"/>
        <v>2.0008347872632446</v>
      </c>
      <c r="BQ51" s="116">
        <f t="shared" si="52"/>
        <v>2.025547111144633</v>
      </c>
      <c r="BR51" s="116">
        <f t="shared" si="52"/>
        <v>2.0309221352043947</v>
      </c>
      <c r="BS51" s="116">
        <f t="shared" si="52"/>
        <v>2.0902287799708215</v>
      </c>
      <c r="BT51" s="116">
        <f t="shared" si="52"/>
        <v>2.0030674630345535</v>
      </c>
      <c r="BU51" s="116">
        <f t="shared" si="52"/>
        <v>2.0440039983523293</v>
      </c>
      <c r="BV51" s="116">
        <f t="shared" si="44"/>
        <v>2.0009390957470221</v>
      </c>
      <c r="BW51" s="116">
        <f t="shared" si="44"/>
        <v>2.2724629032550978</v>
      </c>
      <c r="BX51" s="116">
        <f t="shared" si="44"/>
        <v>2.294581075831637</v>
      </c>
      <c r="BY51" s="116">
        <f t="shared" si="44"/>
        <v>2.0878957663425286</v>
      </c>
      <c r="BZ51" s="116">
        <f t="shared" si="44"/>
        <v>2.0449926686478248</v>
      </c>
      <c r="CA51" s="116">
        <f t="shared" si="44"/>
        <v>2.3129995839745154</v>
      </c>
      <c r="CB51" s="116">
        <f t="shared" si="44"/>
        <v>2.0014973317086637</v>
      </c>
      <c r="CC51" s="116">
        <f t="shared" si="44"/>
        <v>2.0985438660185771</v>
      </c>
      <c r="CD51" s="116">
        <f t="shared" si="44"/>
        <v>2.0115449988275249</v>
      </c>
      <c r="CE51" s="116">
        <f t="shared" si="44"/>
        <v>2.0476004550345799</v>
      </c>
      <c r="CF51" s="116">
        <f t="shared" si="44"/>
        <v>2.0000215451249597</v>
      </c>
      <c r="CG51" s="116">
        <f t="shared" si="44"/>
        <v>2.0268416154421045</v>
      </c>
      <c r="CH51" s="116">
        <f t="shared" si="44"/>
        <v>2.224483405778086</v>
      </c>
      <c r="CI51" s="116">
        <f t="shared" si="44"/>
        <v>2.0021464602999881</v>
      </c>
      <c r="CJ51" s="116">
        <f t="shared" si="44"/>
        <v>2.0036104306680955</v>
      </c>
      <c r="CK51" s="116">
        <f t="shared" si="44"/>
        <v>2.1114572791411259</v>
      </c>
      <c r="CL51" s="116">
        <f t="shared" si="44"/>
        <v>2.3690011208673507</v>
      </c>
      <c r="CM51" s="116">
        <f t="shared" si="44"/>
        <v>2.2402354387766774</v>
      </c>
      <c r="CN51" s="116">
        <f t="shared" si="44"/>
        <v>2.0067097227898025</v>
      </c>
      <c r="CO51" s="116">
        <f t="shared" si="44"/>
        <v>2.0266749814907201</v>
      </c>
      <c r="CP51" s="116">
        <f t="shared" si="44"/>
        <v>2.0201836899056307</v>
      </c>
      <c r="CQ51" s="116">
        <f t="shared" si="44"/>
        <v>2.0063778154330683</v>
      </c>
      <c r="CR51" s="116">
        <f t="shared" si="44"/>
        <v>2.0350828964353416</v>
      </c>
      <c r="CS51" s="116">
        <f t="shared" si="44"/>
        <v>2.0012571967380879</v>
      </c>
      <c r="CT51" s="116">
        <f t="shared" si="44"/>
        <v>2.0003736473172533</v>
      </c>
      <c r="CU51" s="116">
        <f t="shared" si="44"/>
        <v>2.0637009750984734</v>
      </c>
      <c r="CV51" s="116">
        <f t="shared" si="44"/>
        <v>2.0416825790245721</v>
      </c>
      <c r="CW51" s="116">
        <f t="shared" si="44"/>
        <v>2.1196393552218957</v>
      </c>
      <c r="CX51" s="116">
        <f t="shared" si="44"/>
        <v>2.1648917151938027</v>
      </c>
      <c r="CY51" s="116">
        <f t="shared" si="45"/>
        <v>2.0088125523111784</v>
      </c>
      <c r="CZ51" s="116">
        <f t="shared" si="45"/>
        <v>2.0342494866759648</v>
      </c>
      <c r="DA51" s="116">
        <f t="shared" si="45"/>
        <v>2.0039865764665645</v>
      </c>
      <c r="DB51" s="116">
        <f t="shared" si="45"/>
        <v>2.0143694377984627</v>
      </c>
      <c r="DC51" s="116">
        <f t="shared" si="45"/>
        <v>2.0316161832285538</v>
      </c>
      <c r="DD51" s="116">
        <f t="shared" si="45"/>
        <v>2.0792444173922</v>
      </c>
      <c r="DE51" s="116">
        <f t="shared" si="45"/>
        <v>2.0000369495718884</v>
      </c>
      <c r="DF51" s="116">
        <f t="shared" si="45"/>
        <v>2.0517785621452163</v>
      </c>
      <c r="DG51" s="116">
        <f t="shared" si="45"/>
        <v>2.0270125572570437</v>
      </c>
      <c r="DH51" s="116">
        <f t="shared" si="45"/>
        <v>2.1148136568486562</v>
      </c>
      <c r="DI51" s="116">
        <f t="shared" si="45"/>
        <v>2.1258211394164315</v>
      </c>
      <c r="DJ51" s="116">
        <f t="shared" si="45"/>
        <v>2.3885310715586781</v>
      </c>
      <c r="DK51" s="116">
        <f t="shared" si="45"/>
        <v>2.0101219806451045</v>
      </c>
      <c r="DL51" s="116">
        <f t="shared" si="45"/>
        <v>2.0117855525857893</v>
      </c>
      <c r="DM51" s="116">
        <f t="shared" si="45"/>
        <v>2.2506534136176355</v>
      </c>
      <c r="DN51" s="116">
        <f t="shared" si="45"/>
        <v>2.1795085411911366</v>
      </c>
      <c r="DO51" s="116">
        <f t="shared" si="45"/>
        <v>2.0187154137401864</v>
      </c>
      <c r="DP51" s="116">
        <f t="shared" si="45"/>
        <v>2.0005282391627919</v>
      </c>
      <c r="DQ51" s="116">
        <f t="shared" si="45"/>
        <v>2.2760304342301811</v>
      </c>
      <c r="DR51" s="116">
        <f t="shared" si="45"/>
        <v>2.0004303341120635</v>
      </c>
      <c r="DS51" s="116">
        <f t="shared" si="45"/>
        <v>2.1322794268479242</v>
      </c>
      <c r="DT51" s="116">
        <f t="shared" si="45"/>
        <v>2.0000977717729267</v>
      </c>
      <c r="DU51" s="116">
        <f t="shared" si="45"/>
        <v>2.0242733433422329</v>
      </c>
      <c r="DV51" s="116">
        <f t="shared" si="45"/>
        <v>2.003012792555277</v>
      </c>
      <c r="DW51" s="116">
        <f t="shared" si="45"/>
        <v>2.1389672674843014</v>
      </c>
      <c r="DX51" s="116">
        <f t="shared" si="45"/>
        <v>2.0184178963637787</v>
      </c>
      <c r="DY51" s="116">
        <f t="shared" si="45"/>
        <v>2.1958478740891159</v>
      </c>
      <c r="DZ51" s="116">
        <f t="shared" si="45"/>
        <v>2.3197609181065024</v>
      </c>
      <c r="EA51" s="116">
        <f t="shared" si="45"/>
        <v>2.3496603418885349</v>
      </c>
      <c r="EB51" s="116">
        <f t="shared" si="45"/>
        <v>2.0020231638986301</v>
      </c>
      <c r="EC51" s="116">
        <f t="shared" si="45"/>
        <v>2.1685523893561141</v>
      </c>
      <c r="ED51" s="116">
        <f t="shared" si="45"/>
        <v>2.0477119557566787</v>
      </c>
      <c r="EE51" s="116">
        <f t="shared" si="45"/>
        <v>2.2262963845066377</v>
      </c>
      <c r="EF51" s="116">
        <f t="shared" si="45"/>
        <v>2.0185017149693909</v>
      </c>
      <c r="EG51" s="116">
        <f t="shared" si="45"/>
        <v>2.0742046046224383</v>
      </c>
      <c r="EH51" s="116">
        <f t="shared" si="37"/>
        <v>2.0129845534086512</v>
      </c>
      <c r="EI51" s="116">
        <f t="shared" si="37"/>
        <v>2.0401177779698916</v>
      </c>
      <c r="EJ51" s="116">
        <f t="shared" si="37"/>
        <v>2.0114361825592413</v>
      </c>
      <c r="EK51" s="116">
        <f t="shared" si="37"/>
        <v>2.0137227393886725</v>
      </c>
      <c r="EL51" s="116">
        <f t="shared" si="37"/>
        <v>2.0524965485335533</v>
      </c>
      <c r="EM51" s="116">
        <f t="shared" si="37"/>
        <v>2.0772306912815193</v>
      </c>
      <c r="EN51" s="116">
        <f t="shared" si="37"/>
        <v>2.0176011201704007</v>
      </c>
      <c r="EO51" s="116">
        <f t="shared" si="37"/>
        <v>2.2695671069627688</v>
      </c>
      <c r="EP51" s="116">
        <f t="shared" si="37"/>
        <v>2.0223422695273259</v>
      </c>
      <c r="EQ51" s="116">
        <f t="shared" si="37"/>
        <v>2.0639833121958682</v>
      </c>
      <c r="ER51" s="116">
        <f t="shared" si="37"/>
        <v>2.0233481163172398</v>
      </c>
      <c r="ES51" s="116">
        <f t="shared" si="37"/>
        <v>2.0453910518192391</v>
      </c>
      <c r="ET51" s="116">
        <f t="shared" si="37"/>
        <v>2.0625217890032501</v>
      </c>
      <c r="EU51" s="116">
        <f t="shared" si="37"/>
        <v>2.1504901266493235</v>
      </c>
      <c r="EV51" s="116">
        <f t="shared" si="37"/>
        <v>2.0153397832572191</v>
      </c>
      <c r="EW51" s="116">
        <f t="shared" si="37"/>
        <v>2.0339283982981127</v>
      </c>
      <c r="EX51" s="116">
        <f t="shared" si="37"/>
        <v>2.0001126732877816</v>
      </c>
      <c r="EY51" s="116">
        <f t="shared" si="37"/>
        <v>2.0179204236138149</v>
      </c>
      <c r="EZ51" s="116">
        <f t="shared" si="37"/>
        <v>2.0503293306990074</v>
      </c>
      <c r="FA51" s="116">
        <f t="shared" si="37"/>
        <v>2.0609761705523848</v>
      </c>
      <c r="FB51" s="116">
        <f t="shared" si="37"/>
        <v>2.0720119005145641</v>
      </c>
      <c r="FC51" s="116">
        <f t="shared" si="37"/>
        <v>2.0029401976739756</v>
      </c>
      <c r="FD51" s="116">
        <f t="shared" si="37"/>
        <v>2.0006776039944487</v>
      </c>
      <c r="FE51" s="116">
        <f t="shared" si="37"/>
        <v>2.0469322170466766</v>
      </c>
      <c r="FF51" s="116">
        <f t="shared" si="37"/>
        <v>2.0000002828627936</v>
      </c>
      <c r="FG51" s="116">
        <f t="shared" si="37"/>
        <v>2.0430799904392689</v>
      </c>
      <c r="FH51" s="116">
        <f t="shared" si="37"/>
        <v>2.00754795788579</v>
      </c>
      <c r="FI51" s="116">
        <f t="shared" si="37"/>
        <v>2.0218427942682946</v>
      </c>
      <c r="FJ51" s="116">
        <f t="shared" si="37"/>
        <v>2.1483265911162137</v>
      </c>
      <c r="FK51" s="116">
        <f t="shared" si="37"/>
        <v>2.0058415039368742</v>
      </c>
      <c r="FL51" s="116">
        <f t="shared" si="37"/>
        <v>2.0068953136086529</v>
      </c>
      <c r="FM51" s="116">
        <f t="shared" si="37"/>
        <v>2.2020495407678</v>
      </c>
      <c r="FN51" s="116">
        <f t="shared" si="37"/>
        <v>2.0129527735831232</v>
      </c>
      <c r="FO51" s="116">
        <f t="shared" si="37"/>
        <v>2.0107952202221497</v>
      </c>
      <c r="FP51" s="116">
        <f t="shared" si="37"/>
        <v>2.0007653296368288</v>
      </c>
      <c r="FQ51" s="116">
        <f t="shared" si="37"/>
        <v>2.1977009199137072</v>
      </c>
      <c r="FR51" s="116">
        <f t="shared" si="37"/>
        <v>2.0050721812581838</v>
      </c>
      <c r="FS51" s="116">
        <f t="shared" si="37"/>
        <v>2.0418075787355012</v>
      </c>
      <c r="FT51" s="116">
        <f t="shared" si="37"/>
        <v>2.0023313724551013</v>
      </c>
      <c r="FU51" s="116">
        <f t="shared" si="37"/>
        <v>2.0458388670200574</v>
      </c>
      <c r="FV51" s="116">
        <f t="shared" si="37"/>
        <v>2.0172777321990223</v>
      </c>
      <c r="FW51" s="116">
        <f t="shared" si="37"/>
        <v>2.0100193998324354</v>
      </c>
      <c r="FX51" s="116">
        <f t="shared" si="37"/>
        <v>2.012406598034238</v>
      </c>
      <c r="FY51" s="116">
        <f t="shared" si="37"/>
        <v>2.0111369714669918</v>
      </c>
      <c r="FZ51" s="116">
        <f t="shared" si="37"/>
        <v>2.1465376937276899</v>
      </c>
      <c r="GA51" s="116">
        <f t="shared" si="37"/>
        <v>2.0459103449513281</v>
      </c>
      <c r="GB51" s="116">
        <f t="shared" si="37"/>
        <v>2.0713293580797822</v>
      </c>
      <c r="GC51" s="116">
        <f t="shared" si="37"/>
        <v>2.0274424396172943</v>
      </c>
      <c r="GD51" s="116">
        <f t="shared" si="37"/>
        <v>2.0003147819801477</v>
      </c>
      <c r="GE51" s="116">
        <f t="shared" si="37"/>
        <v>2.1562044012042403</v>
      </c>
      <c r="GF51" s="116">
        <f t="shared" si="37"/>
        <v>2.0369844712151268</v>
      </c>
      <c r="GG51" s="116">
        <f t="shared" si="37"/>
        <v>2.0051042586764298</v>
      </c>
      <c r="GH51" s="116">
        <f t="shared" si="37"/>
        <v>2.0370430453644199</v>
      </c>
      <c r="GI51" s="116">
        <f t="shared" si="37"/>
        <v>2.050907365702896</v>
      </c>
      <c r="GJ51" s="116">
        <f t="shared" si="37"/>
        <v>2.0071975605609396</v>
      </c>
      <c r="GK51" s="116">
        <f t="shared" si="37"/>
        <v>2.02433411066567</v>
      </c>
      <c r="GL51" s="116">
        <f t="shared" si="37"/>
        <v>2.0460637031774369</v>
      </c>
      <c r="GM51" s="116">
        <f t="shared" si="37"/>
        <v>2.2883909265834173</v>
      </c>
      <c r="GN51" s="116">
        <f t="shared" si="37"/>
        <v>2.1773367488576043</v>
      </c>
      <c r="GO51" s="116">
        <f t="shared" si="37"/>
        <v>2.027009987908253</v>
      </c>
      <c r="GP51" s="116">
        <f t="shared" si="37"/>
        <v>2.0249310256248245</v>
      </c>
      <c r="GQ51" s="116">
        <f t="shared" si="37"/>
        <v>2.193791874271295</v>
      </c>
      <c r="GR51" s="116">
        <f t="shared" si="37"/>
        <v>2.0243175165307421</v>
      </c>
      <c r="GS51" s="116">
        <f t="shared" si="22"/>
        <v>2.0694983922576307</v>
      </c>
      <c r="GT51" s="116">
        <f t="shared" si="46"/>
        <v>2.0459983894682789</v>
      </c>
      <c r="GU51" s="116">
        <f t="shared" si="46"/>
        <v>2.0651888190887031</v>
      </c>
      <c r="GV51" s="116">
        <f t="shared" si="46"/>
        <v>2.0039550133391644</v>
      </c>
      <c r="GW51" s="116">
        <f t="shared" si="46"/>
        <v>2.0498943183386742</v>
      </c>
      <c r="GX51" s="116">
        <f t="shared" si="46"/>
        <v>2.0135023332517905</v>
      </c>
      <c r="GY51" s="116">
        <f t="shared" si="46"/>
        <v>2.0285869968622219</v>
      </c>
      <c r="GZ51" s="116">
        <f t="shared" si="46"/>
        <v>2.0052002526560391</v>
      </c>
      <c r="HA51" s="116">
        <f t="shared" si="46"/>
        <v>2.1491611672327235</v>
      </c>
      <c r="HB51" s="116">
        <f t="shared" si="46"/>
        <v>2.0255417453784914</v>
      </c>
      <c r="HC51" s="116">
        <f t="shared" si="46"/>
        <v>2.0039731906655356</v>
      </c>
      <c r="HD51" s="116">
        <f t="shared" si="46"/>
        <v>2.0008505417467237</v>
      </c>
      <c r="HE51" s="116">
        <f t="shared" si="46"/>
        <v>2.0264523883100427</v>
      </c>
      <c r="HF51" s="116">
        <f t="shared" si="46"/>
        <v>2.0011495333290941</v>
      </c>
      <c r="HG51" s="116">
        <f t="shared" si="46"/>
        <v>2.0578388398591425</v>
      </c>
      <c r="HH51" s="116">
        <f t="shared" si="46"/>
        <v>2.0394102063237858</v>
      </c>
      <c r="HI51" s="116">
        <f t="shared" si="46"/>
        <v>2.0896837704931346</v>
      </c>
      <c r="HJ51" s="116">
        <f t="shared" si="46"/>
        <v>2.0360190157141798</v>
      </c>
      <c r="HK51" s="116">
        <f t="shared" si="46"/>
        <v>2.0020318766196064</v>
      </c>
      <c r="HL51" s="116">
        <f t="shared" si="46"/>
        <v>2.0413961065770163</v>
      </c>
      <c r="HM51" s="116">
        <f t="shared" si="46"/>
        <v>2.1780318560667289</v>
      </c>
      <c r="HN51" s="116">
        <f t="shared" si="46"/>
        <v>2.2313516188718401</v>
      </c>
      <c r="HO51" s="116">
        <f t="shared" si="46"/>
        <v>2.0001433444100036</v>
      </c>
      <c r="HP51" s="116">
        <f t="shared" si="46"/>
        <v>2.1355646975813034</v>
      </c>
      <c r="HQ51" s="116">
        <f t="shared" si="46"/>
        <v>2.0415850338918413</v>
      </c>
      <c r="HR51" s="116">
        <f t="shared" si="46"/>
        <v>2.0003217135924145</v>
      </c>
      <c r="HS51" s="116">
        <f t="shared" si="46"/>
        <v>2.0000005315773022</v>
      </c>
      <c r="HT51" s="116">
        <f t="shared" si="46"/>
        <v>2.0078439382859328</v>
      </c>
      <c r="HU51" s="116">
        <f t="shared" si="46"/>
        <v>2.0004071217588457</v>
      </c>
      <c r="HV51" s="116">
        <f t="shared" si="46"/>
        <v>2.0404925045708691</v>
      </c>
      <c r="HW51" s="116">
        <f t="shared" si="46"/>
        <v>2.0214317416375298</v>
      </c>
      <c r="HX51" s="116">
        <f t="shared" si="46"/>
        <v>2.057880113503086</v>
      </c>
      <c r="HY51" s="116">
        <f t="shared" si="46"/>
        <v>2.0399250370332664</v>
      </c>
      <c r="HZ51" s="116">
        <f t="shared" si="46"/>
        <v>2.0925695587298789</v>
      </c>
      <c r="IA51" s="116">
        <f t="shared" si="46"/>
        <v>2.0022677951320746</v>
      </c>
      <c r="IB51" s="116">
        <f t="shared" si="46"/>
        <v>2.3439095732417594</v>
      </c>
      <c r="IC51" s="116">
        <f t="shared" si="46"/>
        <v>2.0007829276775695</v>
      </c>
      <c r="ID51" s="116">
        <f t="shared" si="46"/>
        <v>2.0000513327270579</v>
      </c>
      <c r="IE51" s="116">
        <f t="shared" si="46"/>
        <v>2.0032286027385444</v>
      </c>
      <c r="IF51" s="116">
        <f t="shared" si="46"/>
        <v>2.120774822495973</v>
      </c>
      <c r="IG51" s="116">
        <f t="shared" si="46"/>
        <v>2.027081196380716</v>
      </c>
      <c r="IH51" s="116">
        <f t="shared" si="46"/>
        <v>2.3477895547566909</v>
      </c>
      <c r="II51" s="116">
        <f t="shared" si="46"/>
        <v>2.0286307803731409</v>
      </c>
      <c r="IJ51" s="116">
        <f t="shared" si="46"/>
        <v>2.212033869764757</v>
      </c>
      <c r="IK51" s="116">
        <f t="shared" si="46"/>
        <v>2.0143303159872872</v>
      </c>
      <c r="IL51" s="116">
        <f t="shared" si="46"/>
        <v>2.1334605104386757</v>
      </c>
      <c r="IM51" s="116">
        <f t="shared" si="46"/>
        <v>2.2777346620780201</v>
      </c>
      <c r="IN51" s="116">
        <f t="shared" si="46"/>
        <v>2.0226964874988393</v>
      </c>
      <c r="IO51" s="116">
        <f t="shared" si="46"/>
        <v>2.3900894496514908</v>
      </c>
      <c r="IP51" s="116">
        <f t="shared" si="46"/>
        <v>2.0030698085944452</v>
      </c>
      <c r="IQ51" s="116">
        <f t="shared" si="46"/>
        <v>2.1311427219537435</v>
      </c>
      <c r="IR51" s="116">
        <f t="shared" si="46"/>
        <v>2.144567414654083</v>
      </c>
      <c r="IS51" s="116">
        <f t="shared" si="46"/>
        <v>2.0074656400307536</v>
      </c>
      <c r="IT51" s="116">
        <f t="shared" si="46"/>
        <v>2.0024404316439934</v>
      </c>
      <c r="IU51" s="116">
        <f t="shared" si="46"/>
        <v>2.0117580764260974</v>
      </c>
      <c r="IV51" s="116">
        <f t="shared" si="46"/>
        <v>2.0045388256801067</v>
      </c>
      <c r="IW51" s="116">
        <f t="shared" si="46"/>
        <v>2.0178594161342094</v>
      </c>
      <c r="IX51" s="116">
        <f t="shared" si="46"/>
        <v>2.0119223930860022</v>
      </c>
      <c r="IY51" s="116">
        <f t="shared" si="46"/>
        <v>2.0357273344522024</v>
      </c>
      <c r="IZ51" s="116">
        <f t="shared" si="46"/>
        <v>2.0120996339237163</v>
      </c>
      <c r="JA51" s="116">
        <f t="shared" si="46"/>
        <v>2.1009199589469256</v>
      </c>
      <c r="JB51" s="116">
        <f t="shared" si="46"/>
        <v>2.0282232591129672</v>
      </c>
      <c r="JC51" s="116">
        <f t="shared" si="46"/>
        <v>2.0860766104494917</v>
      </c>
      <c r="JD51" s="116">
        <f t="shared" si="46"/>
        <v>2.0238582776338223</v>
      </c>
      <c r="JE51" s="116">
        <f t="shared" si="46"/>
        <v>2.0862107209883627</v>
      </c>
      <c r="JF51" s="116">
        <f t="shared" si="38"/>
        <v>2.008983240830724</v>
      </c>
      <c r="JG51" s="116">
        <f t="shared" si="38"/>
        <v>2.0100315449173136</v>
      </c>
      <c r="JH51" s="116">
        <f t="shared" si="38"/>
        <v>2.3781211565249287</v>
      </c>
      <c r="JI51" s="116">
        <f t="shared" si="38"/>
        <v>2.0373558621714718</v>
      </c>
      <c r="JJ51" s="116">
        <f t="shared" si="38"/>
        <v>2.1301647783710238</v>
      </c>
      <c r="JK51" s="116">
        <f t="shared" si="38"/>
        <v>2.008278643972127</v>
      </c>
      <c r="JL51" s="116">
        <f t="shared" si="38"/>
        <v>2.1784779395625939</v>
      </c>
      <c r="JM51" s="116">
        <f t="shared" si="38"/>
        <v>2.047407176095736</v>
      </c>
      <c r="JN51" s="116">
        <f t="shared" si="38"/>
        <v>2.0261684010391936</v>
      </c>
      <c r="JO51" s="116">
        <f t="shared" si="38"/>
        <v>2.0090998503413231</v>
      </c>
      <c r="JP51" s="116">
        <f t="shared" si="38"/>
        <v>2.0005828004429693</v>
      </c>
      <c r="JQ51" s="116">
        <f t="shared" si="38"/>
        <v>2.0225990829544198</v>
      </c>
      <c r="JR51" s="116">
        <f t="shared" si="38"/>
        <v>2.1449329875035867</v>
      </c>
      <c r="JS51" s="116">
        <f t="shared" si="38"/>
        <v>2.0069070992099367</v>
      </c>
      <c r="JT51" s="116">
        <f t="shared" si="38"/>
        <v>2.2134173885035353</v>
      </c>
      <c r="JU51" s="116">
        <f t="shared" si="38"/>
        <v>2.0000219192618056</v>
      </c>
      <c r="JV51" s="116">
        <f t="shared" si="38"/>
        <v>2.0480685468186119</v>
      </c>
      <c r="JW51" s="116">
        <f t="shared" si="38"/>
        <v>2.0005229074733286</v>
      </c>
      <c r="JX51" s="116">
        <f t="shared" si="38"/>
        <v>2.0041147823640406</v>
      </c>
      <c r="JY51" s="116">
        <f t="shared" si="38"/>
        <v>2.0000442755254237</v>
      </c>
      <c r="JZ51" s="116">
        <f t="shared" si="38"/>
        <v>2.0090752187948557</v>
      </c>
      <c r="KA51" s="116">
        <f t="shared" si="38"/>
        <v>2.0339922701357369</v>
      </c>
      <c r="KB51" s="116">
        <f t="shared" si="38"/>
        <v>2.1788107988342356</v>
      </c>
      <c r="KC51" s="116">
        <f t="shared" si="38"/>
        <v>2.2971513646556474</v>
      </c>
      <c r="KD51" s="116">
        <f t="shared" si="38"/>
        <v>2.271603404466024</v>
      </c>
      <c r="KE51" s="116">
        <f t="shared" si="38"/>
        <v>2.0238816621729065</v>
      </c>
      <c r="KF51" s="116">
        <f t="shared" si="38"/>
        <v>2.0805367698983597</v>
      </c>
      <c r="KG51" s="116">
        <f t="shared" si="38"/>
        <v>2.0017392319447689</v>
      </c>
      <c r="KH51" s="116">
        <f t="shared" si="38"/>
        <v>2.0228871763438874</v>
      </c>
      <c r="KI51" s="116">
        <f t="shared" si="38"/>
        <v>2.0366779255052072</v>
      </c>
      <c r="KJ51" s="116">
        <f t="shared" si="38"/>
        <v>2.0437447316802624</v>
      </c>
      <c r="KK51" s="116">
        <f t="shared" si="38"/>
        <v>2.3677487978931424</v>
      </c>
      <c r="KL51" s="116">
        <f t="shared" si="38"/>
        <v>2.0020451795851435</v>
      </c>
      <c r="KM51" s="116">
        <f t="shared" si="38"/>
        <v>2.0046141227087704</v>
      </c>
      <c r="KN51" s="116">
        <f t="shared" si="38"/>
        <v>2.3089227041210867</v>
      </c>
      <c r="KO51" s="116">
        <f t="shared" si="38"/>
        <v>2.0968691642090911</v>
      </c>
      <c r="KP51" s="116">
        <f t="shared" si="38"/>
        <v>2.1547101128451596</v>
      </c>
      <c r="KQ51" s="116">
        <f t="shared" si="38"/>
        <v>2.0083359000838588</v>
      </c>
      <c r="KR51" s="116">
        <f t="shared" si="38"/>
        <v>2.0339102190781926</v>
      </c>
      <c r="KS51" s="116">
        <f t="shared" si="38"/>
        <v>2.0005289227280714</v>
      </c>
      <c r="KT51" s="116">
        <f t="shared" si="38"/>
        <v>2.0199740182852004</v>
      </c>
      <c r="KU51" s="116">
        <f t="shared" si="38"/>
        <v>2.0411716275923601</v>
      </c>
      <c r="KV51" s="116">
        <f t="shared" si="38"/>
        <v>2.0017946991852629</v>
      </c>
      <c r="KW51" s="116">
        <f t="shared" si="38"/>
        <v>2.0053356825322917</v>
      </c>
      <c r="KX51" s="116">
        <f t="shared" si="38"/>
        <v>2.0978067295158698</v>
      </c>
      <c r="KY51" s="116">
        <f t="shared" si="38"/>
        <v>2.3413680338207645</v>
      </c>
      <c r="KZ51" s="116">
        <f t="shared" si="38"/>
        <v>2.0027888363244344</v>
      </c>
      <c r="LA51" s="116">
        <f t="shared" si="38"/>
        <v>2.0408857638976388</v>
      </c>
      <c r="LB51" s="116">
        <f t="shared" si="38"/>
        <v>2.1788832967497376</v>
      </c>
      <c r="LC51" s="116">
        <f t="shared" si="38"/>
        <v>2.0005680625652067</v>
      </c>
      <c r="LD51" s="116">
        <f t="shared" si="38"/>
        <v>2.0565225012188972</v>
      </c>
      <c r="LE51" s="116">
        <f t="shared" si="38"/>
        <v>2.0437882580059892</v>
      </c>
      <c r="LF51" s="116">
        <f t="shared" si="38"/>
        <v>2.0361712854467493</v>
      </c>
      <c r="LG51" s="116">
        <f t="shared" si="38"/>
        <v>2.0694184175287154</v>
      </c>
      <c r="LH51" s="116">
        <f t="shared" si="38"/>
        <v>2.0343335269986556</v>
      </c>
      <c r="LI51" s="116">
        <f t="shared" si="38"/>
        <v>2.0320424043846299</v>
      </c>
      <c r="LJ51" s="116">
        <f t="shared" si="38"/>
        <v>2.1745642922483812</v>
      </c>
      <c r="LK51" s="116">
        <f t="shared" si="38"/>
        <v>2.003086916244988</v>
      </c>
      <c r="LL51" s="116">
        <f t="shared" si="38"/>
        <v>2.3684694965235278</v>
      </c>
      <c r="LM51" s="116">
        <f t="shared" si="38"/>
        <v>2.0091421519169339</v>
      </c>
      <c r="LN51" s="116">
        <f t="shared" si="38"/>
        <v>2.0014480162640265</v>
      </c>
      <c r="LO51" s="116">
        <f t="shared" si="38"/>
        <v>2.0355931224709334</v>
      </c>
      <c r="LP51" s="116">
        <f t="shared" si="38"/>
        <v>2.0553228592213042</v>
      </c>
      <c r="LQ51" s="116">
        <f t="shared" si="24"/>
        <v>2.0266007273161053</v>
      </c>
      <c r="LR51" s="116">
        <f t="shared" si="47"/>
        <v>2.0086378692041915</v>
      </c>
      <c r="LS51" s="116">
        <f t="shared" si="47"/>
        <v>2.0010599592329017</v>
      </c>
      <c r="LT51" s="116">
        <f t="shared" si="47"/>
        <v>2.3708386427818757</v>
      </c>
      <c r="LU51" s="116">
        <f t="shared" si="47"/>
        <v>2.0010241270879159</v>
      </c>
      <c r="LV51" s="116">
        <f t="shared" si="47"/>
        <v>2.0168490047273724</v>
      </c>
      <c r="LW51" s="116">
        <f t="shared" si="47"/>
        <v>2.174745492993766</v>
      </c>
      <c r="LX51" s="116">
        <f t="shared" si="47"/>
        <v>2.0328872085763319</v>
      </c>
      <c r="LY51" s="116">
        <f t="shared" si="47"/>
        <v>2.0193403665798049</v>
      </c>
      <c r="LZ51" s="116">
        <f t="shared" si="47"/>
        <v>2.0416303176248247</v>
      </c>
      <c r="MA51" s="116">
        <f t="shared" si="47"/>
        <v>2.0308249040205735</v>
      </c>
      <c r="MB51" s="116">
        <f t="shared" si="47"/>
        <v>2.011306286356811</v>
      </c>
      <c r="MC51" s="116">
        <f t="shared" si="47"/>
        <v>2.0460704757836243</v>
      </c>
      <c r="MD51" s="116">
        <f t="shared" si="47"/>
        <v>2.0218577367593444</v>
      </c>
      <c r="ME51" s="116">
        <f t="shared" si="47"/>
        <v>2.1635834619550902</v>
      </c>
      <c r="MF51" s="116">
        <f t="shared" si="47"/>
        <v>2.0025566418746061</v>
      </c>
      <c r="MG51" s="116">
        <f t="shared" si="47"/>
        <v>2.1270805258544159</v>
      </c>
      <c r="MH51" s="116">
        <f t="shared" si="47"/>
        <v>2.3171400336553813</v>
      </c>
      <c r="MI51" s="116">
        <f t="shared" si="47"/>
        <v>2.0000551784933061</v>
      </c>
      <c r="MJ51" s="116">
        <f t="shared" si="47"/>
        <v>2.1365780092771423</v>
      </c>
      <c r="MK51" s="116">
        <f t="shared" si="47"/>
        <v>2.1559780447651651</v>
      </c>
      <c r="ML51" s="116">
        <f t="shared" si="47"/>
        <v>2.0166508075049228</v>
      </c>
      <c r="MM51" s="116">
        <f t="shared" si="47"/>
        <v>2.0195396397228862</v>
      </c>
      <c r="MN51" s="116">
        <f t="shared" si="47"/>
        <v>2.0472174544402995</v>
      </c>
      <c r="MO51" s="116">
        <f t="shared" si="47"/>
        <v>2.0136681719552643</v>
      </c>
      <c r="MP51" s="116">
        <f t="shared" si="47"/>
        <v>2.0908781472102609</v>
      </c>
      <c r="MQ51" s="116">
        <f t="shared" si="47"/>
        <v>2.0414996655207922</v>
      </c>
      <c r="MR51" s="116">
        <f t="shared" si="47"/>
        <v>2.0602787647104215</v>
      </c>
      <c r="MS51" s="116">
        <f t="shared" si="47"/>
        <v>2.0106446509977132</v>
      </c>
      <c r="MT51" s="116">
        <f t="shared" si="47"/>
        <v>2.2965391684111518</v>
      </c>
      <c r="MU51" s="116">
        <f t="shared" si="47"/>
        <v>2.2987033136810706</v>
      </c>
      <c r="MV51" s="116">
        <f t="shared" si="47"/>
        <v>2.0855120182074489</v>
      </c>
      <c r="MW51" s="116">
        <f t="shared" si="47"/>
        <v>2.0144541684182675</v>
      </c>
      <c r="MX51" s="116">
        <f t="shared" si="47"/>
        <v>2.0039944949728286</v>
      </c>
      <c r="MY51" s="116">
        <f t="shared" si="47"/>
        <v>2.1977965614359789</v>
      </c>
      <c r="MZ51" s="116">
        <f t="shared" si="47"/>
        <v>2.0458355437730122</v>
      </c>
      <c r="NA51" s="116">
        <f t="shared" si="47"/>
        <v>2.0750347860762428</v>
      </c>
      <c r="NB51" s="116">
        <f t="shared" si="47"/>
        <v>2.1787868216807649</v>
      </c>
      <c r="NC51" s="116">
        <f t="shared" si="47"/>
        <v>2.0244419100141036</v>
      </c>
      <c r="ND51" s="116">
        <f t="shared" si="47"/>
        <v>2.0287474790168774</v>
      </c>
      <c r="NE51" s="116">
        <f t="shared" si="47"/>
        <v>2.0010165985888544</v>
      </c>
      <c r="NF51" s="116">
        <f t="shared" si="47"/>
        <v>2.00052648386538</v>
      </c>
      <c r="NG51" s="116">
        <f t="shared" si="47"/>
        <v>2.0350510599702494</v>
      </c>
      <c r="NH51" s="116">
        <f t="shared" si="47"/>
        <v>2.1234474063552717</v>
      </c>
      <c r="NI51" s="116">
        <f t="shared" si="47"/>
        <v>2.2650506211669361</v>
      </c>
      <c r="NJ51" s="116">
        <f t="shared" si="47"/>
        <v>2.021992868711187</v>
      </c>
      <c r="NK51" s="116">
        <f t="shared" si="47"/>
        <v>2.0039096927962783</v>
      </c>
      <c r="NL51" s="116">
        <f t="shared" si="47"/>
        <v>2.0191398311327866</v>
      </c>
      <c r="NM51" s="116">
        <f t="shared" si="47"/>
        <v>2.019992359533529</v>
      </c>
      <c r="NN51" s="116">
        <f t="shared" si="47"/>
        <v>2.0934004379262046</v>
      </c>
      <c r="NO51" s="116">
        <f t="shared" si="47"/>
        <v>2.0150464723741663</v>
      </c>
      <c r="NP51" s="116">
        <f t="shared" si="47"/>
        <v>2.0330467893315523</v>
      </c>
      <c r="NQ51" s="116">
        <f t="shared" si="47"/>
        <v>2.0472698532431499</v>
      </c>
      <c r="NR51" s="116">
        <f t="shared" si="47"/>
        <v>2.0032600199961088</v>
      </c>
      <c r="NS51" s="116">
        <f t="shared" si="47"/>
        <v>2.0125339860448519</v>
      </c>
      <c r="NT51" s="116">
        <f t="shared" si="47"/>
        <v>2.0007799894330001</v>
      </c>
      <c r="NU51" s="116">
        <f t="shared" si="47"/>
        <v>2.027857174945543</v>
      </c>
      <c r="NV51" s="116">
        <f t="shared" si="47"/>
        <v>2.0069198076066823</v>
      </c>
      <c r="NW51" s="116">
        <f t="shared" si="47"/>
        <v>2.0009307988226688</v>
      </c>
      <c r="NX51" s="116">
        <f t="shared" si="47"/>
        <v>2.0331615201049127</v>
      </c>
      <c r="NY51" s="116">
        <f t="shared" si="47"/>
        <v>2.0216868808293529</v>
      </c>
      <c r="NZ51" s="116">
        <f t="shared" si="47"/>
        <v>2.0223600657079626</v>
      </c>
      <c r="OA51" s="116">
        <f t="shared" si="47"/>
        <v>2.0028320357848051</v>
      </c>
      <c r="OB51" s="116">
        <f t="shared" si="47"/>
        <v>2.0375183640175267</v>
      </c>
      <c r="OC51" s="116">
        <f t="shared" si="47"/>
        <v>2.028476198140023</v>
      </c>
      <c r="OD51" s="116">
        <f t="shared" si="39"/>
        <v>2.040510568937199</v>
      </c>
      <c r="OE51" s="116">
        <f t="shared" si="39"/>
        <v>2.12737797683153</v>
      </c>
      <c r="OF51" s="116">
        <f t="shared" si="39"/>
        <v>2.0050508902005548</v>
      </c>
      <c r="OG51" s="116">
        <f t="shared" si="39"/>
        <v>2.1668718383494054</v>
      </c>
      <c r="OH51" s="116">
        <f t="shared" si="39"/>
        <v>2.310685226238371</v>
      </c>
      <c r="OI51" s="116">
        <f t="shared" si="39"/>
        <v>2.0044319178614001</v>
      </c>
      <c r="OJ51" s="116">
        <f t="shared" si="39"/>
        <v>2.000077756345723</v>
      </c>
      <c r="OK51" s="116">
        <f t="shared" si="39"/>
        <v>2.0010640575636724</v>
      </c>
      <c r="OL51" s="116">
        <f t="shared" si="39"/>
        <v>2.022493831308787</v>
      </c>
      <c r="OM51" s="116">
        <f t="shared" si="39"/>
        <v>2.0795464407445463</v>
      </c>
      <c r="ON51" s="116">
        <f t="shared" si="39"/>
        <v>2.0001364611580343</v>
      </c>
      <c r="OO51" s="116">
        <f t="shared" si="39"/>
        <v>2.0007252968867428</v>
      </c>
      <c r="OP51" s="116">
        <f t="shared" si="39"/>
        <v>2.0177939089307388</v>
      </c>
      <c r="OQ51" s="116">
        <f t="shared" si="39"/>
        <v>2.3389875933805273</v>
      </c>
      <c r="OR51" s="116">
        <f t="shared" si="39"/>
        <v>2.0016372921665497</v>
      </c>
      <c r="OS51" s="116">
        <f t="shared" si="39"/>
        <v>2.1460537246342972</v>
      </c>
      <c r="OT51" s="116">
        <f t="shared" si="39"/>
        <v>2.0101113862079152</v>
      </c>
      <c r="OU51" s="116">
        <f t="shared" si="39"/>
        <v>2.0238486098126836</v>
      </c>
      <c r="OV51" s="116">
        <f t="shared" si="39"/>
        <v>2.0660111554325686</v>
      </c>
      <c r="OW51" s="116">
        <f t="shared" si="39"/>
        <v>2.0161777835749817</v>
      </c>
      <c r="OX51" s="116">
        <f t="shared" si="39"/>
        <v>2.181221528432657</v>
      </c>
      <c r="OY51" s="116">
        <f t="shared" si="39"/>
        <v>2.0005752767144429</v>
      </c>
      <c r="OZ51" s="116">
        <f t="shared" si="39"/>
        <v>2.0497137680505113</v>
      </c>
      <c r="PA51" s="116">
        <f t="shared" si="39"/>
        <v>2.0044020240807043</v>
      </c>
      <c r="PB51" s="116">
        <f t="shared" si="39"/>
        <v>2.0351296956919689</v>
      </c>
      <c r="PC51" s="116">
        <f t="shared" si="39"/>
        <v>2.0004009261087576</v>
      </c>
      <c r="PD51" s="116">
        <f t="shared" si="39"/>
        <v>2.0601412245548918</v>
      </c>
      <c r="PE51" s="116">
        <f t="shared" si="39"/>
        <v>2.1962539061556647</v>
      </c>
      <c r="PF51" s="116">
        <f t="shared" si="39"/>
        <v>2.2010898022705985</v>
      </c>
      <c r="PG51" s="116">
        <f t="shared" si="39"/>
        <v>2.0009893779964427</v>
      </c>
      <c r="PH51" s="116">
        <f t="shared" si="39"/>
        <v>2.0662360760419287</v>
      </c>
      <c r="PI51" s="116">
        <f t="shared" si="39"/>
        <v>2.0241522387258746</v>
      </c>
      <c r="PJ51" s="116">
        <f t="shared" si="39"/>
        <v>2.1624486058019721</v>
      </c>
      <c r="PK51" s="116">
        <f t="shared" si="39"/>
        <v>2.0385266201544487</v>
      </c>
      <c r="PL51" s="116">
        <f t="shared" si="39"/>
        <v>2.0388993848975865</v>
      </c>
      <c r="PM51" s="116">
        <f t="shared" si="39"/>
        <v>2.0712438315353405</v>
      </c>
      <c r="PN51" s="116">
        <f t="shared" si="39"/>
        <v>2.0341613298828096</v>
      </c>
      <c r="PO51" s="116">
        <f t="shared" si="39"/>
        <v>2.1555785694553347</v>
      </c>
      <c r="PP51" s="116">
        <f t="shared" si="39"/>
        <v>2.3124299369690835</v>
      </c>
      <c r="PQ51" s="116">
        <f t="shared" si="39"/>
        <v>2.1112847256478795</v>
      </c>
      <c r="PR51" s="116">
        <f t="shared" si="39"/>
        <v>2.1232657997645172</v>
      </c>
      <c r="PS51" s="116">
        <f t="shared" si="39"/>
        <v>2.0176589522807138</v>
      </c>
      <c r="PT51" s="116">
        <f t="shared" si="39"/>
        <v>2.2603689051100302</v>
      </c>
      <c r="PU51" s="116">
        <f t="shared" si="39"/>
        <v>2.0060753921375518</v>
      </c>
      <c r="PV51" s="116">
        <f t="shared" si="39"/>
        <v>2.0038005191734372</v>
      </c>
      <c r="PW51" s="116">
        <f t="shared" si="39"/>
        <v>2.0475562453153828</v>
      </c>
      <c r="PX51" s="116">
        <f t="shared" si="39"/>
        <v>2.0085589644959763</v>
      </c>
      <c r="PY51" s="116">
        <f t="shared" si="39"/>
        <v>2.0236660292025017</v>
      </c>
      <c r="PZ51" s="116">
        <f t="shared" si="39"/>
        <v>2.1471632167627197</v>
      </c>
      <c r="QA51" s="116">
        <f t="shared" si="39"/>
        <v>2.0018769304089341</v>
      </c>
      <c r="QB51" s="116">
        <f t="shared" si="39"/>
        <v>2.0390808005704555</v>
      </c>
      <c r="QC51" s="116">
        <f t="shared" si="39"/>
        <v>2.262044047811369</v>
      </c>
      <c r="QD51" s="116">
        <f t="shared" si="39"/>
        <v>2.0022946207449728</v>
      </c>
      <c r="QE51" s="116">
        <f t="shared" si="39"/>
        <v>2.0318270641769565</v>
      </c>
      <c r="QF51" s="116">
        <f t="shared" si="39"/>
        <v>2.0028476097499879</v>
      </c>
      <c r="QG51" s="116">
        <f t="shared" si="39"/>
        <v>2.1600161880656259</v>
      </c>
      <c r="QH51" s="116">
        <f t="shared" si="39"/>
        <v>2.0002006615051497</v>
      </c>
      <c r="QI51" s="116">
        <f t="shared" si="39"/>
        <v>2.009022820841492</v>
      </c>
      <c r="QJ51" s="116">
        <f t="shared" si="39"/>
        <v>2.1114733453055212</v>
      </c>
      <c r="QK51" s="116">
        <f t="shared" si="39"/>
        <v>2.0113438571614739</v>
      </c>
      <c r="QL51" s="116">
        <f t="shared" si="39"/>
        <v>2.0074713527812089</v>
      </c>
      <c r="QM51" s="116">
        <f t="shared" si="39"/>
        <v>2.1441982408783402</v>
      </c>
      <c r="QN51" s="116">
        <f t="shared" si="39"/>
        <v>2.1100956843427023</v>
      </c>
      <c r="QO51" s="116">
        <f t="shared" si="26"/>
        <v>2.0081882600467176</v>
      </c>
      <c r="QP51" s="116">
        <f t="shared" si="48"/>
        <v>2.2831476349706024</v>
      </c>
      <c r="QQ51" s="116">
        <f t="shared" si="48"/>
        <v>2.1935522316278364</v>
      </c>
      <c r="QR51" s="116">
        <f t="shared" si="48"/>
        <v>2.3115884117966714</v>
      </c>
      <c r="QS51" s="116">
        <f t="shared" si="48"/>
        <v>2.0419341207239463</v>
      </c>
      <c r="QT51" s="116">
        <f t="shared" si="48"/>
        <v>2.0086761026589626</v>
      </c>
      <c r="QU51" s="116">
        <f t="shared" si="48"/>
        <v>2.1180753788702158</v>
      </c>
      <c r="QV51" s="116">
        <f t="shared" si="48"/>
        <v>2.0380382925000009</v>
      </c>
      <c r="QW51" s="116">
        <f t="shared" si="48"/>
        <v>2.0209777559414359</v>
      </c>
      <c r="QX51" s="116">
        <f t="shared" si="48"/>
        <v>2.0000172428035965</v>
      </c>
      <c r="QY51" s="116">
        <f t="shared" si="48"/>
        <v>2.0030451000207505</v>
      </c>
      <c r="QZ51" s="116">
        <f t="shared" si="48"/>
        <v>2.3827221219565859</v>
      </c>
      <c r="RA51" s="116">
        <f t="shared" si="48"/>
        <v>2.3595770957798545</v>
      </c>
      <c r="RB51" s="116">
        <f t="shared" si="48"/>
        <v>2.205651259444946</v>
      </c>
      <c r="RC51" s="116">
        <f t="shared" si="48"/>
        <v>2.1301016559343449</v>
      </c>
      <c r="RD51" s="116">
        <f t="shared" si="48"/>
        <v>2.0049119773982453</v>
      </c>
      <c r="RE51" s="116">
        <f t="shared" si="48"/>
        <v>2.0005307099454543</v>
      </c>
      <c r="RF51" s="116">
        <f t="shared" si="48"/>
        <v>2.0523259867743842</v>
      </c>
      <c r="RG51" s="116">
        <f t="shared" si="48"/>
        <v>2.0463723324012069</v>
      </c>
      <c r="RH51" s="116">
        <f t="shared" si="48"/>
        <v>2.0160453035066053</v>
      </c>
      <c r="RI51" s="116">
        <f t="shared" si="48"/>
        <v>2.0009893586326974</v>
      </c>
      <c r="RJ51" s="116">
        <f t="shared" si="48"/>
        <v>2.0004216622394009</v>
      </c>
      <c r="RK51" s="116">
        <f t="shared" si="48"/>
        <v>2.3854441322083391</v>
      </c>
      <c r="RL51" s="116">
        <f t="shared" si="48"/>
        <v>2.000275906121264</v>
      </c>
      <c r="RM51" s="116">
        <f t="shared" si="48"/>
        <v>2.0035645969319873</v>
      </c>
      <c r="RN51" s="116">
        <f t="shared" si="48"/>
        <v>2.0138877481992026</v>
      </c>
      <c r="RO51" s="116">
        <f t="shared" si="48"/>
        <v>2.3178156400518413</v>
      </c>
      <c r="RP51" s="116">
        <f t="shared" si="48"/>
        <v>2.0430544941241213</v>
      </c>
      <c r="RQ51" s="116">
        <f t="shared" si="48"/>
        <v>2.0172170537629834</v>
      </c>
      <c r="RR51" s="116">
        <f t="shared" si="48"/>
        <v>2.0338808675663707</v>
      </c>
      <c r="RS51" s="116">
        <f t="shared" si="48"/>
        <v>2.1455645740571123</v>
      </c>
      <c r="RT51" s="116">
        <f t="shared" si="48"/>
        <v>2.044876967645803</v>
      </c>
      <c r="RU51" s="116">
        <f t="shared" si="48"/>
        <v>2.0253118642170125</v>
      </c>
      <c r="RV51" s="116">
        <f t="shared" si="48"/>
        <v>2.0489173974323722</v>
      </c>
      <c r="RW51" s="116">
        <f t="shared" si="48"/>
        <v>2.0163148659032855</v>
      </c>
      <c r="RX51" s="116">
        <f t="shared" si="48"/>
        <v>2.2306707432257116</v>
      </c>
      <c r="RY51" s="116">
        <f t="shared" si="48"/>
        <v>2.0198756398137316</v>
      </c>
      <c r="RZ51" s="116">
        <f t="shared" si="48"/>
        <v>2.0227326109639998</v>
      </c>
      <c r="SA51" s="116">
        <f t="shared" si="48"/>
        <v>2.370818638573021</v>
      </c>
      <c r="SB51" s="116">
        <f t="shared" si="48"/>
        <v>2.0303243373229685</v>
      </c>
      <c r="SC51" s="116">
        <f t="shared" si="48"/>
        <v>2.0005434556334301</v>
      </c>
      <c r="SD51" s="116">
        <f t="shared" si="48"/>
        <v>2.0006824963812622</v>
      </c>
      <c r="SE51" s="116">
        <f t="shared" si="48"/>
        <v>2.2993926234983113</v>
      </c>
      <c r="SF51" s="116">
        <f t="shared" si="48"/>
        <v>2.2596884328591145</v>
      </c>
      <c r="SG51" s="116">
        <f t="shared" si="48"/>
        <v>2.0028954605434408</v>
      </c>
      <c r="SH51" s="116">
        <f t="shared" si="48"/>
        <v>2.2846729960144008</v>
      </c>
      <c r="SI51" s="116">
        <f t="shared" si="48"/>
        <v>2.1257953202176947</v>
      </c>
      <c r="SJ51" s="116">
        <f t="shared" si="48"/>
        <v>2.1059131056639973</v>
      </c>
      <c r="SK51" s="116">
        <f t="shared" si="48"/>
        <v>2.0023862316692802</v>
      </c>
      <c r="SL51" s="116">
        <f t="shared" si="48"/>
        <v>2.0004042495157943</v>
      </c>
      <c r="SM51" s="116">
        <f t="shared" si="48"/>
        <v>2.0001123065273392</v>
      </c>
      <c r="SN51" s="116">
        <f t="shared" si="48"/>
        <v>2.2615366899104661</v>
      </c>
      <c r="SO51" s="116">
        <f t="shared" si="48"/>
        <v>2.1545112355072105</v>
      </c>
      <c r="SP51" s="116">
        <f t="shared" si="48"/>
        <v>2.0211482358279578</v>
      </c>
      <c r="SQ51" s="116">
        <f t="shared" si="48"/>
        <v>2.0571310505451548</v>
      </c>
      <c r="SR51" s="116">
        <f t="shared" si="48"/>
        <v>2.0049738286537759</v>
      </c>
      <c r="SS51" s="116">
        <f t="shared" si="48"/>
        <v>2.1448600112486971</v>
      </c>
      <c r="ST51" s="116">
        <f t="shared" si="48"/>
        <v>2.0001554228065968</v>
      </c>
      <c r="SU51" s="116">
        <f t="shared" si="48"/>
        <v>2.0131848833255814</v>
      </c>
      <c r="SV51" s="116">
        <f t="shared" si="48"/>
        <v>2.0027545096963166</v>
      </c>
      <c r="SW51" s="116">
        <f t="shared" si="48"/>
        <v>2.360987935370658</v>
      </c>
      <c r="SX51" s="116">
        <f t="shared" si="48"/>
        <v>2.0091656146706343</v>
      </c>
      <c r="SY51" s="116">
        <f t="shared" si="48"/>
        <v>2.0906634118396612</v>
      </c>
      <c r="SZ51" s="116">
        <f t="shared" si="48"/>
        <v>2.0423598037953967</v>
      </c>
      <c r="TA51" s="116">
        <f t="shared" si="48"/>
        <v>2.0517036417766628</v>
      </c>
      <c r="TB51" s="116">
        <f t="shared" si="40"/>
        <v>2.0006956863308409</v>
      </c>
      <c r="TC51" s="116">
        <f t="shared" si="40"/>
        <v>2.1444951742284513</v>
      </c>
      <c r="TD51" s="116">
        <f t="shared" si="40"/>
        <v>2.0068716059414555</v>
      </c>
      <c r="TE51" s="116">
        <f t="shared" si="40"/>
        <v>2.0023610522341091</v>
      </c>
      <c r="TF51" s="116">
        <f t="shared" si="40"/>
        <v>2.0001519277564608</v>
      </c>
      <c r="TG51" s="116">
        <f t="shared" si="40"/>
        <v>2.0633633776999534</v>
      </c>
      <c r="TH51" s="116">
        <f t="shared" si="40"/>
        <v>2.0809553426469436</v>
      </c>
      <c r="TI51" s="116">
        <f t="shared" si="40"/>
        <v>2.1819390098808364</v>
      </c>
      <c r="TJ51" s="116">
        <f t="shared" si="40"/>
        <v>2.1195106893829569</v>
      </c>
      <c r="TK51" s="116">
        <f t="shared" si="40"/>
        <v>2.1436637688756628</v>
      </c>
      <c r="TL51" s="116">
        <f t="shared" si="40"/>
        <v>2.0476358507128181</v>
      </c>
      <c r="TM51" s="116">
        <f t="shared" si="40"/>
        <v>2.0399813443983108</v>
      </c>
      <c r="TN51" s="116">
        <f t="shared" si="40"/>
        <v>2.2949014440656432</v>
      </c>
      <c r="TO51" s="116">
        <f t="shared" si="40"/>
        <v>2.0571565326129559</v>
      </c>
      <c r="TP51" s="116">
        <f t="shared" si="40"/>
        <v>2.1723767185409164</v>
      </c>
      <c r="TQ51" s="116">
        <f t="shared" si="40"/>
        <v>2.0122907194102408</v>
      </c>
      <c r="TR51" s="116">
        <f t="shared" si="40"/>
        <v>2.0471003840416997</v>
      </c>
      <c r="TS51" s="116">
        <f t="shared" si="40"/>
        <v>2.2951008528764691</v>
      </c>
      <c r="TT51" s="116">
        <f t="shared" si="40"/>
        <v>2.0314842781275377</v>
      </c>
      <c r="TU51" s="116">
        <f t="shared" si="40"/>
        <v>2.0317576965919084</v>
      </c>
      <c r="TV51" s="116">
        <f t="shared" si="40"/>
        <v>2.0492547919361059</v>
      </c>
      <c r="TW51" s="116">
        <f t="shared" si="40"/>
        <v>2.0098885073204453</v>
      </c>
      <c r="TX51" s="116">
        <f t="shared" si="40"/>
        <v>2.0510687282491396</v>
      </c>
      <c r="TY51" s="116">
        <f t="shared" si="40"/>
        <v>2.0308234085601087</v>
      </c>
      <c r="TZ51" s="116">
        <f t="shared" si="40"/>
        <v>2.0492092432140776</v>
      </c>
      <c r="UA51" s="116">
        <f t="shared" si="40"/>
        <v>2.3834090185634675</v>
      </c>
      <c r="UB51" s="116">
        <f t="shared" si="40"/>
        <v>2.0343043294288594</v>
      </c>
      <c r="UC51" s="116">
        <f t="shared" si="40"/>
        <v>2.0016719809531267</v>
      </c>
      <c r="UD51" s="116">
        <f t="shared" si="40"/>
        <v>2.0829848066417962</v>
      </c>
      <c r="UE51" s="116">
        <f t="shared" si="40"/>
        <v>2.0401995050009916</v>
      </c>
      <c r="UF51" s="116">
        <f t="shared" si="40"/>
        <v>2.0837606452632946</v>
      </c>
      <c r="UG51" s="116">
        <f t="shared" si="40"/>
        <v>2.2344972815815596</v>
      </c>
      <c r="UH51" s="116">
        <f t="shared" si="40"/>
        <v>2.0081360213502899</v>
      </c>
      <c r="UI51" s="116">
        <f t="shared" si="40"/>
        <v>2.1261880235190631</v>
      </c>
      <c r="UJ51" s="116">
        <f t="shared" si="40"/>
        <v>2.0028427663056956</v>
      </c>
      <c r="UK51" s="116">
        <f t="shared" si="40"/>
        <v>2.000968925829433</v>
      </c>
      <c r="UL51" s="116">
        <f t="shared" si="40"/>
        <v>2.0305635397567707</v>
      </c>
      <c r="UM51" s="116">
        <f t="shared" si="40"/>
        <v>2.0813938556214948</v>
      </c>
      <c r="UN51" s="116">
        <f t="shared" si="40"/>
        <v>2.0029925491736718</v>
      </c>
      <c r="UO51" s="116">
        <f t="shared" si="40"/>
        <v>2.0417115425919325</v>
      </c>
      <c r="UP51" s="116">
        <f t="shared" si="40"/>
        <v>2.2884121535898769</v>
      </c>
      <c r="UQ51" s="116">
        <f t="shared" si="40"/>
        <v>2.0030438412098643</v>
      </c>
      <c r="UR51" s="116">
        <f t="shared" si="40"/>
        <v>2.0119204486261038</v>
      </c>
      <c r="US51" s="116">
        <f t="shared" si="40"/>
        <v>2.0385163085827318</v>
      </c>
      <c r="UT51" s="116">
        <f t="shared" si="40"/>
        <v>2.2453849997531199</v>
      </c>
      <c r="UU51" s="116">
        <f t="shared" si="40"/>
        <v>2.100148759922758</v>
      </c>
      <c r="UV51" s="116">
        <f t="shared" si="40"/>
        <v>2.000845106338744</v>
      </c>
      <c r="UW51" s="116">
        <f t="shared" si="40"/>
        <v>2.0240727011766215</v>
      </c>
      <c r="UX51" s="116">
        <f t="shared" si="40"/>
        <v>2.0345431764382367</v>
      </c>
      <c r="UY51" s="116">
        <f t="shared" si="40"/>
        <v>2.0178833967500358</v>
      </c>
      <c r="UZ51" s="116">
        <f t="shared" si="40"/>
        <v>2.3465562416781531</v>
      </c>
      <c r="VA51" s="116">
        <f t="shared" si="40"/>
        <v>2.0436205042546702</v>
      </c>
      <c r="VB51" s="116">
        <f t="shared" si="40"/>
        <v>2.0116289128051781</v>
      </c>
      <c r="VC51" s="116">
        <f t="shared" si="40"/>
        <v>2.0425862041198881</v>
      </c>
      <c r="VD51" s="116">
        <f t="shared" si="40"/>
        <v>2.0012976350225937</v>
      </c>
      <c r="VE51" s="116">
        <f t="shared" si="40"/>
        <v>2.004684328979101</v>
      </c>
      <c r="VF51" s="116">
        <f t="shared" si="40"/>
        <v>2.1695740609656737</v>
      </c>
      <c r="VG51" s="116">
        <f t="shared" si="40"/>
        <v>2.1663019955272214</v>
      </c>
      <c r="VH51" s="116">
        <f t="shared" si="40"/>
        <v>2.0713972867172616</v>
      </c>
      <c r="VI51" s="116">
        <f t="shared" si="40"/>
        <v>2.006756580195197</v>
      </c>
      <c r="VJ51" s="116">
        <f t="shared" si="40"/>
        <v>2.0307252639431632</v>
      </c>
      <c r="VK51" s="116">
        <f t="shared" si="40"/>
        <v>2.0073380912210417</v>
      </c>
      <c r="VL51" s="116">
        <f t="shared" si="40"/>
        <v>2.0026191145848022</v>
      </c>
      <c r="VM51" s="116">
        <f t="shared" si="28"/>
        <v>2.0201649605261358</v>
      </c>
      <c r="VN51" s="116">
        <f t="shared" si="49"/>
        <v>2.0008591081614311</v>
      </c>
      <c r="VO51" s="116">
        <f t="shared" si="49"/>
        <v>2.0611691819679137</v>
      </c>
      <c r="VP51" s="116">
        <f t="shared" si="49"/>
        <v>2.1450984855021034</v>
      </c>
      <c r="VQ51" s="116">
        <f t="shared" si="49"/>
        <v>2.0510503347340054</v>
      </c>
      <c r="VR51" s="116">
        <f t="shared" si="49"/>
        <v>2.2117681343415572</v>
      </c>
      <c r="VS51" s="116">
        <f t="shared" si="49"/>
        <v>2.1225517667051359</v>
      </c>
      <c r="VT51" s="116">
        <f t="shared" si="49"/>
        <v>2.0248551338688707</v>
      </c>
      <c r="VU51" s="116">
        <f t="shared" si="49"/>
        <v>2.0393148768412468</v>
      </c>
      <c r="VV51" s="116">
        <f t="shared" si="49"/>
        <v>2.048539770195891</v>
      </c>
      <c r="VW51" s="116">
        <f t="shared" si="49"/>
        <v>2.0051614838184673</v>
      </c>
      <c r="VX51" s="116">
        <f t="shared" si="49"/>
        <v>2.006581208831749</v>
      </c>
      <c r="VY51" s="116">
        <f t="shared" si="49"/>
        <v>2.2110764867039476</v>
      </c>
      <c r="VZ51" s="116">
        <f t="shared" si="49"/>
        <v>2.0076269394489179</v>
      </c>
      <c r="WA51" s="116">
        <f t="shared" si="49"/>
        <v>2.3593884291479852</v>
      </c>
      <c r="WB51" s="116">
        <f t="shared" si="49"/>
        <v>2.0000112372964387</v>
      </c>
      <c r="WC51" s="116">
        <f t="shared" si="49"/>
        <v>2.000890503409483</v>
      </c>
      <c r="WD51" s="116">
        <f t="shared" si="49"/>
        <v>2.118456890543801</v>
      </c>
      <c r="WE51" s="116">
        <f t="shared" si="49"/>
        <v>2.0000016755072569</v>
      </c>
      <c r="WF51" s="116">
        <f t="shared" si="49"/>
        <v>2.1391778994513229</v>
      </c>
      <c r="WG51" s="116">
        <f t="shared" si="49"/>
        <v>2.1007962035150367</v>
      </c>
      <c r="WH51" s="116">
        <f t="shared" si="49"/>
        <v>2.2772752671352947</v>
      </c>
      <c r="WI51" s="116">
        <f t="shared" si="49"/>
        <v>2.0001245645412835</v>
      </c>
      <c r="WJ51" s="116">
        <f t="shared" si="49"/>
        <v>2.0438937931919243</v>
      </c>
      <c r="WK51" s="116">
        <f t="shared" si="49"/>
        <v>2.0852723110708506</v>
      </c>
      <c r="WL51" s="116">
        <f t="shared" si="49"/>
        <v>2.1618430027121525</v>
      </c>
      <c r="WM51" s="116">
        <f t="shared" si="49"/>
        <v>2.0192283377768421</v>
      </c>
      <c r="WN51" s="116">
        <f t="shared" si="49"/>
        <v>2.1500959854045214</v>
      </c>
      <c r="WO51" s="116">
        <f t="shared" si="49"/>
        <v>2.0184876680818622</v>
      </c>
      <c r="WP51" s="116">
        <f t="shared" si="49"/>
        <v>2.2897773210309889</v>
      </c>
      <c r="WQ51" s="116">
        <f t="shared" si="49"/>
        <v>2.0045025558213014</v>
      </c>
      <c r="WR51" s="116">
        <f t="shared" si="49"/>
        <v>2.3881646618267638</v>
      </c>
      <c r="WS51" s="116">
        <f t="shared" si="49"/>
        <v>2.2563152401387998</v>
      </c>
      <c r="WT51" s="116">
        <f t="shared" si="49"/>
        <v>2.0002896622385924</v>
      </c>
      <c r="WU51" s="116">
        <f t="shared" si="49"/>
        <v>2.0193579735841194</v>
      </c>
      <c r="WV51" s="116">
        <f t="shared" si="49"/>
        <v>2.0123937921637571</v>
      </c>
      <c r="WW51" s="116">
        <f t="shared" si="49"/>
        <v>2.3347487283300072</v>
      </c>
      <c r="WX51" s="116">
        <f t="shared" si="49"/>
        <v>2.0948830165807619</v>
      </c>
      <c r="WY51" s="116">
        <f t="shared" si="49"/>
        <v>2.0455327710607847</v>
      </c>
      <c r="WZ51" s="116">
        <f t="shared" si="49"/>
        <v>2.0859404129218451</v>
      </c>
      <c r="XA51" s="116">
        <f t="shared" si="49"/>
        <v>2.3486435852836256</v>
      </c>
      <c r="XB51" s="116">
        <f t="shared" si="49"/>
        <v>2.0009747486947314</v>
      </c>
      <c r="XC51" s="116">
        <f t="shared" si="49"/>
        <v>2.0082340295263688</v>
      </c>
      <c r="XD51" s="116">
        <f t="shared" si="49"/>
        <v>2.1610376820629456</v>
      </c>
      <c r="XE51" s="116">
        <f t="shared" si="49"/>
        <v>2.0044808831628922</v>
      </c>
      <c r="XF51" s="116">
        <f t="shared" si="49"/>
        <v>2.0006599042970663</v>
      </c>
      <c r="XG51" s="116">
        <f t="shared" si="49"/>
        <v>2.0030151103915861</v>
      </c>
      <c r="XH51" s="116">
        <f t="shared" si="49"/>
        <v>2.0167411370345851</v>
      </c>
      <c r="XI51" s="116">
        <f t="shared" si="49"/>
        <v>2.0360047062804383</v>
      </c>
      <c r="XJ51" s="116">
        <f t="shared" si="49"/>
        <v>2.0438711757961188</v>
      </c>
      <c r="XK51" s="116">
        <f t="shared" si="49"/>
        <v>2.0026862936263812</v>
      </c>
      <c r="XL51" s="116">
        <f t="shared" si="49"/>
        <v>2.0392286154966039</v>
      </c>
      <c r="XM51" s="116">
        <f t="shared" si="49"/>
        <v>2.0247486938624197</v>
      </c>
      <c r="XN51" s="116">
        <f t="shared" si="49"/>
        <v>2.0128793827114171</v>
      </c>
      <c r="XO51" s="116">
        <f t="shared" si="49"/>
        <v>2.0443431208598088</v>
      </c>
      <c r="XP51" s="116">
        <f t="shared" si="49"/>
        <v>2.0258581401272524</v>
      </c>
      <c r="XQ51" s="116">
        <f t="shared" si="49"/>
        <v>2.0308420306662698</v>
      </c>
      <c r="XR51" s="116">
        <f t="shared" si="49"/>
        <v>2.0160198062183068</v>
      </c>
      <c r="XS51" s="116">
        <f t="shared" si="49"/>
        <v>2.0018078867933853</v>
      </c>
      <c r="XT51" s="116">
        <f t="shared" si="49"/>
        <v>2.0356486251546824</v>
      </c>
      <c r="XU51" s="116">
        <f t="shared" si="49"/>
        <v>2.0008120284976507</v>
      </c>
      <c r="XV51" s="116">
        <f t="shared" si="49"/>
        <v>2.0157035878921139</v>
      </c>
      <c r="XW51" s="116">
        <f t="shared" si="49"/>
        <v>2.1007673806089624</v>
      </c>
      <c r="XX51" s="116">
        <f t="shared" si="49"/>
        <v>2.1083040475623442</v>
      </c>
      <c r="XY51" s="116">
        <f t="shared" si="49"/>
        <v>2.0039907985722829</v>
      </c>
      <c r="XZ51" s="116">
        <f t="shared" si="41"/>
        <v>2.3335858727988414</v>
      </c>
      <c r="YA51" s="116">
        <f t="shared" si="41"/>
        <v>2.0091066084701961</v>
      </c>
      <c r="YB51" s="116">
        <f t="shared" si="41"/>
        <v>2.002972064101237</v>
      </c>
      <c r="YC51" s="116">
        <f t="shared" si="41"/>
        <v>2.0150636396403661</v>
      </c>
      <c r="YD51" s="116">
        <f t="shared" si="41"/>
        <v>2.000361571593035</v>
      </c>
      <c r="YE51" s="116">
        <f t="shared" si="41"/>
        <v>2.0267839038757716</v>
      </c>
      <c r="YF51" s="116">
        <f t="shared" si="41"/>
        <v>2.3380619438824746</v>
      </c>
      <c r="YG51" s="116">
        <f t="shared" si="41"/>
        <v>2.2831870895553608</v>
      </c>
      <c r="YH51" s="116">
        <f t="shared" si="41"/>
        <v>2.2117316364913941</v>
      </c>
      <c r="YI51" s="116">
        <f t="shared" si="41"/>
        <v>2.0346168426739979</v>
      </c>
      <c r="YJ51" s="116">
        <f t="shared" si="41"/>
        <v>2.2399921379812442</v>
      </c>
      <c r="YK51" s="116">
        <f t="shared" si="41"/>
        <v>2.0103189086802917</v>
      </c>
      <c r="YL51" s="116">
        <f t="shared" si="41"/>
        <v>2.0051598387243907</v>
      </c>
      <c r="YM51" s="116">
        <f t="shared" si="41"/>
        <v>2.1813811709116258</v>
      </c>
      <c r="YN51" s="116">
        <f t="shared" si="41"/>
        <v>2.007527546844968</v>
      </c>
      <c r="YO51" s="116">
        <f t="shared" si="41"/>
        <v>2.0347308810653155</v>
      </c>
      <c r="YP51" s="116">
        <f t="shared" si="41"/>
        <v>2.0335501745834685</v>
      </c>
      <c r="YQ51" s="116">
        <f t="shared" si="41"/>
        <v>2.0020133937723532</v>
      </c>
      <c r="YR51" s="116">
        <f t="shared" si="41"/>
        <v>2.0032238053436733</v>
      </c>
      <c r="YS51" s="116">
        <f t="shared" si="41"/>
        <v>2.1484443923093681</v>
      </c>
      <c r="YT51" s="116">
        <f t="shared" si="41"/>
        <v>2.0165424305075335</v>
      </c>
      <c r="YU51" s="116">
        <f t="shared" si="41"/>
        <v>2.0662026481299876</v>
      </c>
      <c r="YV51" s="116">
        <f t="shared" si="41"/>
        <v>2.0123078965032142</v>
      </c>
      <c r="YW51" s="116">
        <f t="shared" si="41"/>
        <v>2.0491753739338718</v>
      </c>
      <c r="YX51" s="116">
        <f t="shared" si="41"/>
        <v>2.0020915140262456</v>
      </c>
      <c r="YY51" s="116">
        <f t="shared" si="41"/>
        <v>2.1022324629380948</v>
      </c>
      <c r="YZ51" s="116">
        <f t="shared" si="41"/>
        <v>2.0999431442326828</v>
      </c>
      <c r="ZA51" s="116">
        <f t="shared" si="41"/>
        <v>2.0495026830147225</v>
      </c>
      <c r="ZB51" s="116">
        <f t="shared" si="41"/>
        <v>2.0091561248091097</v>
      </c>
      <c r="ZC51" s="116">
        <f t="shared" si="41"/>
        <v>2.0455292691369475</v>
      </c>
      <c r="ZD51" s="116">
        <f t="shared" si="41"/>
        <v>2.1441892471857651</v>
      </c>
      <c r="ZE51" s="116">
        <f t="shared" si="41"/>
        <v>2.0190708886913749</v>
      </c>
      <c r="ZF51" s="116">
        <f t="shared" si="41"/>
        <v>2.2324403969596318</v>
      </c>
      <c r="ZG51" s="116">
        <f t="shared" si="41"/>
        <v>2.0016323427072531</v>
      </c>
      <c r="ZH51" s="116">
        <f t="shared" si="41"/>
        <v>2.0118789623366879</v>
      </c>
      <c r="ZI51" s="116">
        <f t="shared" si="41"/>
        <v>2.0188432756364598</v>
      </c>
      <c r="ZJ51" s="116">
        <f t="shared" si="41"/>
        <v>2.0140924337023738</v>
      </c>
      <c r="ZK51" s="116">
        <f t="shared" si="41"/>
        <v>2.1006543113197012</v>
      </c>
      <c r="ZL51" s="116">
        <f t="shared" si="41"/>
        <v>2.1776625903092808</v>
      </c>
      <c r="ZM51" s="116">
        <f t="shared" si="41"/>
        <v>2.0153118679719926</v>
      </c>
      <c r="ZN51" s="116">
        <f t="shared" si="41"/>
        <v>2.0063647140129914</v>
      </c>
      <c r="ZO51" s="116">
        <f t="shared" si="41"/>
        <v>2.3505402480527806</v>
      </c>
      <c r="ZP51" s="116">
        <f t="shared" si="41"/>
        <v>2.0073584043648385</v>
      </c>
      <c r="ZQ51" s="116">
        <f t="shared" si="41"/>
        <v>2.0001103053584313</v>
      </c>
      <c r="ZR51" s="116">
        <f t="shared" si="41"/>
        <v>2.0602886307395081</v>
      </c>
      <c r="ZS51" s="116">
        <f t="shared" si="41"/>
        <v>2.0006479195178324</v>
      </c>
      <c r="ZT51" s="116">
        <f t="shared" si="41"/>
        <v>2.0116867005811963</v>
      </c>
      <c r="ZU51" s="116">
        <f t="shared" si="41"/>
        <v>2.0991312166131264</v>
      </c>
      <c r="ZV51" s="116">
        <f t="shared" si="41"/>
        <v>2.0004046741507597</v>
      </c>
      <c r="ZW51" s="116">
        <f t="shared" si="41"/>
        <v>2.0755725878908979</v>
      </c>
      <c r="ZX51" s="116">
        <f t="shared" si="41"/>
        <v>2.0416551734579178</v>
      </c>
      <c r="ZY51" s="116">
        <f t="shared" si="41"/>
        <v>2.0031005241594224</v>
      </c>
      <c r="ZZ51" s="116">
        <f t="shared" si="41"/>
        <v>2.3783036290428381</v>
      </c>
      <c r="AAA51" s="116">
        <f t="shared" si="41"/>
        <v>2.0144424445984006</v>
      </c>
      <c r="AAB51" s="116">
        <f t="shared" si="41"/>
        <v>2.0069432102545424</v>
      </c>
      <c r="AAC51" s="116">
        <f t="shared" si="41"/>
        <v>2.2142574256213798</v>
      </c>
      <c r="AAD51" s="116">
        <f t="shared" si="41"/>
        <v>2.0480723830192828</v>
      </c>
      <c r="AAE51" s="116">
        <f t="shared" si="41"/>
        <v>2.0939700107471149</v>
      </c>
      <c r="AAF51" s="116">
        <f t="shared" si="41"/>
        <v>2.0007943168720237</v>
      </c>
      <c r="AAG51" s="116">
        <f t="shared" si="41"/>
        <v>2.0000052057868771</v>
      </c>
      <c r="AAH51" s="116">
        <f t="shared" si="41"/>
        <v>2.0125600761214084</v>
      </c>
      <c r="AAI51" s="116">
        <f t="shared" si="41"/>
        <v>2.1493183272525282</v>
      </c>
      <c r="AAJ51" s="116">
        <f t="shared" si="41"/>
        <v>2.0002556929207818</v>
      </c>
      <c r="AAK51" s="116">
        <f t="shared" si="30"/>
        <v>2.013703833705212</v>
      </c>
      <c r="AAL51" s="116">
        <f t="shared" si="50"/>
        <v>2.0005170111207837</v>
      </c>
      <c r="AAM51" s="116">
        <f t="shared" si="50"/>
        <v>2.0933157184620361</v>
      </c>
      <c r="AAN51" s="116">
        <f t="shared" si="50"/>
        <v>2.014885074934146</v>
      </c>
      <c r="AAO51" s="116">
        <f t="shared" si="50"/>
        <v>2.3195533478532022</v>
      </c>
      <c r="AAP51" s="116">
        <f t="shared" si="50"/>
        <v>2.3766040742281032</v>
      </c>
      <c r="AAQ51" s="116">
        <f t="shared" si="50"/>
        <v>2.0029668219407668</v>
      </c>
      <c r="AAR51" s="116">
        <f t="shared" si="50"/>
        <v>2.0347684409830582</v>
      </c>
      <c r="AAS51" s="116">
        <f t="shared" si="50"/>
        <v>2.1763703228479239</v>
      </c>
      <c r="AAT51" s="116">
        <f t="shared" si="50"/>
        <v>2.1618974976994894</v>
      </c>
      <c r="AAU51" s="116">
        <f t="shared" si="50"/>
        <v>2.0508861645753838</v>
      </c>
      <c r="AAV51" s="116">
        <f t="shared" si="50"/>
        <v>2.2322272187527252</v>
      </c>
      <c r="AAW51" s="116">
        <f t="shared" si="50"/>
        <v>2.0369151873054294</v>
      </c>
      <c r="AAX51" s="116">
        <f t="shared" si="50"/>
        <v>2.2287349038986903</v>
      </c>
      <c r="AAY51" s="116">
        <f t="shared" si="50"/>
        <v>2.0426604217772377</v>
      </c>
      <c r="AAZ51" s="116">
        <f t="shared" si="50"/>
        <v>2.0025860168786496</v>
      </c>
      <c r="ABA51" s="116">
        <f t="shared" si="50"/>
        <v>2.0536678162191802</v>
      </c>
      <c r="ABB51" s="116">
        <f t="shared" si="50"/>
        <v>2.001861242340317</v>
      </c>
      <c r="ABC51" s="116">
        <f t="shared" si="50"/>
        <v>2.1626036902917836</v>
      </c>
      <c r="ABD51" s="116">
        <f t="shared" si="50"/>
        <v>2.0006935890104511</v>
      </c>
      <c r="ABE51" s="116">
        <f t="shared" si="50"/>
        <v>2.0015193629759329</v>
      </c>
      <c r="ABF51" s="116">
        <f t="shared" si="50"/>
        <v>2.0004616366474455</v>
      </c>
      <c r="ABG51" s="116">
        <f t="shared" si="50"/>
        <v>2.2633354876196128</v>
      </c>
      <c r="ABH51" s="116">
        <f t="shared" si="50"/>
        <v>2.0410165260395097</v>
      </c>
      <c r="ABI51" s="116">
        <f t="shared" si="50"/>
        <v>2.0718371396494812</v>
      </c>
      <c r="ABJ51" s="116">
        <f t="shared" si="50"/>
        <v>2.390672397760361</v>
      </c>
      <c r="ABK51" s="116">
        <f t="shared" si="50"/>
        <v>2.021986619833041</v>
      </c>
      <c r="ABL51" s="116">
        <f t="shared" si="50"/>
        <v>2.0009945498427562</v>
      </c>
      <c r="ABM51" s="116">
        <f t="shared" si="50"/>
        <v>2.0055743461440074</v>
      </c>
      <c r="ABN51" s="116">
        <f t="shared" si="50"/>
        <v>2.0038020350353105</v>
      </c>
      <c r="ABO51" s="116">
        <f t="shared" si="50"/>
        <v>2.0031612314653544</v>
      </c>
      <c r="ABP51" s="116">
        <f t="shared" si="50"/>
        <v>2.0675273497363169</v>
      </c>
      <c r="ABQ51" s="116">
        <f t="shared" si="50"/>
        <v>2.1980756034355675</v>
      </c>
      <c r="ABR51" s="116">
        <f t="shared" si="50"/>
        <v>2.0139579997259003</v>
      </c>
      <c r="ABS51" s="116">
        <f t="shared" si="50"/>
        <v>2.0019174733759577</v>
      </c>
      <c r="ABT51" s="116">
        <f t="shared" si="50"/>
        <v>2.0493435960408304</v>
      </c>
      <c r="ABU51" s="116">
        <f t="shared" si="50"/>
        <v>2.0004326280928515</v>
      </c>
      <c r="ABV51" s="116">
        <f t="shared" si="50"/>
        <v>2.0117048531753396</v>
      </c>
      <c r="ABW51" s="116">
        <f t="shared" si="50"/>
        <v>2.0293318399762184</v>
      </c>
      <c r="ABX51" s="116">
        <f t="shared" si="50"/>
        <v>2.0333570606725404</v>
      </c>
      <c r="ABY51" s="116">
        <f t="shared" si="50"/>
        <v>2.3504402453187265</v>
      </c>
      <c r="ABZ51" s="116">
        <f t="shared" si="50"/>
        <v>2.0147486416534486</v>
      </c>
      <c r="ACA51" s="116">
        <f t="shared" si="50"/>
        <v>2.0392924831470953</v>
      </c>
      <c r="ACB51" s="116">
        <f t="shared" si="50"/>
        <v>2.0909428176717402</v>
      </c>
      <c r="ACC51" s="116">
        <f t="shared" si="50"/>
        <v>2.0055725216957971</v>
      </c>
      <c r="ACD51" s="116">
        <f t="shared" si="50"/>
        <v>2.010663922484913</v>
      </c>
      <c r="ACE51" s="116">
        <f t="shared" si="50"/>
        <v>2.0133290139529447</v>
      </c>
      <c r="ACF51" s="116">
        <f t="shared" si="50"/>
        <v>2.2582438586644979</v>
      </c>
      <c r="ACG51" s="116">
        <f t="shared" si="50"/>
        <v>2.0068675274802041</v>
      </c>
      <c r="ACH51" s="116">
        <f t="shared" si="50"/>
        <v>2.0524148725970455</v>
      </c>
      <c r="ACI51" s="116">
        <f t="shared" si="50"/>
        <v>2.000039440554227</v>
      </c>
      <c r="ACJ51" s="116">
        <f t="shared" si="50"/>
        <v>2.0189136394711955</v>
      </c>
      <c r="ACK51" s="116">
        <f t="shared" si="50"/>
        <v>2.0017238566958051</v>
      </c>
      <c r="ACL51" s="116">
        <f t="shared" si="50"/>
        <v>2.0701104365132394</v>
      </c>
      <c r="ACM51" s="116">
        <f t="shared" si="50"/>
        <v>2.3455474143181574</v>
      </c>
      <c r="ACN51" s="116">
        <f t="shared" si="50"/>
        <v>2.0019566816796841</v>
      </c>
      <c r="ACO51" s="116">
        <f t="shared" si="50"/>
        <v>2.0109767984455438</v>
      </c>
      <c r="ACP51" s="116">
        <f t="shared" si="50"/>
        <v>2.0467944469343129</v>
      </c>
      <c r="ACQ51" s="116">
        <f t="shared" si="50"/>
        <v>2.0016653593225247</v>
      </c>
      <c r="ACR51" s="116">
        <f t="shared" si="50"/>
        <v>2.0133668522636334</v>
      </c>
      <c r="ACS51" s="116">
        <f t="shared" si="50"/>
        <v>2.1755728752552663</v>
      </c>
      <c r="ACT51" s="116">
        <f t="shared" si="50"/>
        <v>2.1234503788153027</v>
      </c>
      <c r="ACU51" s="116">
        <f t="shared" si="50"/>
        <v>2.0205225287730118</v>
      </c>
      <c r="ACV51" s="116">
        <f t="shared" si="50"/>
        <v>2.0471758827488999</v>
      </c>
      <c r="ACW51" s="116">
        <f t="shared" si="50"/>
        <v>2.0962943577765678</v>
      </c>
      <c r="ACX51" s="116">
        <f t="shared" si="42"/>
        <v>2.0187500306449557</v>
      </c>
      <c r="ACY51" s="116">
        <f t="shared" si="42"/>
        <v>2.0428518833061631</v>
      </c>
      <c r="ACZ51" s="116">
        <f t="shared" si="42"/>
        <v>2.0004559970625277</v>
      </c>
      <c r="ADA51" s="116">
        <f t="shared" si="42"/>
        <v>2.0000108403499066</v>
      </c>
      <c r="ADB51" s="116">
        <f t="shared" si="42"/>
        <v>2.0354523464139578</v>
      </c>
      <c r="ADC51" s="116">
        <f t="shared" si="42"/>
        <v>2.0024258410404299</v>
      </c>
      <c r="ADD51" s="116">
        <f t="shared" si="42"/>
        <v>2.0296333288098918</v>
      </c>
      <c r="ADE51" s="116">
        <f t="shared" si="42"/>
        <v>2.0104522183046365</v>
      </c>
      <c r="ADF51" s="116">
        <f t="shared" si="42"/>
        <v>2.0078575770933176</v>
      </c>
      <c r="ADG51" s="116">
        <f t="shared" si="42"/>
        <v>2.0385809833332922</v>
      </c>
      <c r="ADH51" s="116">
        <f t="shared" si="42"/>
        <v>2.0046817049552996</v>
      </c>
      <c r="ADI51" s="116">
        <f t="shared" si="42"/>
        <v>2.2444535716472354</v>
      </c>
      <c r="ADJ51" s="116">
        <f t="shared" si="42"/>
        <v>2.0037338212156568</v>
      </c>
      <c r="ADK51" s="116">
        <f t="shared" si="42"/>
        <v>2.052606709368868</v>
      </c>
      <c r="ADL51" s="116">
        <f t="shared" si="42"/>
        <v>2.0031387336786279</v>
      </c>
      <c r="ADM51" s="116">
        <f t="shared" si="42"/>
        <v>2.210911603785668</v>
      </c>
      <c r="ADN51" s="116">
        <f t="shared" si="42"/>
        <v>2.0327145989894362</v>
      </c>
      <c r="ADO51" s="116">
        <f t="shared" si="42"/>
        <v>2.1261614853795621</v>
      </c>
      <c r="ADP51" s="116">
        <f t="shared" si="42"/>
        <v>2.0800902128143099</v>
      </c>
      <c r="ADQ51" s="116">
        <f t="shared" si="42"/>
        <v>2.0053710551786481</v>
      </c>
      <c r="ADR51" s="116">
        <f t="shared" si="42"/>
        <v>2.2371903526428691</v>
      </c>
      <c r="ADS51" s="116">
        <f t="shared" si="42"/>
        <v>2.0019333134679678</v>
      </c>
      <c r="ADT51" s="116">
        <f t="shared" si="42"/>
        <v>2.0372316299332578</v>
      </c>
      <c r="ADU51" s="116">
        <f t="shared" si="42"/>
        <v>2.0102208809739972</v>
      </c>
      <c r="ADV51" s="116">
        <f t="shared" si="42"/>
        <v>2.0510634781758483</v>
      </c>
      <c r="ADW51" s="116">
        <f t="shared" si="42"/>
        <v>2.0044852291988411</v>
      </c>
      <c r="ADX51" s="116">
        <f t="shared" si="42"/>
        <v>2.042231101661018</v>
      </c>
      <c r="ADY51" s="116">
        <f t="shared" si="42"/>
        <v>2.0078239598879399</v>
      </c>
      <c r="ADZ51" s="116">
        <f t="shared" si="42"/>
        <v>2.2458819093988867</v>
      </c>
      <c r="AEA51" s="116">
        <f t="shared" si="42"/>
        <v>2.3280871065833839</v>
      </c>
      <c r="AEB51" s="116">
        <f t="shared" si="42"/>
        <v>2.0605809059544944</v>
      </c>
      <c r="AEC51" s="116">
        <f t="shared" si="42"/>
        <v>2.0149632697613136</v>
      </c>
      <c r="AED51" s="116">
        <f t="shared" si="42"/>
        <v>2.0397416534458879</v>
      </c>
      <c r="AEE51" s="116">
        <f t="shared" si="42"/>
        <v>2.0242028292189733</v>
      </c>
      <c r="AEF51" s="116">
        <f t="shared" si="42"/>
        <v>2.007890144925824</v>
      </c>
      <c r="AEG51" s="116">
        <f t="shared" si="42"/>
        <v>2.0220760778270512</v>
      </c>
      <c r="AEH51" s="116">
        <f t="shared" si="42"/>
        <v>2.0076238509190243</v>
      </c>
      <c r="AEI51" s="116">
        <f t="shared" si="42"/>
        <v>2.0994164314844204</v>
      </c>
      <c r="AEJ51" s="116">
        <f t="shared" si="42"/>
        <v>2.0394904147155786</v>
      </c>
      <c r="AEK51" s="116">
        <f t="shared" si="42"/>
        <v>2.0761843124287003</v>
      </c>
      <c r="AEL51" s="116">
        <f t="shared" si="42"/>
        <v>2.0241939287606412</v>
      </c>
      <c r="AEM51" s="116">
        <f t="shared" si="42"/>
        <v>2.1664523517868219</v>
      </c>
      <c r="AEN51" s="116">
        <f t="shared" si="42"/>
        <v>2.0013324469498652</v>
      </c>
      <c r="AEO51" s="116">
        <f t="shared" si="42"/>
        <v>2.0300549399148773</v>
      </c>
      <c r="AEP51" s="116">
        <f t="shared" si="42"/>
        <v>2.0134802482470757</v>
      </c>
      <c r="AEQ51" s="116">
        <f t="shared" si="42"/>
        <v>2.1825938966008036</v>
      </c>
      <c r="AER51" s="116">
        <f t="shared" si="42"/>
        <v>2.0089095290550496</v>
      </c>
      <c r="AES51" s="116">
        <f t="shared" si="42"/>
        <v>2.037742679146521</v>
      </c>
      <c r="AET51" s="116">
        <f t="shared" si="42"/>
        <v>2.0777654764700726</v>
      </c>
      <c r="AEU51" s="116">
        <f t="shared" si="42"/>
        <v>2.0618601243975405</v>
      </c>
      <c r="AEV51" s="116">
        <f t="shared" si="42"/>
        <v>2.000069288234295</v>
      </c>
      <c r="AEW51" s="116">
        <f t="shared" si="42"/>
        <v>2.0106428542780752</v>
      </c>
      <c r="AEX51" s="116">
        <f t="shared" si="42"/>
        <v>2.007570067041172</v>
      </c>
      <c r="AEY51" s="116">
        <f t="shared" si="42"/>
        <v>2.0192674426577861</v>
      </c>
      <c r="AEZ51" s="116">
        <f t="shared" si="42"/>
        <v>2.0012821586494862</v>
      </c>
      <c r="AFA51" s="116">
        <f t="shared" si="42"/>
        <v>2.0019012663976405</v>
      </c>
      <c r="AFB51" s="116">
        <f t="shared" si="42"/>
        <v>2.0715454439589864</v>
      </c>
      <c r="AFC51" s="116">
        <f t="shared" si="42"/>
        <v>2.2422553947670045</v>
      </c>
      <c r="AFD51" s="116">
        <f t="shared" si="42"/>
        <v>2.0074419126906022</v>
      </c>
      <c r="AFE51" s="116">
        <f t="shared" si="42"/>
        <v>2.0579246940695874</v>
      </c>
      <c r="AFF51" s="116">
        <f t="shared" si="42"/>
        <v>2.1279534736016008</v>
      </c>
      <c r="AFG51" s="116">
        <f t="shared" si="42"/>
        <v>2.0398822364326423</v>
      </c>
      <c r="AFH51" s="116">
        <f t="shared" si="42"/>
        <v>2.0413261378482557</v>
      </c>
      <c r="AFI51" s="116">
        <f t="shared" si="32"/>
        <v>2.3280788546454176</v>
      </c>
      <c r="AFJ51" s="116">
        <f t="shared" si="51"/>
        <v>2.2708913481713511</v>
      </c>
      <c r="AFK51" s="116">
        <f t="shared" si="51"/>
        <v>2.3384917754651156</v>
      </c>
      <c r="AFL51" s="116">
        <f t="shared" si="51"/>
        <v>2.001106602432932</v>
      </c>
      <c r="AFM51" s="116">
        <f t="shared" si="51"/>
        <v>2.3438750152644721</v>
      </c>
      <c r="AFN51" s="116">
        <f t="shared" si="51"/>
        <v>2.1360177881055975</v>
      </c>
      <c r="AFO51" s="116">
        <f t="shared" si="51"/>
        <v>2.3536002872292912</v>
      </c>
      <c r="AFP51" s="116">
        <f t="shared" si="51"/>
        <v>2.0036366195619353</v>
      </c>
      <c r="AFQ51" s="116">
        <f t="shared" si="51"/>
        <v>2.2391592389939134</v>
      </c>
      <c r="AFR51" s="116">
        <f t="shared" si="51"/>
        <v>2.0220800467591755</v>
      </c>
      <c r="AFS51" s="116">
        <f t="shared" si="51"/>
        <v>2.1909518297464547</v>
      </c>
      <c r="AFT51" s="116">
        <f t="shared" si="51"/>
        <v>2.0002924950152337</v>
      </c>
      <c r="AFU51" s="116">
        <f t="shared" si="51"/>
        <v>2.0011263131478052</v>
      </c>
      <c r="AFV51" s="116">
        <f t="shared" si="51"/>
        <v>2.0966679344423174</v>
      </c>
      <c r="AFW51" s="116">
        <f t="shared" si="51"/>
        <v>2.0495553939133822</v>
      </c>
      <c r="AFX51" s="116">
        <f t="shared" si="51"/>
        <v>2.078187889996908</v>
      </c>
      <c r="AFY51" s="116">
        <f t="shared" si="51"/>
        <v>2.3116339270197033</v>
      </c>
      <c r="AFZ51" s="116">
        <f t="shared" si="51"/>
        <v>2.0134085544490654</v>
      </c>
      <c r="AGA51" s="116">
        <f t="shared" si="51"/>
        <v>2.0001271294967151</v>
      </c>
      <c r="AGB51" s="116">
        <f t="shared" si="51"/>
        <v>2.0001566789646912</v>
      </c>
      <c r="AGC51" s="116">
        <f t="shared" si="51"/>
        <v>2.007995332372575</v>
      </c>
      <c r="AGD51" s="116">
        <f t="shared" si="51"/>
        <v>2.3120785276085281</v>
      </c>
      <c r="AGE51" s="116">
        <f t="shared" si="51"/>
        <v>2.0879665806295304</v>
      </c>
      <c r="AGF51" s="116">
        <f t="shared" si="51"/>
        <v>2.2798669438363772</v>
      </c>
      <c r="AGG51" s="116">
        <f t="shared" si="51"/>
        <v>2.103251711826132</v>
      </c>
      <c r="AGH51" s="116">
        <f t="shared" si="51"/>
        <v>2.0441028526763239</v>
      </c>
      <c r="AGI51" s="116">
        <f t="shared" si="51"/>
        <v>2.0021855201468797</v>
      </c>
      <c r="AGJ51" s="116">
        <f t="shared" si="51"/>
        <v>2.3275809140314134</v>
      </c>
      <c r="AGK51" s="116">
        <f t="shared" si="51"/>
        <v>2.0000401189301926</v>
      </c>
      <c r="AGL51" s="116">
        <f t="shared" si="51"/>
        <v>2.0283230279963735</v>
      </c>
      <c r="AGM51" s="116">
        <f t="shared" si="51"/>
        <v>2.0334900460125618</v>
      </c>
      <c r="AGN51" s="116">
        <f t="shared" si="51"/>
        <v>2.0008734206121934</v>
      </c>
      <c r="AGO51" s="116">
        <f t="shared" si="51"/>
        <v>2.0420343864440325</v>
      </c>
      <c r="AGP51" s="116">
        <f t="shared" si="51"/>
        <v>2.0482311279267518</v>
      </c>
      <c r="AGQ51" s="116">
        <f t="shared" si="51"/>
        <v>2.0277152293613421</v>
      </c>
      <c r="AGR51" s="116">
        <f t="shared" si="51"/>
        <v>2.1728606076400268</v>
      </c>
      <c r="AGS51" s="116">
        <f t="shared" si="51"/>
        <v>2.0032794922900736</v>
      </c>
      <c r="AGT51" s="116">
        <f t="shared" si="51"/>
        <v>2.0174887872246487</v>
      </c>
      <c r="AGU51" s="116">
        <f t="shared" si="51"/>
        <v>2.0285526528428055</v>
      </c>
      <c r="AGV51" s="116">
        <f t="shared" si="51"/>
        <v>2.0111206560112165</v>
      </c>
      <c r="AGW51" s="116">
        <f t="shared" si="51"/>
        <v>2.0078921874069682</v>
      </c>
      <c r="AGX51" s="116">
        <f t="shared" si="51"/>
        <v>2.0002106128369155</v>
      </c>
      <c r="AGY51" s="116">
        <f t="shared" si="51"/>
        <v>2.2095146333265534</v>
      </c>
      <c r="AGZ51" s="116">
        <f t="shared" si="51"/>
        <v>2.0497384421034894</v>
      </c>
      <c r="AHA51" s="116">
        <f t="shared" si="51"/>
        <v>2.0362747002024646</v>
      </c>
      <c r="AHB51" s="116">
        <f t="shared" si="51"/>
        <v>2.0103564674786489</v>
      </c>
      <c r="AHC51" s="116">
        <f t="shared" si="51"/>
        <v>2.0516376838071997</v>
      </c>
      <c r="AHD51" s="116">
        <f t="shared" si="51"/>
        <v>2.385191237219868</v>
      </c>
      <c r="AHE51" s="116">
        <f t="shared" si="51"/>
        <v>2.011383350331037</v>
      </c>
      <c r="AHF51" s="116">
        <f t="shared" si="51"/>
        <v>2.1780324418046462</v>
      </c>
      <c r="AHG51" s="116">
        <f t="shared" si="51"/>
        <v>2.3004758270944357</v>
      </c>
      <c r="AHH51" s="116">
        <f t="shared" si="51"/>
        <v>2.0910140649050266</v>
      </c>
      <c r="AHI51" s="116">
        <f t="shared" si="51"/>
        <v>2.00462542023672</v>
      </c>
      <c r="AHJ51" s="116">
        <f t="shared" si="51"/>
        <v>2.0343121606599448</v>
      </c>
      <c r="AHK51" s="116">
        <f t="shared" si="51"/>
        <v>2.0677342741849571</v>
      </c>
      <c r="AHL51" s="116">
        <f t="shared" si="51"/>
        <v>2.0311865365457056</v>
      </c>
      <c r="AHM51" s="116">
        <f t="shared" si="51"/>
        <v>2.0440977936924574</v>
      </c>
      <c r="AHN51" s="116">
        <f t="shared" si="51"/>
        <v>2.0280581462631733</v>
      </c>
      <c r="AHO51" s="116">
        <f t="shared" si="51"/>
        <v>2.3771824018925787</v>
      </c>
      <c r="AHP51" s="116">
        <f t="shared" si="51"/>
        <v>2.1210436414638867</v>
      </c>
      <c r="AHQ51" s="116">
        <f t="shared" si="51"/>
        <v>2.0001739338859403</v>
      </c>
      <c r="AHR51" s="116">
        <f t="shared" si="51"/>
        <v>2.0949570606858239</v>
      </c>
      <c r="AHS51" s="116">
        <f t="shared" si="51"/>
        <v>2.0936953942050005</v>
      </c>
      <c r="AHT51" s="116">
        <f t="shared" si="51"/>
        <v>2.0082738775809732</v>
      </c>
      <c r="AHU51" s="116">
        <f t="shared" si="51"/>
        <v>2.0278273067958388</v>
      </c>
      <c r="AHV51" s="116">
        <f t="shared" si="43"/>
        <v>2.0477890556952638</v>
      </c>
      <c r="AHW51" s="116">
        <f t="shared" si="43"/>
        <v>2.3798760168110236</v>
      </c>
      <c r="AHX51" s="116">
        <f t="shared" si="43"/>
        <v>2.273734805691153</v>
      </c>
      <c r="AHY51" s="116">
        <f t="shared" si="43"/>
        <v>2.1229348858447969</v>
      </c>
      <c r="AHZ51" s="116">
        <f t="shared" si="43"/>
        <v>2.0004927203506959</v>
      </c>
      <c r="AIA51" s="116">
        <f t="shared" si="43"/>
        <v>2.0260181298687381</v>
      </c>
      <c r="AIB51" s="116">
        <f t="shared" si="43"/>
        <v>2.0373584667765865</v>
      </c>
      <c r="AIC51" s="116">
        <f t="shared" si="43"/>
        <v>2.0038198069615647</v>
      </c>
      <c r="AID51" s="116">
        <f t="shared" si="43"/>
        <v>2.027042767388235</v>
      </c>
      <c r="AIE51" s="116">
        <f t="shared" si="43"/>
        <v>2.1635768060679013</v>
      </c>
      <c r="AIF51" s="116">
        <f t="shared" si="43"/>
        <v>2.0007179039560259</v>
      </c>
      <c r="AIG51" s="116">
        <f t="shared" si="43"/>
        <v>2.0239307412297776</v>
      </c>
      <c r="AIH51" s="116">
        <f t="shared" si="43"/>
        <v>2.0055376066683275</v>
      </c>
      <c r="AII51" s="116">
        <f t="shared" si="43"/>
        <v>2.0053720631965</v>
      </c>
      <c r="AIJ51" s="116">
        <f t="shared" si="43"/>
        <v>2.2844416656701165</v>
      </c>
      <c r="AIK51" s="116">
        <f t="shared" si="43"/>
        <v>2.0262671961641843</v>
      </c>
      <c r="AIL51" s="116">
        <f t="shared" si="43"/>
        <v>2.0091461989379091</v>
      </c>
      <c r="AIM51" s="116">
        <f t="shared" si="43"/>
        <v>2.0165952724659277</v>
      </c>
      <c r="AIN51" s="116">
        <f t="shared" si="43"/>
        <v>2.0405258997543334</v>
      </c>
      <c r="AIO51" s="116">
        <f t="shared" si="43"/>
        <v>2.0147810859460886</v>
      </c>
      <c r="AIP51" s="116">
        <f t="shared" si="43"/>
        <v>2.0475161060509763</v>
      </c>
      <c r="AIQ51" s="116">
        <f t="shared" si="43"/>
        <v>2.0000110960076825</v>
      </c>
      <c r="AIR51" s="116">
        <f t="shared" si="43"/>
        <v>2.0343345145405705</v>
      </c>
      <c r="AIS51" s="116">
        <f t="shared" si="43"/>
        <v>2.1662951972538407</v>
      </c>
      <c r="AIT51" s="116">
        <f t="shared" si="43"/>
        <v>2.1660810894614269</v>
      </c>
      <c r="AIU51" s="116">
        <f t="shared" si="43"/>
        <v>2.0061768602287255</v>
      </c>
      <c r="AIV51" s="116">
        <f t="shared" si="43"/>
        <v>2.0236289977834532</v>
      </c>
      <c r="AIW51" s="116">
        <f t="shared" si="43"/>
        <v>2.005755082175865</v>
      </c>
      <c r="AIX51" s="116">
        <f t="shared" si="43"/>
        <v>2.0041759420841045</v>
      </c>
      <c r="AIY51" s="116">
        <f t="shared" si="43"/>
        <v>2.0001743848244948</v>
      </c>
      <c r="AIZ51" s="116">
        <f t="shared" si="43"/>
        <v>2.0030254612491172</v>
      </c>
      <c r="AJA51" s="116">
        <f t="shared" si="43"/>
        <v>2.2933007714939913</v>
      </c>
      <c r="AJB51" s="116">
        <f t="shared" si="43"/>
        <v>2.0382835706351359</v>
      </c>
      <c r="AJC51" s="116">
        <f t="shared" si="43"/>
        <v>2.0076664152739392</v>
      </c>
      <c r="AJD51" s="116">
        <f t="shared" si="43"/>
        <v>2.0119134464566262</v>
      </c>
      <c r="AJE51" s="116">
        <f t="shared" si="43"/>
        <v>2.0564261649575646</v>
      </c>
      <c r="AJF51" s="116">
        <f t="shared" si="43"/>
        <v>2.0401608392251691</v>
      </c>
      <c r="AJG51" s="116">
        <f t="shared" si="43"/>
        <v>2.067009488327217</v>
      </c>
      <c r="AJH51" s="116">
        <f t="shared" si="43"/>
        <v>2.0244084628686538</v>
      </c>
      <c r="AJI51" s="116">
        <f t="shared" si="43"/>
        <v>2.0629863645013238</v>
      </c>
      <c r="AJJ51" s="116">
        <f t="shared" si="43"/>
        <v>2.0520733594744365</v>
      </c>
      <c r="AJK51" s="116">
        <f t="shared" si="43"/>
        <v>2.264155361922866</v>
      </c>
      <c r="AJL51" s="116">
        <f t="shared" si="43"/>
        <v>2.0000097563768642</v>
      </c>
      <c r="AJM51" s="116">
        <f t="shared" si="43"/>
        <v>2.2103085282048065</v>
      </c>
      <c r="AJN51" s="116">
        <f t="shared" si="43"/>
        <v>2.0415191077506569</v>
      </c>
      <c r="AJO51" s="116">
        <f t="shared" si="43"/>
        <v>2.0639909719712914</v>
      </c>
      <c r="AJP51" s="116">
        <f t="shared" si="43"/>
        <v>2.0206675225490391</v>
      </c>
      <c r="AJQ51" s="116">
        <f t="shared" si="43"/>
        <v>2.023051145198643</v>
      </c>
      <c r="AJR51" s="116">
        <f t="shared" si="43"/>
        <v>2.0097405361322069</v>
      </c>
      <c r="AJS51" s="116">
        <f t="shared" si="43"/>
        <v>2.0723078442412142</v>
      </c>
      <c r="AJT51" s="116">
        <f t="shared" si="43"/>
        <v>2.1944045163780048</v>
      </c>
      <c r="AJU51" s="116">
        <f t="shared" si="43"/>
        <v>2.1285951159864616</v>
      </c>
      <c r="AJV51" s="116">
        <f t="shared" si="43"/>
        <v>2.001024148483638</v>
      </c>
      <c r="AJW51" s="116">
        <f t="shared" si="43"/>
        <v>2.0095735408356088</v>
      </c>
      <c r="AJX51" s="116">
        <f t="shared" si="43"/>
        <v>2.0367024816366097</v>
      </c>
      <c r="AJY51" s="116">
        <f t="shared" si="43"/>
        <v>2.3257723797214345</v>
      </c>
      <c r="AJZ51" s="116">
        <f t="shared" si="43"/>
        <v>2.0151506510343826</v>
      </c>
      <c r="AKA51" s="116">
        <f t="shared" si="43"/>
        <v>2.0463707754353857</v>
      </c>
      <c r="AKB51" s="116">
        <f t="shared" si="43"/>
        <v>2.1820848054209177</v>
      </c>
      <c r="AKC51" s="116">
        <f t="shared" si="43"/>
        <v>2.0002365451421511</v>
      </c>
      <c r="AKD51" s="116">
        <f t="shared" si="43"/>
        <v>2.0246542395557352</v>
      </c>
      <c r="AKE51" s="116">
        <f t="shared" si="43"/>
        <v>2.0024351103648228</v>
      </c>
      <c r="AKF51" s="116">
        <f t="shared" si="43"/>
        <v>2.035624768826422</v>
      </c>
      <c r="AKG51" s="116">
        <f t="shared" si="34"/>
        <v>2.2272251306307629</v>
      </c>
      <c r="AKH51" s="116">
        <f t="shared" si="35"/>
        <v>2.00626015578937</v>
      </c>
      <c r="AKI51" s="116">
        <f t="shared" si="35"/>
        <v>2.1611951963577649</v>
      </c>
      <c r="AKJ51" s="116">
        <f t="shared" si="35"/>
        <v>2.0096868227289812</v>
      </c>
      <c r="AKK51" s="116">
        <f t="shared" si="35"/>
        <v>2.0027649865522252</v>
      </c>
      <c r="AKL51" s="116">
        <f t="shared" si="35"/>
        <v>2.0000014041350931</v>
      </c>
      <c r="AKM51" s="116">
        <f t="shared" si="35"/>
        <v>2.0015556848858322</v>
      </c>
      <c r="AKN51" s="116">
        <f t="shared" si="35"/>
        <v>2.0327312204952275</v>
      </c>
      <c r="AKO51" s="116">
        <f t="shared" si="35"/>
        <v>2.0151589327744128</v>
      </c>
      <c r="AKP51" s="116">
        <f t="shared" si="35"/>
        <v>2.0118514681754354</v>
      </c>
      <c r="AKQ51" s="116">
        <f t="shared" si="35"/>
        <v>2.0279198060822448</v>
      </c>
      <c r="AKR51" s="116">
        <f t="shared" si="35"/>
        <v>2.2372241167593065</v>
      </c>
      <c r="AKS51" s="116">
        <f t="shared" si="35"/>
        <v>2.1287727879641105</v>
      </c>
      <c r="AKT51" s="116">
        <f t="shared" si="35"/>
        <v>2.1886030169431292</v>
      </c>
      <c r="AKU51" s="116">
        <f t="shared" si="35"/>
        <v>2.1295628426606346</v>
      </c>
      <c r="AKV51" s="116">
        <f t="shared" si="35"/>
        <v>2.0079644610940264</v>
      </c>
      <c r="AKW51" s="116">
        <f t="shared" ref="AKW51:ALU51" si="53">AKW25+($D$3/AKW25)</f>
        <v>2.1808623781214012</v>
      </c>
      <c r="AKX51" s="116">
        <f t="shared" si="53"/>
        <v>2.0513306922436967</v>
      </c>
      <c r="AKY51" s="116">
        <f t="shared" si="53"/>
        <v>2.0212540364854412</v>
      </c>
      <c r="AKZ51" s="116">
        <f t="shared" si="53"/>
        <v>2.0002927161772139</v>
      </c>
      <c r="ALA51" s="116">
        <f t="shared" si="53"/>
        <v>2.0115865188650921</v>
      </c>
      <c r="ALB51" s="116">
        <f t="shared" si="53"/>
        <v>2.0494975055805114</v>
      </c>
      <c r="ALC51" s="116">
        <f t="shared" si="53"/>
        <v>2.3152246232621478</v>
      </c>
      <c r="ALD51" s="116">
        <f t="shared" si="53"/>
        <v>2.052263835838092</v>
      </c>
      <c r="ALE51" s="116">
        <f t="shared" si="53"/>
        <v>2.0001648856097338</v>
      </c>
      <c r="ALF51" s="116">
        <f t="shared" si="53"/>
        <v>2.3350106262343648</v>
      </c>
      <c r="ALG51" s="116">
        <f t="shared" si="53"/>
        <v>2.0225523930212632</v>
      </c>
      <c r="ALH51" s="116">
        <f t="shared" si="53"/>
        <v>2.1065683497895349</v>
      </c>
      <c r="ALI51" s="116">
        <f t="shared" si="53"/>
        <v>2.0317955705333719</v>
      </c>
      <c r="ALJ51" s="116">
        <f t="shared" si="53"/>
        <v>2.0463523442890459</v>
      </c>
      <c r="ALK51" s="116">
        <f t="shared" si="53"/>
        <v>2.0239872199146065</v>
      </c>
      <c r="ALL51" s="116">
        <f t="shared" si="53"/>
        <v>2.3412698436325243</v>
      </c>
      <c r="ALM51" s="116">
        <f t="shared" si="53"/>
        <v>2.034888255508108</v>
      </c>
      <c r="ALN51" s="116">
        <f t="shared" si="53"/>
        <v>2.1827713569202922</v>
      </c>
      <c r="ALO51" s="116">
        <f t="shared" si="53"/>
        <v>2.0422836511949258</v>
      </c>
      <c r="ALP51" s="116">
        <f t="shared" si="53"/>
        <v>2.0024585289080488</v>
      </c>
      <c r="ALQ51" s="116">
        <f t="shared" si="53"/>
        <v>2.1695841536115696</v>
      </c>
      <c r="ALR51" s="116">
        <f t="shared" si="53"/>
        <v>2.0658154582347121</v>
      </c>
      <c r="ALS51" s="116">
        <f t="shared" si="53"/>
        <v>2.0021708124662965</v>
      </c>
      <c r="ALT51" s="116">
        <f t="shared" si="53"/>
        <v>2.3694980722658383</v>
      </c>
      <c r="ALU51" s="116">
        <f t="shared" si="53"/>
        <v>2.0011253588041145</v>
      </c>
    </row>
    <row r="52" spans="9:1009">
      <c r="I52" s="116">
        <f t="shared" si="36"/>
        <v>2.0287650069167844</v>
      </c>
      <c r="J52" s="116">
        <f t="shared" si="36"/>
        <v>2.0002598142676784</v>
      </c>
      <c r="K52" s="116">
        <f t="shared" si="36"/>
        <v>2.2180074592725272</v>
      </c>
      <c r="L52" s="116">
        <f t="shared" si="36"/>
        <v>2.0710892103590037</v>
      </c>
      <c r="M52" s="116">
        <f t="shared" si="36"/>
        <v>2.2414209838908103</v>
      </c>
      <c r="N52" s="116">
        <f t="shared" si="36"/>
        <v>2.0769373357152467</v>
      </c>
      <c r="O52" s="116">
        <f t="shared" si="36"/>
        <v>2.0143813412363567</v>
      </c>
      <c r="P52" s="116">
        <f t="shared" si="36"/>
        <v>2.1024959198444511</v>
      </c>
      <c r="Q52" s="116">
        <f t="shared" si="36"/>
        <v>2.1368101385165597</v>
      </c>
      <c r="R52" s="116">
        <f t="shared" si="36"/>
        <v>2.0409598148143253</v>
      </c>
      <c r="S52" s="116">
        <f t="shared" si="36"/>
        <v>2.1641930401462841</v>
      </c>
      <c r="T52" s="116">
        <f t="shared" si="36"/>
        <v>2.0213301372328658</v>
      </c>
      <c r="U52" s="116">
        <f t="shared" si="36"/>
        <v>2.0056082230031707</v>
      </c>
      <c r="V52" s="116">
        <f t="shared" si="36"/>
        <v>2.0409011274322504</v>
      </c>
      <c r="W52" s="116">
        <f t="shared" si="36"/>
        <v>2.0223069822014796</v>
      </c>
      <c r="X52" s="116">
        <f t="shared" si="36"/>
        <v>2.032674314986449</v>
      </c>
      <c r="Y52" s="116">
        <f t="shared" si="52"/>
        <v>2.0022577131899624</v>
      </c>
      <c r="Z52" s="116">
        <f t="shared" si="52"/>
        <v>2.1396167394504157</v>
      </c>
      <c r="AA52" s="116">
        <f t="shared" si="52"/>
        <v>2.2729933214328173</v>
      </c>
      <c r="AB52" s="116">
        <f t="shared" si="52"/>
        <v>2.0134283778818123</v>
      </c>
      <c r="AC52" s="116">
        <f t="shared" si="52"/>
        <v>2.000126276608166</v>
      </c>
      <c r="AD52" s="116">
        <f t="shared" si="52"/>
        <v>2.265373427684318</v>
      </c>
      <c r="AE52" s="116">
        <f t="shared" si="52"/>
        <v>2.2403242261026985</v>
      </c>
      <c r="AF52" s="116">
        <f t="shared" si="52"/>
        <v>2.0584537561332832</v>
      </c>
      <c r="AG52" s="116">
        <f t="shared" si="52"/>
        <v>2.0281250571865481</v>
      </c>
      <c r="AH52" s="116">
        <f t="shared" si="52"/>
        <v>2.0670956382859238</v>
      </c>
      <c r="AI52" s="116">
        <f t="shared" si="52"/>
        <v>2.2409849834639379</v>
      </c>
      <c r="AJ52" s="116">
        <f t="shared" si="52"/>
        <v>2.024715816168484</v>
      </c>
      <c r="AK52" s="116">
        <f t="shared" si="52"/>
        <v>2.0378961771673869</v>
      </c>
      <c r="AL52" s="116">
        <f t="shared" si="52"/>
        <v>2.1073884108202208</v>
      </c>
      <c r="AM52" s="116">
        <f t="shared" si="52"/>
        <v>2.0036482650334593</v>
      </c>
      <c r="AN52" s="116">
        <f t="shared" si="52"/>
        <v>2.0197721129589814</v>
      </c>
      <c r="AO52" s="116">
        <f t="shared" si="52"/>
        <v>2.0277004143505826</v>
      </c>
      <c r="AP52" s="116">
        <f t="shared" si="52"/>
        <v>2.0273300665834739</v>
      </c>
      <c r="AQ52" s="116">
        <f t="shared" si="52"/>
        <v>2.0003219544656896</v>
      </c>
      <c r="AR52" s="116">
        <f t="shared" si="52"/>
        <v>2.2844007116677454</v>
      </c>
      <c r="AS52" s="116">
        <f t="shared" si="52"/>
        <v>2.1266335839796229</v>
      </c>
      <c r="AT52" s="116">
        <f t="shared" si="52"/>
        <v>2.0255822368954752</v>
      </c>
      <c r="AU52" s="116">
        <f t="shared" si="52"/>
        <v>2.0027963600893441</v>
      </c>
      <c r="AV52" s="116">
        <f t="shared" si="52"/>
        <v>2.1781326449084459</v>
      </c>
      <c r="AW52" s="116">
        <f t="shared" si="52"/>
        <v>2.0548829385631806</v>
      </c>
      <c r="AX52" s="116">
        <f t="shared" si="52"/>
        <v>2.0571223414562496</v>
      </c>
      <c r="AY52" s="116">
        <f t="shared" si="52"/>
        <v>2.0469014920252731</v>
      </c>
      <c r="AZ52" s="116">
        <f t="shared" si="52"/>
        <v>2.0773498305216949</v>
      </c>
      <c r="BA52" s="116">
        <f t="shared" si="52"/>
        <v>2.1268767116602811</v>
      </c>
      <c r="BB52" s="116">
        <f t="shared" si="52"/>
        <v>2.0278275384770734</v>
      </c>
      <c r="BC52" s="116">
        <f t="shared" si="52"/>
        <v>2.024320998401675</v>
      </c>
      <c r="BD52" s="116">
        <f t="shared" si="52"/>
        <v>2.1571608186456936</v>
      </c>
      <c r="BE52" s="116">
        <f t="shared" si="52"/>
        <v>2.0567423902788238</v>
      </c>
      <c r="BF52" s="116">
        <f t="shared" si="52"/>
        <v>2.134301200939694</v>
      </c>
      <c r="BG52" s="116">
        <f t="shared" si="52"/>
        <v>2.1313628832732068</v>
      </c>
      <c r="BH52" s="116">
        <f t="shared" si="52"/>
        <v>2.0174786285916957</v>
      </c>
      <c r="BI52" s="116">
        <f t="shared" si="52"/>
        <v>2.0758085174239369</v>
      </c>
      <c r="BJ52" s="116">
        <f t="shared" si="52"/>
        <v>2.0032079167039818</v>
      </c>
      <c r="BK52" s="116">
        <f t="shared" si="52"/>
        <v>2.0028330134347039</v>
      </c>
      <c r="BL52" s="116">
        <f t="shared" si="52"/>
        <v>2.0081563772000877</v>
      </c>
      <c r="BM52" s="116">
        <f t="shared" si="52"/>
        <v>2.0852488261232707</v>
      </c>
      <c r="BN52" s="116">
        <f t="shared" si="52"/>
        <v>2.0258365228264776</v>
      </c>
      <c r="BO52" s="116">
        <f t="shared" si="52"/>
        <v>2.014760961844587</v>
      </c>
      <c r="BP52" s="116">
        <f t="shared" si="52"/>
        <v>2.0251336634062151</v>
      </c>
      <c r="BQ52" s="116">
        <f t="shared" si="52"/>
        <v>2.0200718117275636</v>
      </c>
      <c r="BR52" s="116">
        <f t="shared" si="52"/>
        <v>2.0189016195162641</v>
      </c>
      <c r="BS52" s="116">
        <f t="shared" si="52"/>
        <v>2.0427055027770642</v>
      </c>
      <c r="BT52" s="116">
        <f t="shared" si="52"/>
        <v>2.0472535264588969</v>
      </c>
      <c r="BU52" s="116">
        <f t="shared" si="52"/>
        <v>2.036150875283079</v>
      </c>
      <c r="BV52" s="116">
        <f t="shared" si="44"/>
        <v>2.0118518626579487</v>
      </c>
      <c r="BW52" s="116">
        <f t="shared" si="44"/>
        <v>2.0420453564309362</v>
      </c>
      <c r="BX52" s="116">
        <f t="shared" si="44"/>
        <v>2.0574830164865481</v>
      </c>
      <c r="BY52" s="116">
        <f t="shared" si="44"/>
        <v>2.0649579719285285</v>
      </c>
      <c r="BZ52" s="116">
        <f t="shared" si="44"/>
        <v>2.0742991794282406</v>
      </c>
      <c r="CA52" s="116">
        <f t="shared" si="44"/>
        <v>2.1719729741946825</v>
      </c>
      <c r="CB52" s="116">
        <f t="shared" si="44"/>
        <v>2.0890727427381419</v>
      </c>
      <c r="CC52" s="116">
        <f t="shared" si="44"/>
        <v>2.0011656059942093</v>
      </c>
      <c r="CD52" s="116">
        <f t="shared" si="44"/>
        <v>2.0274671917018479</v>
      </c>
      <c r="CE52" s="116">
        <f t="shared" si="44"/>
        <v>2.0296048279167773</v>
      </c>
      <c r="CF52" s="116">
        <f t="shared" si="44"/>
        <v>2.0104194008783214</v>
      </c>
      <c r="CG52" s="116">
        <f t="shared" si="44"/>
        <v>2.097774616275129</v>
      </c>
      <c r="CH52" s="116">
        <f t="shared" si="44"/>
        <v>2.0012996570960135</v>
      </c>
      <c r="CI52" s="116">
        <f t="shared" si="44"/>
        <v>2.1973815070194069</v>
      </c>
      <c r="CJ52" s="116">
        <f t="shared" si="44"/>
        <v>2.0433936798777861</v>
      </c>
      <c r="CK52" s="116">
        <f t="shared" si="44"/>
        <v>2.2668552496650958</v>
      </c>
      <c r="CL52" s="116">
        <f t="shared" si="44"/>
        <v>2.0008483253869507</v>
      </c>
      <c r="CM52" s="116">
        <f t="shared" si="44"/>
        <v>2.0432026268500341</v>
      </c>
      <c r="CN52" s="116">
        <f t="shared" si="44"/>
        <v>2.1499145547307803</v>
      </c>
      <c r="CO52" s="116">
        <f t="shared" si="44"/>
        <v>2.0933075653373061</v>
      </c>
      <c r="CP52" s="116">
        <f t="shared" si="44"/>
        <v>2.0141121950914274</v>
      </c>
      <c r="CQ52" s="116">
        <f t="shared" si="44"/>
        <v>2.2126993850615002</v>
      </c>
      <c r="CR52" s="116">
        <f t="shared" si="44"/>
        <v>2.0259241300510982</v>
      </c>
      <c r="CS52" s="116">
        <f t="shared" si="44"/>
        <v>2.1427918905935615</v>
      </c>
      <c r="CT52" s="116">
        <f t="shared" si="44"/>
        <v>2.1810792769619942</v>
      </c>
      <c r="CU52" s="116">
        <f t="shared" si="44"/>
        <v>2.0165645111355697</v>
      </c>
      <c r="CV52" s="116">
        <f t="shared" si="44"/>
        <v>2.0279267921855961</v>
      </c>
      <c r="CW52" s="116">
        <f t="shared" si="44"/>
        <v>2.0276586216239219</v>
      </c>
      <c r="CX52" s="116">
        <f t="shared" si="44"/>
        <v>2.0318469462416671</v>
      </c>
      <c r="CY52" s="116">
        <f t="shared" si="45"/>
        <v>2.0307499491318062</v>
      </c>
      <c r="CZ52" s="116">
        <f t="shared" si="45"/>
        <v>2.0339452876377382</v>
      </c>
      <c r="DA52" s="116">
        <f t="shared" si="45"/>
        <v>2.0007020316311563</v>
      </c>
      <c r="DB52" s="116">
        <f t="shared" si="45"/>
        <v>2.0052458929136896</v>
      </c>
      <c r="DC52" s="116">
        <f t="shared" si="45"/>
        <v>2.0214104953624235</v>
      </c>
      <c r="DD52" s="116">
        <f t="shared" si="45"/>
        <v>2.0447641762401525</v>
      </c>
      <c r="DE52" s="116">
        <f t="shared" si="45"/>
        <v>2.0060785074708005</v>
      </c>
      <c r="DF52" s="116">
        <f t="shared" si="45"/>
        <v>2.0247109880170129</v>
      </c>
      <c r="DG52" s="116">
        <f t="shared" si="45"/>
        <v>2.0143866854366363</v>
      </c>
      <c r="DH52" s="116">
        <f t="shared" si="45"/>
        <v>2.170238592496077</v>
      </c>
      <c r="DI52" s="116">
        <f t="shared" si="45"/>
        <v>2.0026254831695427</v>
      </c>
      <c r="DJ52" s="116">
        <f t="shared" si="45"/>
        <v>2.0045552038515755</v>
      </c>
      <c r="DK52" s="116">
        <f t="shared" si="45"/>
        <v>2.2649290869594609</v>
      </c>
      <c r="DL52" s="116">
        <f t="shared" si="45"/>
        <v>2.066534444929097</v>
      </c>
      <c r="DM52" s="116">
        <f t="shared" si="45"/>
        <v>2.0072235713037507</v>
      </c>
      <c r="DN52" s="116">
        <f t="shared" si="45"/>
        <v>2.0489939652493048</v>
      </c>
      <c r="DO52" s="116">
        <f t="shared" si="45"/>
        <v>2.0223972828721011</v>
      </c>
      <c r="DP52" s="116">
        <f t="shared" si="45"/>
        <v>2.1377002031349583</v>
      </c>
      <c r="DQ52" s="116">
        <f t="shared" si="45"/>
        <v>2.0404763859216168</v>
      </c>
      <c r="DR52" s="116">
        <f t="shared" si="45"/>
        <v>2.0205825684102292</v>
      </c>
      <c r="DS52" s="116">
        <f t="shared" si="45"/>
        <v>2.0104923359575015</v>
      </c>
      <c r="DT52" s="116">
        <f t="shared" si="45"/>
        <v>2.1462849746069432</v>
      </c>
      <c r="DU52" s="116">
        <f t="shared" si="45"/>
        <v>2.2466676272473434</v>
      </c>
      <c r="DV52" s="116">
        <f t="shared" si="45"/>
        <v>2.0091841956279897</v>
      </c>
      <c r="DW52" s="116">
        <f t="shared" si="45"/>
        <v>2.0573051927826422</v>
      </c>
      <c r="DX52" s="116">
        <f t="shared" si="45"/>
        <v>2.0915651770168133</v>
      </c>
      <c r="DY52" s="116">
        <f t="shared" si="45"/>
        <v>2.0387307516662991</v>
      </c>
      <c r="DZ52" s="116">
        <f t="shared" si="45"/>
        <v>2.0307654282287992</v>
      </c>
      <c r="EA52" s="116">
        <f t="shared" si="45"/>
        <v>2.047363455126523</v>
      </c>
      <c r="EB52" s="116">
        <f t="shared" si="45"/>
        <v>2.1205492101853087</v>
      </c>
      <c r="EC52" s="116">
        <f t="shared" si="45"/>
        <v>2.0128097318222773</v>
      </c>
      <c r="ED52" s="116">
        <f t="shared" si="45"/>
        <v>2.0391606155036865</v>
      </c>
      <c r="EE52" s="116">
        <f t="shared" si="45"/>
        <v>2.0682178557680011</v>
      </c>
      <c r="EF52" s="116">
        <f t="shared" si="45"/>
        <v>2.0864755985641548</v>
      </c>
      <c r="EG52" s="116">
        <f t="shared" si="45"/>
        <v>2.0001745860342077</v>
      </c>
      <c r="EH52" s="116">
        <f t="shared" si="37"/>
        <v>2.0001679254170712</v>
      </c>
      <c r="EI52" s="116">
        <f t="shared" si="37"/>
        <v>2.0020469371424165</v>
      </c>
      <c r="EJ52" s="116">
        <f t="shared" ref="EJ52:GU55" si="54">EJ26+($D$3/EJ26)</f>
        <v>2.071196414163277</v>
      </c>
      <c r="EK52" s="116">
        <f t="shared" si="54"/>
        <v>2.0890768809448237</v>
      </c>
      <c r="EL52" s="116">
        <f t="shared" si="54"/>
        <v>2.0253446125013577</v>
      </c>
      <c r="EM52" s="116">
        <f t="shared" si="54"/>
        <v>2.0307393073023032</v>
      </c>
      <c r="EN52" s="116">
        <f t="shared" si="54"/>
        <v>2.2141675895460979</v>
      </c>
      <c r="EO52" s="116">
        <f t="shared" si="54"/>
        <v>2.2061177251007571</v>
      </c>
      <c r="EP52" s="116">
        <f t="shared" si="54"/>
        <v>2.0527729876654788</v>
      </c>
      <c r="EQ52" s="116">
        <f t="shared" si="54"/>
        <v>2.1136557660619784</v>
      </c>
      <c r="ER52" s="116">
        <f t="shared" si="54"/>
        <v>2.0240472353913859</v>
      </c>
      <c r="ES52" s="116">
        <f t="shared" si="54"/>
        <v>2.0018806261326789</v>
      </c>
      <c r="ET52" s="116">
        <f t="shared" si="54"/>
        <v>2.0263714846752312</v>
      </c>
      <c r="EU52" s="116">
        <f t="shared" si="54"/>
        <v>2.0178527294218367</v>
      </c>
      <c r="EV52" s="116">
        <f t="shared" si="54"/>
        <v>2.0333619705527903</v>
      </c>
      <c r="EW52" s="116">
        <f t="shared" si="54"/>
        <v>2.0028945598918266</v>
      </c>
      <c r="EX52" s="116">
        <f t="shared" si="54"/>
        <v>2.0000100583655347</v>
      </c>
      <c r="EY52" s="116">
        <f t="shared" si="54"/>
        <v>2.000038112626549</v>
      </c>
      <c r="EZ52" s="116">
        <f t="shared" si="54"/>
        <v>2.0584237791741575</v>
      </c>
      <c r="FA52" s="116">
        <f t="shared" si="54"/>
        <v>2.1628798992608278</v>
      </c>
      <c r="FB52" s="116">
        <f t="shared" si="54"/>
        <v>2.0529621617547966</v>
      </c>
      <c r="FC52" s="116">
        <f t="shared" si="54"/>
        <v>2.2844853492528445</v>
      </c>
      <c r="FD52" s="116">
        <f t="shared" si="54"/>
        <v>2.0031580110563429</v>
      </c>
      <c r="FE52" s="116">
        <f t="shared" si="54"/>
        <v>2.2335035810144124</v>
      </c>
      <c r="FF52" s="116">
        <f t="shared" si="54"/>
        <v>2.0000247128947564</v>
      </c>
      <c r="FG52" s="116">
        <f t="shared" si="54"/>
        <v>2.0003058227546342</v>
      </c>
      <c r="FH52" s="116">
        <f t="shared" si="54"/>
        <v>2.0438867930578346</v>
      </c>
      <c r="FI52" s="116">
        <f t="shared" si="54"/>
        <v>2.0298666351027608</v>
      </c>
      <c r="FJ52" s="116">
        <f t="shared" si="54"/>
        <v>2.0484999612358061</v>
      </c>
      <c r="FK52" s="116">
        <f t="shared" si="54"/>
        <v>2.1918783815956449</v>
      </c>
      <c r="FL52" s="116">
        <f t="shared" si="54"/>
        <v>2.1961308026540083</v>
      </c>
      <c r="FM52" s="116">
        <f t="shared" si="54"/>
        <v>2.0441963151967082</v>
      </c>
      <c r="FN52" s="116">
        <f t="shared" si="54"/>
        <v>2.0531532015330716</v>
      </c>
      <c r="FO52" s="116">
        <f t="shared" si="54"/>
        <v>2.0194988566219103</v>
      </c>
      <c r="FP52" s="116">
        <f t="shared" si="54"/>
        <v>2.0630271975171715</v>
      </c>
      <c r="FQ52" s="116">
        <f t="shared" si="54"/>
        <v>2.0058965830297488</v>
      </c>
      <c r="FR52" s="116">
        <f t="shared" si="54"/>
        <v>2.0266881248658875</v>
      </c>
      <c r="FS52" s="116">
        <f t="shared" si="54"/>
        <v>2.0210286780097655</v>
      </c>
      <c r="FT52" s="116">
        <f t="shared" si="54"/>
        <v>2.1172140717982861</v>
      </c>
      <c r="FU52" s="116">
        <f t="shared" si="54"/>
        <v>2.026274159626555</v>
      </c>
      <c r="FV52" s="116">
        <f t="shared" si="54"/>
        <v>2.0516141863761028</v>
      </c>
      <c r="FW52" s="116">
        <f t="shared" si="54"/>
        <v>2.0078571595838177</v>
      </c>
      <c r="FX52" s="116">
        <f t="shared" si="54"/>
        <v>2.0021387588603377</v>
      </c>
      <c r="FY52" s="116">
        <f t="shared" si="54"/>
        <v>2.0490692510314332</v>
      </c>
      <c r="FZ52" s="116">
        <f t="shared" si="54"/>
        <v>2.0005228914454367</v>
      </c>
      <c r="GA52" s="116">
        <f t="shared" si="54"/>
        <v>2.0198534725234794</v>
      </c>
      <c r="GB52" s="116">
        <f t="shared" si="54"/>
        <v>2.0821144164110827</v>
      </c>
      <c r="GC52" s="116">
        <f t="shared" si="54"/>
        <v>2.0024585555445173</v>
      </c>
      <c r="GD52" s="116">
        <f t="shared" si="54"/>
        <v>2.0066407373090769</v>
      </c>
      <c r="GE52" s="116">
        <f t="shared" si="54"/>
        <v>2.009349003013758</v>
      </c>
      <c r="GF52" s="116">
        <f t="shared" si="54"/>
        <v>2.0032062325636768</v>
      </c>
      <c r="GG52" s="116">
        <f t="shared" si="54"/>
        <v>2.0327741301363265</v>
      </c>
      <c r="GH52" s="116">
        <f t="shared" si="54"/>
        <v>2.2403041675526758</v>
      </c>
      <c r="GI52" s="116">
        <f t="shared" si="54"/>
        <v>2.0428385902908901</v>
      </c>
      <c r="GJ52" s="116">
        <f t="shared" si="54"/>
        <v>2.058879514506935</v>
      </c>
      <c r="GK52" s="116">
        <f t="shared" si="54"/>
        <v>2.0225774492856847</v>
      </c>
      <c r="GL52" s="116">
        <f t="shared" si="54"/>
        <v>2.0053932572872095</v>
      </c>
      <c r="GM52" s="116">
        <f t="shared" si="54"/>
        <v>2.0095663122098202</v>
      </c>
      <c r="GN52" s="116">
        <f t="shared" si="54"/>
        <v>2.1872246537081512</v>
      </c>
      <c r="GO52" s="116">
        <f t="shared" si="54"/>
        <v>2.2258393244076089</v>
      </c>
      <c r="GP52" s="116">
        <f t="shared" si="54"/>
        <v>2.0056866255004584</v>
      </c>
      <c r="GQ52" s="116">
        <f t="shared" si="54"/>
        <v>2.0144463782391533</v>
      </c>
      <c r="GR52" s="116">
        <f t="shared" si="54"/>
        <v>2.1617435203146234</v>
      </c>
      <c r="GS52" s="116">
        <f t="shared" si="54"/>
        <v>2.1886742490301936</v>
      </c>
      <c r="GT52" s="116">
        <f t="shared" si="54"/>
        <v>2.0404770188000958</v>
      </c>
      <c r="GU52" s="116">
        <f t="shared" si="54"/>
        <v>2.0471136605646065</v>
      </c>
      <c r="GV52" s="116">
        <f t="shared" si="46"/>
        <v>2.0223613101101776</v>
      </c>
      <c r="GW52" s="116">
        <f t="shared" si="46"/>
        <v>2.0062484722329801</v>
      </c>
      <c r="GX52" s="116">
        <f t="shared" si="46"/>
        <v>2.0193396176654366</v>
      </c>
      <c r="GY52" s="116">
        <f t="shared" si="46"/>
        <v>2.0154074616712023</v>
      </c>
      <c r="GZ52" s="116">
        <f t="shared" si="46"/>
        <v>2.0453906361277001</v>
      </c>
      <c r="HA52" s="116">
        <f t="shared" si="46"/>
        <v>2.1649935599279457</v>
      </c>
      <c r="HB52" s="116">
        <f t="shared" si="46"/>
        <v>2.0000073255570436</v>
      </c>
      <c r="HC52" s="116">
        <f t="shared" si="46"/>
        <v>2.0702406050701772</v>
      </c>
      <c r="HD52" s="116">
        <f t="shared" si="46"/>
        <v>2.0469411227552223</v>
      </c>
      <c r="HE52" s="116">
        <f t="shared" si="46"/>
        <v>2.0042833110834941</v>
      </c>
      <c r="HF52" s="116">
        <f t="shared" si="46"/>
        <v>2.0084348964327643</v>
      </c>
      <c r="HG52" s="116">
        <f t="shared" si="46"/>
        <v>2.0109444759383708</v>
      </c>
      <c r="HH52" s="116">
        <f t="shared" si="46"/>
        <v>2.0725230394312977</v>
      </c>
      <c r="HI52" s="116">
        <f t="shared" si="46"/>
        <v>2.0069814869573079</v>
      </c>
      <c r="HJ52" s="116">
        <f t="shared" si="46"/>
        <v>2.2047276009687655</v>
      </c>
      <c r="HK52" s="116">
        <f t="shared" si="46"/>
        <v>2.0136986666622425</v>
      </c>
      <c r="HL52" s="116">
        <f t="shared" si="46"/>
        <v>2.0857890878873304</v>
      </c>
      <c r="HM52" s="116">
        <f t="shared" si="46"/>
        <v>2.0000292131606043</v>
      </c>
      <c r="HN52" s="116">
        <f t="shared" si="46"/>
        <v>2.0003969934110541</v>
      </c>
      <c r="HO52" s="116">
        <f t="shared" si="46"/>
        <v>2.1188937999924269</v>
      </c>
      <c r="HP52" s="116">
        <f t="shared" si="46"/>
        <v>2.2119126003510963</v>
      </c>
      <c r="HQ52" s="116">
        <f t="shared" si="46"/>
        <v>2.0001614204101092</v>
      </c>
      <c r="HR52" s="116">
        <f t="shared" si="46"/>
        <v>2.0078061262301956</v>
      </c>
      <c r="HS52" s="116">
        <f t="shared" si="46"/>
        <v>2.1174046144393799</v>
      </c>
      <c r="HT52" s="116">
        <f t="shared" si="46"/>
        <v>2.0188241430642835</v>
      </c>
      <c r="HU52" s="116">
        <f t="shared" si="46"/>
        <v>2.1665608203687912</v>
      </c>
      <c r="HV52" s="116">
        <f t="shared" si="46"/>
        <v>2.0279688442967911</v>
      </c>
      <c r="HW52" s="116">
        <f t="shared" si="46"/>
        <v>2.0050321841565113</v>
      </c>
      <c r="HX52" s="116">
        <f t="shared" si="46"/>
        <v>2.0073958936509597</v>
      </c>
      <c r="HY52" s="116">
        <f t="shared" si="46"/>
        <v>2.0012033293998321</v>
      </c>
      <c r="HZ52" s="116">
        <f t="shared" si="46"/>
        <v>2.0680978515041275</v>
      </c>
      <c r="IA52" s="116">
        <f t="shared" si="46"/>
        <v>2.0071674727552922</v>
      </c>
      <c r="IB52" s="116">
        <f t="shared" si="46"/>
        <v>2.0003220745576358</v>
      </c>
      <c r="IC52" s="116">
        <f t="shared" si="46"/>
        <v>2.0002459838407685</v>
      </c>
      <c r="ID52" s="116">
        <f t="shared" si="46"/>
        <v>2.047887096257679</v>
      </c>
      <c r="IE52" s="116">
        <f t="shared" si="46"/>
        <v>2.0103297410733658</v>
      </c>
      <c r="IF52" s="116">
        <f t="shared" si="46"/>
        <v>2.0001079910838691</v>
      </c>
      <c r="IG52" s="116">
        <f t="shared" si="46"/>
        <v>2.0430222394588355</v>
      </c>
      <c r="IH52" s="116">
        <f t="shared" si="46"/>
        <v>2.073894366450503</v>
      </c>
      <c r="II52" s="116">
        <f t="shared" si="46"/>
        <v>2.0178886279460322</v>
      </c>
      <c r="IJ52" s="116">
        <f t="shared" si="46"/>
        <v>2.0003539169170121</v>
      </c>
      <c r="IK52" s="116">
        <f t="shared" si="46"/>
        <v>2.0298215681265148</v>
      </c>
      <c r="IL52" s="116">
        <f t="shared" si="46"/>
        <v>2.0671632271534253</v>
      </c>
      <c r="IM52" s="116">
        <f t="shared" si="46"/>
        <v>2.0327967068577495</v>
      </c>
      <c r="IN52" s="116">
        <f t="shared" si="46"/>
        <v>2.0034935015764654</v>
      </c>
      <c r="IO52" s="116">
        <f t="shared" si="46"/>
        <v>2.1190789774792749</v>
      </c>
      <c r="IP52" s="116">
        <f t="shared" si="46"/>
        <v>2.0195211948719463</v>
      </c>
      <c r="IQ52" s="116">
        <f t="shared" si="46"/>
        <v>2.0004950100811616</v>
      </c>
      <c r="IR52" s="116">
        <f t="shared" si="46"/>
        <v>2.1664734834322816</v>
      </c>
      <c r="IS52" s="116">
        <f t="shared" si="46"/>
        <v>2.0438029120220005</v>
      </c>
      <c r="IT52" s="116">
        <f t="shared" si="46"/>
        <v>2.0018069949750181</v>
      </c>
      <c r="IU52" s="116">
        <f t="shared" si="46"/>
        <v>2.0009525997546311</v>
      </c>
      <c r="IV52" s="116">
        <f t="shared" si="46"/>
        <v>2.0259259571715078</v>
      </c>
      <c r="IW52" s="116">
        <f t="shared" si="46"/>
        <v>2.0241122124323745</v>
      </c>
      <c r="IX52" s="116">
        <f t="shared" si="46"/>
        <v>2.0185164275503116</v>
      </c>
      <c r="IY52" s="116">
        <f t="shared" si="46"/>
        <v>2.0185285033023694</v>
      </c>
      <c r="IZ52" s="116">
        <f t="shared" si="46"/>
        <v>2.0000001770704015</v>
      </c>
      <c r="JA52" s="116">
        <f t="shared" si="46"/>
        <v>2.0522619125018582</v>
      </c>
      <c r="JB52" s="116">
        <f t="shared" si="46"/>
        <v>2.2399442737132915</v>
      </c>
      <c r="JC52" s="116">
        <f t="shared" si="46"/>
        <v>2.0016278264086815</v>
      </c>
      <c r="JD52" s="116">
        <f t="shared" si="46"/>
        <v>2.0076299733627549</v>
      </c>
      <c r="JE52" s="116">
        <f t="shared" si="46"/>
        <v>2.2102922831914</v>
      </c>
      <c r="JF52" s="116">
        <f t="shared" si="38"/>
        <v>2.0004920519115941</v>
      </c>
      <c r="JG52" s="116">
        <f t="shared" si="38"/>
        <v>2.0222671268996297</v>
      </c>
      <c r="JH52" s="116">
        <f t="shared" ref="JH52:LS56" si="55">JH26+($D$3/JH26)</f>
        <v>2.0185109646097259</v>
      </c>
      <c r="JI52" s="116">
        <f t="shared" si="55"/>
        <v>2.181775562611167</v>
      </c>
      <c r="JJ52" s="116">
        <f t="shared" si="55"/>
        <v>2.0204694898226156</v>
      </c>
      <c r="JK52" s="116">
        <f t="shared" si="55"/>
        <v>2.0044425634649272</v>
      </c>
      <c r="JL52" s="116">
        <f t="shared" si="55"/>
        <v>2.0914576850405808</v>
      </c>
      <c r="JM52" s="116">
        <f t="shared" si="55"/>
        <v>2.2187758535483031</v>
      </c>
      <c r="JN52" s="116">
        <f t="shared" si="55"/>
        <v>2.0935645323838861</v>
      </c>
      <c r="JO52" s="116">
        <f t="shared" si="55"/>
        <v>2.0164053986166333</v>
      </c>
      <c r="JP52" s="116">
        <f t="shared" si="55"/>
        <v>2.1880104140955821</v>
      </c>
      <c r="JQ52" s="116">
        <f t="shared" si="55"/>
        <v>2.0261810618230909</v>
      </c>
      <c r="JR52" s="116">
        <f t="shared" si="55"/>
        <v>2.0201605191180492</v>
      </c>
      <c r="JS52" s="116">
        <f t="shared" si="55"/>
        <v>2.017960194294476</v>
      </c>
      <c r="JT52" s="116">
        <f t="shared" si="55"/>
        <v>2.0081618488751891</v>
      </c>
      <c r="JU52" s="116">
        <f t="shared" si="55"/>
        <v>2.0392109063864039</v>
      </c>
      <c r="JV52" s="116">
        <f t="shared" si="55"/>
        <v>2.0262639253889123</v>
      </c>
      <c r="JW52" s="116">
        <f t="shared" si="55"/>
        <v>2.0041122875611408</v>
      </c>
      <c r="JX52" s="116">
        <f t="shared" si="55"/>
        <v>2.0072940268116133</v>
      </c>
      <c r="JY52" s="116">
        <f t="shared" si="55"/>
        <v>2.0356790752582334</v>
      </c>
      <c r="JZ52" s="116">
        <f t="shared" si="55"/>
        <v>2.0248693976532692</v>
      </c>
      <c r="KA52" s="116">
        <f t="shared" si="55"/>
        <v>2.0185430848554393</v>
      </c>
      <c r="KB52" s="116">
        <f t="shared" si="55"/>
        <v>2.1446686033280704</v>
      </c>
      <c r="KC52" s="116">
        <f t="shared" si="55"/>
        <v>2.0659017450890387</v>
      </c>
      <c r="KD52" s="116">
        <f t="shared" si="55"/>
        <v>2.0030262711612887</v>
      </c>
      <c r="KE52" s="116">
        <f t="shared" si="55"/>
        <v>2.0080508293791937</v>
      </c>
      <c r="KF52" s="116">
        <f t="shared" si="55"/>
        <v>2.0125764995993585</v>
      </c>
      <c r="KG52" s="116">
        <f t="shared" si="55"/>
        <v>2.0442003402715856</v>
      </c>
      <c r="KH52" s="116">
        <f t="shared" si="55"/>
        <v>2.0302818255935935</v>
      </c>
      <c r="KI52" s="116">
        <f t="shared" si="55"/>
        <v>2.0338088980744122</v>
      </c>
      <c r="KJ52" s="116">
        <f t="shared" si="55"/>
        <v>2.0152578207895635</v>
      </c>
      <c r="KK52" s="116">
        <f t="shared" si="55"/>
        <v>2.0880040400247588</v>
      </c>
      <c r="KL52" s="116">
        <f t="shared" si="55"/>
        <v>2.0284028620229506</v>
      </c>
      <c r="KM52" s="116">
        <f t="shared" si="55"/>
        <v>2.0031770206433337</v>
      </c>
      <c r="KN52" s="116">
        <f t="shared" si="55"/>
        <v>2.00459871648677</v>
      </c>
      <c r="KO52" s="116">
        <f t="shared" si="55"/>
        <v>2.0012253754866487</v>
      </c>
      <c r="KP52" s="116">
        <f t="shared" si="55"/>
        <v>2.0080761663226765</v>
      </c>
      <c r="KQ52" s="116">
        <f t="shared" si="55"/>
        <v>2.0046247113268372</v>
      </c>
      <c r="KR52" s="116">
        <f t="shared" si="55"/>
        <v>2.2780447663057832</v>
      </c>
      <c r="KS52" s="116">
        <f t="shared" si="55"/>
        <v>2.2371568454982937</v>
      </c>
      <c r="KT52" s="116">
        <f t="shared" si="55"/>
        <v>2.0012491575102311</v>
      </c>
      <c r="KU52" s="116">
        <f t="shared" si="55"/>
        <v>2.0225086358881983</v>
      </c>
      <c r="KV52" s="116">
        <f t="shared" si="55"/>
        <v>2.2580711100132786</v>
      </c>
      <c r="KW52" s="116">
        <f t="shared" si="55"/>
        <v>2.0159518905222411</v>
      </c>
      <c r="KX52" s="116">
        <f t="shared" si="55"/>
        <v>2.0008047323566664</v>
      </c>
      <c r="KY52" s="116">
        <f t="shared" si="55"/>
        <v>2.0158964553829288</v>
      </c>
      <c r="KZ52" s="116">
        <f t="shared" si="55"/>
        <v>2.0630616350798436</v>
      </c>
      <c r="LA52" s="116">
        <f t="shared" si="55"/>
        <v>2.0021483423313939</v>
      </c>
      <c r="LB52" s="116">
        <f t="shared" si="55"/>
        <v>2.0110736441823516</v>
      </c>
      <c r="LC52" s="116">
        <f t="shared" si="55"/>
        <v>2.0789019592536242</v>
      </c>
      <c r="LD52" s="116">
        <f t="shared" si="55"/>
        <v>2.0109606833192384</v>
      </c>
      <c r="LE52" s="116">
        <f t="shared" si="55"/>
        <v>2.1012531294820169</v>
      </c>
      <c r="LF52" s="116">
        <f t="shared" si="55"/>
        <v>2.0572405515684675</v>
      </c>
      <c r="LG52" s="116">
        <f t="shared" si="55"/>
        <v>2.0000716770924813</v>
      </c>
      <c r="LH52" s="116">
        <f t="shared" si="55"/>
        <v>2.0038646379146563</v>
      </c>
      <c r="LI52" s="116">
        <f t="shared" si="55"/>
        <v>2.0117523105493329</v>
      </c>
      <c r="LJ52" s="116">
        <f t="shared" si="55"/>
        <v>2.0554442564662394</v>
      </c>
      <c r="LK52" s="116">
        <f t="shared" si="55"/>
        <v>2.0065770363616724</v>
      </c>
      <c r="LL52" s="116">
        <f t="shared" si="55"/>
        <v>2.0134750578914429</v>
      </c>
      <c r="LM52" s="116">
        <f t="shared" si="55"/>
        <v>2.1277527018834457</v>
      </c>
      <c r="LN52" s="116">
        <f t="shared" si="55"/>
        <v>2.1158695225055215</v>
      </c>
      <c r="LO52" s="116">
        <f t="shared" si="55"/>
        <v>2.0012911974166103</v>
      </c>
      <c r="LP52" s="116">
        <f t="shared" si="55"/>
        <v>2.2369967378535871</v>
      </c>
      <c r="LQ52" s="116">
        <f t="shared" si="55"/>
        <v>2.0083786761632725</v>
      </c>
      <c r="LR52" s="116">
        <f t="shared" si="55"/>
        <v>2.012161062892889</v>
      </c>
      <c r="LS52" s="116">
        <f t="shared" si="55"/>
        <v>2.1315215601058326</v>
      </c>
      <c r="LT52" s="116">
        <f t="shared" si="47"/>
        <v>2.1627542842353726</v>
      </c>
      <c r="LU52" s="116">
        <f t="shared" si="47"/>
        <v>2.036539481931487</v>
      </c>
      <c r="LV52" s="116">
        <f t="shared" si="47"/>
        <v>2.0866432462079096</v>
      </c>
      <c r="LW52" s="116">
        <f t="shared" si="47"/>
        <v>2.075882406935353</v>
      </c>
      <c r="LX52" s="116">
        <f t="shared" si="47"/>
        <v>2.0465613790230508</v>
      </c>
      <c r="LY52" s="116">
        <f t="shared" si="47"/>
        <v>2.0028822338613685</v>
      </c>
      <c r="LZ52" s="116">
        <f t="shared" si="47"/>
        <v>2.0004416703379473</v>
      </c>
      <c r="MA52" s="116">
        <f t="shared" si="47"/>
        <v>2.0571270180531172</v>
      </c>
      <c r="MB52" s="116">
        <f t="shared" si="47"/>
        <v>2.0441051133103856</v>
      </c>
      <c r="MC52" s="116">
        <f t="shared" si="47"/>
        <v>2.0067519716746265</v>
      </c>
      <c r="MD52" s="116">
        <f t="shared" si="47"/>
        <v>2.0504405261789636</v>
      </c>
      <c r="ME52" s="116">
        <f t="shared" si="47"/>
        <v>2.0424987307970675</v>
      </c>
      <c r="MF52" s="116">
        <f t="shared" si="47"/>
        <v>2.0343313816658712</v>
      </c>
      <c r="MG52" s="116">
        <f t="shared" si="47"/>
        <v>2.1933154934308132</v>
      </c>
      <c r="MH52" s="116">
        <f t="shared" si="47"/>
        <v>2.0599345410094552</v>
      </c>
      <c r="MI52" s="116">
        <f t="shared" si="47"/>
        <v>2.0096598735861759</v>
      </c>
      <c r="MJ52" s="116">
        <f t="shared" si="47"/>
        <v>2.2344667836843373</v>
      </c>
      <c r="MK52" s="116">
        <f t="shared" si="47"/>
        <v>2.0525635518153775</v>
      </c>
      <c r="ML52" s="116">
        <f t="shared" si="47"/>
        <v>2.0091867733563005</v>
      </c>
      <c r="MM52" s="116">
        <f t="shared" si="47"/>
        <v>2.0945177142329818</v>
      </c>
      <c r="MN52" s="116">
        <f t="shared" si="47"/>
        <v>2.0284178977521039</v>
      </c>
      <c r="MO52" s="116">
        <f t="shared" si="47"/>
        <v>2.008806776050684</v>
      </c>
      <c r="MP52" s="116">
        <f t="shared" si="47"/>
        <v>2.0078807503398965</v>
      </c>
      <c r="MQ52" s="116">
        <f t="shared" si="47"/>
        <v>2.0411162756284242</v>
      </c>
      <c r="MR52" s="116">
        <f t="shared" si="47"/>
        <v>2.0080778233970218</v>
      </c>
      <c r="MS52" s="116">
        <f t="shared" si="47"/>
        <v>2.0285512221601545</v>
      </c>
      <c r="MT52" s="116">
        <f t="shared" si="47"/>
        <v>2.1408603263413619</v>
      </c>
      <c r="MU52" s="116">
        <f t="shared" si="47"/>
        <v>2.0268837772119022</v>
      </c>
      <c r="MV52" s="116">
        <f t="shared" si="47"/>
        <v>2.0464867742679429</v>
      </c>
      <c r="MW52" s="116">
        <f t="shared" si="47"/>
        <v>2.0232690425009792</v>
      </c>
      <c r="MX52" s="116">
        <f t="shared" si="47"/>
        <v>2.0396762129193213</v>
      </c>
      <c r="MY52" s="116">
        <f t="shared" si="47"/>
        <v>2.1867610870025995</v>
      </c>
      <c r="MZ52" s="116">
        <f t="shared" si="47"/>
        <v>2.0389573404549717</v>
      </c>
      <c r="NA52" s="116">
        <f t="shared" si="47"/>
        <v>2.0325637334383631</v>
      </c>
      <c r="NB52" s="116">
        <f t="shared" si="47"/>
        <v>2.0379805335881862</v>
      </c>
      <c r="NC52" s="116">
        <f t="shared" si="47"/>
        <v>2.0079530885742809</v>
      </c>
      <c r="ND52" s="116">
        <f t="shared" si="47"/>
        <v>2.1422460890723358</v>
      </c>
      <c r="NE52" s="116">
        <f t="shared" si="47"/>
        <v>2.0729514386791874</v>
      </c>
      <c r="NF52" s="116">
        <f t="shared" si="47"/>
        <v>2.0826007804679652</v>
      </c>
      <c r="NG52" s="116">
        <f t="shared" si="47"/>
        <v>2.0488942312994336</v>
      </c>
      <c r="NH52" s="116">
        <f t="shared" si="47"/>
        <v>2.1029749612613511</v>
      </c>
      <c r="NI52" s="116">
        <f t="shared" si="47"/>
        <v>2.0023791037304641</v>
      </c>
      <c r="NJ52" s="116">
        <f t="shared" si="47"/>
        <v>2.0907805277830893</v>
      </c>
      <c r="NK52" s="116">
        <f t="shared" si="47"/>
        <v>2.0178207592210553</v>
      </c>
      <c r="NL52" s="116">
        <f t="shared" si="47"/>
        <v>2.0736975329580769</v>
      </c>
      <c r="NM52" s="116">
        <f t="shared" si="47"/>
        <v>2.2609196775441314</v>
      </c>
      <c r="NN52" s="116">
        <f t="shared" si="47"/>
        <v>2.0536828545169352</v>
      </c>
      <c r="NO52" s="116">
        <f t="shared" si="47"/>
        <v>2.1036341781462209</v>
      </c>
      <c r="NP52" s="116">
        <f t="shared" si="47"/>
        <v>2.1101913610869829</v>
      </c>
      <c r="NQ52" s="116">
        <f t="shared" si="47"/>
        <v>2.0516864747920236</v>
      </c>
      <c r="NR52" s="116">
        <f t="shared" si="47"/>
        <v>2.2518325204369356</v>
      </c>
      <c r="NS52" s="116">
        <f t="shared" si="47"/>
        <v>2.0538506238623269</v>
      </c>
      <c r="NT52" s="116">
        <f t="shared" si="47"/>
        <v>2.0033582122910678</v>
      </c>
      <c r="NU52" s="116">
        <f t="shared" si="47"/>
        <v>2.0038367579404257</v>
      </c>
      <c r="NV52" s="116">
        <f t="shared" si="47"/>
        <v>2.2672849821855046</v>
      </c>
      <c r="NW52" s="116">
        <f t="shared" si="47"/>
        <v>2.0755862288294855</v>
      </c>
      <c r="NX52" s="116">
        <f t="shared" si="47"/>
        <v>2.0000447154431722</v>
      </c>
      <c r="NY52" s="116">
        <f t="shared" si="47"/>
        <v>2.0104862118725326</v>
      </c>
      <c r="NZ52" s="116">
        <f t="shared" si="47"/>
        <v>2.1247944864300958</v>
      </c>
      <c r="OA52" s="116">
        <f t="shared" si="47"/>
        <v>2.0000428705781839</v>
      </c>
      <c r="OB52" s="116">
        <f t="shared" si="47"/>
        <v>2.000138855816159</v>
      </c>
      <c r="OC52" s="116">
        <f t="shared" si="47"/>
        <v>2.1020739251974287</v>
      </c>
      <c r="OD52" s="116">
        <f t="shared" si="39"/>
        <v>2.098712747627872</v>
      </c>
      <c r="OE52" s="116">
        <f t="shared" si="39"/>
        <v>2.0008944362645638</v>
      </c>
      <c r="OF52" s="116">
        <f t="shared" ref="OF52:QQ56" si="56">OF26+($D$3/OF26)</f>
        <v>2.0287841627325864</v>
      </c>
      <c r="OG52" s="116">
        <f t="shared" si="56"/>
        <v>2.0182488538545775</v>
      </c>
      <c r="OH52" s="116">
        <f t="shared" si="56"/>
        <v>2.0570205714634984</v>
      </c>
      <c r="OI52" s="116">
        <f t="shared" si="56"/>
        <v>2.0367413589826664</v>
      </c>
      <c r="OJ52" s="116">
        <f t="shared" si="56"/>
        <v>2.0000644994134631</v>
      </c>
      <c r="OK52" s="116">
        <f t="shared" si="56"/>
        <v>2.0156808022323003</v>
      </c>
      <c r="OL52" s="116">
        <f t="shared" si="56"/>
        <v>2.0117736602651553</v>
      </c>
      <c r="OM52" s="116">
        <f t="shared" si="56"/>
        <v>2.0238906245058654</v>
      </c>
      <c r="ON52" s="116">
        <f t="shared" si="56"/>
        <v>2.1906138377421649</v>
      </c>
      <c r="OO52" s="116">
        <f t="shared" si="56"/>
        <v>2.0108200333376396</v>
      </c>
      <c r="OP52" s="116">
        <f t="shared" si="56"/>
        <v>2.0633448080053021</v>
      </c>
      <c r="OQ52" s="116">
        <f t="shared" si="56"/>
        <v>2.0060016535420182</v>
      </c>
      <c r="OR52" s="116">
        <f t="shared" si="56"/>
        <v>2.0531403097150136</v>
      </c>
      <c r="OS52" s="116">
        <f t="shared" si="56"/>
        <v>2.0177723921910387</v>
      </c>
      <c r="OT52" s="116">
        <f t="shared" si="56"/>
        <v>2.0141099593430858</v>
      </c>
      <c r="OU52" s="116">
        <f t="shared" si="56"/>
        <v>2.0481754450561178</v>
      </c>
      <c r="OV52" s="116">
        <f t="shared" si="56"/>
        <v>2.0603288785309894</v>
      </c>
      <c r="OW52" s="116">
        <f t="shared" si="56"/>
        <v>2.1108935973391123</v>
      </c>
      <c r="OX52" s="116">
        <f t="shared" si="56"/>
        <v>2.0022599139466446</v>
      </c>
      <c r="OY52" s="116">
        <f t="shared" si="56"/>
        <v>2.0045317229635113</v>
      </c>
      <c r="OZ52" s="116">
        <f t="shared" si="56"/>
        <v>2.0112405488794991</v>
      </c>
      <c r="PA52" s="116">
        <f t="shared" si="56"/>
        <v>2.045551214805684</v>
      </c>
      <c r="PB52" s="116">
        <f t="shared" si="56"/>
        <v>2.2621950116369414</v>
      </c>
      <c r="PC52" s="116">
        <f t="shared" si="56"/>
        <v>2.000137816735994</v>
      </c>
      <c r="PD52" s="116">
        <f t="shared" si="56"/>
        <v>2.1355092262624269</v>
      </c>
      <c r="PE52" s="116">
        <f t="shared" si="56"/>
        <v>2.0130404179541062</v>
      </c>
      <c r="PF52" s="116">
        <f t="shared" si="56"/>
        <v>2.0035791539775425</v>
      </c>
      <c r="PG52" s="116">
        <f t="shared" si="56"/>
        <v>2.0338152608136841</v>
      </c>
      <c r="PH52" s="116">
        <f t="shared" si="56"/>
        <v>2.0337299924770815</v>
      </c>
      <c r="PI52" s="116">
        <f t="shared" si="56"/>
        <v>2.0630846207112206</v>
      </c>
      <c r="PJ52" s="116">
        <f t="shared" si="56"/>
        <v>2.0335109443900015</v>
      </c>
      <c r="PK52" s="116">
        <f t="shared" si="56"/>
        <v>2.0363141459980225</v>
      </c>
      <c r="PL52" s="116">
        <f t="shared" si="56"/>
        <v>2.0108877729642689</v>
      </c>
      <c r="PM52" s="116">
        <f t="shared" si="56"/>
        <v>2.0022723673792298</v>
      </c>
      <c r="PN52" s="116">
        <f t="shared" si="56"/>
        <v>2.0570450963927875</v>
      </c>
      <c r="PO52" s="116">
        <f t="shared" si="56"/>
        <v>2.0041275544176766</v>
      </c>
      <c r="PP52" s="116">
        <f t="shared" si="56"/>
        <v>2.0072680919561789</v>
      </c>
      <c r="PQ52" s="116">
        <f t="shared" si="56"/>
        <v>2.1502595534900122</v>
      </c>
      <c r="PR52" s="116">
        <f t="shared" si="56"/>
        <v>2.0639569812133205</v>
      </c>
      <c r="PS52" s="116">
        <f t="shared" si="56"/>
        <v>2.1582387872423086</v>
      </c>
      <c r="PT52" s="116">
        <f t="shared" si="56"/>
        <v>2.0367574791783465</v>
      </c>
      <c r="PU52" s="116">
        <f t="shared" si="56"/>
        <v>2.0024320006908933</v>
      </c>
      <c r="PV52" s="116">
        <f t="shared" si="56"/>
        <v>2.0760461497532465</v>
      </c>
      <c r="PW52" s="116">
        <f t="shared" si="56"/>
        <v>2.0094635577951454</v>
      </c>
      <c r="PX52" s="116">
        <f t="shared" si="56"/>
        <v>2.1763978551430379</v>
      </c>
      <c r="PY52" s="116">
        <f t="shared" si="56"/>
        <v>2.0000068962710378</v>
      </c>
      <c r="PZ52" s="116">
        <f t="shared" si="56"/>
        <v>2.0143319793869634</v>
      </c>
      <c r="QA52" s="116">
        <f t="shared" si="56"/>
        <v>2.2338607527433041</v>
      </c>
      <c r="QB52" s="116">
        <f t="shared" si="56"/>
        <v>2.0564672826515986</v>
      </c>
      <c r="QC52" s="116">
        <f t="shared" si="56"/>
        <v>2.0439363318269654</v>
      </c>
      <c r="QD52" s="116">
        <f t="shared" si="56"/>
        <v>2.2838187647414645</v>
      </c>
      <c r="QE52" s="116">
        <f t="shared" si="56"/>
        <v>2.257492499226041</v>
      </c>
      <c r="QF52" s="116">
        <f t="shared" si="56"/>
        <v>2.0003003304614273</v>
      </c>
      <c r="QG52" s="116">
        <f t="shared" si="56"/>
        <v>2.0003022782318092</v>
      </c>
      <c r="QH52" s="116">
        <f t="shared" si="56"/>
        <v>2.0024312899009078</v>
      </c>
      <c r="QI52" s="116">
        <f t="shared" si="56"/>
        <v>2.028601822922024</v>
      </c>
      <c r="QJ52" s="116">
        <f t="shared" si="56"/>
        <v>2.0010197505006748</v>
      </c>
      <c r="QK52" s="116">
        <f t="shared" si="56"/>
        <v>2.1103690485247348</v>
      </c>
      <c r="QL52" s="116">
        <f t="shared" si="56"/>
        <v>2.0024965378343049</v>
      </c>
      <c r="QM52" s="116">
        <f t="shared" si="56"/>
        <v>2.0708106129007677</v>
      </c>
      <c r="QN52" s="116">
        <f t="shared" si="56"/>
        <v>2.0223248282359636</v>
      </c>
      <c r="QO52" s="116">
        <f t="shared" si="56"/>
        <v>2.0541052307920737</v>
      </c>
      <c r="QP52" s="116">
        <f t="shared" si="56"/>
        <v>2.0593896094429898</v>
      </c>
      <c r="QQ52" s="116">
        <f t="shared" si="56"/>
        <v>2.0144871866730814</v>
      </c>
      <c r="QR52" s="116">
        <f t="shared" si="48"/>
        <v>2.0704413146690781</v>
      </c>
      <c r="QS52" s="116">
        <f t="shared" si="48"/>
        <v>2.0265460327755829</v>
      </c>
      <c r="QT52" s="116">
        <f t="shared" si="48"/>
        <v>2.0420076989215774</v>
      </c>
      <c r="QU52" s="116">
        <f t="shared" si="48"/>
        <v>2.0001053920641634</v>
      </c>
      <c r="QV52" s="116">
        <f t="shared" si="48"/>
        <v>2.0601972414780541</v>
      </c>
      <c r="QW52" s="116">
        <f t="shared" si="48"/>
        <v>2.2238361961747688</v>
      </c>
      <c r="QX52" s="116">
        <f t="shared" si="48"/>
        <v>2.0078406009318375</v>
      </c>
      <c r="QY52" s="116">
        <f t="shared" si="48"/>
        <v>2.018729824725237</v>
      </c>
      <c r="QZ52" s="116">
        <f t="shared" si="48"/>
        <v>2.0305705629379514</v>
      </c>
      <c r="RA52" s="116">
        <f t="shared" si="48"/>
        <v>2.0208564971444432</v>
      </c>
      <c r="RB52" s="116">
        <f t="shared" si="48"/>
        <v>2.0550490353585502</v>
      </c>
      <c r="RC52" s="116">
        <f t="shared" si="48"/>
        <v>2.0136165725994055</v>
      </c>
      <c r="RD52" s="116">
        <f t="shared" si="48"/>
        <v>2.0635566103795409</v>
      </c>
      <c r="RE52" s="116">
        <f t="shared" si="48"/>
        <v>2.0005265888049539</v>
      </c>
      <c r="RF52" s="116">
        <f t="shared" si="48"/>
        <v>2.0140623730178224</v>
      </c>
      <c r="RG52" s="116">
        <f t="shared" si="48"/>
        <v>2.2147749029762824</v>
      </c>
      <c r="RH52" s="116">
        <f t="shared" si="48"/>
        <v>2.278256764877129</v>
      </c>
      <c r="RI52" s="116">
        <f t="shared" si="48"/>
        <v>2.0509270677305587</v>
      </c>
      <c r="RJ52" s="116">
        <f t="shared" si="48"/>
        <v>2.0719502986421254</v>
      </c>
      <c r="RK52" s="116">
        <f t="shared" si="48"/>
        <v>2.069467421154656</v>
      </c>
      <c r="RL52" s="116">
        <f t="shared" si="48"/>
        <v>2.0283095516784213</v>
      </c>
      <c r="RM52" s="116">
        <f t="shared" si="48"/>
        <v>2.2617245060508195</v>
      </c>
      <c r="RN52" s="116">
        <f t="shared" si="48"/>
        <v>2.1142839996598708</v>
      </c>
      <c r="RO52" s="116">
        <f t="shared" si="48"/>
        <v>2.1185437872027597</v>
      </c>
      <c r="RP52" s="116">
        <f t="shared" si="48"/>
        <v>2.0016375653156726</v>
      </c>
      <c r="RQ52" s="116">
        <f t="shared" si="48"/>
        <v>2.2350059375214255</v>
      </c>
      <c r="RR52" s="116">
        <f t="shared" si="48"/>
        <v>2.1606336739354592</v>
      </c>
      <c r="RS52" s="116">
        <f t="shared" si="48"/>
        <v>2.0047445637265495</v>
      </c>
      <c r="RT52" s="116">
        <f t="shared" si="48"/>
        <v>2.002122537565723</v>
      </c>
      <c r="RU52" s="116">
        <f t="shared" si="48"/>
        <v>2.088279352805102</v>
      </c>
      <c r="RV52" s="116">
        <f t="shared" si="48"/>
        <v>2.0728876809519639</v>
      </c>
      <c r="RW52" s="116">
        <f t="shared" si="48"/>
        <v>2.0430158835786747</v>
      </c>
      <c r="RX52" s="116">
        <f t="shared" si="48"/>
        <v>2.2250925538936679</v>
      </c>
      <c r="RY52" s="116">
        <f t="shared" si="48"/>
        <v>2.0061836741472323</v>
      </c>
      <c r="RZ52" s="116">
        <f t="shared" si="48"/>
        <v>2.0269537333905543</v>
      </c>
      <c r="SA52" s="116">
        <f t="shared" si="48"/>
        <v>2.1050445555484067</v>
      </c>
      <c r="SB52" s="116">
        <f t="shared" si="48"/>
        <v>2.0043647856379434</v>
      </c>
      <c r="SC52" s="116">
        <f t="shared" si="48"/>
        <v>2.0782972963058732</v>
      </c>
      <c r="SD52" s="116">
        <f t="shared" si="48"/>
        <v>2.0137104876829133</v>
      </c>
      <c r="SE52" s="116">
        <f t="shared" si="48"/>
        <v>2.01546657346382</v>
      </c>
      <c r="SF52" s="116">
        <f t="shared" si="48"/>
        <v>2.0664610759109081</v>
      </c>
      <c r="SG52" s="116">
        <f t="shared" si="48"/>
        <v>2.0317671702178761</v>
      </c>
      <c r="SH52" s="116">
        <f t="shared" si="48"/>
        <v>2.0058795680648966</v>
      </c>
      <c r="SI52" s="116">
        <f t="shared" si="48"/>
        <v>2.1694196346469572</v>
      </c>
      <c r="SJ52" s="116">
        <f t="shared" si="48"/>
        <v>2.0010937527910153</v>
      </c>
      <c r="SK52" s="116">
        <f t="shared" si="48"/>
        <v>2.2466723282232284</v>
      </c>
      <c r="SL52" s="116">
        <f t="shared" si="48"/>
        <v>2.0001814390334918</v>
      </c>
      <c r="SM52" s="116">
        <f t="shared" si="48"/>
        <v>2.0027180333541956</v>
      </c>
      <c r="SN52" s="116">
        <f t="shared" si="48"/>
        <v>2.0169329861305672</v>
      </c>
      <c r="SO52" s="116">
        <f t="shared" si="48"/>
        <v>2.0716576557551729</v>
      </c>
      <c r="SP52" s="116">
        <f t="shared" si="48"/>
        <v>2.158507817922203</v>
      </c>
      <c r="SQ52" s="116">
        <f t="shared" si="48"/>
        <v>2.0398254782058802</v>
      </c>
      <c r="SR52" s="116">
        <f t="shared" si="48"/>
        <v>2.2239057341851041</v>
      </c>
      <c r="SS52" s="116">
        <f t="shared" si="48"/>
        <v>2.1902095573879596</v>
      </c>
      <c r="ST52" s="116">
        <f t="shared" si="48"/>
        <v>2.1828257634523593</v>
      </c>
      <c r="SU52" s="116">
        <f t="shared" si="48"/>
        <v>2.1606097114270177</v>
      </c>
      <c r="SV52" s="116">
        <f t="shared" si="48"/>
        <v>2.0073763177686326</v>
      </c>
      <c r="SW52" s="116">
        <f t="shared" si="48"/>
        <v>2.0460665661103703</v>
      </c>
      <c r="SX52" s="116">
        <f t="shared" si="48"/>
        <v>2.1330354357062511</v>
      </c>
      <c r="SY52" s="116">
        <f t="shared" si="48"/>
        <v>2.0256642095329402</v>
      </c>
      <c r="SZ52" s="116">
        <f t="shared" si="48"/>
        <v>2.0017302430777129</v>
      </c>
      <c r="TA52" s="116">
        <f t="shared" si="48"/>
        <v>2.0169071425641594</v>
      </c>
      <c r="TB52" s="116">
        <f t="shared" si="40"/>
        <v>2.002064425020647</v>
      </c>
      <c r="TC52" s="116">
        <f t="shared" si="40"/>
        <v>2.0286512683849249</v>
      </c>
      <c r="TD52" s="116">
        <f t="shared" ref="TD52:VO56" si="57">TD26+($D$3/TD26)</f>
        <v>2.0370147961677931</v>
      </c>
      <c r="TE52" s="116">
        <f t="shared" si="57"/>
        <v>2.054752272473007</v>
      </c>
      <c r="TF52" s="116">
        <f t="shared" si="57"/>
        <v>2.0065412309417638</v>
      </c>
      <c r="TG52" s="116">
        <f t="shared" si="57"/>
        <v>2.0262881641708592</v>
      </c>
      <c r="TH52" s="116">
        <f t="shared" si="57"/>
        <v>2.0024375448439127</v>
      </c>
      <c r="TI52" s="116">
        <f t="shared" si="57"/>
        <v>2.0541532911364602</v>
      </c>
      <c r="TJ52" s="116">
        <f t="shared" si="57"/>
        <v>2.001135410745106</v>
      </c>
      <c r="TK52" s="116">
        <f t="shared" si="57"/>
        <v>2.1400895568076086</v>
      </c>
      <c r="TL52" s="116">
        <f t="shared" si="57"/>
        <v>2.014834033670621</v>
      </c>
      <c r="TM52" s="116">
        <f t="shared" si="57"/>
        <v>2.1239050019405048</v>
      </c>
      <c r="TN52" s="116">
        <f t="shared" si="57"/>
        <v>2.0517085328746298</v>
      </c>
      <c r="TO52" s="116">
        <f t="shared" si="57"/>
        <v>2.0338538186203037</v>
      </c>
      <c r="TP52" s="116">
        <f t="shared" si="57"/>
        <v>2.0199047075634038</v>
      </c>
      <c r="TQ52" s="116">
        <f t="shared" si="57"/>
        <v>2.0322392083903695</v>
      </c>
      <c r="TR52" s="116">
        <f t="shared" si="57"/>
        <v>2.0698576622428488</v>
      </c>
      <c r="TS52" s="116">
        <f t="shared" si="57"/>
        <v>2.0024699312699328</v>
      </c>
      <c r="TT52" s="116">
        <f t="shared" si="57"/>
        <v>2.0499764628581607</v>
      </c>
      <c r="TU52" s="116">
        <f t="shared" si="57"/>
        <v>2.0292426651425335</v>
      </c>
      <c r="TV52" s="116">
        <f t="shared" si="57"/>
        <v>2.022748583775869</v>
      </c>
      <c r="TW52" s="116">
        <f t="shared" si="57"/>
        <v>2.0078514546805808</v>
      </c>
      <c r="TX52" s="116">
        <f t="shared" si="57"/>
        <v>2.0077400671136774</v>
      </c>
      <c r="TY52" s="116">
        <f t="shared" si="57"/>
        <v>2.0422407379038017</v>
      </c>
      <c r="TZ52" s="116">
        <f t="shared" si="57"/>
        <v>2.039125766203294</v>
      </c>
      <c r="UA52" s="116">
        <f t="shared" si="57"/>
        <v>2.0014476291140344</v>
      </c>
      <c r="UB52" s="116">
        <f t="shared" si="57"/>
        <v>2.0114167034103327</v>
      </c>
      <c r="UC52" s="116">
        <f t="shared" si="57"/>
        <v>2.0096525054693881</v>
      </c>
      <c r="UD52" s="116">
        <f t="shared" si="57"/>
        <v>2.218943127643036</v>
      </c>
      <c r="UE52" s="116">
        <f t="shared" si="57"/>
        <v>2.0477189627713934</v>
      </c>
      <c r="UF52" s="116">
        <f t="shared" si="57"/>
        <v>2.0147540485313682</v>
      </c>
      <c r="UG52" s="116">
        <f t="shared" si="57"/>
        <v>2.0087616610308303</v>
      </c>
      <c r="UH52" s="116">
        <f t="shared" si="57"/>
        <v>2.0772641698488057</v>
      </c>
      <c r="UI52" s="116">
        <f t="shared" si="57"/>
        <v>2.0012440818045416</v>
      </c>
      <c r="UJ52" s="116">
        <f t="shared" si="57"/>
        <v>2.0173861878679911</v>
      </c>
      <c r="UK52" s="116">
        <f t="shared" si="57"/>
        <v>2.0530844010647091</v>
      </c>
      <c r="UL52" s="116">
        <f t="shared" si="57"/>
        <v>2.0590194245916638</v>
      </c>
      <c r="UM52" s="116">
        <f t="shared" si="57"/>
        <v>2.1564711276051272</v>
      </c>
      <c r="UN52" s="116">
        <f t="shared" si="57"/>
        <v>2.0346074363523599</v>
      </c>
      <c r="UO52" s="116">
        <f t="shared" si="57"/>
        <v>2.0007504672680065</v>
      </c>
      <c r="UP52" s="116">
        <f t="shared" si="57"/>
        <v>2.0287315654100126</v>
      </c>
      <c r="UQ52" s="116">
        <f t="shared" si="57"/>
        <v>2.0302448484485223</v>
      </c>
      <c r="UR52" s="116">
        <f t="shared" si="57"/>
        <v>2.0653419755484403</v>
      </c>
      <c r="US52" s="116">
        <f t="shared" si="57"/>
        <v>2.0319138034860664</v>
      </c>
      <c r="UT52" s="116">
        <f t="shared" si="57"/>
        <v>2.2705635260068426</v>
      </c>
      <c r="UU52" s="116">
        <f t="shared" si="57"/>
        <v>2.0579047383046323</v>
      </c>
      <c r="UV52" s="116">
        <f t="shared" si="57"/>
        <v>2.1360027694049784</v>
      </c>
      <c r="UW52" s="116">
        <f t="shared" si="57"/>
        <v>2.024361426755017</v>
      </c>
      <c r="UX52" s="116">
        <f t="shared" si="57"/>
        <v>2.0104207959364988</v>
      </c>
      <c r="UY52" s="116">
        <f t="shared" si="57"/>
        <v>2.0593571329102431</v>
      </c>
      <c r="UZ52" s="116">
        <f t="shared" si="57"/>
        <v>2.0057178230248978</v>
      </c>
      <c r="VA52" s="116">
        <f t="shared" si="57"/>
        <v>2.1330091254209016</v>
      </c>
      <c r="VB52" s="116">
        <f t="shared" si="57"/>
        <v>2.0000111596941692</v>
      </c>
      <c r="VC52" s="116">
        <f t="shared" si="57"/>
        <v>2.0033705690692956</v>
      </c>
      <c r="VD52" s="116">
        <f t="shared" si="57"/>
        <v>2.0146948349404883</v>
      </c>
      <c r="VE52" s="116">
        <f t="shared" si="57"/>
        <v>2.028611735667706</v>
      </c>
      <c r="VF52" s="116">
        <f t="shared" si="57"/>
        <v>2.0014905853251688</v>
      </c>
      <c r="VG52" s="116">
        <f t="shared" si="57"/>
        <v>2.0021309853034457</v>
      </c>
      <c r="VH52" s="116">
        <f t="shared" si="57"/>
        <v>2.0005133529915931</v>
      </c>
      <c r="VI52" s="116">
        <f t="shared" si="57"/>
        <v>2.0162496072192173</v>
      </c>
      <c r="VJ52" s="116">
        <f t="shared" si="57"/>
        <v>2.0514166758573689</v>
      </c>
      <c r="VK52" s="116">
        <f t="shared" si="57"/>
        <v>2.0527200178091483</v>
      </c>
      <c r="VL52" s="116">
        <f t="shared" si="57"/>
        <v>2.0685604284304366</v>
      </c>
      <c r="VM52" s="116">
        <f t="shared" si="57"/>
        <v>2.0072463414442261</v>
      </c>
      <c r="VN52" s="116">
        <f t="shared" si="57"/>
        <v>2.0369186899246916</v>
      </c>
      <c r="VO52" s="116">
        <f t="shared" si="57"/>
        <v>2.0756761667447727</v>
      </c>
      <c r="VP52" s="116">
        <f t="shared" si="49"/>
        <v>2.0011448937166634</v>
      </c>
      <c r="VQ52" s="116">
        <f t="shared" si="49"/>
        <v>2.0057889514907612</v>
      </c>
      <c r="VR52" s="116">
        <f t="shared" si="49"/>
        <v>2.0148859692932493</v>
      </c>
      <c r="VS52" s="116">
        <f t="shared" si="49"/>
        <v>2.0101933250905937</v>
      </c>
      <c r="VT52" s="116">
        <f t="shared" si="49"/>
        <v>2.1105457311764759</v>
      </c>
      <c r="VU52" s="116">
        <f t="shared" si="49"/>
        <v>2.0279261032217377</v>
      </c>
      <c r="VV52" s="116">
        <f t="shared" si="49"/>
        <v>2.0465514448509916</v>
      </c>
      <c r="VW52" s="116">
        <f t="shared" si="49"/>
        <v>2.0339600102572026</v>
      </c>
      <c r="VX52" s="116">
        <f t="shared" si="49"/>
        <v>2.0037909372520879</v>
      </c>
      <c r="VY52" s="116">
        <f t="shared" si="49"/>
        <v>2.0110910891770368</v>
      </c>
      <c r="VZ52" s="116">
        <f t="shared" si="49"/>
        <v>2.0740621247456859</v>
      </c>
      <c r="WA52" s="116">
        <f t="shared" si="49"/>
        <v>2.12038350259443</v>
      </c>
      <c r="WB52" s="116">
        <f t="shared" si="49"/>
        <v>2.087758764295772</v>
      </c>
      <c r="WC52" s="116">
        <f t="shared" si="49"/>
        <v>2.0202208336421337</v>
      </c>
      <c r="WD52" s="116">
        <f t="shared" si="49"/>
        <v>2.0118111836017678</v>
      </c>
      <c r="WE52" s="116">
        <f t="shared" si="49"/>
        <v>2.0098593577294559</v>
      </c>
      <c r="WF52" s="116">
        <f t="shared" si="49"/>
        <v>2.0697393353700795</v>
      </c>
      <c r="WG52" s="116">
        <f t="shared" si="49"/>
        <v>2.0095612396422373</v>
      </c>
      <c r="WH52" s="116">
        <f t="shared" si="49"/>
        <v>2.1269881249427374</v>
      </c>
      <c r="WI52" s="116">
        <f t="shared" si="49"/>
        <v>2.0552508727716328</v>
      </c>
      <c r="WJ52" s="116">
        <f t="shared" si="49"/>
        <v>2.0170692112769295</v>
      </c>
      <c r="WK52" s="116">
        <f t="shared" si="49"/>
        <v>2.0190604737241991</v>
      </c>
      <c r="WL52" s="116">
        <f t="shared" si="49"/>
        <v>2.0041228098950659</v>
      </c>
      <c r="WM52" s="116">
        <f t="shared" si="49"/>
        <v>2.0025598714475707</v>
      </c>
      <c r="WN52" s="116">
        <f t="shared" si="49"/>
        <v>2.0487409791176932</v>
      </c>
      <c r="WO52" s="116">
        <f t="shared" si="49"/>
        <v>2.0032492993695614</v>
      </c>
      <c r="WP52" s="116">
        <f t="shared" si="49"/>
        <v>2.0000397052561372</v>
      </c>
      <c r="WQ52" s="116">
        <f t="shared" si="49"/>
        <v>2.1997870689580541</v>
      </c>
      <c r="WR52" s="116">
        <f t="shared" si="49"/>
        <v>2.0306782905041469</v>
      </c>
      <c r="WS52" s="116">
        <f t="shared" si="49"/>
        <v>2.2018323419826471</v>
      </c>
      <c r="WT52" s="116">
        <f t="shared" si="49"/>
        <v>2.0226927788619227</v>
      </c>
      <c r="WU52" s="116">
        <f t="shared" si="49"/>
        <v>2.0351416208357485</v>
      </c>
      <c r="WV52" s="116">
        <f t="shared" si="49"/>
        <v>2.1505326180995903</v>
      </c>
      <c r="WW52" s="116">
        <f t="shared" si="49"/>
        <v>2.0001418923066296</v>
      </c>
      <c r="WX52" s="116">
        <f t="shared" si="49"/>
        <v>2.2756231622802501</v>
      </c>
      <c r="WY52" s="116">
        <f t="shared" si="49"/>
        <v>2.0119595135895842</v>
      </c>
      <c r="WZ52" s="116">
        <f t="shared" si="49"/>
        <v>2.0247232246677678</v>
      </c>
      <c r="XA52" s="116">
        <f t="shared" si="49"/>
        <v>2.0212878832422634</v>
      </c>
      <c r="XB52" s="116">
        <f t="shared" si="49"/>
        <v>2.0022984807447992</v>
      </c>
      <c r="XC52" s="116">
        <f t="shared" si="49"/>
        <v>2.1559768841581732</v>
      </c>
      <c r="XD52" s="116">
        <f t="shared" si="49"/>
        <v>2.1744040519149901</v>
      </c>
      <c r="XE52" s="116">
        <f t="shared" si="49"/>
        <v>2.0179093827150174</v>
      </c>
      <c r="XF52" s="116">
        <f t="shared" si="49"/>
        <v>2.0568855809274451</v>
      </c>
      <c r="XG52" s="116">
        <f t="shared" si="49"/>
        <v>2.0473875414378075</v>
      </c>
      <c r="XH52" s="116">
        <f t="shared" si="49"/>
        <v>2.004851260942071</v>
      </c>
      <c r="XI52" s="116">
        <f t="shared" si="49"/>
        <v>2.0393448831689351</v>
      </c>
      <c r="XJ52" s="116">
        <f t="shared" si="49"/>
        <v>2.1277568999487215</v>
      </c>
      <c r="XK52" s="116">
        <f t="shared" si="49"/>
        <v>2.011117380932439</v>
      </c>
      <c r="XL52" s="116">
        <f t="shared" si="49"/>
        <v>2.0618023307282165</v>
      </c>
      <c r="XM52" s="116">
        <f t="shared" si="49"/>
        <v>2.001180944014159</v>
      </c>
      <c r="XN52" s="116">
        <f t="shared" si="49"/>
        <v>2.005979437133325</v>
      </c>
      <c r="XO52" s="116">
        <f t="shared" si="49"/>
        <v>2.01703087485655</v>
      </c>
      <c r="XP52" s="116">
        <f t="shared" si="49"/>
        <v>2.010609217233418</v>
      </c>
      <c r="XQ52" s="116">
        <f t="shared" si="49"/>
        <v>2.0474364276638579</v>
      </c>
      <c r="XR52" s="116">
        <f t="shared" si="49"/>
        <v>2.1502917425028203</v>
      </c>
      <c r="XS52" s="116">
        <f t="shared" si="49"/>
        <v>2.0512159069472631</v>
      </c>
      <c r="XT52" s="116">
        <f t="shared" si="49"/>
        <v>2.0015660491888845</v>
      </c>
      <c r="XU52" s="116">
        <f t="shared" si="49"/>
        <v>2.0072156529145664</v>
      </c>
      <c r="XV52" s="116">
        <f t="shared" si="49"/>
        <v>2.0306553529072002</v>
      </c>
      <c r="XW52" s="116">
        <f t="shared" si="49"/>
        <v>2.0652654057582422</v>
      </c>
      <c r="XX52" s="116">
        <f t="shared" si="49"/>
        <v>2.0833544029803166</v>
      </c>
      <c r="XY52" s="116">
        <f t="shared" si="49"/>
        <v>2.0581442350115013</v>
      </c>
      <c r="XZ52" s="116">
        <f t="shared" si="41"/>
        <v>2.0000140631687522</v>
      </c>
      <c r="YA52" s="116">
        <f t="shared" si="41"/>
        <v>2.0546751072615654</v>
      </c>
      <c r="YB52" s="116">
        <f t="shared" ref="YB52:AAM56" si="58">YB26+($D$3/YB26)</f>
        <v>2.0707997149866832</v>
      </c>
      <c r="YC52" s="116">
        <f t="shared" si="58"/>
        <v>2.0020487521435042</v>
      </c>
      <c r="YD52" s="116">
        <f t="shared" si="58"/>
        <v>2.0067716859739284</v>
      </c>
      <c r="YE52" s="116">
        <f t="shared" si="58"/>
        <v>2.0097854853113013</v>
      </c>
      <c r="YF52" s="116">
        <f t="shared" si="58"/>
        <v>2.0464380584316757</v>
      </c>
      <c r="YG52" s="116">
        <f t="shared" si="58"/>
        <v>2.1071804678853021</v>
      </c>
      <c r="YH52" s="116">
        <f t="shared" si="58"/>
        <v>2.064854608961288</v>
      </c>
      <c r="YI52" s="116">
        <f t="shared" si="58"/>
        <v>2.1515326214402624</v>
      </c>
      <c r="YJ52" s="116">
        <f t="shared" si="58"/>
        <v>2.0723393135161392</v>
      </c>
      <c r="YK52" s="116">
        <f t="shared" si="58"/>
        <v>2.0097121323388194</v>
      </c>
      <c r="YL52" s="116">
        <f t="shared" si="58"/>
        <v>2.2558194134184362</v>
      </c>
      <c r="YM52" s="116">
        <f t="shared" si="58"/>
        <v>2.0029443690637221</v>
      </c>
      <c r="YN52" s="116">
        <f t="shared" si="58"/>
        <v>2.0055330086797296</v>
      </c>
      <c r="YO52" s="116">
        <f t="shared" si="58"/>
        <v>2.0008348735476074</v>
      </c>
      <c r="YP52" s="116">
        <f t="shared" si="58"/>
        <v>2.2384474896249378</v>
      </c>
      <c r="YQ52" s="116">
        <f t="shared" si="58"/>
        <v>2.0136232959938263</v>
      </c>
      <c r="YR52" s="116">
        <f t="shared" si="58"/>
        <v>2.0389169831837259</v>
      </c>
      <c r="YS52" s="116">
        <f t="shared" si="58"/>
        <v>2.0150832821570344</v>
      </c>
      <c r="YT52" s="116">
        <f t="shared" si="58"/>
        <v>2.0027062946737368</v>
      </c>
      <c r="YU52" s="116">
        <f t="shared" si="58"/>
        <v>2.0007412094126042</v>
      </c>
      <c r="YV52" s="116">
        <f t="shared" si="58"/>
        <v>2.0743011837205412</v>
      </c>
      <c r="YW52" s="116">
        <f t="shared" si="58"/>
        <v>2.1816042028760081</v>
      </c>
      <c r="YX52" s="116">
        <f t="shared" si="58"/>
        <v>2.2251246790780628</v>
      </c>
      <c r="YY52" s="116">
        <f t="shared" si="58"/>
        <v>2.0164498753034041</v>
      </c>
      <c r="YZ52" s="116">
        <f t="shared" si="58"/>
        <v>2.0482531587596062</v>
      </c>
      <c r="ZA52" s="116">
        <f t="shared" si="58"/>
        <v>2.0417783265236209</v>
      </c>
      <c r="ZB52" s="116">
        <f t="shared" si="58"/>
        <v>2.0728451012842726</v>
      </c>
      <c r="ZC52" s="116">
        <f t="shared" si="58"/>
        <v>2.074696751393132</v>
      </c>
      <c r="ZD52" s="116">
        <f t="shared" si="58"/>
        <v>2.0026470420051217</v>
      </c>
      <c r="ZE52" s="116">
        <f t="shared" si="58"/>
        <v>2.0019193703684071</v>
      </c>
      <c r="ZF52" s="116">
        <f t="shared" si="58"/>
        <v>2.0498978027495456</v>
      </c>
      <c r="ZG52" s="116">
        <f t="shared" si="58"/>
        <v>2.011522889360613</v>
      </c>
      <c r="ZH52" s="116">
        <f t="shared" si="58"/>
        <v>2.0175768317036371</v>
      </c>
      <c r="ZI52" s="116">
        <f t="shared" si="58"/>
        <v>2.0138320836573271</v>
      </c>
      <c r="ZJ52" s="116">
        <f t="shared" si="58"/>
        <v>2.0174296411331798</v>
      </c>
      <c r="ZK52" s="116">
        <f t="shared" si="58"/>
        <v>2.0574375137014287</v>
      </c>
      <c r="ZL52" s="116">
        <f t="shared" si="58"/>
        <v>2.1264876818640071</v>
      </c>
      <c r="ZM52" s="116">
        <f t="shared" si="58"/>
        <v>2.27595162544673</v>
      </c>
      <c r="ZN52" s="116">
        <f t="shared" si="58"/>
        <v>2.1456305009479784</v>
      </c>
      <c r="ZO52" s="116">
        <f t="shared" si="58"/>
        <v>2.0397413333261984</v>
      </c>
      <c r="ZP52" s="116">
        <f t="shared" si="58"/>
        <v>2.0114687393475359</v>
      </c>
      <c r="ZQ52" s="116">
        <f t="shared" si="58"/>
        <v>2.0403745642581539</v>
      </c>
      <c r="ZR52" s="116">
        <f t="shared" si="58"/>
        <v>2.0135695798075797</v>
      </c>
      <c r="ZS52" s="116">
        <f t="shared" si="58"/>
        <v>2.007052526045253</v>
      </c>
      <c r="ZT52" s="116">
        <f t="shared" si="58"/>
        <v>2.0555407946263542</v>
      </c>
      <c r="ZU52" s="116">
        <f t="shared" si="58"/>
        <v>2.0708117864267672</v>
      </c>
      <c r="ZV52" s="116">
        <f t="shared" si="58"/>
        <v>2.0244660135472086</v>
      </c>
      <c r="ZW52" s="116">
        <f t="shared" si="58"/>
        <v>2.0145040466430042</v>
      </c>
      <c r="ZX52" s="116">
        <f t="shared" si="58"/>
        <v>2.0586399557239585</v>
      </c>
      <c r="ZY52" s="116">
        <f t="shared" si="58"/>
        <v>2.0357914062031082</v>
      </c>
      <c r="ZZ52" s="116">
        <f t="shared" si="58"/>
        <v>2.0061095333911361</v>
      </c>
      <c r="AAA52" s="116">
        <f t="shared" si="58"/>
        <v>2.0541438007388781</v>
      </c>
      <c r="AAB52" s="116">
        <f t="shared" si="58"/>
        <v>2.0019089733890398</v>
      </c>
      <c r="AAC52" s="116">
        <f t="shared" si="58"/>
        <v>2.0135253999280107</v>
      </c>
      <c r="AAD52" s="116">
        <f t="shared" si="58"/>
        <v>2.1792643786827703</v>
      </c>
      <c r="AAE52" s="116">
        <f t="shared" si="58"/>
        <v>2.0620643966466288</v>
      </c>
      <c r="AAF52" s="116">
        <f t="shared" si="58"/>
        <v>2.0378986284938443</v>
      </c>
      <c r="AAG52" s="116">
        <f t="shared" si="58"/>
        <v>2.0037617897091087</v>
      </c>
      <c r="AAH52" s="116">
        <f t="shared" si="58"/>
        <v>2.0070561483610287</v>
      </c>
      <c r="AAI52" s="116">
        <f t="shared" si="58"/>
        <v>2.0463442760695951</v>
      </c>
      <c r="AAJ52" s="116">
        <f t="shared" si="58"/>
        <v>2.022624800496061</v>
      </c>
      <c r="AAK52" s="116">
        <f t="shared" si="58"/>
        <v>2.0237971633292666</v>
      </c>
      <c r="AAL52" s="116">
        <f t="shared" si="58"/>
        <v>2.0806526990362695</v>
      </c>
      <c r="AAM52" s="116">
        <f t="shared" si="58"/>
        <v>2.0063620036619767</v>
      </c>
      <c r="AAN52" s="116">
        <f t="shared" si="50"/>
        <v>2.0313541499207397</v>
      </c>
      <c r="AAO52" s="116">
        <f t="shared" si="50"/>
        <v>2.1073233209777547</v>
      </c>
      <c r="AAP52" s="116">
        <f t="shared" si="50"/>
        <v>2.0179589055842619</v>
      </c>
      <c r="AAQ52" s="116">
        <f t="shared" si="50"/>
        <v>2.0007158803421508</v>
      </c>
      <c r="AAR52" s="116">
        <f t="shared" si="50"/>
        <v>2.0825060161202087</v>
      </c>
      <c r="AAS52" s="116">
        <f t="shared" si="50"/>
        <v>2.030962295794362</v>
      </c>
      <c r="AAT52" s="116">
        <f t="shared" si="50"/>
        <v>2.0489723922111858</v>
      </c>
      <c r="AAU52" s="116">
        <f t="shared" si="50"/>
        <v>2.0393222583665311</v>
      </c>
      <c r="AAV52" s="116">
        <f t="shared" si="50"/>
        <v>2.0002898063760135</v>
      </c>
      <c r="AAW52" s="116">
        <f t="shared" si="50"/>
        <v>2.085221386155887</v>
      </c>
      <c r="AAX52" s="116">
        <f t="shared" si="50"/>
        <v>2.0039890667095523</v>
      </c>
      <c r="AAY52" s="116">
        <f t="shared" si="50"/>
        <v>2.080928621626752</v>
      </c>
      <c r="AAZ52" s="116">
        <f t="shared" si="50"/>
        <v>2.0015603897505811</v>
      </c>
      <c r="ABA52" s="116">
        <f t="shared" si="50"/>
        <v>2.0068662374004207</v>
      </c>
      <c r="ABB52" s="116">
        <f t="shared" si="50"/>
        <v>2.1656461407967074</v>
      </c>
      <c r="ABC52" s="116">
        <f t="shared" si="50"/>
        <v>2.0433653376682894</v>
      </c>
      <c r="ABD52" s="116">
        <f t="shared" si="50"/>
        <v>2.0200691770986934</v>
      </c>
      <c r="ABE52" s="116">
        <f t="shared" si="50"/>
        <v>2.1900376401116546</v>
      </c>
      <c r="ABF52" s="116">
        <f t="shared" si="50"/>
        <v>2.2205466802757794</v>
      </c>
      <c r="ABG52" s="116">
        <f t="shared" si="50"/>
        <v>2.0081910312238902</v>
      </c>
      <c r="ABH52" s="116">
        <f t="shared" si="50"/>
        <v>2.2783606638198295</v>
      </c>
      <c r="ABI52" s="116">
        <f t="shared" si="50"/>
        <v>2.0068263539947044</v>
      </c>
      <c r="ABJ52" s="116">
        <f t="shared" si="50"/>
        <v>2.0595656927701294</v>
      </c>
      <c r="ABK52" s="116">
        <f t="shared" si="50"/>
        <v>2.01368039999746</v>
      </c>
      <c r="ABL52" s="116">
        <f t="shared" si="50"/>
        <v>2.2685074904109626</v>
      </c>
      <c r="ABM52" s="116">
        <f t="shared" si="50"/>
        <v>2.0040118935940807</v>
      </c>
      <c r="ABN52" s="116">
        <f t="shared" si="50"/>
        <v>2.2508640453170465</v>
      </c>
      <c r="ABO52" s="116">
        <f t="shared" si="50"/>
        <v>2.2547621195871526</v>
      </c>
      <c r="ABP52" s="116">
        <f t="shared" si="50"/>
        <v>2.0343188019756222</v>
      </c>
      <c r="ABQ52" s="116">
        <f t="shared" si="50"/>
        <v>2.0482236858901559</v>
      </c>
      <c r="ABR52" s="116">
        <f t="shared" si="50"/>
        <v>2.032117371071978</v>
      </c>
      <c r="ABS52" s="116">
        <f t="shared" si="50"/>
        <v>2.0136259537699868</v>
      </c>
      <c r="ABT52" s="116">
        <f t="shared" si="50"/>
        <v>2.0014535484487026</v>
      </c>
      <c r="ABU52" s="116">
        <f t="shared" si="50"/>
        <v>2.0121171634381882</v>
      </c>
      <c r="ABV52" s="116">
        <f t="shared" si="50"/>
        <v>2.1944713786442249</v>
      </c>
      <c r="ABW52" s="116">
        <f t="shared" si="50"/>
        <v>2.0673956385780441</v>
      </c>
      <c r="ABX52" s="116">
        <f t="shared" si="50"/>
        <v>2.0001579037753281</v>
      </c>
      <c r="ABY52" s="116">
        <f t="shared" si="50"/>
        <v>2.267789668087083</v>
      </c>
      <c r="ABZ52" s="116">
        <f t="shared" si="50"/>
        <v>2.1369285971562402</v>
      </c>
      <c r="ACA52" s="116">
        <f t="shared" si="50"/>
        <v>2.0132206058988076</v>
      </c>
      <c r="ACB52" s="116">
        <f t="shared" si="50"/>
        <v>2.0779472926518494</v>
      </c>
      <c r="ACC52" s="116">
        <f t="shared" si="50"/>
        <v>2.0775661928956568</v>
      </c>
      <c r="ACD52" s="116">
        <f t="shared" si="50"/>
        <v>2.0238239666336488</v>
      </c>
      <c r="ACE52" s="116">
        <f t="shared" si="50"/>
        <v>2.0097437678373931</v>
      </c>
      <c r="ACF52" s="116">
        <f t="shared" si="50"/>
        <v>2.1630698107459998</v>
      </c>
      <c r="ACG52" s="116">
        <f t="shared" si="50"/>
        <v>2.0533555004913673</v>
      </c>
      <c r="ACH52" s="116">
        <f t="shared" si="50"/>
        <v>2.0187860087310754</v>
      </c>
      <c r="ACI52" s="116">
        <f t="shared" si="50"/>
        <v>2.2021852230129246</v>
      </c>
      <c r="ACJ52" s="116">
        <f t="shared" si="50"/>
        <v>2.0251003493134698</v>
      </c>
      <c r="ACK52" s="116">
        <f t="shared" si="50"/>
        <v>2.2174104977587454</v>
      </c>
      <c r="ACL52" s="116">
        <f t="shared" si="50"/>
        <v>2.0325498257114023</v>
      </c>
      <c r="ACM52" s="116">
        <f t="shared" si="50"/>
        <v>2.271965794794951</v>
      </c>
      <c r="ACN52" s="116">
        <f t="shared" si="50"/>
        <v>2.0217599085552087</v>
      </c>
      <c r="ACO52" s="116">
        <f t="shared" si="50"/>
        <v>2.2719350257310489</v>
      </c>
      <c r="ACP52" s="116">
        <f t="shared" si="50"/>
        <v>2.0812336294794935</v>
      </c>
      <c r="ACQ52" s="116">
        <f t="shared" si="50"/>
        <v>2.0005916171049281</v>
      </c>
      <c r="ACR52" s="116">
        <f t="shared" si="50"/>
        <v>2.0000001906303977</v>
      </c>
      <c r="ACS52" s="116">
        <f t="shared" si="50"/>
        <v>2.1071659973409278</v>
      </c>
      <c r="ACT52" s="116">
        <f t="shared" si="50"/>
        <v>2.0001794885565385</v>
      </c>
      <c r="ACU52" s="116">
        <f t="shared" si="50"/>
        <v>2.0444916700878739</v>
      </c>
      <c r="ACV52" s="116">
        <f t="shared" si="50"/>
        <v>2.0310380770552103</v>
      </c>
      <c r="ACW52" s="116">
        <f t="shared" si="50"/>
        <v>2.120270025465576</v>
      </c>
      <c r="ACX52" s="116">
        <f t="shared" si="42"/>
        <v>2.0189272392427395</v>
      </c>
      <c r="ACY52" s="116">
        <f t="shared" si="42"/>
        <v>2.0289889070777125</v>
      </c>
      <c r="ACZ52" s="116">
        <f t="shared" ref="ACZ52:AFK56" si="59">ACZ26+($D$3/ACZ26)</f>
        <v>2.0988122770880739</v>
      </c>
      <c r="ADA52" s="116">
        <f t="shared" si="59"/>
        <v>2.0266082842144377</v>
      </c>
      <c r="ADB52" s="116">
        <f t="shared" si="59"/>
        <v>2.0629056504127061</v>
      </c>
      <c r="ADC52" s="116">
        <f t="shared" si="59"/>
        <v>2.008236568393567</v>
      </c>
      <c r="ADD52" s="116">
        <f t="shared" si="59"/>
        <v>2.0402612122605235</v>
      </c>
      <c r="ADE52" s="116">
        <f t="shared" si="59"/>
        <v>2.0295336435306766</v>
      </c>
      <c r="ADF52" s="116">
        <f t="shared" si="59"/>
        <v>2.076568407881032</v>
      </c>
      <c r="ADG52" s="116">
        <f t="shared" si="59"/>
        <v>2.0287667035561543</v>
      </c>
      <c r="ADH52" s="116">
        <f t="shared" si="59"/>
        <v>2.028878126444889</v>
      </c>
      <c r="ADI52" s="116">
        <f t="shared" si="59"/>
        <v>2.065288029875525</v>
      </c>
      <c r="ADJ52" s="116">
        <f t="shared" si="59"/>
        <v>2.0189103357075231</v>
      </c>
      <c r="ADK52" s="116">
        <f t="shared" si="59"/>
        <v>2.2185120288198839</v>
      </c>
      <c r="ADL52" s="116">
        <f t="shared" si="59"/>
        <v>2.0059441429963485</v>
      </c>
      <c r="ADM52" s="116">
        <f t="shared" si="59"/>
        <v>2.0576087261819356</v>
      </c>
      <c r="ADN52" s="116">
        <f t="shared" si="59"/>
        <v>2.0001079221639095</v>
      </c>
      <c r="ADO52" s="116">
        <f t="shared" si="59"/>
        <v>2.0690477023253058</v>
      </c>
      <c r="ADP52" s="116">
        <f t="shared" si="59"/>
        <v>2.0443238643728323</v>
      </c>
      <c r="ADQ52" s="116">
        <f t="shared" si="59"/>
        <v>2.0086089170152555</v>
      </c>
      <c r="ADR52" s="116">
        <f t="shared" si="59"/>
        <v>2.0217297174945235</v>
      </c>
      <c r="ADS52" s="116">
        <f t="shared" si="59"/>
        <v>2.022865718781842</v>
      </c>
      <c r="ADT52" s="116">
        <f t="shared" si="59"/>
        <v>2.0559149778334196</v>
      </c>
      <c r="ADU52" s="116">
        <f t="shared" si="59"/>
        <v>2.1203526574411851</v>
      </c>
      <c r="ADV52" s="116">
        <f t="shared" si="59"/>
        <v>2.0201113439160627</v>
      </c>
      <c r="ADW52" s="116">
        <f t="shared" si="59"/>
        <v>2.1551208309562635</v>
      </c>
      <c r="ADX52" s="116">
        <f t="shared" si="59"/>
        <v>2.065584861511141</v>
      </c>
      <c r="ADY52" s="116">
        <f t="shared" si="59"/>
        <v>2.1404541064348992</v>
      </c>
      <c r="ADZ52" s="116">
        <f t="shared" si="59"/>
        <v>2.06164151626378</v>
      </c>
      <c r="AEA52" s="116">
        <f t="shared" si="59"/>
        <v>2.0740416945189679</v>
      </c>
      <c r="AEB52" s="116">
        <f t="shared" si="59"/>
        <v>2.0289769032468135</v>
      </c>
      <c r="AEC52" s="116">
        <f t="shared" si="59"/>
        <v>2.0648497513450108</v>
      </c>
      <c r="AED52" s="116">
        <f t="shared" si="59"/>
        <v>2.0030962908194043</v>
      </c>
      <c r="AEE52" s="116">
        <f t="shared" si="59"/>
        <v>2.0080047888067556</v>
      </c>
      <c r="AEF52" s="116">
        <f t="shared" si="59"/>
        <v>2.0000216218320928</v>
      </c>
      <c r="AEG52" s="116">
        <f t="shared" si="59"/>
        <v>2.2009200483432982</v>
      </c>
      <c r="AEH52" s="116">
        <f t="shared" si="59"/>
        <v>2.0091378749314455</v>
      </c>
      <c r="AEI52" s="116">
        <f t="shared" si="59"/>
        <v>2.0313361947761392</v>
      </c>
      <c r="AEJ52" s="116">
        <f t="shared" si="59"/>
        <v>2.2187163251639843</v>
      </c>
      <c r="AEK52" s="116">
        <f t="shared" si="59"/>
        <v>2.0489161685843333</v>
      </c>
      <c r="AEL52" s="116">
        <f t="shared" si="59"/>
        <v>2.016852639298274</v>
      </c>
      <c r="AEM52" s="116">
        <f t="shared" si="59"/>
        <v>2.086961209371752</v>
      </c>
      <c r="AEN52" s="116">
        <f t="shared" si="59"/>
        <v>2.0052573426847449</v>
      </c>
      <c r="AEO52" s="116">
        <f t="shared" si="59"/>
        <v>2.0827827262360588</v>
      </c>
      <c r="AEP52" s="116">
        <f t="shared" si="59"/>
        <v>2.066888177381208</v>
      </c>
      <c r="AEQ52" s="116">
        <f t="shared" si="59"/>
        <v>2.0156305385913131</v>
      </c>
      <c r="AER52" s="116">
        <f t="shared" si="59"/>
        <v>2.0550683523975453</v>
      </c>
      <c r="AES52" s="116">
        <f t="shared" si="59"/>
        <v>2.0047940945605682</v>
      </c>
      <c r="AET52" s="116">
        <f t="shared" si="59"/>
        <v>2.0723828742978321</v>
      </c>
      <c r="AEU52" s="116">
        <f t="shared" si="59"/>
        <v>2.0055017371155794</v>
      </c>
      <c r="AEV52" s="116">
        <f t="shared" si="59"/>
        <v>2.0214835576054422</v>
      </c>
      <c r="AEW52" s="116">
        <f t="shared" si="59"/>
        <v>2.2327043753222835</v>
      </c>
      <c r="AEX52" s="116">
        <f t="shared" si="59"/>
        <v>2.0401957812961422</v>
      </c>
      <c r="AEY52" s="116">
        <f t="shared" si="59"/>
        <v>2.1481215517596701</v>
      </c>
      <c r="AEZ52" s="116">
        <f t="shared" si="59"/>
        <v>2.0777664099148976</v>
      </c>
      <c r="AFA52" s="116">
        <f t="shared" si="59"/>
        <v>2.0004616743737573</v>
      </c>
      <c r="AFB52" s="116">
        <f t="shared" si="59"/>
        <v>2.1585007477498079</v>
      </c>
      <c r="AFC52" s="116">
        <f t="shared" si="59"/>
        <v>2.0002496619891743</v>
      </c>
      <c r="AFD52" s="116">
        <f t="shared" si="59"/>
        <v>2.0617767955003061</v>
      </c>
      <c r="AFE52" s="116">
        <f t="shared" si="59"/>
        <v>2.0481582113472077</v>
      </c>
      <c r="AFF52" s="116">
        <f t="shared" si="59"/>
        <v>2.1656611512161206</v>
      </c>
      <c r="AFG52" s="116">
        <f t="shared" si="59"/>
        <v>2.0072787568892116</v>
      </c>
      <c r="AFH52" s="116">
        <f t="shared" si="59"/>
        <v>2.0185910976134087</v>
      </c>
      <c r="AFI52" s="116">
        <f t="shared" si="59"/>
        <v>2.1415563642106994</v>
      </c>
      <c r="AFJ52" s="116">
        <f t="shared" si="59"/>
        <v>2.0001084669560205</v>
      </c>
      <c r="AFK52" s="116">
        <f t="shared" si="59"/>
        <v>2.0316937045831498</v>
      </c>
      <c r="AFL52" s="116">
        <f t="shared" si="51"/>
        <v>2.0204446081743788</v>
      </c>
      <c r="AFM52" s="116">
        <f t="shared" si="51"/>
        <v>2.0067704196779337</v>
      </c>
      <c r="AFN52" s="116">
        <f t="shared" si="51"/>
        <v>2.27953951972101</v>
      </c>
      <c r="AFO52" s="116">
        <f t="shared" si="51"/>
        <v>2.1357867016471759</v>
      </c>
      <c r="AFP52" s="116">
        <f t="shared" si="51"/>
        <v>2.019019422654222</v>
      </c>
      <c r="AFQ52" s="116">
        <f t="shared" si="51"/>
        <v>2.0987554446197567</v>
      </c>
      <c r="AFR52" s="116">
        <f t="shared" si="51"/>
        <v>2.149001897138124</v>
      </c>
      <c r="AFS52" s="116">
        <f t="shared" si="51"/>
        <v>2.0616607603882313</v>
      </c>
      <c r="AFT52" s="116">
        <f t="shared" si="51"/>
        <v>2.1096235488238637</v>
      </c>
      <c r="AFU52" s="116">
        <f t="shared" si="51"/>
        <v>2.0247675417249686</v>
      </c>
      <c r="AFV52" s="116">
        <f t="shared" si="51"/>
        <v>2.0328442174725607</v>
      </c>
      <c r="AFW52" s="116">
        <f t="shared" si="51"/>
        <v>2.0185434063982264</v>
      </c>
      <c r="AFX52" s="116">
        <f t="shared" si="51"/>
        <v>2.1543683040920909</v>
      </c>
      <c r="AFY52" s="116">
        <f t="shared" si="51"/>
        <v>2.0011572183596416</v>
      </c>
      <c r="AFZ52" s="116">
        <f t="shared" si="51"/>
        <v>2.02063658134756</v>
      </c>
      <c r="AGA52" s="116">
        <f t="shared" si="51"/>
        <v>2.0074687643454365</v>
      </c>
      <c r="AGB52" s="116">
        <f t="shared" si="51"/>
        <v>2.1826085496364533</v>
      </c>
      <c r="AGC52" s="116">
        <f t="shared" si="51"/>
        <v>2.0034187305890647</v>
      </c>
      <c r="AGD52" s="116">
        <f t="shared" si="51"/>
        <v>2.0167451916831816</v>
      </c>
      <c r="AGE52" s="116">
        <f t="shared" si="51"/>
        <v>2.0502280292359982</v>
      </c>
      <c r="AGF52" s="116">
        <f t="shared" si="51"/>
        <v>2.0013756172128274</v>
      </c>
      <c r="AGG52" s="116">
        <f t="shared" si="51"/>
        <v>2.0810332490131569</v>
      </c>
      <c r="AGH52" s="116">
        <f t="shared" si="51"/>
        <v>2.0145106600454685</v>
      </c>
      <c r="AGI52" s="116">
        <f t="shared" si="51"/>
        <v>2.0197340189929109</v>
      </c>
      <c r="AGJ52" s="116">
        <f t="shared" si="51"/>
        <v>2.0048571895147584</v>
      </c>
      <c r="AGK52" s="116">
        <f t="shared" si="51"/>
        <v>2.0005410384331483</v>
      </c>
      <c r="AGL52" s="116">
        <f t="shared" si="51"/>
        <v>2.0653959026940383</v>
      </c>
      <c r="AGM52" s="116">
        <f t="shared" si="51"/>
        <v>2.0525212020875578</v>
      </c>
      <c r="AGN52" s="116">
        <f t="shared" si="51"/>
        <v>2.0572739886530789</v>
      </c>
      <c r="AGO52" s="116">
        <f t="shared" si="51"/>
        <v>2.0198776150387436</v>
      </c>
      <c r="AGP52" s="116">
        <f t="shared" si="51"/>
        <v>2.0862027021728742</v>
      </c>
      <c r="AGQ52" s="116">
        <f t="shared" si="51"/>
        <v>2.243950999482391</v>
      </c>
      <c r="AGR52" s="116">
        <f t="shared" si="51"/>
        <v>2.0000745089184497</v>
      </c>
      <c r="AGS52" s="116">
        <f t="shared" si="51"/>
        <v>2.0304960262121954</v>
      </c>
      <c r="AGT52" s="116">
        <f t="shared" si="51"/>
        <v>2.0131953187363463</v>
      </c>
      <c r="AGU52" s="116">
        <f t="shared" si="51"/>
        <v>2.0033424490798284</v>
      </c>
      <c r="AGV52" s="116">
        <f t="shared" si="51"/>
        <v>2.0634645003686618</v>
      </c>
      <c r="AGW52" s="116">
        <f t="shared" si="51"/>
        <v>2.0406899766572972</v>
      </c>
      <c r="AGX52" s="116">
        <f t="shared" si="51"/>
        <v>2.0071720640978929</v>
      </c>
      <c r="AGY52" s="116">
        <f t="shared" si="51"/>
        <v>2.2487466018187554</v>
      </c>
      <c r="AGZ52" s="116">
        <f t="shared" si="51"/>
        <v>2.0669567303529601</v>
      </c>
      <c r="AHA52" s="116">
        <f t="shared" si="51"/>
        <v>2.0020859133524738</v>
      </c>
      <c r="AHB52" s="116">
        <f t="shared" si="51"/>
        <v>2.0030378471994186</v>
      </c>
      <c r="AHC52" s="116">
        <f t="shared" si="51"/>
        <v>2.0005945669971874</v>
      </c>
      <c r="AHD52" s="116">
        <f t="shared" si="51"/>
        <v>2.0116586296925636</v>
      </c>
      <c r="AHE52" s="116">
        <f t="shared" si="51"/>
        <v>2.2139428619283832</v>
      </c>
      <c r="AHF52" s="116">
        <f t="shared" si="51"/>
        <v>2.0376261213978335</v>
      </c>
      <c r="AHG52" s="116">
        <f t="shared" si="51"/>
        <v>2.0170617315434534</v>
      </c>
      <c r="AHH52" s="116">
        <f t="shared" si="51"/>
        <v>2.090364558248393</v>
      </c>
      <c r="AHI52" s="116">
        <f t="shared" si="51"/>
        <v>2.1613804288778877</v>
      </c>
      <c r="AHJ52" s="116">
        <f t="shared" si="51"/>
        <v>2.0076456699688503</v>
      </c>
      <c r="AHK52" s="116">
        <f t="shared" si="51"/>
        <v>2.000997761096849</v>
      </c>
      <c r="AHL52" s="116">
        <f t="shared" si="51"/>
        <v>2.0871222894971266</v>
      </c>
      <c r="AHM52" s="116">
        <f t="shared" si="51"/>
        <v>2.0190661823120424</v>
      </c>
      <c r="AHN52" s="116">
        <f t="shared" si="51"/>
        <v>2.0237636727289616</v>
      </c>
      <c r="AHO52" s="116">
        <f t="shared" si="51"/>
        <v>2.2252732531030661</v>
      </c>
      <c r="AHP52" s="116">
        <f t="shared" si="51"/>
        <v>2.0008690618325109</v>
      </c>
      <c r="AHQ52" s="116">
        <f t="shared" si="51"/>
        <v>2.0224553449807803</v>
      </c>
      <c r="AHR52" s="116">
        <f t="shared" si="51"/>
        <v>2.0515671475021953</v>
      </c>
      <c r="AHS52" s="116">
        <f t="shared" si="51"/>
        <v>2.0133514232261733</v>
      </c>
      <c r="AHT52" s="116">
        <f t="shared" si="51"/>
        <v>2.0595307311667446</v>
      </c>
      <c r="AHU52" s="116">
        <f t="shared" si="51"/>
        <v>2.0138736467718323</v>
      </c>
      <c r="AHV52" s="116">
        <f t="shared" si="43"/>
        <v>2.0120771833823441</v>
      </c>
      <c r="AHW52" s="116">
        <f t="shared" si="43"/>
        <v>2.0552310907771005</v>
      </c>
      <c r="AHX52" s="116">
        <f t="shared" ref="AHX52:AKI56" si="60">AHX26+($D$3/AHX26)</f>
        <v>2.0245621525036763</v>
      </c>
      <c r="AHY52" s="116">
        <f t="shared" si="60"/>
        <v>2.0060835021395249</v>
      </c>
      <c r="AHZ52" s="116">
        <f t="shared" si="60"/>
        <v>2.0096679977402192</v>
      </c>
      <c r="AIA52" s="116">
        <f t="shared" si="60"/>
        <v>2.0450083898095586</v>
      </c>
      <c r="AIB52" s="116">
        <f t="shared" si="60"/>
        <v>2.0108479593040713</v>
      </c>
      <c r="AIC52" s="116">
        <f t="shared" si="60"/>
        <v>2.0423034399532018</v>
      </c>
      <c r="AID52" s="116">
        <f t="shared" si="60"/>
        <v>2.0384784809545851</v>
      </c>
      <c r="AIE52" s="116">
        <f t="shared" si="60"/>
        <v>2.0316251891247901</v>
      </c>
      <c r="AIF52" s="116">
        <f t="shared" si="60"/>
        <v>2.0131803806324724</v>
      </c>
      <c r="AIG52" s="116">
        <f t="shared" si="60"/>
        <v>2.1761705025340508</v>
      </c>
      <c r="AIH52" s="116">
        <f t="shared" si="60"/>
        <v>2.1115235651264599</v>
      </c>
      <c r="AII52" s="116">
        <f t="shared" si="60"/>
        <v>2.0096305696307928</v>
      </c>
      <c r="AIJ52" s="116">
        <f t="shared" si="60"/>
        <v>2.1190942348476147</v>
      </c>
      <c r="AIK52" s="116">
        <f t="shared" si="60"/>
        <v>2.025101073131367</v>
      </c>
      <c r="AIL52" s="116">
        <f t="shared" si="60"/>
        <v>2.0010741501869589</v>
      </c>
      <c r="AIM52" s="116">
        <f t="shared" si="60"/>
        <v>2.1126569079052144</v>
      </c>
      <c r="AIN52" s="116">
        <f t="shared" si="60"/>
        <v>2.0435353102368614</v>
      </c>
      <c r="AIO52" s="116">
        <f t="shared" si="60"/>
        <v>2.0469469676996126</v>
      </c>
      <c r="AIP52" s="116">
        <f t="shared" si="60"/>
        <v>2.0354158290465176</v>
      </c>
      <c r="AIQ52" s="116">
        <f t="shared" si="60"/>
        <v>2.0235314158288169</v>
      </c>
      <c r="AIR52" s="116">
        <f t="shared" si="60"/>
        <v>2.0108498360359421</v>
      </c>
      <c r="AIS52" s="116">
        <f t="shared" si="60"/>
        <v>2.007927928217152</v>
      </c>
      <c r="AIT52" s="116">
        <f t="shared" si="60"/>
        <v>2.0003810921995813</v>
      </c>
      <c r="AIU52" s="116">
        <f t="shared" si="60"/>
        <v>2.0057712981792828</v>
      </c>
      <c r="AIV52" s="116">
        <f t="shared" si="60"/>
        <v>2.0439799125864981</v>
      </c>
      <c r="AIW52" s="116">
        <f t="shared" si="60"/>
        <v>2.0378246113528284</v>
      </c>
      <c r="AIX52" s="116">
        <f t="shared" si="60"/>
        <v>2.0250833941023556</v>
      </c>
      <c r="AIY52" s="116">
        <f t="shared" si="60"/>
        <v>2.0520605297647134</v>
      </c>
      <c r="AIZ52" s="116">
        <f t="shared" si="60"/>
        <v>2.0321953386624156</v>
      </c>
      <c r="AJA52" s="116">
        <f t="shared" si="60"/>
        <v>2.0433155395231619</v>
      </c>
      <c r="AJB52" s="116">
        <f t="shared" si="60"/>
        <v>2.0830912222885893</v>
      </c>
      <c r="AJC52" s="116">
        <f t="shared" si="60"/>
        <v>2.0639799723059822</v>
      </c>
      <c r="AJD52" s="116">
        <f t="shared" si="60"/>
        <v>2.1827590892046782</v>
      </c>
      <c r="AJE52" s="116">
        <f t="shared" si="60"/>
        <v>2.0879020253509015</v>
      </c>
      <c r="AJF52" s="116">
        <f t="shared" si="60"/>
        <v>2.0661719207316644</v>
      </c>
      <c r="AJG52" s="116">
        <f t="shared" si="60"/>
        <v>2.1256568708407362</v>
      </c>
      <c r="AJH52" s="116">
        <f t="shared" si="60"/>
        <v>2.0210631514083985</v>
      </c>
      <c r="AJI52" s="116">
        <f t="shared" si="60"/>
        <v>2.0542971809604005</v>
      </c>
      <c r="AJJ52" s="116">
        <f t="shared" si="60"/>
        <v>2.0713978039604335</v>
      </c>
      <c r="AJK52" s="116">
        <f t="shared" si="60"/>
        <v>2.1321696760759794</v>
      </c>
      <c r="AJL52" s="116">
        <f t="shared" si="60"/>
        <v>2.0170744586690237</v>
      </c>
      <c r="AJM52" s="116">
        <f t="shared" si="60"/>
        <v>2.0762293782816408</v>
      </c>
      <c r="AJN52" s="116">
        <f t="shared" si="60"/>
        <v>2.03507686951649</v>
      </c>
      <c r="AJO52" s="116">
        <f t="shared" si="60"/>
        <v>2.0768676530811327</v>
      </c>
      <c r="AJP52" s="116">
        <f t="shared" si="60"/>
        <v>2.0553976895365018</v>
      </c>
      <c r="AJQ52" s="116">
        <f t="shared" si="60"/>
        <v>2.0226520149423619</v>
      </c>
      <c r="AJR52" s="116">
        <f t="shared" si="60"/>
        <v>2.1947612508416903</v>
      </c>
      <c r="AJS52" s="116">
        <f t="shared" si="60"/>
        <v>2.0089178714905991</v>
      </c>
      <c r="AJT52" s="116">
        <f t="shared" si="60"/>
        <v>2.0225317290686236</v>
      </c>
      <c r="AJU52" s="116">
        <f t="shared" si="60"/>
        <v>2.0138712702428894</v>
      </c>
      <c r="AJV52" s="116">
        <f t="shared" si="60"/>
        <v>2.0025878142363451</v>
      </c>
      <c r="AJW52" s="116">
        <f t="shared" si="60"/>
        <v>2.0448402468911562</v>
      </c>
      <c r="AJX52" s="116">
        <f t="shared" si="60"/>
        <v>2.0627668595946345</v>
      </c>
      <c r="AJY52" s="116">
        <f t="shared" si="60"/>
        <v>2.0658423146237563</v>
      </c>
      <c r="AJZ52" s="116">
        <f t="shared" si="60"/>
        <v>2.0925130991844418</v>
      </c>
      <c r="AKA52" s="116">
        <f t="shared" si="60"/>
        <v>2.0524985457146849</v>
      </c>
      <c r="AKB52" s="116">
        <f t="shared" si="60"/>
        <v>2.057170928693973</v>
      </c>
      <c r="AKC52" s="116">
        <f t="shared" si="60"/>
        <v>2.0002836570028242</v>
      </c>
      <c r="AKD52" s="116">
        <f t="shared" si="60"/>
        <v>2.0009097956547008</v>
      </c>
      <c r="AKE52" s="116">
        <f t="shared" si="60"/>
        <v>2.0128315019475851</v>
      </c>
      <c r="AKF52" s="116">
        <f t="shared" si="60"/>
        <v>2.0239731166553785</v>
      </c>
      <c r="AKG52" s="116">
        <f t="shared" si="60"/>
        <v>2.0033536038483795</v>
      </c>
      <c r="AKH52" s="116">
        <f t="shared" si="60"/>
        <v>2.2583153784448173</v>
      </c>
      <c r="AKI52" s="116">
        <f t="shared" si="60"/>
        <v>2.0598129806670658</v>
      </c>
      <c r="AKJ52" s="116">
        <f t="shared" ref="AKJ52:ALU58" si="61">AKJ26+($D$3/AKJ26)</f>
        <v>2.0110982554148249</v>
      </c>
      <c r="AKK52" s="116">
        <f t="shared" si="61"/>
        <v>2.0069231059194856</v>
      </c>
      <c r="AKL52" s="116">
        <f t="shared" si="61"/>
        <v>2.0002158563703425</v>
      </c>
      <c r="AKM52" s="116">
        <f t="shared" si="61"/>
        <v>2.0149033110212242</v>
      </c>
      <c r="AKN52" s="116">
        <f t="shared" si="61"/>
        <v>2.0586393315865061</v>
      </c>
      <c r="AKO52" s="116">
        <f t="shared" si="61"/>
        <v>2.0230772859135708</v>
      </c>
      <c r="AKP52" s="116">
        <f t="shared" si="61"/>
        <v>2.0725140341343997</v>
      </c>
      <c r="AKQ52" s="116">
        <f t="shared" si="61"/>
        <v>2.0375154821232289</v>
      </c>
      <c r="AKR52" s="116">
        <f t="shared" si="61"/>
        <v>2.0089008519487477</v>
      </c>
      <c r="AKS52" s="116">
        <f t="shared" si="61"/>
        <v>2.0451460901645797</v>
      </c>
      <c r="AKT52" s="116">
        <f t="shared" si="61"/>
        <v>2.0035139380146214</v>
      </c>
      <c r="AKU52" s="116">
        <f t="shared" si="61"/>
        <v>2.0141345529147747</v>
      </c>
      <c r="AKV52" s="116">
        <f t="shared" si="61"/>
        <v>2.0000140631187131</v>
      </c>
      <c r="AKW52" s="116">
        <f t="shared" si="61"/>
        <v>2.0114310220886606</v>
      </c>
      <c r="AKX52" s="116">
        <f t="shared" si="61"/>
        <v>2.0721341528860138</v>
      </c>
      <c r="AKY52" s="116">
        <f t="shared" si="61"/>
        <v>2.0030717906307678</v>
      </c>
      <c r="AKZ52" s="116">
        <f t="shared" si="61"/>
        <v>2.1971852990224181</v>
      </c>
      <c r="ALA52" s="116">
        <f t="shared" si="61"/>
        <v>2.0372344202312385</v>
      </c>
      <c r="ALB52" s="116">
        <f t="shared" si="61"/>
        <v>2.0640712869827791</v>
      </c>
      <c r="ALC52" s="116">
        <f t="shared" si="61"/>
        <v>2.0866698958483645</v>
      </c>
      <c r="ALD52" s="116">
        <f t="shared" si="61"/>
        <v>2.0011160382728064</v>
      </c>
      <c r="ALE52" s="116">
        <f t="shared" si="61"/>
        <v>2.0047168698518671</v>
      </c>
      <c r="ALF52" s="116">
        <f t="shared" si="61"/>
        <v>2.1440294193992284</v>
      </c>
      <c r="ALG52" s="116">
        <f t="shared" si="61"/>
        <v>2.1592034386732446</v>
      </c>
      <c r="ALH52" s="116">
        <f t="shared" si="61"/>
        <v>2.0001450230622542</v>
      </c>
      <c r="ALI52" s="116">
        <f t="shared" si="61"/>
        <v>2.0073783385907946</v>
      </c>
      <c r="ALJ52" s="116">
        <f t="shared" si="61"/>
        <v>2.0164578595497273</v>
      </c>
      <c r="ALK52" s="116">
        <f t="shared" si="61"/>
        <v>2.0410248246551532</v>
      </c>
      <c r="ALL52" s="116">
        <f t="shared" si="61"/>
        <v>2.0006929655736547</v>
      </c>
      <c r="ALM52" s="116">
        <f t="shared" si="61"/>
        <v>2.0000566473359593</v>
      </c>
      <c r="ALN52" s="116">
        <f t="shared" si="61"/>
        <v>2.0429358733567198</v>
      </c>
      <c r="ALO52" s="116">
        <f t="shared" si="61"/>
        <v>2.0068661690714387</v>
      </c>
      <c r="ALP52" s="116">
        <f t="shared" si="61"/>
        <v>2.0197948962974275</v>
      </c>
      <c r="ALQ52" s="116">
        <f t="shared" si="61"/>
        <v>2.0367650534801935</v>
      </c>
      <c r="ALR52" s="116">
        <f t="shared" si="61"/>
        <v>2.0326341216829986</v>
      </c>
      <c r="ALS52" s="116">
        <f t="shared" si="61"/>
        <v>2.0013260682961853</v>
      </c>
      <c r="ALT52" s="116">
        <f t="shared" si="61"/>
        <v>2.0000622758951163</v>
      </c>
      <c r="ALU52" s="116">
        <f t="shared" si="61"/>
        <v>2.0055837213534033</v>
      </c>
    </row>
    <row r="53" spans="9:1009">
      <c r="I53" s="116">
        <f t="shared" si="36"/>
        <v>2.0160694593355224</v>
      </c>
      <c r="J53" s="116">
        <f t="shared" si="36"/>
        <v>2.0506369453672888</v>
      </c>
      <c r="K53" s="116">
        <f t="shared" si="36"/>
        <v>2.1049780805070109</v>
      </c>
      <c r="L53" s="116">
        <f t="shared" si="36"/>
        <v>2.0010353173366697</v>
      </c>
      <c r="M53" s="116">
        <f t="shared" si="36"/>
        <v>2.0107409234300615</v>
      </c>
      <c r="N53" s="116">
        <f t="shared" si="36"/>
        <v>2.0864620329419759</v>
      </c>
      <c r="O53" s="116">
        <f t="shared" si="36"/>
        <v>2.2010081330287385</v>
      </c>
      <c r="P53" s="116">
        <f t="shared" si="36"/>
        <v>2.0054547419185358</v>
      </c>
      <c r="Q53" s="116">
        <f t="shared" si="36"/>
        <v>2.1792914857800492</v>
      </c>
      <c r="R53" s="116">
        <f t="shared" si="36"/>
        <v>2.1263022563319822</v>
      </c>
      <c r="S53" s="116">
        <f t="shared" si="36"/>
        <v>2.0448294980320423</v>
      </c>
      <c r="T53" s="116">
        <f t="shared" si="36"/>
        <v>2.0309104576745005</v>
      </c>
      <c r="U53" s="116">
        <f t="shared" si="36"/>
        <v>2.0048975800723694</v>
      </c>
      <c r="V53" s="116">
        <f t="shared" si="36"/>
        <v>2.0126663449914513</v>
      </c>
      <c r="W53" s="116">
        <f t="shared" si="36"/>
        <v>2.0607199203259032</v>
      </c>
      <c r="X53" s="116">
        <f t="shared" si="36"/>
        <v>2.1744596073155025</v>
      </c>
      <c r="Y53" s="116">
        <f t="shared" si="52"/>
        <v>2.0159335911119953</v>
      </c>
      <c r="Z53" s="116">
        <f t="shared" si="52"/>
        <v>2.0205808072224754</v>
      </c>
      <c r="AA53" s="116">
        <f t="shared" si="52"/>
        <v>2.1070577251368086</v>
      </c>
      <c r="AB53" s="116">
        <f t="shared" si="52"/>
        <v>2.062537524195867</v>
      </c>
      <c r="AC53" s="116">
        <f t="shared" si="52"/>
        <v>2.0709938796406853</v>
      </c>
      <c r="AD53" s="116">
        <f t="shared" si="52"/>
        <v>2.0337388379866099</v>
      </c>
      <c r="AE53" s="116">
        <f t="shared" si="52"/>
        <v>2.0004114171208269</v>
      </c>
      <c r="AF53" s="116">
        <f t="shared" si="52"/>
        <v>2.0345196828778924</v>
      </c>
      <c r="AG53" s="116">
        <f t="shared" si="52"/>
        <v>2.0156586585063403</v>
      </c>
      <c r="AH53" s="116">
        <f t="shared" si="52"/>
        <v>2.0048931792924245</v>
      </c>
      <c r="AI53" s="116">
        <f t="shared" si="52"/>
        <v>2.0287045147591405</v>
      </c>
      <c r="AJ53" s="116">
        <f t="shared" si="52"/>
        <v>2.0132272905317889</v>
      </c>
      <c r="AK53" s="116">
        <f t="shared" si="52"/>
        <v>2.0003677035581724</v>
      </c>
      <c r="AL53" s="116">
        <f t="shared" si="52"/>
        <v>2.0003437109620537</v>
      </c>
      <c r="AM53" s="116">
        <f t="shared" si="52"/>
        <v>2.0803807241062713</v>
      </c>
      <c r="AN53" s="116">
        <f t="shared" si="52"/>
        <v>2.0674323556346583</v>
      </c>
      <c r="AO53" s="116">
        <f t="shared" si="52"/>
        <v>2.0944345055918703</v>
      </c>
      <c r="AP53" s="116">
        <f t="shared" si="52"/>
        <v>2.0001476995754617</v>
      </c>
      <c r="AQ53" s="116">
        <f t="shared" si="52"/>
        <v>2.0284598727052052</v>
      </c>
      <c r="AR53" s="116">
        <f t="shared" si="52"/>
        <v>2.0946730017686539</v>
      </c>
      <c r="AS53" s="116">
        <f t="shared" si="52"/>
        <v>2.1773372065592911</v>
      </c>
      <c r="AT53" s="116">
        <f t="shared" si="52"/>
        <v>2.0010942428604928</v>
      </c>
      <c r="AU53" s="116">
        <f t="shared" si="52"/>
        <v>2.0023836338908643</v>
      </c>
      <c r="AV53" s="116">
        <f t="shared" si="52"/>
        <v>2.0249502532448975</v>
      </c>
      <c r="AW53" s="116">
        <f t="shared" si="52"/>
        <v>2.140785754742649</v>
      </c>
      <c r="AX53" s="116">
        <f t="shared" si="52"/>
        <v>2.0123097828194871</v>
      </c>
      <c r="AY53" s="116">
        <f t="shared" si="52"/>
        <v>2.0651332806407083</v>
      </c>
      <c r="AZ53" s="116">
        <f t="shared" si="52"/>
        <v>2.0168732093811443</v>
      </c>
      <c r="BA53" s="116">
        <f t="shared" si="52"/>
        <v>2.1876537343675091</v>
      </c>
      <c r="BB53" s="116">
        <f t="shared" si="52"/>
        <v>2.0000013565194239</v>
      </c>
      <c r="BC53" s="116">
        <f t="shared" si="52"/>
        <v>2.0005401761854666</v>
      </c>
      <c r="BD53" s="116">
        <f t="shared" si="52"/>
        <v>2.0374785290278012</v>
      </c>
      <c r="BE53" s="116">
        <f t="shared" si="52"/>
        <v>2.0083828145373013</v>
      </c>
      <c r="BF53" s="116">
        <f t="shared" si="52"/>
        <v>2.0421937358192235</v>
      </c>
      <c r="BG53" s="116">
        <f t="shared" si="52"/>
        <v>2.0577081144840839</v>
      </c>
      <c r="BH53" s="116">
        <f t="shared" si="52"/>
        <v>2.0808612162124871</v>
      </c>
      <c r="BI53" s="116">
        <f t="shared" si="52"/>
        <v>2.020706341135853</v>
      </c>
      <c r="BJ53" s="116">
        <f t="shared" si="52"/>
        <v>2.170506918478639</v>
      </c>
      <c r="BK53" s="116">
        <f t="shared" si="52"/>
        <v>2.0686426397138988</v>
      </c>
      <c r="BL53" s="116">
        <f t="shared" si="52"/>
        <v>2.0555028772280184</v>
      </c>
      <c r="BM53" s="116">
        <f t="shared" si="52"/>
        <v>2.0543504520525393</v>
      </c>
      <c r="BN53" s="116">
        <f t="shared" si="52"/>
        <v>2.0697231791265209</v>
      </c>
      <c r="BO53" s="116">
        <f t="shared" si="52"/>
        <v>2.0660207354758442</v>
      </c>
      <c r="BP53" s="116">
        <f t="shared" si="52"/>
        <v>2.1766837664433307</v>
      </c>
      <c r="BQ53" s="116">
        <f t="shared" si="52"/>
        <v>2.1656134061173766</v>
      </c>
      <c r="BR53" s="116">
        <f t="shared" si="52"/>
        <v>2.0947553795848055</v>
      </c>
      <c r="BS53" s="116">
        <f t="shared" si="52"/>
        <v>2.0752280227313582</v>
      </c>
      <c r="BT53" s="116">
        <f t="shared" si="52"/>
        <v>2.0609193110866784</v>
      </c>
      <c r="BU53" s="116">
        <f t="shared" si="52"/>
        <v>2.0317453429386658</v>
      </c>
      <c r="BV53" s="116">
        <f t="shared" si="44"/>
        <v>2.0131511844996779</v>
      </c>
      <c r="BW53" s="116">
        <f t="shared" si="44"/>
        <v>2.0593612279312383</v>
      </c>
      <c r="BX53" s="116">
        <f t="shared" si="44"/>
        <v>2.0066197044278749</v>
      </c>
      <c r="BY53" s="116">
        <f t="shared" si="44"/>
        <v>2.0380806644885587</v>
      </c>
      <c r="BZ53" s="116">
        <f t="shared" si="44"/>
        <v>2.0105032727217731</v>
      </c>
      <c r="CA53" s="116">
        <f t="shared" si="44"/>
        <v>2.008663654336841</v>
      </c>
      <c r="CB53" s="116">
        <f t="shared" si="44"/>
        <v>2.0000008185774041</v>
      </c>
      <c r="CC53" s="116">
        <f t="shared" si="44"/>
        <v>2.0817502356906754</v>
      </c>
      <c r="CD53" s="116">
        <f t="shared" si="44"/>
        <v>2.080216701893951</v>
      </c>
      <c r="CE53" s="116">
        <f t="shared" si="44"/>
        <v>2.1018753474093019</v>
      </c>
      <c r="CF53" s="116">
        <f t="shared" si="44"/>
        <v>2.0017654834499576</v>
      </c>
      <c r="CG53" s="116">
        <f t="shared" si="44"/>
        <v>2.0036783029749099</v>
      </c>
      <c r="CH53" s="116">
        <f t="shared" si="44"/>
        <v>2.0051004504305956</v>
      </c>
      <c r="CI53" s="116">
        <f t="shared" si="44"/>
        <v>2.0007976281452944</v>
      </c>
      <c r="CJ53" s="116">
        <f t="shared" si="44"/>
        <v>2.0227186694933623</v>
      </c>
      <c r="CK53" s="116">
        <f t="shared" si="44"/>
        <v>2.0001178242451769</v>
      </c>
      <c r="CL53" s="116">
        <f t="shared" si="44"/>
        <v>2.0054382943072993</v>
      </c>
      <c r="CM53" s="116">
        <f t="shared" si="44"/>
        <v>2.0477025041990968</v>
      </c>
      <c r="CN53" s="116">
        <f t="shared" si="44"/>
        <v>2.0073388543559001</v>
      </c>
      <c r="CO53" s="116">
        <f t="shared" si="44"/>
        <v>2.0000634649696631</v>
      </c>
      <c r="CP53" s="116">
        <f t="shared" si="44"/>
        <v>2.1111974622644079</v>
      </c>
      <c r="CQ53" s="116">
        <f t="shared" si="44"/>
        <v>2.0786816459222908</v>
      </c>
      <c r="CR53" s="116">
        <f t="shared" si="44"/>
        <v>2.0263583645692727</v>
      </c>
      <c r="CS53" s="116">
        <f t="shared" si="44"/>
        <v>2.108241457584028</v>
      </c>
      <c r="CT53" s="116">
        <f t="shared" si="44"/>
        <v>2.0182631697411457</v>
      </c>
      <c r="CU53" s="116">
        <f t="shared" si="44"/>
        <v>2.1159541906493637</v>
      </c>
      <c r="CV53" s="116">
        <f t="shared" si="44"/>
        <v>2.1659199150287076</v>
      </c>
      <c r="CW53" s="116">
        <f t="shared" si="44"/>
        <v>2.0278177657061334</v>
      </c>
      <c r="CX53" s="116">
        <f t="shared" si="44"/>
        <v>2.0174349467532084</v>
      </c>
      <c r="CY53" s="116">
        <f t="shared" si="45"/>
        <v>2.0168656257815498</v>
      </c>
      <c r="CZ53" s="116">
        <f t="shared" si="45"/>
        <v>2.0020985677790666</v>
      </c>
      <c r="DA53" s="116">
        <f t="shared" si="45"/>
        <v>2.0018938093109813</v>
      </c>
      <c r="DB53" s="116">
        <f t="shared" si="45"/>
        <v>2.0103537997792285</v>
      </c>
      <c r="DC53" s="116">
        <f t="shared" si="45"/>
        <v>2.0098822171360311</v>
      </c>
      <c r="DD53" s="116">
        <f t="shared" si="45"/>
        <v>2.1220221434720594</v>
      </c>
      <c r="DE53" s="116">
        <f t="shared" si="45"/>
        <v>2.1270451286769356</v>
      </c>
      <c r="DF53" s="116">
        <f t="shared" si="45"/>
        <v>2.0692084104069393</v>
      </c>
      <c r="DG53" s="116">
        <f t="shared" si="45"/>
        <v>2.003970318833491</v>
      </c>
      <c r="DH53" s="116">
        <f t="shared" si="45"/>
        <v>2.0614733608382823</v>
      </c>
      <c r="DI53" s="116">
        <f t="shared" si="45"/>
        <v>2.0813312889720645</v>
      </c>
      <c r="DJ53" s="116">
        <f t="shared" si="45"/>
        <v>2.029719362933462</v>
      </c>
      <c r="DK53" s="116">
        <f t="shared" si="45"/>
        <v>2.1343230803922522</v>
      </c>
      <c r="DL53" s="116">
        <f t="shared" si="45"/>
        <v>2.0614428685418646</v>
      </c>
      <c r="DM53" s="116">
        <f t="shared" si="45"/>
        <v>2.0166367731281483</v>
      </c>
      <c r="DN53" s="116">
        <f t="shared" si="45"/>
        <v>2.0553032133803191</v>
      </c>
      <c r="DO53" s="116">
        <f t="shared" si="45"/>
        <v>2.1539970846542129</v>
      </c>
      <c r="DP53" s="116">
        <f t="shared" si="45"/>
        <v>2.0006900732119757</v>
      </c>
      <c r="DQ53" s="116">
        <f t="shared" si="45"/>
        <v>2.177684088457533</v>
      </c>
      <c r="DR53" s="116">
        <f t="shared" si="45"/>
        <v>2.0120604154044854</v>
      </c>
      <c r="DS53" s="116">
        <f t="shared" si="45"/>
        <v>2.0681661742349302</v>
      </c>
      <c r="DT53" s="116">
        <f t="shared" si="45"/>
        <v>2.0300395654361685</v>
      </c>
      <c r="DU53" s="116">
        <f t="shared" si="45"/>
        <v>2.0920972890860234</v>
      </c>
      <c r="DV53" s="116">
        <f t="shared" si="45"/>
        <v>2.0043459205546741</v>
      </c>
      <c r="DW53" s="116">
        <f t="shared" si="45"/>
        <v>2.1945014695093166</v>
      </c>
      <c r="DX53" s="116">
        <f t="shared" si="45"/>
        <v>2.0457176322696338</v>
      </c>
      <c r="DY53" s="116">
        <f t="shared" si="45"/>
        <v>2.0777632212343078</v>
      </c>
      <c r="DZ53" s="116">
        <f t="shared" si="45"/>
        <v>2.0443408186394176</v>
      </c>
      <c r="EA53" s="116">
        <f t="shared" si="45"/>
        <v>2.0456492554005274</v>
      </c>
      <c r="EB53" s="116">
        <f t="shared" si="45"/>
        <v>2.0210528211945267</v>
      </c>
      <c r="EC53" s="116">
        <f t="shared" si="45"/>
        <v>2.0004644885560485</v>
      </c>
      <c r="ED53" s="116">
        <f t="shared" si="45"/>
        <v>2.0049329272461471</v>
      </c>
      <c r="EE53" s="116">
        <f t="shared" si="45"/>
        <v>2.0316896547181447</v>
      </c>
      <c r="EF53" s="116">
        <f t="shared" si="45"/>
        <v>2.0227575887178535</v>
      </c>
      <c r="EG53" s="116">
        <f t="shared" si="45"/>
        <v>2.0070533017174714</v>
      </c>
      <c r="EH53" s="116">
        <f t="shared" si="45"/>
        <v>2.0000623933052042</v>
      </c>
      <c r="EI53" s="116">
        <f t="shared" si="45"/>
        <v>2.0441343168303594</v>
      </c>
      <c r="EJ53" s="116">
        <f t="shared" si="45"/>
        <v>2.0061035032803609</v>
      </c>
      <c r="EK53" s="116">
        <f t="shared" si="45"/>
        <v>2.0042127329275372</v>
      </c>
      <c r="EL53" s="116">
        <f t="shared" si="45"/>
        <v>2.1756226591542513</v>
      </c>
      <c r="EM53" s="116">
        <f t="shared" si="45"/>
        <v>2.0197352949396521</v>
      </c>
      <c r="EN53" s="116">
        <f t="shared" si="45"/>
        <v>2.0598532641445795</v>
      </c>
      <c r="EO53" s="116">
        <f t="shared" si="45"/>
        <v>2.0880304223090533</v>
      </c>
      <c r="EP53" s="116">
        <f t="shared" si="45"/>
        <v>2.0211619457793679</v>
      </c>
      <c r="EQ53" s="116">
        <f t="shared" si="45"/>
        <v>2.0107482145693045</v>
      </c>
      <c r="ER53" s="116">
        <f t="shared" si="45"/>
        <v>2.0000075549077732</v>
      </c>
      <c r="ES53" s="116">
        <f t="shared" si="45"/>
        <v>2.0001040148234757</v>
      </c>
      <c r="ET53" s="116">
        <f t="shared" si="45"/>
        <v>2.0642428578597638</v>
      </c>
      <c r="EU53" s="116">
        <f t="shared" si="45"/>
        <v>2.0057070917467481</v>
      </c>
      <c r="EV53" s="116">
        <f t="shared" si="45"/>
        <v>2.0043915399372239</v>
      </c>
      <c r="EW53" s="116">
        <f t="shared" si="45"/>
        <v>2.0101133094626702</v>
      </c>
      <c r="EX53" s="116">
        <f t="shared" si="45"/>
        <v>2.0113044708512775</v>
      </c>
      <c r="EY53" s="116">
        <f t="shared" si="45"/>
        <v>2.025380711221862</v>
      </c>
      <c r="EZ53" s="116">
        <f t="shared" si="45"/>
        <v>2.0191128595975103</v>
      </c>
      <c r="FA53" s="116">
        <f t="shared" si="45"/>
        <v>2.0680444234805364</v>
      </c>
      <c r="FB53" s="116">
        <f t="shared" si="45"/>
        <v>2.0707754981051805</v>
      </c>
      <c r="FC53" s="116">
        <f t="shared" si="45"/>
        <v>2.0000635244042009</v>
      </c>
      <c r="FD53" s="116">
        <f t="shared" si="45"/>
        <v>2.0001816729729893</v>
      </c>
      <c r="FE53" s="116">
        <f t="shared" si="45"/>
        <v>2.0868595641335919</v>
      </c>
      <c r="FF53" s="116">
        <f t="shared" si="45"/>
        <v>2.0826422275407181</v>
      </c>
      <c r="FG53" s="116">
        <f t="shared" si="45"/>
        <v>2.0002877420358782</v>
      </c>
      <c r="FH53" s="116">
        <f t="shared" si="45"/>
        <v>2.0265299902139935</v>
      </c>
      <c r="FI53" s="116">
        <f t="shared" si="45"/>
        <v>2.0315323730567885</v>
      </c>
      <c r="FJ53" s="116">
        <f t="shared" si="45"/>
        <v>2.0362934062289901</v>
      </c>
      <c r="FK53" s="116">
        <f t="shared" si="54"/>
        <v>2.0012725410257444</v>
      </c>
      <c r="FL53" s="116">
        <f t="shared" si="54"/>
        <v>2.0796449557483565</v>
      </c>
      <c r="FM53" s="116">
        <f t="shared" si="54"/>
        <v>2.1678432549192612</v>
      </c>
      <c r="FN53" s="116">
        <f t="shared" si="54"/>
        <v>2.0162043552028508</v>
      </c>
      <c r="FO53" s="116">
        <f t="shared" si="54"/>
        <v>2.0285155944621254</v>
      </c>
      <c r="FP53" s="116">
        <f t="shared" si="54"/>
        <v>2.0167532951141265</v>
      </c>
      <c r="FQ53" s="116">
        <f t="shared" si="54"/>
        <v>2.0587315781622246</v>
      </c>
      <c r="FR53" s="116">
        <f t="shared" si="54"/>
        <v>2.0119360077424693</v>
      </c>
      <c r="FS53" s="116">
        <f t="shared" si="54"/>
        <v>2.0314450646609523</v>
      </c>
      <c r="FT53" s="116">
        <f t="shared" si="54"/>
        <v>2.0024124309700468</v>
      </c>
      <c r="FU53" s="116">
        <f t="shared" si="54"/>
        <v>2.0084994899447786</v>
      </c>
      <c r="FV53" s="116">
        <f t="shared" si="54"/>
        <v>2.1960127027952119</v>
      </c>
      <c r="FW53" s="116">
        <f t="shared" si="54"/>
        <v>2.0427315133268085</v>
      </c>
      <c r="FX53" s="116">
        <f t="shared" si="54"/>
        <v>2.0086510969470583</v>
      </c>
      <c r="FY53" s="116">
        <f t="shared" si="54"/>
        <v>2.0150859358622637</v>
      </c>
      <c r="FZ53" s="116">
        <f t="shared" si="54"/>
        <v>2.0049392259991476</v>
      </c>
      <c r="GA53" s="116">
        <f t="shared" si="54"/>
        <v>2.0315668736252928</v>
      </c>
      <c r="GB53" s="116">
        <f t="shared" si="54"/>
        <v>2.0008203113592273</v>
      </c>
      <c r="GC53" s="116">
        <f t="shared" si="54"/>
        <v>2.0038051588474914</v>
      </c>
      <c r="GD53" s="116">
        <f t="shared" si="54"/>
        <v>2.0022526445029998</v>
      </c>
      <c r="GE53" s="116">
        <f t="shared" si="54"/>
        <v>2.0281262434161889</v>
      </c>
      <c r="GF53" s="116">
        <f t="shared" si="54"/>
        <v>2.0937483355139475</v>
      </c>
      <c r="GG53" s="116">
        <f t="shared" si="54"/>
        <v>2.0006535434200536</v>
      </c>
      <c r="GH53" s="116">
        <f t="shared" si="54"/>
        <v>2.0420274984735807</v>
      </c>
      <c r="GI53" s="116">
        <f t="shared" si="54"/>
        <v>2.0007836832090984</v>
      </c>
      <c r="GJ53" s="116">
        <f t="shared" si="54"/>
        <v>2.0021922037806839</v>
      </c>
      <c r="GK53" s="116">
        <f t="shared" si="54"/>
        <v>2.0078199657635647</v>
      </c>
      <c r="GL53" s="116">
        <f t="shared" si="54"/>
        <v>2.1443347424520778</v>
      </c>
      <c r="GM53" s="116">
        <f t="shared" si="54"/>
        <v>2.0158226359863418</v>
      </c>
      <c r="GN53" s="116">
        <f t="shared" si="54"/>
        <v>2.0155648419173602</v>
      </c>
      <c r="GO53" s="116">
        <f t="shared" si="54"/>
        <v>2.0092901991805316</v>
      </c>
      <c r="GP53" s="116">
        <f t="shared" si="54"/>
        <v>2.0400806760194063</v>
      </c>
      <c r="GQ53" s="116">
        <f t="shared" si="54"/>
        <v>2.1500641474279982</v>
      </c>
      <c r="GR53" s="116">
        <f t="shared" si="54"/>
        <v>2.0100484667164409</v>
      </c>
      <c r="GS53" s="116">
        <f t="shared" si="54"/>
        <v>2.0951112983208251</v>
      </c>
      <c r="GT53" s="116">
        <f t="shared" si="54"/>
        <v>2.0282635257602908</v>
      </c>
      <c r="GU53" s="116">
        <f t="shared" si="54"/>
        <v>2.0468396135239937</v>
      </c>
      <c r="GV53" s="116">
        <f t="shared" si="46"/>
        <v>2.0012163385960138</v>
      </c>
      <c r="GW53" s="116">
        <f t="shared" ref="GW53:JH67" si="62">GW27+($D$3/GW27)</f>
        <v>2.042463968296389</v>
      </c>
      <c r="GX53" s="116">
        <f t="shared" si="62"/>
        <v>2.107425367014804</v>
      </c>
      <c r="GY53" s="116">
        <f t="shared" si="62"/>
        <v>2.0849884049870671</v>
      </c>
      <c r="GZ53" s="116">
        <f t="shared" si="62"/>
        <v>2.1069470218000563</v>
      </c>
      <c r="HA53" s="116">
        <f t="shared" si="62"/>
        <v>2.0104723091086378</v>
      </c>
      <c r="HB53" s="116">
        <f t="shared" si="62"/>
        <v>2.000749241182187</v>
      </c>
      <c r="HC53" s="116">
        <f t="shared" si="62"/>
        <v>2.1059711271394748</v>
      </c>
      <c r="HD53" s="116">
        <f t="shared" si="62"/>
        <v>2.00173408039069</v>
      </c>
      <c r="HE53" s="116">
        <f t="shared" si="62"/>
        <v>2.0079210625710853</v>
      </c>
      <c r="HF53" s="116">
        <f t="shared" si="62"/>
        <v>2.1566683867188989</v>
      </c>
      <c r="HG53" s="116">
        <f t="shared" si="62"/>
        <v>2.1184929924171203</v>
      </c>
      <c r="HH53" s="116">
        <f t="shared" si="62"/>
        <v>2.0059027225597172</v>
      </c>
      <c r="HI53" s="116">
        <f t="shared" si="62"/>
        <v>2.0107829713588456</v>
      </c>
      <c r="HJ53" s="116">
        <f t="shared" si="62"/>
        <v>2.0184046286994768</v>
      </c>
      <c r="HK53" s="116">
        <f t="shared" si="62"/>
        <v>2.0027752490680553</v>
      </c>
      <c r="HL53" s="116">
        <f t="shared" si="62"/>
        <v>2.0329045875082334</v>
      </c>
      <c r="HM53" s="116">
        <f t="shared" si="62"/>
        <v>2.0395564137153008</v>
      </c>
      <c r="HN53" s="116">
        <f t="shared" si="62"/>
        <v>2.0646871022284161</v>
      </c>
      <c r="HO53" s="116">
        <f t="shared" si="62"/>
        <v>2.0216410025708402</v>
      </c>
      <c r="HP53" s="116">
        <f t="shared" si="62"/>
        <v>2.0764908380777882</v>
      </c>
      <c r="HQ53" s="116">
        <f t="shared" si="62"/>
        <v>2.0383627801987596</v>
      </c>
      <c r="HR53" s="116">
        <f t="shared" si="62"/>
        <v>2.0327918960129843</v>
      </c>
      <c r="HS53" s="116">
        <f t="shared" si="62"/>
        <v>2.040700806256436</v>
      </c>
      <c r="HT53" s="116">
        <f t="shared" si="62"/>
        <v>2.0637637798956048</v>
      </c>
      <c r="HU53" s="116">
        <f t="shared" si="62"/>
        <v>2.0028804914228222</v>
      </c>
      <c r="HV53" s="116">
        <f t="shared" si="62"/>
        <v>2.1658660922158632</v>
      </c>
      <c r="HW53" s="116">
        <f t="shared" si="62"/>
        <v>2.0105257103495484</v>
      </c>
      <c r="HX53" s="116">
        <f t="shared" si="62"/>
        <v>2.0262131537201151</v>
      </c>
      <c r="HY53" s="116">
        <f t="shared" si="62"/>
        <v>2.0820943064078521</v>
      </c>
      <c r="HZ53" s="116">
        <f t="shared" si="62"/>
        <v>2.0411452950783562</v>
      </c>
      <c r="IA53" s="116">
        <f t="shared" si="62"/>
        <v>2.147640228380431</v>
      </c>
      <c r="IB53" s="116">
        <f t="shared" si="62"/>
        <v>2.0829620217368605</v>
      </c>
      <c r="IC53" s="116">
        <f t="shared" si="62"/>
        <v>2.0192313763299996</v>
      </c>
      <c r="ID53" s="116">
        <f t="shared" si="62"/>
        <v>2.0730555000904962</v>
      </c>
      <c r="IE53" s="116">
        <f t="shared" si="62"/>
        <v>2.0210935654765843</v>
      </c>
      <c r="IF53" s="116">
        <f t="shared" si="62"/>
        <v>2.063827803267146</v>
      </c>
      <c r="IG53" s="116">
        <f t="shared" si="62"/>
        <v>2.0123376890321225</v>
      </c>
      <c r="IH53" s="116">
        <f t="shared" si="62"/>
        <v>2.0572869830932921</v>
      </c>
      <c r="II53" s="116">
        <f t="shared" si="62"/>
        <v>2.1135084338495189</v>
      </c>
      <c r="IJ53" s="116">
        <f t="shared" si="62"/>
        <v>2.0578132605518276</v>
      </c>
      <c r="IK53" s="116">
        <f t="shared" si="62"/>
        <v>2.1989504390204453</v>
      </c>
      <c r="IL53" s="116">
        <f t="shared" si="62"/>
        <v>2.0485127382624655</v>
      </c>
      <c r="IM53" s="116">
        <f t="shared" si="62"/>
        <v>2.0644460959554429</v>
      </c>
      <c r="IN53" s="116">
        <f t="shared" si="62"/>
        <v>2.0355518998460793</v>
      </c>
      <c r="IO53" s="116">
        <f t="shared" si="62"/>
        <v>2.0753879675383144</v>
      </c>
      <c r="IP53" s="116">
        <f t="shared" si="62"/>
        <v>2.0882556106818795</v>
      </c>
      <c r="IQ53" s="116">
        <f t="shared" si="62"/>
        <v>2.0699480943736006</v>
      </c>
      <c r="IR53" s="116">
        <f t="shared" si="62"/>
        <v>2.0719742557077065</v>
      </c>
      <c r="IS53" s="116">
        <f t="shared" si="62"/>
        <v>2.0433422370472689</v>
      </c>
      <c r="IT53" s="116">
        <f t="shared" si="62"/>
        <v>2.0021546591463015</v>
      </c>
      <c r="IU53" s="116">
        <f t="shared" si="62"/>
        <v>2.0381020352420065</v>
      </c>
      <c r="IV53" s="116">
        <f t="shared" si="62"/>
        <v>2.0000028413922797</v>
      </c>
      <c r="IW53" s="116">
        <f t="shared" si="62"/>
        <v>2.0008166245829662</v>
      </c>
      <c r="IX53" s="116">
        <f t="shared" si="62"/>
        <v>2.0686851109803972</v>
      </c>
      <c r="IY53" s="116">
        <f t="shared" si="62"/>
        <v>2.1286467309493058</v>
      </c>
      <c r="IZ53" s="116">
        <f t="shared" si="62"/>
        <v>2.0656035580844705</v>
      </c>
      <c r="JA53" s="116">
        <f t="shared" si="62"/>
        <v>2.0207298977799049</v>
      </c>
      <c r="JB53" s="116">
        <f t="shared" si="62"/>
        <v>2.0082920103062936</v>
      </c>
      <c r="JC53" s="116">
        <f t="shared" si="62"/>
        <v>2.0618010931204802</v>
      </c>
      <c r="JD53" s="116">
        <f t="shared" si="62"/>
        <v>2.0486687349591155</v>
      </c>
      <c r="JE53" s="116">
        <f t="shared" si="62"/>
        <v>2.0747172234316027</v>
      </c>
      <c r="JF53" s="116">
        <f t="shared" si="62"/>
        <v>2.0727638303661404</v>
      </c>
      <c r="JG53" s="116">
        <f t="shared" si="62"/>
        <v>2.0390211389653174</v>
      </c>
      <c r="JH53" s="116">
        <f t="shared" si="62"/>
        <v>2.0000638738094554</v>
      </c>
      <c r="JI53" s="116">
        <f t="shared" si="55"/>
        <v>2.0527691982649503</v>
      </c>
      <c r="JJ53" s="116">
        <f t="shared" si="55"/>
        <v>2.0321873451309305</v>
      </c>
      <c r="JK53" s="116">
        <f t="shared" si="55"/>
        <v>2.0037755261939223</v>
      </c>
      <c r="JL53" s="116">
        <f t="shared" si="55"/>
        <v>2.0011558148044495</v>
      </c>
      <c r="JM53" s="116">
        <f t="shared" si="55"/>
        <v>2.0901110374577856</v>
      </c>
      <c r="JN53" s="116">
        <f t="shared" si="55"/>
        <v>2.1701860323687456</v>
      </c>
      <c r="JO53" s="116">
        <f t="shared" si="55"/>
        <v>2.0002665626439073</v>
      </c>
      <c r="JP53" s="116">
        <f t="shared" si="55"/>
        <v>2.0528728839549273</v>
      </c>
      <c r="JQ53" s="116">
        <f t="shared" si="55"/>
        <v>2.0398402105289093</v>
      </c>
      <c r="JR53" s="116">
        <f t="shared" si="55"/>
        <v>2.004640825535827</v>
      </c>
      <c r="JS53" s="116">
        <f t="shared" si="55"/>
        <v>2.1982354717785539</v>
      </c>
      <c r="JT53" s="116">
        <f t="shared" si="55"/>
        <v>2.0271571198728058</v>
      </c>
      <c r="JU53" s="116">
        <f t="shared" si="55"/>
        <v>2.0006322977017201</v>
      </c>
      <c r="JV53" s="116">
        <f t="shared" si="55"/>
        <v>2.0018309471364919</v>
      </c>
      <c r="JW53" s="116">
        <f t="shared" si="55"/>
        <v>2.0215711525417221</v>
      </c>
      <c r="JX53" s="116">
        <f t="shared" si="55"/>
        <v>2.0342612679441823</v>
      </c>
      <c r="JY53" s="116">
        <f t="shared" si="55"/>
        <v>2.0061106338133823</v>
      </c>
      <c r="JZ53" s="116">
        <f t="shared" si="55"/>
        <v>2.0086059083643164</v>
      </c>
      <c r="KA53" s="116">
        <f t="shared" si="55"/>
        <v>2.0183039819025206</v>
      </c>
      <c r="KB53" s="116">
        <f t="shared" si="55"/>
        <v>2.0258220568035341</v>
      </c>
      <c r="KC53" s="116">
        <f t="shared" si="55"/>
        <v>2.0092327746075007</v>
      </c>
      <c r="KD53" s="116">
        <f t="shared" si="55"/>
        <v>2.0341871597796124</v>
      </c>
      <c r="KE53" s="116">
        <f t="shared" si="55"/>
        <v>2.0031608285402593</v>
      </c>
      <c r="KF53" s="116">
        <f t="shared" si="55"/>
        <v>2.0323864825350499</v>
      </c>
      <c r="KG53" s="116">
        <f t="shared" si="55"/>
        <v>2.0236073638785887</v>
      </c>
      <c r="KH53" s="116">
        <f t="shared" si="55"/>
        <v>2.0101540127002</v>
      </c>
      <c r="KI53" s="116">
        <f t="shared" si="55"/>
        <v>2.0029128787352515</v>
      </c>
      <c r="KJ53" s="116">
        <f t="shared" si="55"/>
        <v>2.0000218419568103</v>
      </c>
      <c r="KK53" s="116">
        <f t="shared" si="55"/>
        <v>2.0724681152293738</v>
      </c>
      <c r="KL53" s="116">
        <f t="shared" si="55"/>
        <v>2.0345948455985816</v>
      </c>
      <c r="KM53" s="116">
        <f t="shared" si="55"/>
        <v>2.0012511621020668</v>
      </c>
      <c r="KN53" s="116">
        <f t="shared" si="55"/>
        <v>2.0000645621045519</v>
      </c>
      <c r="KO53" s="116">
        <f t="shared" si="55"/>
        <v>2.0257232851446116</v>
      </c>
      <c r="KP53" s="116">
        <f t="shared" si="55"/>
        <v>2.0291349561153997</v>
      </c>
      <c r="KQ53" s="116">
        <f t="shared" si="55"/>
        <v>2.0400330061805718</v>
      </c>
      <c r="KR53" s="116">
        <f t="shared" si="55"/>
        <v>2.0018758057891626</v>
      </c>
      <c r="KS53" s="116">
        <f t="shared" si="55"/>
        <v>2.0058445373904243</v>
      </c>
      <c r="KT53" s="116">
        <f t="shared" si="55"/>
        <v>2.1708619110982492</v>
      </c>
      <c r="KU53" s="116">
        <f t="shared" si="55"/>
        <v>2.0195444161310503</v>
      </c>
      <c r="KV53" s="116">
        <f t="shared" si="55"/>
        <v>2.0002357911922357</v>
      </c>
      <c r="KW53" s="116">
        <f t="shared" si="55"/>
        <v>2.0473759813224288</v>
      </c>
      <c r="KX53" s="116">
        <f t="shared" si="55"/>
        <v>2.0496011456533485</v>
      </c>
      <c r="KY53" s="116">
        <f t="shared" si="55"/>
        <v>2.1280172977472214</v>
      </c>
      <c r="KZ53" s="116">
        <f t="shared" si="55"/>
        <v>2.05198859811845</v>
      </c>
      <c r="LA53" s="116">
        <f t="shared" si="55"/>
        <v>2.0696708447121743</v>
      </c>
      <c r="LB53" s="116">
        <f t="shared" si="55"/>
        <v>2.0024459072042609</v>
      </c>
      <c r="LC53" s="116">
        <f t="shared" si="55"/>
        <v>2.0902813991512397</v>
      </c>
      <c r="LD53" s="116">
        <f t="shared" si="55"/>
        <v>2.0918286732502338</v>
      </c>
      <c r="LE53" s="116">
        <f t="shared" si="55"/>
        <v>2.0705640133754422</v>
      </c>
      <c r="LF53" s="116">
        <f t="shared" si="55"/>
        <v>2.1281361972611439</v>
      </c>
      <c r="LG53" s="116">
        <f t="shared" si="55"/>
        <v>2.0144014569761231</v>
      </c>
      <c r="LH53" s="116">
        <f t="shared" si="55"/>
        <v>2.0385627445150636</v>
      </c>
      <c r="LI53" s="116">
        <f t="shared" si="55"/>
        <v>2.0414275138025797</v>
      </c>
      <c r="LJ53" s="116">
        <f t="shared" si="55"/>
        <v>2.0223954827318824</v>
      </c>
      <c r="LK53" s="116">
        <f t="shared" si="55"/>
        <v>2.0616099915775941</v>
      </c>
      <c r="LL53" s="116">
        <f t="shared" si="55"/>
        <v>2.0055460919919916</v>
      </c>
      <c r="LM53" s="116">
        <f t="shared" si="55"/>
        <v>2.0017905201118635</v>
      </c>
      <c r="LN53" s="116">
        <f t="shared" si="55"/>
        <v>2.198851313559556</v>
      </c>
      <c r="LO53" s="116">
        <f t="shared" si="55"/>
        <v>2.0117299554613428</v>
      </c>
      <c r="LP53" s="116">
        <f t="shared" si="55"/>
        <v>2.0411016003990778</v>
      </c>
      <c r="LQ53" s="116">
        <f t="shared" si="55"/>
        <v>2.0046592627295166</v>
      </c>
      <c r="LR53" s="116">
        <f t="shared" si="55"/>
        <v>2.0623528852926958</v>
      </c>
      <c r="LS53" s="116">
        <f t="shared" si="55"/>
        <v>2.0105470938736825</v>
      </c>
      <c r="LT53" s="116">
        <f t="shared" si="47"/>
        <v>2.1658207941557177</v>
      </c>
      <c r="LU53" s="116">
        <f t="shared" ref="LU53:OF57" si="63">LU27+($D$3/LU27)</f>
        <v>2.0835042480519652</v>
      </c>
      <c r="LV53" s="116">
        <f t="shared" si="63"/>
        <v>2.0324780483792</v>
      </c>
      <c r="LW53" s="116">
        <f t="shared" si="63"/>
        <v>2.0572030655243365</v>
      </c>
      <c r="LX53" s="116">
        <f t="shared" si="63"/>
        <v>2.0232863800428538</v>
      </c>
      <c r="LY53" s="116">
        <f t="shared" si="63"/>
        <v>2.0727406035893448</v>
      </c>
      <c r="LZ53" s="116">
        <f t="shared" si="63"/>
        <v>2.0361785097791705</v>
      </c>
      <c r="MA53" s="116">
        <f t="shared" si="63"/>
        <v>2.0034911373805659</v>
      </c>
      <c r="MB53" s="116">
        <f t="shared" si="63"/>
        <v>2.0564180040778082</v>
      </c>
      <c r="MC53" s="116">
        <f t="shared" si="63"/>
        <v>2.0006965852054388</v>
      </c>
      <c r="MD53" s="116">
        <f t="shared" si="63"/>
        <v>2.0705411017642823</v>
      </c>
      <c r="ME53" s="116">
        <f t="shared" si="63"/>
        <v>2.0345419898866703</v>
      </c>
      <c r="MF53" s="116">
        <f t="shared" si="63"/>
        <v>2.0025442817490253</v>
      </c>
      <c r="MG53" s="116">
        <f t="shared" si="63"/>
        <v>2.0800665157066547</v>
      </c>
      <c r="MH53" s="116">
        <f t="shared" si="63"/>
        <v>2.0522947195911625</v>
      </c>
      <c r="MI53" s="116">
        <f t="shared" si="63"/>
        <v>2.0011894033849673</v>
      </c>
      <c r="MJ53" s="116">
        <f t="shared" si="63"/>
        <v>2.0020205352510319</v>
      </c>
      <c r="MK53" s="116">
        <f t="shared" si="63"/>
        <v>2.0365515656232223</v>
      </c>
      <c r="ML53" s="116">
        <f t="shared" si="63"/>
        <v>2.1375136282265177</v>
      </c>
      <c r="MM53" s="116">
        <f t="shared" si="63"/>
        <v>2.0932277065780074</v>
      </c>
      <c r="MN53" s="116">
        <f t="shared" si="63"/>
        <v>2.0388133755563702</v>
      </c>
      <c r="MO53" s="116">
        <f t="shared" si="63"/>
        <v>2.0450697417598649</v>
      </c>
      <c r="MP53" s="116">
        <f t="shared" si="63"/>
        <v>2.0961233033177562</v>
      </c>
      <c r="MQ53" s="116">
        <f t="shared" si="63"/>
        <v>2.0701057109258212</v>
      </c>
      <c r="MR53" s="116">
        <f t="shared" si="63"/>
        <v>2.0043974806710088</v>
      </c>
      <c r="MS53" s="116">
        <f t="shared" si="63"/>
        <v>2.1466633965517756</v>
      </c>
      <c r="MT53" s="116">
        <f t="shared" si="63"/>
        <v>2.0470536914077191</v>
      </c>
      <c r="MU53" s="116">
        <f t="shared" si="63"/>
        <v>2.024639591393333</v>
      </c>
      <c r="MV53" s="116">
        <f t="shared" si="63"/>
        <v>2.1530363179445842</v>
      </c>
      <c r="MW53" s="116">
        <f t="shared" si="63"/>
        <v>2.0549259868794154</v>
      </c>
      <c r="MX53" s="116">
        <f t="shared" si="63"/>
        <v>2.0495240156736432</v>
      </c>
      <c r="MY53" s="116">
        <f t="shared" si="63"/>
        <v>2.0802516369199364</v>
      </c>
      <c r="MZ53" s="116">
        <f t="shared" si="63"/>
        <v>2.1418170434042962</v>
      </c>
      <c r="NA53" s="116">
        <f t="shared" si="63"/>
        <v>2.0122101473075071</v>
      </c>
      <c r="NB53" s="116">
        <f t="shared" si="63"/>
        <v>2.0477218298050155</v>
      </c>
      <c r="NC53" s="116">
        <f t="shared" si="63"/>
        <v>2.005090883981913</v>
      </c>
      <c r="ND53" s="116">
        <f t="shared" si="63"/>
        <v>2.0498692232822413</v>
      </c>
      <c r="NE53" s="116">
        <f t="shared" si="63"/>
        <v>2.1145169617895823</v>
      </c>
      <c r="NF53" s="116">
        <f t="shared" si="63"/>
        <v>2.195526666634569</v>
      </c>
      <c r="NG53" s="116">
        <f t="shared" si="63"/>
        <v>2.0500361283695145</v>
      </c>
      <c r="NH53" s="116">
        <f t="shared" si="63"/>
        <v>2.044934816225084</v>
      </c>
      <c r="NI53" s="116">
        <f t="shared" si="63"/>
        <v>2.0556622131122815</v>
      </c>
      <c r="NJ53" s="116">
        <f t="shared" si="63"/>
        <v>2.0502697559637069</v>
      </c>
      <c r="NK53" s="116">
        <f t="shared" si="63"/>
        <v>2.0849477417008035</v>
      </c>
      <c r="NL53" s="116">
        <f t="shared" si="63"/>
        <v>2.0241843534282662</v>
      </c>
      <c r="NM53" s="116">
        <f t="shared" si="63"/>
        <v>2.0041226165304478</v>
      </c>
      <c r="NN53" s="116">
        <f t="shared" si="63"/>
        <v>2.0389429807223696</v>
      </c>
      <c r="NO53" s="116">
        <f t="shared" si="63"/>
        <v>2.1150154649404298</v>
      </c>
      <c r="NP53" s="116">
        <f t="shared" si="63"/>
        <v>2.0450580742731788</v>
      </c>
      <c r="NQ53" s="116">
        <f t="shared" si="63"/>
        <v>2.0025158809653014</v>
      </c>
      <c r="NR53" s="116">
        <f t="shared" si="63"/>
        <v>2.0000018191887423</v>
      </c>
      <c r="NS53" s="116">
        <f t="shared" si="63"/>
        <v>2.1761327538511592</v>
      </c>
      <c r="NT53" s="116">
        <f t="shared" si="63"/>
        <v>2.0003503906820077</v>
      </c>
      <c r="NU53" s="116">
        <f t="shared" si="63"/>
        <v>2.0469256334786392</v>
      </c>
      <c r="NV53" s="116">
        <f t="shared" si="63"/>
        <v>2.0079137212232108</v>
      </c>
      <c r="NW53" s="116">
        <f t="shared" si="63"/>
        <v>2.026960323622446</v>
      </c>
      <c r="NX53" s="116">
        <f t="shared" si="63"/>
        <v>2.0005490220750355</v>
      </c>
      <c r="NY53" s="116">
        <f t="shared" si="63"/>
        <v>2.0255126122791371</v>
      </c>
      <c r="NZ53" s="116">
        <f t="shared" si="63"/>
        <v>2.0053754765331764</v>
      </c>
      <c r="OA53" s="116">
        <f t="shared" si="63"/>
        <v>2.0869601271830542</v>
      </c>
      <c r="OB53" s="116">
        <f t="shared" si="63"/>
        <v>2.0197400829563938</v>
      </c>
      <c r="OC53" s="116">
        <f t="shared" si="63"/>
        <v>2.0551743992545388</v>
      </c>
      <c r="OD53" s="116">
        <f t="shared" si="63"/>
        <v>2.0950149706516674</v>
      </c>
      <c r="OE53" s="116">
        <f t="shared" si="63"/>
        <v>2.0034181912769036</v>
      </c>
      <c r="OF53" s="116">
        <f t="shared" si="63"/>
        <v>2.1987690244263183</v>
      </c>
      <c r="OG53" s="116">
        <f t="shared" si="56"/>
        <v>2.1242378195154146</v>
      </c>
      <c r="OH53" s="116">
        <f t="shared" si="56"/>
        <v>2.0333257700875365</v>
      </c>
      <c r="OI53" s="116">
        <f t="shared" si="56"/>
        <v>2.0113785413222809</v>
      </c>
      <c r="OJ53" s="116">
        <f t="shared" si="56"/>
        <v>2.0376177865812597</v>
      </c>
      <c r="OK53" s="116">
        <f t="shared" si="56"/>
        <v>2.0110462698013354</v>
      </c>
      <c r="OL53" s="116">
        <f t="shared" si="56"/>
        <v>2.0316283305697809</v>
      </c>
      <c r="OM53" s="116">
        <f t="shared" si="56"/>
        <v>2.0023940094308035</v>
      </c>
      <c r="ON53" s="116">
        <f t="shared" si="56"/>
        <v>2.0619732858376274</v>
      </c>
      <c r="OO53" s="116">
        <f t="shared" si="56"/>
        <v>2.0540850843924328</v>
      </c>
      <c r="OP53" s="116">
        <f t="shared" si="56"/>
        <v>2.0883728925219143</v>
      </c>
      <c r="OQ53" s="116">
        <f t="shared" si="56"/>
        <v>2.0359433719276017</v>
      </c>
      <c r="OR53" s="116">
        <f t="shared" si="56"/>
        <v>2.0917493871037189</v>
      </c>
      <c r="OS53" s="116">
        <f t="shared" si="56"/>
        <v>2.1803826777037432</v>
      </c>
      <c r="OT53" s="116">
        <f t="shared" si="56"/>
        <v>2.0812951637899468</v>
      </c>
      <c r="OU53" s="116">
        <f t="shared" si="56"/>
        <v>2.0783002636085302</v>
      </c>
      <c r="OV53" s="116">
        <f t="shared" si="56"/>
        <v>2.0027079957766949</v>
      </c>
      <c r="OW53" s="116">
        <f t="shared" si="56"/>
        <v>2.0877287957651478</v>
      </c>
      <c r="OX53" s="116">
        <f t="shared" si="56"/>
        <v>2.0246563115806899</v>
      </c>
      <c r="OY53" s="116">
        <f t="shared" si="56"/>
        <v>2.043812938509272</v>
      </c>
      <c r="OZ53" s="116">
        <f t="shared" si="56"/>
        <v>2.0165030371403598</v>
      </c>
      <c r="PA53" s="116">
        <f t="shared" si="56"/>
        <v>2.084601322229803</v>
      </c>
      <c r="PB53" s="116">
        <f t="shared" si="56"/>
        <v>2.0050962466420081</v>
      </c>
      <c r="PC53" s="116">
        <f t="shared" si="56"/>
        <v>2.0224819801665723</v>
      </c>
      <c r="PD53" s="116">
        <f t="shared" si="56"/>
        <v>2.0023219723971</v>
      </c>
      <c r="PE53" s="116">
        <f t="shared" si="56"/>
        <v>2.0194791904460496</v>
      </c>
      <c r="PF53" s="116">
        <f t="shared" si="56"/>
        <v>2.0053652843208249</v>
      </c>
      <c r="PG53" s="116">
        <f t="shared" si="56"/>
        <v>2.1529776905826048</v>
      </c>
      <c r="PH53" s="116">
        <f t="shared" si="56"/>
        <v>2.0497656595190796</v>
      </c>
      <c r="PI53" s="116">
        <f t="shared" si="56"/>
        <v>2.0066391602249665</v>
      </c>
      <c r="PJ53" s="116">
        <f t="shared" si="56"/>
        <v>2.0501556235984113</v>
      </c>
      <c r="PK53" s="116">
        <f t="shared" si="56"/>
        <v>2.043004109646839</v>
      </c>
      <c r="PL53" s="116">
        <f t="shared" si="56"/>
        <v>2.0589983537659071</v>
      </c>
      <c r="PM53" s="116">
        <f t="shared" si="56"/>
        <v>2.000064156111669</v>
      </c>
      <c r="PN53" s="116">
        <f t="shared" si="56"/>
        <v>2.1839017062426658</v>
      </c>
      <c r="PO53" s="116">
        <f t="shared" si="56"/>
        <v>2.076093527697874</v>
      </c>
      <c r="PP53" s="116">
        <f t="shared" si="56"/>
        <v>2.0001004004642802</v>
      </c>
      <c r="PQ53" s="116">
        <f t="shared" si="56"/>
        <v>2.0104549002991119</v>
      </c>
      <c r="PR53" s="116">
        <f t="shared" si="56"/>
        <v>2.0381175314995188</v>
      </c>
      <c r="PS53" s="116">
        <f t="shared" si="56"/>
        <v>2.0201098063224641</v>
      </c>
      <c r="PT53" s="116">
        <f t="shared" si="56"/>
        <v>2.0006842170628261</v>
      </c>
      <c r="PU53" s="116">
        <f t="shared" si="56"/>
        <v>2.04513648742468</v>
      </c>
      <c r="PV53" s="116">
        <f t="shared" si="56"/>
        <v>2.0533501662628586</v>
      </c>
      <c r="PW53" s="116">
        <f t="shared" si="56"/>
        <v>2.0456068228106266</v>
      </c>
      <c r="PX53" s="116">
        <f t="shared" si="56"/>
        <v>2.0160895397535739</v>
      </c>
      <c r="PY53" s="116">
        <f t="shared" si="56"/>
        <v>2.02731879291402</v>
      </c>
      <c r="PZ53" s="116">
        <f t="shared" si="56"/>
        <v>2.0045891129832447</v>
      </c>
      <c r="QA53" s="116">
        <f t="shared" si="56"/>
        <v>2.065414680166632</v>
      </c>
      <c r="QB53" s="116">
        <f t="shared" si="56"/>
        <v>2.0013522780758453</v>
      </c>
      <c r="QC53" s="116">
        <f t="shared" si="56"/>
        <v>2.0259901330500911</v>
      </c>
      <c r="QD53" s="116">
        <f t="shared" si="56"/>
        <v>2.0434073514193591</v>
      </c>
      <c r="QE53" s="116">
        <f t="shared" si="56"/>
        <v>2.0029427872959449</v>
      </c>
      <c r="QF53" s="116">
        <f t="shared" si="56"/>
        <v>2.0638763446747328</v>
      </c>
      <c r="QG53" s="116">
        <f t="shared" si="56"/>
        <v>2.013735681615096</v>
      </c>
      <c r="QH53" s="116">
        <f t="shared" si="56"/>
        <v>2.0081188368056218</v>
      </c>
      <c r="QI53" s="116">
        <f t="shared" si="56"/>
        <v>2.0111960576915879</v>
      </c>
      <c r="QJ53" s="116">
        <f t="shared" si="56"/>
        <v>2.0390151312134215</v>
      </c>
      <c r="QK53" s="116">
        <f t="shared" si="56"/>
        <v>2.0609676494063693</v>
      </c>
      <c r="QL53" s="116">
        <f t="shared" si="56"/>
        <v>2.1277248707204279</v>
      </c>
      <c r="QM53" s="116">
        <f t="shared" si="56"/>
        <v>2.0044953804106322</v>
      </c>
      <c r="QN53" s="116">
        <f t="shared" si="56"/>
        <v>2.0803078406308191</v>
      </c>
      <c r="QO53" s="116">
        <f t="shared" si="56"/>
        <v>2.0307451356680466</v>
      </c>
      <c r="QP53" s="116">
        <f t="shared" si="56"/>
        <v>2.009829739817282</v>
      </c>
      <c r="QQ53" s="116">
        <f t="shared" si="56"/>
        <v>2.0059489580920058</v>
      </c>
      <c r="QR53" s="116">
        <f t="shared" si="48"/>
        <v>2.0077323068895376</v>
      </c>
      <c r="QS53" s="116">
        <f t="shared" ref="QS53:TD57" si="64">QS27+($D$3/QS27)</f>
        <v>2.024403489752165</v>
      </c>
      <c r="QT53" s="116">
        <f t="shared" si="64"/>
        <v>2.0413964362578625</v>
      </c>
      <c r="QU53" s="116">
        <f t="shared" si="64"/>
        <v>2.0039984396512986</v>
      </c>
      <c r="QV53" s="116">
        <f t="shared" si="64"/>
        <v>2.0656929911458146</v>
      </c>
      <c r="QW53" s="116">
        <f t="shared" si="64"/>
        <v>2.0794281699828829</v>
      </c>
      <c r="QX53" s="116">
        <f t="shared" si="64"/>
        <v>2.0485439691608152</v>
      </c>
      <c r="QY53" s="116">
        <f t="shared" si="64"/>
        <v>2.0098655568995847</v>
      </c>
      <c r="QZ53" s="116">
        <f t="shared" si="64"/>
        <v>2.1833914136920907</v>
      </c>
      <c r="RA53" s="116">
        <f t="shared" si="64"/>
        <v>2.1465016824185548</v>
      </c>
      <c r="RB53" s="116">
        <f t="shared" si="64"/>
        <v>2.0175391816940182</v>
      </c>
      <c r="RC53" s="116">
        <f t="shared" si="64"/>
        <v>2.1429412408212376</v>
      </c>
      <c r="RD53" s="116">
        <f t="shared" si="64"/>
        <v>2.082045803232464</v>
      </c>
      <c r="RE53" s="116">
        <f t="shared" si="64"/>
        <v>2.1495668929985032</v>
      </c>
      <c r="RF53" s="116">
        <f t="shared" si="64"/>
        <v>2.041954958474629</v>
      </c>
      <c r="RG53" s="116">
        <f t="shared" si="64"/>
        <v>2.0003902147008108</v>
      </c>
      <c r="RH53" s="116">
        <f t="shared" si="64"/>
        <v>2.0865998714827692</v>
      </c>
      <c r="RI53" s="116">
        <f t="shared" si="64"/>
        <v>2.0705989359119292</v>
      </c>
      <c r="RJ53" s="116">
        <f t="shared" si="64"/>
        <v>2.1564113032375465</v>
      </c>
      <c r="RK53" s="116">
        <f t="shared" si="64"/>
        <v>2.0064886664250361</v>
      </c>
      <c r="RL53" s="116">
        <f t="shared" si="64"/>
        <v>2.0650001121740953</v>
      </c>
      <c r="RM53" s="116">
        <f t="shared" si="64"/>
        <v>2.0079190800820288</v>
      </c>
      <c r="RN53" s="116">
        <f t="shared" si="64"/>
        <v>2.0008144407349682</v>
      </c>
      <c r="RO53" s="116">
        <f t="shared" si="64"/>
        <v>2.0266586008222562</v>
      </c>
      <c r="RP53" s="116">
        <f t="shared" si="64"/>
        <v>2.071040418267279</v>
      </c>
      <c r="RQ53" s="116">
        <f t="shared" si="64"/>
        <v>2.1181433105004737</v>
      </c>
      <c r="RR53" s="116">
        <f t="shared" si="64"/>
        <v>2.055918208936006</v>
      </c>
      <c r="RS53" s="116">
        <f t="shared" si="64"/>
        <v>2.0002429759713136</v>
      </c>
      <c r="RT53" s="116">
        <f t="shared" si="64"/>
        <v>2.0463827449732843</v>
      </c>
      <c r="RU53" s="116">
        <f t="shared" si="64"/>
        <v>2.0448687692277896</v>
      </c>
      <c r="RV53" s="116">
        <f t="shared" si="64"/>
        <v>2.0022660987026129</v>
      </c>
      <c r="RW53" s="116">
        <f t="shared" si="64"/>
        <v>2.0217968141780802</v>
      </c>
      <c r="RX53" s="116">
        <f t="shared" si="64"/>
        <v>2.168454550069062</v>
      </c>
      <c r="RY53" s="116">
        <f t="shared" si="64"/>
        <v>2.1123354090831525</v>
      </c>
      <c r="RZ53" s="116">
        <f t="shared" si="64"/>
        <v>2.0023541349046017</v>
      </c>
      <c r="SA53" s="116">
        <f t="shared" si="64"/>
        <v>2.068824478532945</v>
      </c>
      <c r="SB53" s="116">
        <f t="shared" si="64"/>
        <v>2.0012776918101181</v>
      </c>
      <c r="SC53" s="116">
        <f t="shared" si="64"/>
        <v>2.0527987241244174</v>
      </c>
      <c r="SD53" s="116">
        <f t="shared" si="64"/>
        <v>2.0007987508541483</v>
      </c>
      <c r="SE53" s="116">
        <f t="shared" si="64"/>
        <v>2.1079258550061155</v>
      </c>
      <c r="SF53" s="116">
        <f t="shared" si="64"/>
        <v>2.0075345322061438</v>
      </c>
      <c r="SG53" s="116">
        <f t="shared" si="64"/>
        <v>2.0187302566168239</v>
      </c>
      <c r="SH53" s="116">
        <f t="shared" si="64"/>
        <v>2.0610772275172105</v>
      </c>
      <c r="SI53" s="116">
        <f t="shared" si="64"/>
        <v>2.0095267282339822</v>
      </c>
      <c r="SJ53" s="116">
        <f t="shared" si="64"/>
        <v>2.0232704240540214</v>
      </c>
      <c r="SK53" s="116">
        <f t="shared" si="64"/>
        <v>2.0903207965387103</v>
      </c>
      <c r="SL53" s="116">
        <f t="shared" si="64"/>
        <v>2.0718705362656631</v>
      </c>
      <c r="SM53" s="116">
        <f t="shared" si="64"/>
        <v>2.0941943979824851</v>
      </c>
      <c r="SN53" s="116">
        <f t="shared" si="64"/>
        <v>2.0433233546055622</v>
      </c>
      <c r="SO53" s="116">
        <f t="shared" si="64"/>
        <v>2.0000278584941369</v>
      </c>
      <c r="SP53" s="116">
        <f t="shared" si="64"/>
        <v>2.0132006893698087</v>
      </c>
      <c r="SQ53" s="116">
        <f t="shared" si="64"/>
        <v>2.0102838405302697</v>
      </c>
      <c r="SR53" s="116">
        <f t="shared" si="64"/>
        <v>2.0100852411507772</v>
      </c>
      <c r="SS53" s="116">
        <f t="shared" si="64"/>
        <v>2.0496751272580012</v>
      </c>
      <c r="ST53" s="116">
        <f t="shared" si="64"/>
        <v>2.075104417851505</v>
      </c>
      <c r="SU53" s="116">
        <f t="shared" si="64"/>
        <v>2.0630939826384189</v>
      </c>
      <c r="SV53" s="116">
        <f t="shared" si="64"/>
        <v>2.0237225467718547</v>
      </c>
      <c r="SW53" s="116">
        <f t="shared" si="64"/>
        <v>2.0387006067862634</v>
      </c>
      <c r="SX53" s="116">
        <f t="shared" si="64"/>
        <v>2.0955655315614568</v>
      </c>
      <c r="SY53" s="116">
        <f t="shared" si="64"/>
        <v>2.0001064710907066</v>
      </c>
      <c r="SZ53" s="116">
        <f t="shared" si="64"/>
        <v>2.0583471610673181</v>
      </c>
      <c r="TA53" s="116">
        <f t="shared" si="64"/>
        <v>2.088465972887561</v>
      </c>
      <c r="TB53" s="116">
        <f t="shared" si="64"/>
        <v>2.1104395533648939</v>
      </c>
      <c r="TC53" s="116">
        <f t="shared" si="64"/>
        <v>2.1170450069533819</v>
      </c>
      <c r="TD53" s="116">
        <f t="shared" si="64"/>
        <v>2.0153122446601968</v>
      </c>
      <c r="TE53" s="116">
        <f t="shared" si="57"/>
        <v>2.0121745860721827</v>
      </c>
      <c r="TF53" s="116">
        <f t="shared" si="57"/>
        <v>2.048260043113495</v>
      </c>
      <c r="TG53" s="116">
        <f t="shared" si="57"/>
        <v>2.0239215744223036</v>
      </c>
      <c r="TH53" s="116">
        <f t="shared" si="57"/>
        <v>2.0084794476175611</v>
      </c>
      <c r="TI53" s="116">
        <f t="shared" si="57"/>
        <v>2.0092486522009869</v>
      </c>
      <c r="TJ53" s="116">
        <f t="shared" si="57"/>
        <v>2.064204175568356</v>
      </c>
      <c r="TK53" s="116">
        <f t="shared" si="57"/>
        <v>2.0350048290232836</v>
      </c>
      <c r="TL53" s="116">
        <f t="shared" si="57"/>
        <v>2.0792555008419855</v>
      </c>
      <c r="TM53" s="116">
        <f t="shared" si="57"/>
        <v>2.0112816284805843</v>
      </c>
      <c r="TN53" s="116">
        <f t="shared" si="57"/>
        <v>2.0219129410108025</v>
      </c>
      <c r="TO53" s="116">
        <f t="shared" si="57"/>
        <v>2.1303094219826115</v>
      </c>
      <c r="TP53" s="116">
        <f t="shared" si="57"/>
        <v>2.0101833798943196</v>
      </c>
      <c r="TQ53" s="116">
        <f t="shared" si="57"/>
        <v>2.0514435520790939</v>
      </c>
      <c r="TR53" s="116">
        <f t="shared" si="57"/>
        <v>2.0033333469814165</v>
      </c>
      <c r="TS53" s="116">
        <f t="shared" si="57"/>
        <v>2.0768854363757927</v>
      </c>
      <c r="TT53" s="116">
        <f t="shared" si="57"/>
        <v>2.0718480298547499</v>
      </c>
      <c r="TU53" s="116">
        <f t="shared" si="57"/>
        <v>2.0163442677658949</v>
      </c>
      <c r="TV53" s="116">
        <f t="shared" si="57"/>
        <v>2.0716185940753489</v>
      </c>
      <c r="TW53" s="116">
        <f t="shared" si="57"/>
        <v>2.0041521045619701</v>
      </c>
      <c r="TX53" s="116">
        <f t="shared" si="57"/>
        <v>2.0622513679477579</v>
      </c>
      <c r="TY53" s="116">
        <f t="shared" si="57"/>
        <v>2.0021353327350235</v>
      </c>
      <c r="TZ53" s="116">
        <f t="shared" si="57"/>
        <v>2.1437523019066353</v>
      </c>
      <c r="UA53" s="116">
        <f t="shared" si="57"/>
        <v>2.1255335547894849</v>
      </c>
      <c r="UB53" s="116">
        <f t="shared" si="57"/>
        <v>2.0115912750228153</v>
      </c>
      <c r="UC53" s="116">
        <f t="shared" si="57"/>
        <v>2.0152011962998908</v>
      </c>
      <c r="UD53" s="116">
        <f t="shared" si="57"/>
        <v>2.0132955468996983</v>
      </c>
      <c r="UE53" s="116">
        <f t="shared" si="57"/>
        <v>2.0283157952064554</v>
      </c>
      <c r="UF53" s="116">
        <f t="shared" si="57"/>
        <v>2.046568473106174</v>
      </c>
      <c r="UG53" s="116">
        <f t="shared" si="57"/>
        <v>2.0830080003151035</v>
      </c>
      <c r="UH53" s="116">
        <f t="shared" si="57"/>
        <v>2.0842827934613437</v>
      </c>
      <c r="UI53" s="116">
        <f t="shared" si="57"/>
        <v>2.0043319412155522</v>
      </c>
      <c r="UJ53" s="116">
        <f t="shared" si="57"/>
        <v>2.1652644181713772</v>
      </c>
      <c r="UK53" s="116">
        <f t="shared" si="57"/>
        <v>2.1079010492931181</v>
      </c>
      <c r="UL53" s="116">
        <f t="shared" si="57"/>
        <v>2.1032918798833919</v>
      </c>
      <c r="UM53" s="116">
        <f t="shared" si="57"/>
        <v>2.0223576068872049</v>
      </c>
      <c r="UN53" s="116">
        <f t="shared" si="57"/>
        <v>2.0273932786996154</v>
      </c>
      <c r="UO53" s="116">
        <f t="shared" si="57"/>
        <v>2.0159681162589749</v>
      </c>
      <c r="UP53" s="116">
        <f t="shared" si="57"/>
        <v>2.003247555147305</v>
      </c>
      <c r="UQ53" s="116">
        <f t="shared" si="57"/>
        <v>2.0657099900393159</v>
      </c>
      <c r="UR53" s="116">
        <f t="shared" si="57"/>
        <v>2.0385299458495245</v>
      </c>
      <c r="US53" s="116">
        <f t="shared" si="57"/>
        <v>2.0481720007857698</v>
      </c>
      <c r="UT53" s="116">
        <f t="shared" si="57"/>
        <v>2.0176118144631445</v>
      </c>
      <c r="UU53" s="116">
        <f t="shared" si="57"/>
        <v>2.0985911828917363</v>
      </c>
      <c r="UV53" s="116">
        <f t="shared" si="57"/>
        <v>2.0428695146360529</v>
      </c>
      <c r="UW53" s="116">
        <f t="shared" si="57"/>
        <v>2.0121985914321536</v>
      </c>
      <c r="UX53" s="116">
        <f t="shared" si="57"/>
        <v>2.072581716536964</v>
      </c>
      <c r="UY53" s="116">
        <f t="shared" si="57"/>
        <v>2.0629549929579531</v>
      </c>
      <c r="UZ53" s="116">
        <f t="shared" si="57"/>
        <v>2.0012731495883664</v>
      </c>
      <c r="VA53" s="116">
        <f t="shared" si="57"/>
        <v>2.0408122450667601</v>
      </c>
      <c r="VB53" s="116">
        <f t="shared" si="57"/>
        <v>2.0911244097523038</v>
      </c>
      <c r="VC53" s="116">
        <f t="shared" si="57"/>
        <v>2.0854020719104072</v>
      </c>
      <c r="VD53" s="116">
        <f t="shared" si="57"/>
        <v>2.0498984801296927</v>
      </c>
      <c r="VE53" s="116">
        <f t="shared" si="57"/>
        <v>2.0091243038088655</v>
      </c>
      <c r="VF53" s="116">
        <f t="shared" si="57"/>
        <v>2.1177218356942653</v>
      </c>
      <c r="VG53" s="116">
        <f t="shared" si="57"/>
        <v>2.032587441592963</v>
      </c>
      <c r="VH53" s="116">
        <f t="shared" si="57"/>
        <v>2.0016518953253271</v>
      </c>
      <c r="VI53" s="116">
        <f t="shared" si="57"/>
        <v>2.0318769535502645</v>
      </c>
      <c r="VJ53" s="116">
        <f t="shared" si="57"/>
        <v>2.1140462473246178</v>
      </c>
      <c r="VK53" s="116">
        <f t="shared" si="57"/>
        <v>2.0830245241019418</v>
      </c>
      <c r="VL53" s="116">
        <f t="shared" si="57"/>
        <v>2.1663499689646484</v>
      </c>
      <c r="VM53" s="116">
        <f t="shared" si="57"/>
        <v>2.032787227760767</v>
      </c>
      <c r="VN53" s="116">
        <f t="shared" si="57"/>
        <v>2.0009849275695948</v>
      </c>
      <c r="VO53" s="116">
        <f t="shared" si="57"/>
        <v>2.0021610530608851</v>
      </c>
      <c r="VP53" s="116">
        <f t="shared" si="49"/>
        <v>2.0606876326330932</v>
      </c>
      <c r="VQ53" s="116">
        <f t="shared" ref="VQ53:YB57" si="65">VQ27+($D$3/VQ27)</f>
        <v>2.0005013837931664</v>
      </c>
      <c r="VR53" s="116">
        <f t="shared" si="65"/>
        <v>2.0021765501219271</v>
      </c>
      <c r="VS53" s="116">
        <f t="shared" si="65"/>
        <v>2.0080512454063446</v>
      </c>
      <c r="VT53" s="116">
        <f t="shared" si="65"/>
        <v>2.0008905285555847</v>
      </c>
      <c r="VU53" s="116">
        <f t="shared" si="65"/>
        <v>2.0000202177753477</v>
      </c>
      <c r="VV53" s="116">
        <f t="shared" si="65"/>
        <v>2.0079275914901085</v>
      </c>
      <c r="VW53" s="116">
        <f t="shared" si="65"/>
        <v>2.1637825684901388</v>
      </c>
      <c r="VX53" s="116">
        <f t="shared" si="65"/>
        <v>2.0094843486703007</v>
      </c>
      <c r="VY53" s="116">
        <f t="shared" si="65"/>
        <v>2.0165132792039993</v>
      </c>
      <c r="VZ53" s="116">
        <f t="shared" si="65"/>
        <v>2.0032532047082054</v>
      </c>
      <c r="WA53" s="116">
        <f t="shared" si="65"/>
        <v>2.0175172646626542</v>
      </c>
      <c r="WB53" s="116">
        <f t="shared" si="65"/>
        <v>2.0004167945947864</v>
      </c>
      <c r="WC53" s="116">
        <f t="shared" si="65"/>
        <v>2.0072810406135035</v>
      </c>
      <c r="WD53" s="116">
        <f t="shared" si="65"/>
        <v>2.0042046082539238</v>
      </c>
      <c r="WE53" s="116">
        <f t="shared" si="65"/>
        <v>2.0136215065520724</v>
      </c>
      <c r="WF53" s="116">
        <f t="shared" si="65"/>
        <v>2.0773010269247547</v>
      </c>
      <c r="WG53" s="116">
        <f t="shared" si="65"/>
        <v>2.064985845356198</v>
      </c>
      <c r="WH53" s="116">
        <f t="shared" si="65"/>
        <v>2.000314902170873</v>
      </c>
      <c r="WI53" s="116">
        <f t="shared" si="65"/>
        <v>2.0678075114292422</v>
      </c>
      <c r="WJ53" s="116">
        <f t="shared" si="65"/>
        <v>2.0762489201278744</v>
      </c>
      <c r="WK53" s="116">
        <f t="shared" si="65"/>
        <v>2.0238329629934477</v>
      </c>
      <c r="WL53" s="116">
        <f t="shared" si="65"/>
        <v>2.0878103100918808</v>
      </c>
      <c r="WM53" s="116">
        <f t="shared" si="65"/>
        <v>2.0001050181524898</v>
      </c>
      <c r="WN53" s="116">
        <f t="shared" si="65"/>
        <v>2.0003326748150609</v>
      </c>
      <c r="WO53" s="116">
        <f t="shared" si="65"/>
        <v>2.0414535362549207</v>
      </c>
      <c r="WP53" s="116">
        <f t="shared" si="65"/>
        <v>2.0014057450048144</v>
      </c>
      <c r="WQ53" s="116">
        <f t="shared" si="65"/>
        <v>2.0147588087029624</v>
      </c>
      <c r="WR53" s="116">
        <f t="shared" si="65"/>
        <v>2.0068847137568375</v>
      </c>
      <c r="WS53" s="116">
        <f t="shared" si="65"/>
        <v>2.0009346274918647</v>
      </c>
      <c r="WT53" s="116">
        <f t="shared" si="65"/>
        <v>2.1728146891033076</v>
      </c>
      <c r="WU53" s="116">
        <f t="shared" si="65"/>
        <v>2.0244620417329857</v>
      </c>
      <c r="WV53" s="116">
        <f t="shared" si="65"/>
        <v>2.0847374407610224</v>
      </c>
      <c r="WW53" s="116">
        <f t="shared" si="65"/>
        <v>2.004132744610589</v>
      </c>
      <c r="WX53" s="116">
        <f t="shared" si="65"/>
        <v>2.025073666300826</v>
      </c>
      <c r="WY53" s="116">
        <f t="shared" si="65"/>
        <v>2.0006262335356206</v>
      </c>
      <c r="WZ53" s="116">
        <f t="shared" si="65"/>
        <v>2.075590603458517</v>
      </c>
      <c r="XA53" s="116">
        <f t="shared" si="65"/>
        <v>2.0068797183760987</v>
      </c>
      <c r="XB53" s="116">
        <f t="shared" si="65"/>
        <v>2.049203301418602</v>
      </c>
      <c r="XC53" s="116">
        <f t="shared" si="65"/>
        <v>2.0281989420293858</v>
      </c>
      <c r="XD53" s="116">
        <f t="shared" si="65"/>
        <v>2.0879089776231354</v>
      </c>
      <c r="XE53" s="116">
        <f t="shared" si="65"/>
        <v>2.04075536824269</v>
      </c>
      <c r="XF53" s="116">
        <f t="shared" si="65"/>
        <v>2.0011307490738655</v>
      </c>
      <c r="XG53" s="116">
        <f t="shared" si="65"/>
        <v>2.1807935077375826</v>
      </c>
      <c r="XH53" s="116">
        <f t="shared" si="65"/>
        <v>2.0459743343176497</v>
      </c>
      <c r="XI53" s="116">
        <f t="shared" si="65"/>
        <v>2.0561072825597253</v>
      </c>
      <c r="XJ53" s="116">
        <f t="shared" si="65"/>
        <v>2.0001533154973723</v>
      </c>
      <c r="XK53" s="116">
        <f t="shared" si="65"/>
        <v>2.0205875218661209</v>
      </c>
      <c r="XL53" s="116">
        <f t="shared" si="65"/>
        <v>2.089160156497285</v>
      </c>
      <c r="XM53" s="116">
        <f t="shared" si="65"/>
        <v>2.0001212629198766</v>
      </c>
      <c r="XN53" s="116">
        <f t="shared" si="65"/>
        <v>2.0309224396650767</v>
      </c>
      <c r="XO53" s="116">
        <f t="shared" si="65"/>
        <v>2.0377692040571964</v>
      </c>
      <c r="XP53" s="116">
        <f t="shared" si="65"/>
        <v>2.0001010827976629</v>
      </c>
      <c r="XQ53" s="116">
        <f t="shared" si="65"/>
        <v>2.1207945754229973</v>
      </c>
      <c r="XR53" s="116">
        <f t="shared" si="65"/>
        <v>2.0036342981364657</v>
      </c>
      <c r="XS53" s="116">
        <f t="shared" si="65"/>
        <v>2.1234618526997764</v>
      </c>
      <c r="XT53" s="116">
        <f t="shared" si="65"/>
        <v>2.0364898313699937</v>
      </c>
      <c r="XU53" s="116">
        <f t="shared" si="65"/>
        <v>2.1357386098026581</v>
      </c>
      <c r="XV53" s="116">
        <f t="shared" si="65"/>
        <v>2.0736242883478866</v>
      </c>
      <c r="XW53" s="116">
        <f t="shared" si="65"/>
        <v>2.0121137840550412</v>
      </c>
      <c r="XX53" s="116">
        <f t="shared" si="65"/>
        <v>2.0300412596965498</v>
      </c>
      <c r="XY53" s="116">
        <f t="shared" si="65"/>
        <v>2.0416167142380246</v>
      </c>
      <c r="XZ53" s="116">
        <f t="shared" si="65"/>
        <v>2.0004086255139932</v>
      </c>
      <c r="YA53" s="116">
        <f t="shared" si="65"/>
        <v>2.1855724646642294</v>
      </c>
      <c r="YB53" s="116">
        <f t="shared" si="65"/>
        <v>2.0279266302070535</v>
      </c>
      <c r="YC53" s="116">
        <f t="shared" si="58"/>
        <v>2.0552360250490707</v>
      </c>
      <c r="YD53" s="116">
        <f t="shared" si="58"/>
        <v>2.0377991130204549</v>
      </c>
      <c r="YE53" s="116">
        <f t="shared" si="58"/>
        <v>2.0340907284438559</v>
      </c>
      <c r="YF53" s="116">
        <f t="shared" si="58"/>
        <v>2.0256986966136621</v>
      </c>
      <c r="YG53" s="116">
        <f t="shared" si="58"/>
        <v>2.0299889130816284</v>
      </c>
      <c r="YH53" s="116">
        <f t="shared" si="58"/>
        <v>2.0246385926614021</v>
      </c>
      <c r="YI53" s="116">
        <f t="shared" si="58"/>
        <v>2.0522630484600195</v>
      </c>
      <c r="YJ53" s="116">
        <f t="shared" si="58"/>
        <v>2.025754505962722</v>
      </c>
      <c r="YK53" s="116">
        <f t="shared" si="58"/>
        <v>2.0304268361024245</v>
      </c>
      <c r="YL53" s="116">
        <f t="shared" si="58"/>
        <v>2.0209091830999633</v>
      </c>
      <c r="YM53" s="116">
        <f t="shared" si="58"/>
        <v>2.1969292530061502</v>
      </c>
      <c r="YN53" s="116">
        <f t="shared" si="58"/>
        <v>2.0077070183039352</v>
      </c>
      <c r="YO53" s="116">
        <f t="shared" si="58"/>
        <v>2.0830003397444639</v>
      </c>
      <c r="YP53" s="116">
        <f t="shared" si="58"/>
        <v>2.0463917858259757</v>
      </c>
      <c r="YQ53" s="116">
        <f t="shared" si="58"/>
        <v>2.0330744406719661</v>
      </c>
      <c r="YR53" s="116">
        <f t="shared" si="58"/>
        <v>2.0000065686931352</v>
      </c>
      <c r="YS53" s="116">
        <f t="shared" si="58"/>
        <v>2.0727377102120448</v>
      </c>
      <c r="YT53" s="116">
        <f t="shared" si="58"/>
        <v>2.0093307952495509</v>
      </c>
      <c r="YU53" s="116">
        <f t="shared" si="58"/>
        <v>2.0439647863191746</v>
      </c>
      <c r="YV53" s="116">
        <f t="shared" si="58"/>
        <v>2.0029307840078396</v>
      </c>
      <c r="YW53" s="116">
        <f t="shared" si="58"/>
        <v>2.0790958944721547</v>
      </c>
      <c r="YX53" s="116">
        <f t="shared" si="58"/>
        <v>2.0904047455691885</v>
      </c>
      <c r="YY53" s="116">
        <f t="shared" si="58"/>
        <v>2.1262067552065003</v>
      </c>
      <c r="YZ53" s="116">
        <f t="shared" si="58"/>
        <v>2.0434265530314555</v>
      </c>
      <c r="ZA53" s="116">
        <f t="shared" si="58"/>
        <v>2.0110738960918151</v>
      </c>
      <c r="ZB53" s="116">
        <f t="shared" si="58"/>
        <v>2.1913843830641899</v>
      </c>
      <c r="ZC53" s="116">
        <f t="shared" si="58"/>
        <v>2.0009418628939817</v>
      </c>
      <c r="ZD53" s="116">
        <f t="shared" si="58"/>
        <v>2.0561695225191503</v>
      </c>
      <c r="ZE53" s="116">
        <f t="shared" si="58"/>
        <v>2.1031706851831258</v>
      </c>
      <c r="ZF53" s="116">
        <f t="shared" si="58"/>
        <v>2.0076467438344543</v>
      </c>
      <c r="ZG53" s="116">
        <f t="shared" si="58"/>
        <v>2.0003334334783824</v>
      </c>
      <c r="ZH53" s="116">
        <f t="shared" si="58"/>
        <v>2.0564308924092849</v>
      </c>
      <c r="ZI53" s="116">
        <f t="shared" si="58"/>
        <v>2.0798024626515428</v>
      </c>
      <c r="ZJ53" s="116">
        <f t="shared" si="58"/>
        <v>2.0073238780319662</v>
      </c>
      <c r="ZK53" s="116">
        <f t="shared" si="58"/>
        <v>2.0028029070001883</v>
      </c>
      <c r="ZL53" s="116">
        <f t="shared" si="58"/>
        <v>2.1119806297196311</v>
      </c>
      <c r="ZM53" s="116">
        <f t="shared" si="58"/>
        <v>2.0897989197054092</v>
      </c>
      <c r="ZN53" s="116">
        <f t="shared" si="58"/>
        <v>2.0722738723573544</v>
      </c>
      <c r="ZO53" s="116">
        <f t="shared" si="58"/>
        <v>2.0115644109070945</v>
      </c>
      <c r="ZP53" s="116">
        <f t="shared" si="58"/>
        <v>2.0429170246018518</v>
      </c>
      <c r="ZQ53" s="116">
        <f t="shared" si="58"/>
        <v>2.0020068197681375</v>
      </c>
      <c r="ZR53" s="116">
        <f t="shared" si="58"/>
        <v>2.0072042941692176</v>
      </c>
      <c r="ZS53" s="116">
        <f t="shared" si="58"/>
        <v>2.0565948919162489</v>
      </c>
      <c r="ZT53" s="116">
        <f t="shared" si="58"/>
        <v>2.0000730179280821</v>
      </c>
      <c r="ZU53" s="116">
        <f t="shared" si="58"/>
        <v>2.1121870956302078</v>
      </c>
      <c r="ZV53" s="116">
        <f t="shared" si="58"/>
        <v>2.0070476022086909</v>
      </c>
      <c r="ZW53" s="116">
        <f t="shared" si="58"/>
        <v>2.027120939453031</v>
      </c>
      <c r="ZX53" s="116">
        <f t="shared" si="58"/>
        <v>2.0167878187603363</v>
      </c>
      <c r="ZY53" s="116">
        <f t="shared" si="58"/>
        <v>2.0019541053088137</v>
      </c>
      <c r="ZZ53" s="116">
        <f t="shared" si="58"/>
        <v>2.0022161204767666</v>
      </c>
      <c r="AAA53" s="116">
        <f t="shared" si="58"/>
        <v>2.0034788925605831</v>
      </c>
      <c r="AAB53" s="116">
        <f t="shared" si="58"/>
        <v>2.0646525293370876</v>
      </c>
      <c r="AAC53" s="116">
        <f t="shared" si="58"/>
        <v>2.0865579901755069</v>
      </c>
      <c r="AAD53" s="116">
        <f t="shared" si="58"/>
        <v>2.0810898387254233</v>
      </c>
      <c r="AAE53" s="116">
        <f t="shared" si="58"/>
        <v>2.086087686898793</v>
      </c>
      <c r="AAF53" s="116">
        <f t="shared" si="58"/>
        <v>2.0130310824929576</v>
      </c>
      <c r="AAG53" s="116">
        <f t="shared" si="58"/>
        <v>2.0596347090487144</v>
      </c>
      <c r="AAH53" s="116">
        <f t="shared" si="58"/>
        <v>2.0427833730566842</v>
      </c>
      <c r="AAI53" s="116">
        <f t="shared" si="58"/>
        <v>2.0453406886440679</v>
      </c>
      <c r="AAJ53" s="116">
        <f t="shared" si="58"/>
        <v>2.1129169063986426</v>
      </c>
      <c r="AAK53" s="116">
        <f t="shared" si="58"/>
        <v>2.0183370685120816</v>
      </c>
      <c r="AAL53" s="116">
        <f t="shared" si="58"/>
        <v>2.0004439791999116</v>
      </c>
      <c r="AAM53" s="116">
        <f t="shared" si="58"/>
        <v>2.0037478660856864</v>
      </c>
      <c r="AAN53" s="116">
        <f t="shared" si="50"/>
        <v>2.0121893736639045</v>
      </c>
      <c r="AAO53" s="116">
        <f t="shared" ref="AAO53:ACZ57" si="66">AAO27+($D$3/AAO27)</f>
        <v>2.0815263264032318</v>
      </c>
      <c r="AAP53" s="116">
        <f t="shared" si="66"/>
        <v>2.1110880786822896</v>
      </c>
      <c r="AAQ53" s="116">
        <f t="shared" si="66"/>
        <v>2.0899116422567596</v>
      </c>
      <c r="AAR53" s="116">
        <f t="shared" si="66"/>
        <v>2.0780485327453038</v>
      </c>
      <c r="AAS53" s="116">
        <f t="shared" si="66"/>
        <v>2.003593399655367</v>
      </c>
      <c r="AAT53" s="116">
        <f t="shared" si="66"/>
        <v>2.069481208793178</v>
      </c>
      <c r="AAU53" s="116">
        <f t="shared" si="66"/>
        <v>2.0657579331835709</v>
      </c>
      <c r="AAV53" s="116">
        <f t="shared" si="66"/>
        <v>2.0463793146377132</v>
      </c>
      <c r="AAW53" s="116">
        <f t="shared" si="66"/>
        <v>2.0041149091090702</v>
      </c>
      <c r="AAX53" s="116">
        <f t="shared" si="66"/>
        <v>2.0045928821164294</v>
      </c>
      <c r="AAY53" s="116">
        <f t="shared" si="66"/>
        <v>2.0674904658666069</v>
      </c>
      <c r="AAZ53" s="116">
        <f t="shared" si="66"/>
        <v>2.100045320477383</v>
      </c>
      <c r="ABA53" s="116">
        <f t="shared" si="66"/>
        <v>2.1908685464833066</v>
      </c>
      <c r="ABB53" s="116">
        <f t="shared" si="66"/>
        <v>2.0162850007645665</v>
      </c>
      <c r="ABC53" s="116">
        <f t="shared" si="66"/>
        <v>2.0618608144264892</v>
      </c>
      <c r="ABD53" s="116">
        <f t="shared" si="66"/>
        <v>2.0228344397307807</v>
      </c>
      <c r="ABE53" s="116">
        <f t="shared" si="66"/>
        <v>2.0166805698598878</v>
      </c>
      <c r="ABF53" s="116">
        <f t="shared" si="66"/>
        <v>2.0004544029693374</v>
      </c>
      <c r="ABG53" s="116">
        <f t="shared" si="66"/>
        <v>2.007799229705709</v>
      </c>
      <c r="ABH53" s="116">
        <f t="shared" si="66"/>
        <v>2.0028905832173098</v>
      </c>
      <c r="ABI53" s="116">
        <f t="shared" si="66"/>
        <v>2.0006367110306784</v>
      </c>
      <c r="ABJ53" s="116">
        <f t="shared" si="66"/>
        <v>2.0272174258003188</v>
      </c>
      <c r="ABK53" s="116">
        <f t="shared" si="66"/>
        <v>2.1548919120016086</v>
      </c>
      <c r="ABL53" s="116">
        <f t="shared" si="66"/>
        <v>2.0526722361702405</v>
      </c>
      <c r="ABM53" s="116">
        <f t="shared" si="66"/>
        <v>2.1920335231061192</v>
      </c>
      <c r="ABN53" s="116">
        <f t="shared" si="66"/>
        <v>2.089441068716885</v>
      </c>
      <c r="ABO53" s="116">
        <f t="shared" si="66"/>
        <v>2.0007662206771357</v>
      </c>
      <c r="ABP53" s="116">
        <f t="shared" si="66"/>
        <v>2.0351436799681992</v>
      </c>
      <c r="ABQ53" s="116">
        <f t="shared" si="66"/>
        <v>2.0973626251742399</v>
      </c>
      <c r="ABR53" s="116">
        <f t="shared" si="66"/>
        <v>2.0256360052969962</v>
      </c>
      <c r="ABS53" s="116">
        <f t="shared" si="66"/>
        <v>2.0051068196305413</v>
      </c>
      <c r="ABT53" s="116">
        <f t="shared" si="66"/>
        <v>2.1679618146058339</v>
      </c>
      <c r="ABU53" s="116">
        <f t="shared" si="66"/>
        <v>2.0426330420758756</v>
      </c>
      <c r="ABV53" s="116">
        <f t="shared" si="66"/>
        <v>2.0071111338409042</v>
      </c>
      <c r="ABW53" s="116">
        <f t="shared" si="66"/>
        <v>2.0181617488994479</v>
      </c>
      <c r="ABX53" s="116">
        <f t="shared" si="66"/>
        <v>2.024005784811937</v>
      </c>
      <c r="ABY53" s="116">
        <f t="shared" si="66"/>
        <v>2.0470605357089324</v>
      </c>
      <c r="ABZ53" s="116">
        <f t="shared" si="66"/>
        <v>2.0027393587256412</v>
      </c>
      <c r="ACA53" s="116">
        <f t="shared" si="66"/>
        <v>2.1298197185207748</v>
      </c>
      <c r="ACB53" s="116">
        <f t="shared" si="66"/>
        <v>2.07922102621459</v>
      </c>
      <c r="ACC53" s="116">
        <f t="shared" si="66"/>
        <v>2.0524094478923796</v>
      </c>
      <c r="ACD53" s="116">
        <f t="shared" si="66"/>
        <v>2.1069384363562902</v>
      </c>
      <c r="ACE53" s="116">
        <f t="shared" si="66"/>
        <v>2.007838748472992</v>
      </c>
      <c r="ACF53" s="116">
        <f t="shared" si="66"/>
        <v>2.0083773642839207</v>
      </c>
      <c r="ACG53" s="116">
        <f t="shared" si="66"/>
        <v>2.0051351557073684</v>
      </c>
      <c r="ACH53" s="116">
        <f t="shared" si="66"/>
        <v>2.0083281593680788</v>
      </c>
      <c r="ACI53" s="116">
        <f t="shared" si="66"/>
        <v>2.1607461955852436</v>
      </c>
      <c r="ACJ53" s="116">
        <f t="shared" si="66"/>
        <v>2.0088048385117956</v>
      </c>
      <c r="ACK53" s="116">
        <f t="shared" si="66"/>
        <v>2.0245301879741593</v>
      </c>
      <c r="ACL53" s="116">
        <f t="shared" si="66"/>
        <v>2.1658089928967197</v>
      </c>
      <c r="ACM53" s="116">
        <f t="shared" si="66"/>
        <v>2.0175653149986923</v>
      </c>
      <c r="ACN53" s="116">
        <f t="shared" si="66"/>
        <v>2.0258740391313719</v>
      </c>
      <c r="ACO53" s="116">
        <f t="shared" si="66"/>
        <v>2.0018665355172987</v>
      </c>
      <c r="ACP53" s="116">
        <f t="shared" si="66"/>
        <v>2.0846650254697994</v>
      </c>
      <c r="ACQ53" s="116">
        <f t="shared" si="66"/>
        <v>2.0129987249062515</v>
      </c>
      <c r="ACR53" s="116">
        <f t="shared" si="66"/>
        <v>2.0791069353915033</v>
      </c>
      <c r="ACS53" s="116">
        <f t="shared" si="66"/>
        <v>2.147014922985873</v>
      </c>
      <c r="ACT53" s="116">
        <f t="shared" si="66"/>
        <v>2.0473382554960655</v>
      </c>
      <c r="ACU53" s="116">
        <f t="shared" si="66"/>
        <v>2.0683832662912676</v>
      </c>
      <c r="ACV53" s="116">
        <f t="shared" si="66"/>
        <v>2.0064365061158931</v>
      </c>
      <c r="ACW53" s="116">
        <f t="shared" si="66"/>
        <v>2.0097044385518839</v>
      </c>
      <c r="ACX53" s="116">
        <f t="shared" si="66"/>
        <v>2.1092745074315631</v>
      </c>
      <c r="ACY53" s="116">
        <f t="shared" si="66"/>
        <v>2.0633692752714392</v>
      </c>
      <c r="ACZ53" s="116">
        <f t="shared" si="66"/>
        <v>2.0722108091145905</v>
      </c>
      <c r="ADA53" s="116">
        <f t="shared" si="59"/>
        <v>2.0016936465628268</v>
      </c>
      <c r="ADB53" s="116">
        <f t="shared" si="59"/>
        <v>2.0938444961160778</v>
      </c>
      <c r="ADC53" s="116">
        <f t="shared" si="59"/>
        <v>2.0853500835865852</v>
      </c>
      <c r="ADD53" s="116">
        <f t="shared" si="59"/>
        <v>2.0108377654996064</v>
      </c>
      <c r="ADE53" s="116">
        <f t="shared" si="59"/>
        <v>2.0028255839700582</v>
      </c>
      <c r="ADF53" s="116">
        <f t="shared" si="59"/>
        <v>2.0348935889852364</v>
      </c>
      <c r="ADG53" s="116">
        <f t="shared" si="59"/>
        <v>2.0929802179780643</v>
      </c>
      <c r="ADH53" s="116">
        <f t="shared" si="59"/>
        <v>2.0215854728110498</v>
      </c>
      <c r="ADI53" s="116">
        <f t="shared" si="59"/>
        <v>2.0357540039038442</v>
      </c>
      <c r="ADJ53" s="116">
        <f t="shared" si="59"/>
        <v>2.00123947961491</v>
      </c>
      <c r="ADK53" s="116">
        <f t="shared" si="59"/>
        <v>2.0522707152185986</v>
      </c>
      <c r="ADL53" s="116">
        <f t="shared" si="59"/>
        <v>2.0401513942811906</v>
      </c>
      <c r="ADM53" s="116">
        <f t="shared" si="59"/>
        <v>2.0270077477874953</v>
      </c>
      <c r="ADN53" s="116">
        <f t="shared" si="59"/>
        <v>2.0576746025373955</v>
      </c>
      <c r="ADO53" s="116">
        <f t="shared" si="59"/>
        <v>2.0276718478424041</v>
      </c>
      <c r="ADP53" s="116">
        <f t="shared" si="59"/>
        <v>2.0133611340500908</v>
      </c>
      <c r="ADQ53" s="116">
        <f t="shared" si="59"/>
        <v>2.0210674558555151</v>
      </c>
      <c r="ADR53" s="116">
        <f t="shared" si="59"/>
        <v>2.0587954360196354</v>
      </c>
      <c r="ADS53" s="116">
        <f t="shared" si="59"/>
        <v>2.0095545351667417</v>
      </c>
      <c r="ADT53" s="116">
        <f t="shared" si="59"/>
        <v>2.0726208820019867</v>
      </c>
      <c r="ADU53" s="116">
        <f t="shared" si="59"/>
        <v>2.0371244150272685</v>
      </c>
      <c r="ADV53" s="116">
        <f t="shared" si="59"/>
        <v>2.0294605850916674</v>
      </c>
      <c r="ADW53" s="116">
        <f t="shared" si="59"/>
        <v>2.0736905133893693</v>
      </c>
      <c r="ADX53" s="116">
        <f t="shared" si="59"/>
        <v>2.0034169631949115</v>
      </c>
      <c r="ADY53" s="116">
        <f t="shared" si="59"/>
        <v>2.0772254110318373</v>
      </c>
      <c r="ADZ53" s="116">
        <f t="shared" si="59"/>
        <v>2.0119820264542279</v>
      </c>
      <c r="AEA53" s="116">
        <f t="shared" si="59"/>
        <v>2.0205263322668867</v>
      </c>
      <c r="AEB53" s="116">
        <f t="shared" si="59"/>
        <v>2.0097700593378498</v>
      </c>
      <c r="AEC53" s="116">
        <f t="shared" si="59"/>
        <v>2.0109734625962497</v>
      </c>
      <c r="AED53" s="116">
        <f t="shared" si="59"/>
        <v>2.0190938473908604</v>
      </c>
      <c r="AEE53" s="116">
        <f t="shared" si="59"/>
        <v>2.0069283241056208</v>
      </c>
      <c r="AEF53" s="116">
        <f t="shared" si="59"/>
        <v>2.0423642770192769</v>
      </c>
      <c r="AEG53" s="116">
        <f t="shared" si="59"/>
        <v>2.0053558166772163</v>
      </c>
      <c r="AEH53" s="116">
        <f t="shared" si="59"/>
        <v>2.0451164945108391</v>
      </c>
      <c r="AEI53" s="116">
        <f t="shared" si="59"/>
        <v>2.0012364666147304</v>
      </c>
      <c r="AEJ53" s="116">
        <f t="shared" si="59"/>
        <v>2.0220404808518069</v>
      </c>
      <c r="AEK53" s="116">
        <f t="shared" si="59"/>
        <v>2.0079372433718943</v>
      </c>
      <c r="AEL53" s="116">
        <f t="shared" si="59"/>
        <v>2.0260026498507129</v>
      </c>
      <c r="AEM53" s="116">
        <f t="shared" si="59"/>
        <v>2.0478434784313411</v>
      </c>
      <c r="AEN53" s="116">
        <f t="shared" si="59"/>
        <v>2.0296656943214582</v>
      </c>
      <c r="AEO53" s="116">
        <f t="shared" si="59"/>
        <v>2.0051771581086761</v>
      </c>
      <c r="AEP53" s="116">
        <f t="shared" si="59"/>
        <v>2.0107744552830553</v>
      </c>
      <c r="AEQ53" s="116">
        <f t="shared" si="59"/>
        <v>2.0003283700878578</v>
      </c>
      <c r="AER53" s="116">
        <f t="shared" si="59"/>
        <v>2.0073165981351044</v>
      </c>
      <c r="AES53" s="116">
        <f t="shared" si="59"/>
        <v>2.0155297738234053</v>
      </c>
      <c r="AET53" s="116">
        <f t="shared" si="59"/>
        <v>2.0894181495816637</v>
      </c>
      <c r="AEU53" s="116">
        <f t="shared" si="59"/>
        <v>2.047234025723951</v>
      </c>
      <c r="AEV53" s="116">
        <f t="shared" si="59"/>
        <v>2.0244381536466176</v>
      </c>
      <c r="AEW53" s="116">
        <f t="shared" si="59"/>
        <v>2.094957789811478</v>
      </c>
      <c r="AEX53" s="116">
        <f t="shared" si="59"/>
        <v>2.0173901025118832</v>
      </c>
      <c r="AEY53" s="116">
        <f t="shared" si="59"/>
        <v>2.0347343666738227</v>
      </c>
      <c r="AEZ53" s="116">
        <f t="shared" si="59"/>
        <v>2.0499218555777068</v>
      </c>
      <c r="AFA53" s="116">
        <f t="shared" si="59"/>
        <v>2.0898256929062109</v>
      </c>
      <c r="AFB53" s="116">
        <f t="shared" si="59"/>
        <v>2.0084946342078669</v>
      </c>
      <c r="AFC53" s="116">
        <f t="shared" si="59"/>
        <v>2.0009707463842874</v>
      </c>
      <c r="AFD53" s="116">
        <f t="shared" si="59"/>
        <v>2.0256400616938581</v>
      </c>
      <c r="AFE53" s="116">
        <f t="shared" si="59"/>
        <v>2.0201012069714217</v>
      </c>
      <c r="AFF53" s="116">
        <f t="shared" si="59"/>
        <v>2.0183694418155449</v>
      </c>
      <c r="AFG53" s="116">
        <f t="shared" si="59"/>
        <v>2.1215377634692376</v>
      </c>
      <c r="AFH53" s="116">
        <f t="shared" si="59"/>
        <v>2.0734267345228168</v>
      </c>
      <c r="AFI53" s="116">
        <f t="shared" si="59"/>
        <v>2.011194249037541</v>
      </c>
      <c r="AFJ53" s="116">
        <f t="shared" si="59"/>
        <v>2.0826272030513353</v>
      </c>
      <c r="AFK53" s="116">
        <f t="shared" si="59"/>
        <v>2.0166350730150935</v>
      </c>
      <c r="AFL53" s="116">
        <f t="shared" si="51"/>
        <v>2.0378141284621956</v>
      </c>
      <c r="AFM53" s="116">
        <f t="shared" ref="AFM53:AHX57" si="67">AFM27+($D$3/AFM27)</f>
        <v>2.0810170702005997</v>
      </c>
      <c r="AFN53" s="116">
        <f t="shared" si="67"/>
        <v>2.0905558763824068</v>
      </c>
      <c r="AFO53" s="116">
        <f t="shared" si="67"/>
        <v>2.0159815685352704</v>
      </c>
      <c r="AFP53" s="116">
        <f t="shared" si="67"/>
        <v>2.0199375971192337</v>
      </c>
      <c r="AFQ53" s="116">
        <f t="shared" si="67"/>
        <v>2.0283336757774548</v>
      </c>
      <c r="AFR53" s="116">
        <f t="shared" si="67"/>
        <v>2.0089482566811721</v>
      </c>
      <c r="AFS53" s="116">
        <f t="shared" si="67"/>
        <v>2.0907261174582827</v>
      </c>
      <c r="AFT53" s="116">
        <f t="shared" si="67"/>
        <v>2.0576629552886825</v>
      </c>
      <c r="AFU53" s="116">
        <f t="shared" si="67"/>
        <v>2.001169803241913</v>
      </c>
      <c r="AFV53" s="116">
        <f t="shared" si="67"/>
        <v>2.0282234509681407</v>
      </c>
      <c r="AFW53" s="116">
        <f t="shared" si="67"/>
        <v>2.0100384286515824</v>
      </c>
      <c r="AFX53" s="116">
        <f t="shared" si="67"/>
        <v>2.1245583588924091</v>
      </c>
      <c r="AFY53" s="116">
        <f t="shared" si="67"/>
        <v>2.1129182254367258</v>
      </c>
      <c r="AFZ53" s="116">
        <f t="shared" si="67"/>
        <v>2.030419976321741</v>
      </c>
      <c r="AGA53" s="116">
        <f t="shared" si="67"/>
        <v>2.0567741713069534</v>
      </c>
      <c r="AGB53" s="116">
        <f t="shared" si="67"/>
        <v>2.0047456500424383</v>
      </c>
      <c r="AGC53" s="116">
        <f t="shared" si="67"/>
        <v>2.0249207893242018</v>
      </c>
      <c r="AGD53" s="116">
        <f t="shared" si="67"/>
        <v>2.029632916924526</v>
      </c>
      <c r="AGE53" s="116">
        <f t="shared" si="67"/>
        <v>2.0329585730144863</v>
      </c>
      <c r="AGF53" s="116">
        <f t="shared" si="67"/>
        <v>2.0355507559578987</v>
      </c>
      <c r="AGG53" s="116">
        <f t="shared" si="67"/>
        <v>2.0331606390763883</v>
      </c>
      <c r="AGH53" s="116">
        <f t="shared" si="67"/>
        <v>2.0005057641533837</v>
      </c>
      <c r="AGI53" s="116">
        <f t="shared" si="67"/>
        <v>2.0256926594689331</v>
      </c>
      <c r="AGJ53" s="116">
        <f t="shared" si="67"/>
        <v>2.0011660794057211</v>
      </c>
      <c r="AGK53" s="116">
        <f t="shared" si="67"/>
        <v>2.0000034809915119</v>
      </c>
      <c r="AGL53" s="116">
        <f t="shared" si="67"/>
        <v>2.0311069892976334</v>
      </c>
      <c r="AGM53" s="116">
        <f t="shared" si="67"/>
        <v>2.065928086372574</v>
      </c>
      <c r="AGN53" s="116">
        <f t="shared" si="67"/>
        <v>2.0535340029975448</v>
      </c>
      <c r="AGO53" s="116">
        <f t="shared" si="67"/>
        <v>2.0000003733203626</v>
      </c>
      <c r="AGP53" s="116">
        <f t="shared" si="67"/>
        <v>2.0110634784427557</v>
      </c>
      <c r="AGQ53" s="116">
        <f t="shared" si="67"/>
        <v>2.0804380238752467</v>
      </c>
      <c r="AGR53" s="116">
        <f t="shared" si="67"/>
        <v>2.1055791397042558</v>
      </c>
      <c r="AGS53" s="116">
        <f t="shared" si="67"/>
        <v>2.0113851803552687</v>
      </c>
      <c r="AGT53" s="116">
        <f t="shared" si="67"/>
        <v>2.0300596642476334</v>
      </c>
      <c r="AGU53" s="116">
        <f t="shared" si="67"/>
        <v>2.1507744687003387</v>
      </c>
      <c r="AGV53" s="116">
        <f t="shared" si="67"/>
        <v>2.0792991683267248</v>
      </c>
      <c r="AGW53" s="116">
        <f t="shared" si="67"/>
        <v>2.0536232909307794</v>
      </c>
      <c r="AGX53" s="116">
        <f t="shared" si="67"/>
        <v>2.000416196670578</v>
      </c>
      <c r="AGY53" s="116">
        <f t="shared" si="67"/>
        <v>2.0797678754161457</v>
      </c>
      <c r="AGZ53" s="116">
        <f t="shared" si="67"/>
        <v>2.0014036820853174</v>
      </c>
      <c r="AHA53" s="116">
        <f t="shared" si="67"/>
        <v>2.1201339788844638</v>
      </c>
      <c r="AHB53" s="116">
        <f t="shared" si="67"/>
        <v>2.046377674130325</v>
      </c>
      <c r="AHC53" s="116">
        <f t="shared" si="67"/>
        <v>2.0240478557217849</v>
      </c>
      <c r="AHD53" s="116">
        <f t="shared" si="67"/>
        <v>2.0547957557114787</v>
      </c>
      <c r="AHE53" s="116">
        <f t="shared" si="67"/>
        <v>2.0265794771722061</v>
      </c>
      <c r="AHF53" s="116">
        <f t="shared" si="67"/>
        <v>2.0600714592666702</v>
      </c>
      <c r="AHG53" s="116">
        <f t="shared" si="67"/>
        <v>2.0011947913229817</v>
      </c>
      <c r="AHH53" s="116">
        <f t="shared" si="67"/>
        <v>2.025702575478399</v>
      </c>
      <c r="AHI53" s="116">
        <f t="shared" si="67"/>
        <v>2.0290214040743537</v>
      </c>
      <c r="AHJ53" s="116">
        <f t="shared" si="67"/>
        <v>2.0143911772880272</v>
      </c>
      <c r="AHK53" s="116">
        <f t="shared" si="67"/>
        <v>2.0517058497502028</v>
      </c>
      <c r="AHL53" s="116">
        <f t="shared" si="67"/>
        <v>2.0630743959326674</v>
      </c>
      <c r="AHM53" s="116">
        <f t="shared" si="67"/>
        <v>2.0305740193565063</v>
      </c>
      <c r="AHN53" s="116">
        <f t="shared" si="67"/>
        <v>2.0493053380017212</v>
      </c>
      <c r="AHO53" s="116">
        <f t="shared" si="67"/>
        <v>2.0018178049339959</v>
      </c>
      <c r="AHP53" s="116">
        <f t="shared" si="67"/>
        <v>2.0397595540117259</v>
      </c>
      <c r="AHQ53" s="116">
        <f t="shared" si="67"/>
        <v>2.0039565226319933</v>
      </c>
      <c r="AHR53" s="116">
        <f t="shared" si="67"/>
        <v>2.1284095543359856</v>
      </c>
      <c r="AHS53" s="116">
        <f t="shared" si="67"/>
        <v>2.1536502358123131</v>
      </c>
      <c r="AHT53" s="116">
        <f t="shared" si="67"/>
        <v>2.0036629192512287</v>
      </c>
      <c r="AHU53" s="116">
        <f t="shared" si="67"/>
        <v>2.0812022506986985</v>
      </c>
      <c r="AHV53" s="116">
        <f t="shared" si="67"/>
        <v>2.0110120463329952</v>
      </c>
      <c r="AHW53" s="116">
        <f t="shared" si="67"/>
        <v>2.0262860731751782</v>
      </c>
      <c r="AHX53" s="116">
        <f t="shared" si="67"/>
        <v>2.1538349725888208</v>
      </c>
      <c r="AHY53" s="116">
        <f t="shared" si="60"/>
        <v>2.0875055584229432</v>
      </c>
      <c r="AHZ53" s="116">
        <f t="shared" si="60"/>
        <v>2.0025491086308231</v>
      </c>
      <c r="AIA53" s="116">
        <f t="shared" si="60"/>
        <v>2.0041388412217178</v>
      </c>
      <c r="AIB53" s="116">
        <f t="shared" si="60"/>
        <v>2.0865346103792772</v>
      </c>
      <c r="AIC53" s="116">
        <f t="shared" si="60"/>
        <v>2.083849789299105</v>
      </c>
      <c r="AID53" s="116">
        <f t="shared" si="60"/>
        <v>2.048402330011899</v>
      </c>
      <c r="AIE53" s="116">
        <f t="shared" si="60"/>
        <v>2.0760957995593734</v>
      </c>
      <c r="AIF53" s="116">
        <f t="shared" si="60"/>
        <v>2.0133359847885832</v>
      </c>
      <c r="AIG53" s="116">
        <f t="shared" si="60"/>
        <v>2.0265158627934361</v>
      </c>
      <c r="AIH53" s="116">
        <f t="shared" si="60"/>
        <v>2.0406568649547552</v>
      </c>
      <c r="AII53" s="116">
        <f t="shared" si="60"/>
        <v>2.0498714686856609</v>
      </c>
      <c r="AIJ53" s="116">
        <f t="shared" si="60"/>
        <v>2.0422790181041921</v>
      </c>
      <c r="AIK53" s="116">
        <f t="shared" si="60"/>
        <v>2.0276715012118873</v>
      </c>
      <c r="AIL53" s="116">
        <f t="shared" si="60"/>
        <v>2.0512985565172985</v>
      </c>
      <c r="AIM53" s="116">
        <f t="shared" si="60"/>
        <v>2.0038825303683794</v>
      </c>
      <c r="AIN53" s="116">
        <f t="shared" si="60"/>
        <v>2.1172885916587436</v>
      </c>
      <c r="AIO53" s="116">
        <f t="shared" si="60"/>
        <v>2.0261191672364132</v>
      </c>
      <c r="AIP53" s="116">
        <f t="shared" si="60"/>
        <v>2.0363002633239269</v>
      </c>
      <c r="AIQ53" s="116">
        <f t="shared" si="60"/>
        <v>2.0138474091508387</v>
      </c>
      <c r="AIR53" s="116">
        <f t="shared" si="60"/>
        <v>2.0021813073954542</v>
      </c>
      <c r="AIS53" s="116">
        <f t="shared" si="60"/>
        <v>2.0832085315874993</v>
      </c>
      <c r="AIT53" s="116">
        <f t="shared" si="60"/>
        <v>2.0621770827963646</v>
      </c>
      <c r="AIU53" s="116">
        <f t="shared" si="60"/>
        <v>2.0028959509098385</v>
      </c>
      <c r="AIV53" s="116">
        <f t="shared" si="60"/>
        <v>2.0501068169119496</v>
      </c>
      <c r="AIW53" s="116">
        <f t="shared" si="60"/>
        <v>2.0647321156334475</v>
      </c>
      <c r="AIX53" s="116">
        <f t="shared" si="60"/>
        <v>2.0284646000862181</v>
      </c>
      <c r="AIY53" s="116">
        <f t="shared" si="60"/>
        <v>2.0230461390005061</v>
      </c>
      <c r="AIZ53" s="116">
        <f t="shared" si="60"/>
        <v>2.0312771578518261</v>
      </c>
      <c r="AJA53" s="116">
        <f t="shared" si="60"/>
        <v>2.0000000166606635</v>
      </c>
      <c r="AJB53" s="116">
        <f t="shared" si="60"/>
        <v>2.0190009951645003</v>
      </c>
      <c r="AJC53" s="116">
        <f t="shared" si="60"/>
        <v>2.189498717032242</v>
      </c>
      <c r="AJD53" s="116">
        <f t="shared" si="60"/>
        <v>2.0262665238489257</v>
      </c>
      <c r="AJE53" s="116">
        <f t="shared" si="60"/>
        <v>2.0310370328380438</v>
      </c>
      <c r="AJF53" s="116">
        <f t="shared" si="60"/>
        <v>2.0051393361795053</v>
      </c>
      <c r="AJG53" s="116">
        <f t="shared" si="60"/>
        <v>2.0173836887888776</v>
      </c>
      <c r="AJH53" s="116">
        <f t="shared" si="60"/>
        <v>2.0500797963444315</v>
      </c>
      <c r="AJI53" s="116">
        <f t="shared" si="60"/>
        <v>2.0353671519851293</v>
      </c>
      <c r="AJJ53" s="116">
        <f t="shared" si="60"/>
        <v>2.0003887927669162</v>
      </c>
      <c r="AJK53" s="116">
        <f t="shared" si="60"/>
        <v>2.1729339351956831</v>
      </c>
      <c r="AJL53" s="116">
        <f t="shared" si="60"/>
        <v>2.0199486451141841</v>
      </c>
      <c r="AJM53" s="116">
        <f t="shared" si="60"/>
        <v>2.0059780033122676</v>
      </c>
      <c r="AJN53" s="116">
        <f t="shared" si="60"/>
        <v>2.1549682073508816</v>
      </c>
      <c r="AJO53" s="116">
        <f t="shared" si="60"/>
        <v>2.0074646896896455</v>
      </c>
      <c r="AJP53" s="116">
        <f t="shared" si="60"/>
        <v>2.0494595498594252</v>
      </c>
      <c r="AJQ53" s="116">
        <f t="shared" si="60"/>
        <v>2.1268848747496216</v>
      </c>
      <c r="AJR53" s="116">
        <f t="shared" si="60"/>
        <v>2.002306393383404</v>
      </c>
      <c r="AJS53" s="116">
        <f t="shared" si="60"/>
        <v>2.0145951579213319</v>
      </c>
      <c r="AJT53" s="116">
        <f t="shared" si="60"/>
        <v>2.0030879626592411</v>
      </c>
      <c r="AJU53" s="116">
        <f t="shared" si="60"/>
        <v>2.0201299311248011</v>
      </c>
      <c r="AJV53" s="116">
        <f t="shared" si="60"/>
        <v>2.0016402809109044</v>
      </c>
      <c r="AJW53" s="116">
        <f t="shared" si="60"/>
        <v>2.0414541972703764</v>
      </c>
      <c r="AJX53" s="116">
        <f t="shared" si="60"/>
        <v>2.0829495973653369</v>
      </c>
      <c r="AJY53" s="116">
        <f t="shared" si="60"/>
        <v>2.0039881500526588</v>
      </c>
      <c r="AJZ53" s="116">
        <f t="shared" si="60"/>
        <v>2.0857295371232354</v>
      </c>
      <c r="AKA53" s="116">
        <f t="shared" si="60"/>
        <v>2.0439860506434071</v>
      </c>
      <c r="AKB53" s="116">
        <f t="shared" si="60"/>
        <v>2.0261754353268002</v>
      </c>
      <c r="AKC53" s="116">
        <f t="shared" si="60"/>
        <v>2.0213493029496199</v>
      </c>
      <c r="AKD53" s="116">
        <f t="shared" si="60"/>
        <v>2.0000004480360682</v>
      </c>
      <c r="AKE53" s="116">
        <f t="shared" si="60"/>
        <v>2.1170076153901296</v>
      </c>
      <c r="AKF53" s="116">
        <f t="shared" si="60"/>
        <v>2.0612368427173902</v>
      </c>
      <c r="AKG53" s="116">
        <f t="shared" si="60"/>
        <v>2.0000113358842686</v>
      </c>
      <c r="AKH53" s="116">
        <f t="shared" si="60"/>
        <v>2.0364383676067126</v>
      </c>
      <c r="AKI53" s="116">
        <f t="shared" si="60"/>
        <v>2.0158441446903006</v>
      </c>
      <c r="AKJ53" s="116">
        <f t="shared" si="61"/>
        <v>2.02393530216828</v>
      </c>
      <c r="AKK53" s="116">
        <f t="shared" si="61"/>
        <v>2.1043943863540737</v>
      </c>
      <c r="AKL53" s="116">
        <f t="shared" si="61"/>
        <v>2.0038978858011038</v>
      </c>
      <c r="AKM53" s="116">
        <f t="shared" si="61"/>
        <v>2.0000025528385277</v>
      </c>
      <c r="AKN53" s="116">
        <f t="shared" si="61"/>
        <v>2.0084058611767723</v>
      </c>
      <c r="AKO53" s="116">
        <f t="shared" si="61"/>
        <v>2.0282354187603397</v>
      </c>
      <c r="AKP53" s="116">
        <f t="shared" si="61"/>
        <v>2.0484471496316345</v>
      </c>
      <c r="AKQ53" s="116">
        <f t="shared" si="61"/>
        <v>2.0904712187231955</v>
      </c>
      <c r="AKR53" s="116">
        <f t="shared" si="61"/>
        <v>2.000082039547217</v>
      </c>
      <c r="AKS53" s="116">
        <f t="shared" si="61"/>
        <v>2.009059063066962</v>
      </c>
      <c r="AKT53" s="116">
        <f t="shared" si="61"/>
        <v>2.0232247272360095</v>
      </c>
      <c r="AKU53" s="116">
        <f t="shared" si="61"/>
        <v>2.0538874803583402</v>
      </c>
      <c r="AKV53" s="116">
        <f t="shared" si="61"/>
        <v>2.0078604119220609</v>
      </c>
      <c r="AKW53" s="116">
        <f t="shared" si="61"/>
        <v>2.0057970862934495</v>
      </c>
      <c r="AKX53" s="116">
        <f t="shared" si="61"/>
        <v>2.0439968635888137</v>
      </c>
      <c r="AKY53" s="116">
        <f t="shared" si="61"/>
        <v>2.1516130771487796</v>
      </c>
      <c r="AKZ53" s="116">
        <f t="shared" si="61"/>
        <v>2.02550517124513</v>
      </c>
      <c r="ALA53" s="116">
        <f t="shared" si="61"/>
        <v>2.0056222915284927</v>
      </c>
      <c r="ALB53" s="116">
        <f t="shared" si="61"/>
        <v>2.012530551645566</v>
      </c>
      <c r="ALC53" s="116">
        <f t="shared" si="61"/>
        <v>2.087896939269462</v>
      </c>
      <c r="ALD53" s="116">
        <f t="shared" si="61"/>
        <v>2.0294677068297373</v>
      </c>
      <c r="ALE53" s="116">
        <f t="shared" si="61"/>
        <v>2.0766935667783022</v>
      </c>
      <c r="ALF53" s="116">
        <f t="shared" si="61"/>
        <v>2.0176928570587598</v>
      </c>
      <c r="ALG53" s="116">
        <f t="shared" si="61"/>
        <v>2.0436213951723907</v>
      </c>
      <c r="ALH53" s="116">
        <f t="shared" si="61"/>
        <v>2.0425870140616231</v>
      </c>
      <c r="ALI53" s="116">
        <f t="shared" si="61"/>
        <v>2.0016318889616933</v>
      </c>
      <c r="ALJ53" s="116">
        <f t="shared" si="61"/>
        <v>2.0445978519943466</v>
      </c>
      <c r="ALK53" s="116">
        <f t="shared" si="61"/>
        <v>2.002169978095004</v>
      </c>
      <c r="ALL53" s="116">
        <f t="shared" si="61"/>
        <v>2.093078684540604</v>
      </c>
      <c r="ALM53" s="116">
        <f t="shared" si="61"/>
        <v>2.0231682334224583</v>
      </c>
      <c r="ALN53" s="116">
        <f t="shared" si="61"/>
        <v>2.0032885674786023</v>
      </c>
      <c r="ALO53" s="116">
        <f t="shared" si="61"/>
        <v>2.005859671864815</v>
      </c>
      <c r="ALP53" s="116">
        <f t="shared" si="61"/>
        <v>2.0000031878668776</v>
      </c>
      <c r="ALQ53" s="116">
        <f t="shared" si="61"/>
        <v>2.0236526548024694</v>
      </c>
      <c r="ALR53" s="116">
        <f t="shared" si="61"/>
        <v>2.0724673517592249</v>
      </c>
      <c r="ALS53" s="116">
        <f t="shared" si="61"/>
        <v>2.0257576868677205</v>
      </c>
      <c r="ALT53" s="116">
        <f t="shared" si="61"/>
        <v>2.0009299206787174</v>
      </c>
      <c r="ALU53" s="116">
        <f t="shared" si="61"/>
        <v>2.0039245470473137</v>
      </c>
    </row>
    <row r="54" spans="9:1009">
      <c r="I54" s="116">
        <f t="shared" si="36"/>
        <v>2.0251868242542521</v>
      </c>
      <c r="J54" s="116">
        <f t="shared" si="36"/>
        <v>2.0085477113202614</v>
      </c>
      <c r="K54" s="116">
        <f t="shared" si="36"/>
        <v>2.0002327038825549</v>
      </c>
      <c r="L54" s="116">
        <f t="shared" si="36"/>
        <v>2.0174968679683118</v>
      </c>
      <c r="M54" s="116">
        <f t="shared" si="36"/>
        <v>2.0001609430510134</v>
      </c>
      <c r="N54" s="116">
        <f t="shared" si="36"/>
        <v>2.0098140374414561</v>
      </c>
      <c r="O54" s="116">
        <f t="shared" si="36"/>
        <v>2.0637421275929002</v>
      </c>
      <c r="P54" s="116">
        <f t="shared" si="36"/>
        <v>2.0687409459521588</v>
      </c>
      <c r="Q54" s="116">
        <f t="shared" si="36"/>
        <v>2.1046957678353495</v>
      </c>
      <c r="R54" s="116">
        <f t="shared" si="36"/>
        <v>2.0000128119593996</v>
      </c>
      <c r="S54" s="116">
        <f t="shared" si="36"/>
        <v>2.0281181034394664</v>
      </c>
      <c r="T54" s="116">
        <f t="shared" si="36"/>
        <v>2.0643227131053301</v>
      </c>
      <c r="U54" s="116">
        <f t="shared" si="36"/>
        <v>2.0005662868341831</v>
      </c>
      <c r="V54" s="116">
        <f t="shared" si="36"/>
        <v>2.0757326631494273</v>
      </c>
      <c r="W54" s="116">
        <f t="shared" si="36"/>
        <v>2.1373978431006102</v>
      </c>
      <c r="X54" s="116">
        <f t="shared" si="36"/>
        <v>2.0614400750358759</v>
      </c>
      <c r="Y54" s="116">
        <f t="shared" si="52"/>
        <v>2.0002065077498727</v>
      </c>
      <c r="Z54" s="116">
        <f t="shared" si="52"/>
        <v>2.0002979404229504</v>
      </c>
      <c r="AA54" s="116">
        <f t="shared" si="52"/>
        <v>2.0343142903129712</v>
      </c>
      <c r="AB54" s="116">
        <f t="shared" si="52"/>
        <v>2.0071919751983116</v>
      </c>
      <c r="AC54" s="116">
        <f t="shared" si="52"/>
        <v>2.0240598770791047</v>
      </c>
      <c r="AD54" s="116">
        <f t="shared" si="52"/>
        <v>2.0574906645432161</v>
      </c>
      <c r="AE54" s="116">
        <f t="shared" si="52"/>
        <v>2.0382453166728745</v>
      </c>
      <c r="AF54" s="116">
        <f t="shared" si="52"/>
        <v>2.0001226279355278</v>
      </c>
      <c r="AG54" s="116">
        <f t="shared" si="52"/>
        <v>2.0017330123724575</v>
      </c>
      <c r="AH54" s="116">
        <f t="shared" si="52"/>
        <v>2.1223276857399296</v>
      </c>
      <c r="AI54" s="116">
        <f t="shared" si="52"/>
        <v>2.0003517739797667</v>
      </c>
      <c r="AJ54" s="116">
        <f t="shared" si="52"/>
        <v>2.0248459230467803</v>
      </c>
      <c r="AK54" s="116">
        <f t="shared" si="52"/>
        <v>2.091838421111301</v>
      </c>
      <c r="AL54" s="116">
        <f t="shared" si="52"/>
        <v>2.001767600951089</v>
      </c>
      <c r="AM54" s="116">
        <f t="shared" si="52"/>
        <v>2.0056080552255131</v>
      </c>
      <c r="AN54" s="116">
        <f t="shared" si="52"/>
        <v>2.0304445518255445</v>
      </c>
      <c r="AO54" s="116">
        <f t="shared" si="52"/>
        <v>2.0003375144615383</v>
      </c>
      <c r="AP54" s="116">
        <f t="shared" si="52"/>
        <v>2.0057066162142707</v>
      </c>
      <c r="AQ54" s="116">
        <f t="shared" si="52"/>
        <v>2.0614934795188944</v>
      </c>
      <c r="AR54" s="116">
        <f t="shared" si="52"/>
        <v>2.035702939685923</v>
      </c>
      <c r="AS54" s="116">
        <f t="shared" si="52"/>
        <v>2.0785878651398</v>
      </c>
      <c r="AT54" s="116">
        <f t="shared" si="52"/>
        <v>2.0041025663584326</v>
      </c>
      <c r="AU54" s="116">
        <f t="shared" si="52"/>
        <v>2.0301093822249991</v>
      </c>
      <c r="AV54" s="116">
        <f t="shared" si="52"/>
        <v>2.1346915799213639</v>
      </c>
      <c r="AW54" s="116">
        <f t="shared" si="52"/>
        <v>2.0745935831193858</v>
      </c>
      <c r="AX54" s="116">
        <f t="shared" si="52"/>
        <v>2.1123728955906591</v>
      </c>
      <c r="AY54" s="116">
        <f t="shared" si="52"/>
        <v>2.0399134084130752</v>
      </c>
      <c r="AZ54" s="116">
        <f t="shared" si="52"/>
        <v>2.0645988556292387</v>
      </c>
      <c r="BA54" s="116">
        <f t="shared" si="52"/>
        <v>2.0188510689847652</v>
      </c>
      <c r="BB54" s="116">
        <f t="shared" si="52"/>
        <v>2.0325506303661998</v>
      </c>
      <c r="BC54" s="116">
        <f t="shared" si="52"/>
        <v>2.0368865164756191</v>
      </c>
      <c r="BD54" s="116">
        <f t="shared" si="52"/>
        <v>2.0047668621562069</v>
      </c>
      <c r="BE54" s="116">
        <f t="shared" si="52"/>
        <v>2.0050568814114138</v>
      </c>
      <c r="BF54" s="116">
        <f t="shared" si="52"/>
        <v>2.0058827545425579</v>
      </c>
      <c r="BG54" s="116">
        <f t="shared" si="52"/>
        <v>2.029493871176439</v>
      </c>
      <c r="BH54" s="116">
        <f t="shared" si="52"/>
        <v>2.0177626627710792</v>
      </c>
      <c r="BI54" s="116">
        <f t="shared" si="52"/>
        <v>2.0011498868669682</v>
      </c>
      <c r="BJ54" s="116">
        <f t="shared" si="52"/>
        <v>2.0121132731335871</v>
      </c>
      <c r="BK54" s="116">
        <f t="shared" si="52"/>
        <v>2.049256890135744</v>
      </c>
      <c r="BL54" s="116">
        <f t="shared" si="52"/>
        <v>2.0284780554476471</v>
      </c>
      <c r="BM54" s="116">
        <f t="shared" si="52"/>
        <v>2.121020602907596</v>
      </c>
      <c r="BN54" s="116">
        <f t="shared" si="52"/>
        <v>2.0156636440805489</v>
      </c>
      <c r="BO54" s="116">
        <f t="shared" si="52"/>
        <v>2.0347626748256835</v>
      </c>
      <c r="BP54" s="116">
        <f t="shared" si="52"/>
        <v>2.0038948950352995</v>
      </c>
      <c r="BQ54" s="116">
        <f t="shared" si="52"/>
        <v>2.099722395699537</v>
      </c>
      <c r="BR54" s="116">
        <f t="shared" si="52"/>
        <v>2.0388687973913058</v>
      </c>
      <c r="BS54" s="116">
        <f t="shared" si="52"/>
        <v>2.0064515306074275</v>
      </c>
      <c r="BT54" s="116">
        <f t="shared" si="52"/>
        <v>2.0343797783543307</v>
      </c>
      <c r="BU54" s="116">
        <f t="shared" si="52"/>
        <v>2.0607173694152285</v>
      </c>
      <c r="BV54" s="116">
        <f t="shared" si="52"/>
        <v>2.001626329556812</v>
      </c>
      <c r="BW54" s="116">
        <f t="shared" si="52"/>
        <v>2.0373232440035487</v>
      </c>
      <c r="BX54" s="116">
        <f t="shared" si="52"/>
        <v>2.1295615352522339</v>
      </c>
      <c r="BY54" s="116">
        <f t="shared" si="52"/>
        <v>2.0045161097362909</v>
      </c>
      <c r="BZ54" s="116">
        <f t="shared" si="52"/>
        <v>2.0209089641969857</v>
      </c>
      <c r="CA54" s="116">
        <f t="shared" si="52"/>
        <v>2.0350591686756965</v>
      </c>
      <c r="CB54" s="116">
        <f t="shared" si="52"/>
        <v>2.0078277473298298</v>
      </c>
      <c r="CC54" s="116">
        <f t="shared" si="52"/>
        <v>2.0850015090046785</v>
      </c>
      <c r="CD54" s="116">
        <f t="shared" si="52"/>
        <v>2.0285370841915071</v>
      </c>
      <c r="CE54" s="116">
        <f t="shared" si="52"/>
        <v>2.009684006287844</v>
      </c>
      <c r="CF54" s="116">
        <f t="shared" si="52"/>
        <v>2.0016694682368623</v>
      </c>
      <c r="CG54" s="116">
        <f t="shared" si="44"/>
        <v>2.0159267514299319</v>
      </c>
      <c r="CH54" s="116">
        <f t="shared" si="44"/>
        <v>2.0331827802986933</v>
      </c>
      <c r="CI54" s="116">
        <f t="shared" si="44"/>
        <v>2.0037324285415417</v>
      </c>
      <c r="CJ54" s="116">
        <f t="shared" si="44"/>
        <v>2.0208551958553302</v>
      </c>
      <c r="CK54" s="116">
        <f t="shared" si="44"/>
        <v>2.041294768751345</v>
      </c>
      <c r="CL54" s="116">
        <f t="shared" si="44"/>
        <v>2.0517391163240801</v>
      </c>
      <c r="CM54" s="116">
        <f t="shared" si="44"/>
        <v>2.0404849230801161</v>
      </c>
      <c r="CN54" s="116">
        <f t="shared" si="44"/>
        <v>2.037402676798767</v>
      </c>
      <c r="CO54" s="116">
        <f t="shared" si="44"/>
        <v>2.0240175918646104</v>
      </c>
      <c r="CP54" s="116">
        <f t="shared" si="44"/>
        <v>2.0610070995735583</v>
      </c>
      <c r="CQ54" s="116">
        <f t="shared" si="44"/>
        <v>2.0003339126039412</v>
      </c>
      <c r="CR54" s="116">
        <f t="shared" si="44"/>
        <v>2.0908951557037425</v>
      </c>
      <c r="CS54" s="116">
        <f t="shared" si="44"/>
        <v>2.0714910367520094</v>
      </c>
      <c r="CT54" s="116">
        <f t="shared" si="44"/>
        <v>2.042698751171522</v>
      </c>
      <c r="CU54" s="116">
        <f t="shared" si="44"/>
        <v>2.1065760418045394</v>
      </c>
      <c r="CV54" s="116">
        <f t="shared" si="44"/>
        <v>2.0545888517812712</v>
      </c>
      <c r="CW54" s="116">
        <f t="shared" si="44"/>
        <v>2.0369266090331202</v>
      </c>
      <c r="CX54" s="116">
        <f t="shared" si="44"/>
        <v>2.0019411264740734</v>
      </c>
      <c r="CY54" s="116">
        <f t="shared" si="45"/>
        <v>2.0765796221935386</v>
      </c>
      <c r="CZ54" s="116">
        <f t="shared" si="45"/>
        <v>2.0098483431019938</v>
      </c>
      <c r="DA54" s="116">
        <f t="shared" si="45"/>
        <v>2.0003116146829116</v>
      </c>
      <c r="DB54" s="116">
        <f t="shared" si="45"/>
        <v>2.003451837192503</v>
      </c>
      <c r="DC54" s="116">
        <f t="shared" si="45"/>
        <v>2.0019119345135583</v>
      </c>
      <c r="DD54" s="116">
        <f t="shared" si="45"/>
        <v>2.0129535462393555</v>
      </c>
      <c r="DE54" s="116">
        <f t="shared" si="45"/>
        <v>2.0890774400874115</v>
      </c>
      <c r="DF54" s="116">
        <f t="shared" si="45"/>
        <v>2.0820671441052565</v>
      </c>
      <c r="DG54" s="116">
        <f t="shared" si="45"/>
        <v>2.0582072981117867</v>
      </c>
      <c r="DH54" s="116">
        <f t="shared" si="45"/>
        <v>2.0001949997837043</v>
      </c>
      <c r="DI54" s="116">
        <f t="shared" si="45"/>
        <v>2.0555816053678586</v>
      </c>
      <c r="DJ54" s="116">
        <f t="shared" si="45"/>
        <v>2.0264080773111521</v>
      </c>
      <c r="DK54" s="116">
        <f t="shared" si="45"/>
        <v>2.0203080215161826</v>
      </c>
      <c r="DL54" s="116">
        <f t="shared" si="45"/>
        <v>2.0443082238423802</v>
      </c>
      <c r="DM54" s="116">
        <f t="shared" si="45"/>
        <v>2.0257354967316341</v>
      </c>
      <c r="DN54" s="116">
        <f t="shared" si="45"/>
        <v>2.0013164566354487</v>
      </c>
      <c r="DO54" s="116">
        <f t="shared" si="45"/>
        <v>2.0351909208333288</v>
      </c>
      <c r="DP54" s="116">
        <f t="shared" si="45"/>
        <v>2.0220303238565296</v>
      </c>
      <c r="DQ54" s="116">
        <f t="shared" si="45"/>
        <v>2.0008756093891069</v>
      </c>
      <c r="DR54" s="116">
        <f t="shared" si="45"/>
        <v>2.0520999734419316</v>
      </c>
      <c r="DS54" s="116">
        <f t="shared" si="45"/>
        <v>2.1042544022233014</v>
      </c>
      <c r="DT54" s="116">
        <f t="shared" si="45"/>
        <v>2.0827490025131681</v>
      </c>
      <c r="DU54" s="116">
        <f t="shared" si="45"/>
        <v>2.0000345469169316</v>
      </c>
      <c r="DV54" s="116">
        <f t="shared" si="45"/>
        <v>2.021616214028839</v>
      </c>
      <c r="DW54" s="116">
        <f t="shared" si="45"/>
        <v>2.0001673304689005</v>
      </c>
      <c r="DX54" s="116">
        <f t="shared" si="45"/>
        <v>2.0017888844267282</v>
      </c>
      <c r="DY54" s="116">
        <f t="shared" si="45"/>
        <v>2.0056732112576827</v>
      </c>
      <c r="DZ54" s="116">
        <f t="shared" si="45"/>
        <v>2.0016507541180819</v>
      </c>
      <c r="EA54" s="116">
        <f t="shared" si="45"/>
        <v>2.0396523041210948</v>
      </c>
      <c r="EB54" s="116">
        <f t="shared" si="45"/>
        <v>2.0002344472350808</v>
      </c>
      <c r="EC54" s="116">
        <f t="shared" si="45"/>
        <v>2.0047601957004595</v>
      </c>
      <c r="ED54" s="116">
        <f t="shared" si="45"/>
        <v>2.0511107811633789</v>
      </c>
      <c r="EE54" s="116">
        <f t="shared" si="45"/>
        <v>2.121815733618484</v>
      </c>
      <c r="EF54" s="116">
        <f t="shared" si="45"/>
        <v>2.0006267258179804</v>
      </c>
      <c r="EG54" s="116">
        <f t="shared" si="45"/>
        <v>2.0227845816697831</v>
      </c>
      <c r="EH54" s="116">
        <f t="shared" si="45"/>
        <v>2.0429488270789866</v>
      </c>
      <c r="EI54" s="116">
        <f t="shared" si="45"/>
        <v>2.0009751251061174</v>
      </c>
      <c r="EJ54" s="116">
        <f t="shared" si="45"/>
        <v>2.0216251799029008</v>
      </c>
      <c r="EK54" s="116">
        <f t="shared" si="45"/>
        <v>2.1261546450124658</v>
      </c>
      <c r="EL54" s="116">
        <f t="shared" si="45"/>
        <v>2.1286666313720461</v>
      </c>
      <c r="EM54" s="116">
        <f t="shared" si="45"/>
        <v>2.0287609893672478</v>
      </c>
      <c r="EN54" s="116">
        <f t="shared" si="45"/>
        <v>2.0091865797702284</v>
      </c>
      <c r="EO54" s="116">
        <f t="shared" si="45"/>
        <v>2.0332468435206872</v>
      </c>
      <c r="EP54" s="116">
        <f t="shared" si="45"/>
        <v>2.0026033424530452</v>
      </c>
      <c r="EQ54" s="116">
        <f t="shared" si="45"/>
        <v>2.000973005406367</v>
      </c>
      <c r="ER54" s="116">
        <f t="shared" si="45"/>
        <v>2.0810366124587345</v>
      </c>
      <c r="ES54" s="116">
        <f t="shared" si="45"/>
        <v>2.0052778965672644</v>
      </c>
      <c r="ET54" s="116">
        <f t="shared" si="45"/>
        <v>2.0799560068064302</v>
      </c>
      <c r="EU54" s="116">
        <f t="shared" si="45"/>
        <v>2.1425789902269061</v>
      </c>
      <c r="EV54" s="116">
        <f t="shared" si="45"/>
        <v>2.0811974957708363</v>
      </c>
      <c r="EW54" s="116">
        <f t="shared" si="45"/>
        <v>2.0509595443260493</v>
      </c>
      <c r="EX54" s="116">
        <f t="shared" ref="EX54:HI59" si="68">EX28+($D$3/EX28)</f>
        <v>2.0885827180645014</v>
      </c>
      <c r="EY54" s="116">
        <f t="shared" si="68"/>
        <v>2.1279854243858609</v>
      </c>
      <c r="EZ54" s="116">
        <f t="shared" si="68"/>
        <v>2.0026245300018983</v>
      </c>
      <c r="FA54" s="116">
        <f t="shared" si="68"/>
        <v>2.0251530588784883</v>
      </c>
      <c r="FB54" s="116">
        <f t="shared" si="68"/>
        <v>2.107723239986508</v>
      </c>
      <c r="FC54" s="116">
        <f t="shared" si="68"/>
        <v>2.0003088088335188</v>
      </c>
      <c r="FD54" s="116">
        <f t="shared" si="68"/>
        <v>2.0393812464881926</v>
      </c>
      <c r="FE54" s="116">
        <f t="shared" si="68"/>
        <v>2.0511113782946451</v>
      </c>
      <c r="FF54" s="116">
        <f t="shared" si="68"/>
        <v>2.0881010660287136</v>
      </c>
      <c r="FG54" s="116">
        <f t="shared" si="68"/>
        <v>2.0653574617319399</v>
      </c>
      <c r="FH54" s="116">
        <f t="shared" si="68"/>
        <v>2.0467335168111047</v>
      </c>
      <c r="FI54" s="116">
        <f t="shared" si="68"/>
        <v>2.000788344138186</v>
      </c>
      <c r="FJ54" s="116">
        <f t="shared" si="68"/>
        <v>2.0301117036361598</v>
      </c>
      <c r="FK54" s="116">
        <f t="shared" si="68"/>
        <v>2.0577767527067241</v>
      </c>
      <c r="FL54" s="116">
        <f t="shared" si="68"/>
        <v>2.1035871302824587</v>
      </c>
      <c r="FM54" s="116">
        <f t="shared" si="68"/>
        <v>2.0725243615810696</v>
      </c>
      <c r="FN54" s="116">
        <f t="shared" si="68"/>
        <v>2.0036266105029279</v>
      </c>
      <c r="FO54" s="116">
        <f t="shared" si="68"/>
        <v>2.0268140862848583</v>
      </c>
      <c r="FP54" s="116">
        <f t="shared" si="68"/>
        <v>2.001312536078494</v>
      </c>
      <c r="FQ54" s="116">
        <f t="shared" si="68"/>
        <v>2.026686640661497</v>
      </c>
      <c r="FR54" s="116">
        <f t="shared" si="68"/>
        <v>2.00931126558919</v>
      </c>
      <c r="FS54" s="116">
        <f t="shared" si="68"/>
        <v>2.0103837283813482</v>
      </c>
      <c r="FT54" s="116">
        <f t="shared" si="68"/>
        <v>2.0993576861047458</v>
      </c>
      <c r="FU54" s="116">
        <f t="shared" si="68"/>
        <v>2.0056277906585969</v>
      </c>
      <c r="FV54" s="116">
        <f t="shared" si="68"/>
        <v>2.025738554804474</v>
      </c>
      <c r="FW54" s="116">
        <f t="shared" si="68"/>
        <v>2.0906396625807782</v>
      </c>
      <c r="FX54" s="116">
        <f t="shared" si="68"/>
        <v>2.1038796588482733</v>
      </c>
      <c r="FY54" s="116">
        <f t="shared" si="68"/>
        <v>2.0017454043385081</v>
      </c>
      <c r="FZ54" s="116">
        <f t="shared" si="68"/>
        <v>2.0001583989883649</v>
      </c>
      <c r="GA54" s="116">
        <f t="shared" si="68"/>
        <v>2.0032478721044304</v>
      </c>
      <c r="GB54" s="116">
        <f t="shared" si="68"/>
        <v>2.0862953836608602</v>
      </c>
      <c r="GC54" s="116">
        <f t="shared" si="68"/>
        <v>2.0863891168160253</v>
      </c>
      <c r="GD54" s="116">
        <f t="shared" si="68"/>
        <v>2.0134819348533268</v>
      </c>
      <c r="GE54" s="116">
        <f t="shared" si="68"/>
        <v>2.0947008408864054</v>
      </c>
      <c r="GF54" s="116">
        <f t="shared" si="68"/>
        <v>2.0305677659208432</v>
      </c>
      <c r="GG54" s="116">
        <f t="shared" si="68"/>
        <v>2.0129738042891483</v>
      </c>
      <c r="GH54" s="116">
        <f t="shared" si="68"/>
        <v>2.0416958186365064</v>
      </c>
      <c r="GI54" s="116">
        <f t="shared" si="68"/>
        <v>2.0066566300851241</v>
      </c>
      <c r="GJ54" s="116">
        <f t="shared" si="68"/>
        <v>2.0026838985462865</v>
      </c>
      <c r="GK54" s="116">
        <f t="shared" si="68"/>
        <v>2.0284317237856313</v>
      </c>
      <c r="GL54" s="116">
        <f t="shared" si="68"/>
        <v>2.0024862595817909</v>
      </c>
      <c r="GM54" s="116">
        <f t="shared" si="68"/>
        <v>2.0113495021003711</v>
      </c>
      <c r="GN54" s="116">
        <f t="shared" si="68"/>
        <v>2.0083754453009117</v>
      </c>
      <c r="GO54" s="116">
        <f t="shared" si="68"/>
        <v>2.0130399741267997</v>
      </c>
      <c r="GP54" s="116">
        <f t="shared" si="68"/>
        <v>2.0072757324916495</v>
      </c>
      <c r="GQ54" s="116">
        <f t="shared" si="68"/>
        <v>2.0269137736713136</v>
      </c>
      <c r="GR54" s="116">
        <f t="shared" si="68"/>
        <v>2.0119875778277119</v>
      </c>
      <c r="GS54" s="116">
        <f t="shared" si="68"/>
        <v>2.0000078916965451</v>
      </c>
      <c r="GT54" s="116">
        <f t="shared" si="54"/>
        <v>2.0039524713339736</v>
      </c>
      <c r="GU54" s="116">
        <f t="shared" si="54"/>
        <v>2.0062139447899487</v>
      </c>
      <c r="GV54" s="116">
        <f t="shared" ref="GV54:JG58" si="69">GV28+($D$3/GV28)</f>
        <v>2.0117495076832319</v>
      </c>
      <c r="GW54" s="116">
        <f t="shared" si="69"/>
        <v>2.0236401445246264</v>
      </c>
      <c r="GX54" s="116">
        <f t="shared" si="69"/>
        <v>2.0507446930173403</v>
      </c>
      <c r="GY54" s="116">
        <f t="shared" si="69"/>
        <v>2.0747701366625639</v>
      </c>
      <c r="GZ54" s="116">
        <f t="shared" si="69"/>
        <v>2.0114852797988712</v>
      </c>
      <c r="HA54" s="116">
        <f t="shared" si="69"/>
        <v>2.041513163514411</v>
      </c>
      <c r="HB54" s="116">
        <f t="shared" si="69"/>
        <v>2.0975645605669238</v>
      </c>
      <c r="HC54" s="116">
        <f t="shared" si="69"/>
        <v>2.0035088089726081</v>
      </c>
      <c r="HD54" s="116">
        <f t="shared" si="69"/>
        <v>2.0272911848473818</v>
      </c>
      <c r="HE54" s="116">
        <f t="shared" si="69"/>
        <v>2.0045119481551121</v>
      </c>
      <c r="HF54" s="116">
        <f t="shared" si="69"/>
        <v>2.1423073673142454</v>
      </c>
      <c r="HG54" s="116">
        <f t="shared" si="69"/>
        <v>2.001281798326632</v>
      </c>
      <c r="HH54" s="116">
        <f t="shared" si="69"/>
        <v>2.0662937019122336</v>
      </c>
      <c r="HI54" s="116">
        <f t="shared" si="69"/>
        <v>2.041363707748904</v>
      </c>
      <c r="HJ54" s="116">
        <f t="shared" si="69"/>
        <v>2.0067505297683774</v>
      </c>
      <c r="HK54" s="116">
        <f t="shared" si="69"/>
        <v>2.0080531401282053</v>
      </c>
      <c r="HL54" s="116">
        <f t="shared" si="69"/>
        <v>2.0350910717424644</v>
      </c>
      <c r="HM54" s="116">
        <f t="shared" si="69"/>
        <v>2.0394592925363244</v>
      </c>
      <c r="HN54" s="116">
        <f t="shared" si="69"/>
        <v>2.0003101012746765</v>
      </c>
      <c r="HO54" s="116">
        <f t="shared" si="69"/>
        <v>2.034072502377879</v>
      </c>
      <c r="HP54" s="116">
        <f t="shared" si="69"/>
        <v>2.0309405227945803</v>
      </c>
      <c r="HQ54" s="116">
        <f t="shared" si="69"/>
        <v>2.0550223216309784</v>
      </c>
      <c r="HR54" s="116">
        <f t="shared" si="69"/>
        <v>2.063328596523371</v>
      </c>
      <c r="HS54" s="116">
        <f t="shared" si="69"/>
        <v>2.062539658892292</v>
      </c>
      <c r="HT54" s="116">
        <f t="shared" si="69"/>
        <v>2.0614915991080545</v>
      </c>
      <c r="HU54" s="116">
        <f t="shared" si="69"/>
        <v>2.094585434254244</v>
      </c>
      <c r="HV54" s="116">
        <f t="shared" si="69"/>
        <v>2.0901664633482846</v>
      </c>
      <c r="HW54" s="116">
        <f t="shared" si="69"/>
        <v>2.0084813684129044</v>
      </c>
      <c r="HX54" s="116">
        <f t="shared" si="69"/>
        <v>2.0447169269071814</v>
      </c>
      <c r="HY54" s="116">
        <f t="shared" si="69"/>
        <v>2.0399304037195245</v>
      </c>
      <c r="HZ54" s="116">
        <f t="shared" si="69"/>
        <v>2.0147200095557247</v>
      </c>
      <c r="IA54" s="116">
        <f t="shared" si="69"/>
        <v>2.0039849857816545</v>
      </c>
      <c r="IB54" s="116">
        <f t="shared" si="69"/>
        <v>2.0041372083102087</v>
      </c>
      <c r="IC54" s="116">
        <f t="shared" si="69"/>
        <v>2.0344121399868529</v>
      </c>
      <c r="ID54" s="116">
        <f t="shared" si="69"/>
        <v>2.0015499816387852</v>
      </c>
      <c r="IE54" s="116">
        <f t="shared" si="69"/>
        <v>2.0624385154979992</v>
      </c>
      <c r="IF54" s="116">
        <f t="shared" si="69"/>
        <v>2.0259649163326694</v>
      </c>
      <c r="IG54" s="116">
        <f t="shared" si="69"/>
        <v>2.1055102312020955</v>
      </c>
      <c r="IH54" s="116">
        <f t="shared" si="69"/>
        <v>2.0000071565017841</v>
      </c>
      <c r="II54" s="116">
        <f t="shared" si="69"/>
        <v>2.1141000379418347</v>
      </c>
      <c r="IJ54" s="116">
        <f t="shared" si="69"/>
        <v>2.0002544034813847</v>
      </c>
      <c r="IK54" s="116">
        <f t="shared" si="69"/>
        <v>2.1115166104541849</v>
      </c>
      <c r="IL54" s="116">
        <f t="shared" si="69"/>
        <v>2.0021687099072247</v>
      </c>
      <c r="IM54" s="116">
        <f t="shared" si="69"/>
        <v>2.0104066023634366</v>
      </c>
      <c r="IN54" s="116">
        <f t="shared" si="69"/>
        <v>2.0105635473269725</v>
      </c>
      <c r="IO54" s="116">
        <f t="shared" si="69"/>
        <v>2.0831678259808486</v>
      </c>
      <c r="IP54" s="116">
        <f t="shared" si="69"/>
        <v>2.0228459471420259</v>
      </c>
      <c r="IQ54" s="116">
        <f t="shared" si="69"/>
        <v>2.0859997542511857</v>
      </c>
      <c r="IR54" s="116">
        <f t="shared" si="69"/>
        <v>2.0289693004546612</v>
      </c>
      <c r="IS54" s="116">
        <f t="shared" si="69"/>
        <v>2.1088462693909467</v>
      </c>
      <c r="IT54" s="116">
        <f t="shared" si="69"/>
        <v>2.0187299290702461</v>
      </c>
      <c r="IU54" s="116">
        <f t="shared" si="69"/>
        <v>2.1219832294617165</v>
      </c>
      <c r="IV54" s="116">
        <f t="shared" si="69"/>
        <v>2.0033843484080398</v>
      </c>
      <c r="IW54" s="116">
        <f t="shared" si="69"/>
        <v>2.0000540854053703</v>
      </c>
      <c r="IX54" s="116">
        <f t="shared" si="69"/>
        <v>2.0645056112219198</v>
      </c>
      <c r="IY54" s="116">
        <f t="shared" si="69"/>
        <v>2.0313110161989183</v>
      </c>
      <c r="IZ54" s="116">
        <f t="shared" si="69"/>
        <v>2.0131193746289533</v>
      </c>
      <c r="JA54" s="116">
        <f t="shared" si="69"/>
        <v>2.0051716581026593</v>
      </c>
      <c r="JB54" s="116">
        <f t="shared" si="69"/>
        <v>2.0233068181327858</v>
      </c>
      <c r="JC54" s="116">
        <f t="shared" si="69"/>
        <v>2.0942450362804506</v>
      </c>
      <c r="JD54" s="116">
        <f t="shared" si="69"/>
        <v>2.0000517056999834</v>
      </c>
      <c r="JE54" s="116">
        <f t="shared" si="69"/>
        <v>2.0003267266510196</v>
      </c>
      <c r="JF54" s="116">
        <f t="shared" si="69"/>
        <v>2.0384357213064552</v>
      </c>
      <c r="JG54" s="116">
        <f t="shared" si="69"/>
        <v>2.0543222530168346</v>
      </c>
      <c r="JH54" s="116">
        <f t="shared" si="62"/>
        <v>2.0000099472061157</v>
      </c>
      <c r="JI54" s="116">
        <f t="shared" si="55"/>
        <v>2.0595517160453731</v>
      </c>
      <c r="JJ54" s="116">
        <f t="shared" si="55"/>
        <v>2.1173747885292005</v>
      </c>
      <c r="JK54" s="116">
        <f t="shared" si="55"/>
        <v>2.070950071006139</v>
      </c>
      <c r="JL54" s="116">
        <f t="shared" si="55"/>
        <v>2.0563417350782762</v>
      </c>
      <c r="JM54" s="116">
        <f t="shared" si="55"/>
        <v>2.1222323294299654</v>
      </c>
      <c r="JN54" s="116">
        <f t="shared" si="55"/>
        <v>2.0331153464743181</v>
      </c>
      <c r="JO54" s="116">
        <f t="shared" si="55"/>
        <v>2.0268287909654989</v>
      </c>
      <c r="JP54" s="116">
        <f t="shared" si="55"/>
        <v>2.0244493068114884</v>
      </c>
      <c r="JQ54" s="116">
        <f t="shared" si="55"/>
        <v>2.0042225238528051</v>
      </c>
      <c r="JR54" s="116">
        <f t="shared" si="55"/>
        <v>2.0029041970613646</v>
      </c>
      <c r="JS54" s="116">
        <f t="shared" si="55"/>
        <v>2.055440932921281</v>
      </c>
      <c r="JT54" s="116">
        <f t="shared" si="55"/>
        <v>2.0287418745027059</v>
      </c>
      <c r="JU54" s="116">
        <f t="shared" si="55"/>
        <v>2.0604466064125129</v>
      </c>
      <c r="JV54" s="116">
        <f t="shared" si="55"/>
        <v>2.1045957952470333</v>
      </c>
      <c r="JW54" s="116">
        <f t="shared" si="55"/>
        <v>2.0873414814478277</v>
      </c>
      <c r="JX54" s="116">
        <f t="shared" si="55"/>
        <v>2.0615303496339852</v>
      </c>
      <c r="JY54" s="116">
        <f t="shared" si="55"/>
        <v>2.0901708542510016</v>
      </c>
      <c r="JZ54" s="116">
        <f t="shared" si="55"/>
        <v>2.0152837072523697</v>
      </c>
      <c r="KA54" s="116">
        <f t="shared" si="55"/>
        <v>2.1329909033531624</v>
      </c>
      <c r="KB54" s="116">
        <f t="shared" si="55"/>
        <v>2.0475128146766126</v>
      </c>
      <c r="KC54" s="116">
        <f t="shared" si="55"/>
        <v>2.0717796674342441</v>
      </c>
      <c r="KD54" s="116">
        <f t="shared" si="55"/>
        <v>2.0843008131419847</v>
      </c>
      <c r="KE54" s="116">
        <f t="shared" si="55"/>
        <v>2.0224990383191401</v>
      </c>
      <c r="KF54" s="116">
        <f t="shared" si="55"/>
        <v>2.0488937964830889</v>
      </c>
      <c r="KG54" s="116">
        <f t="shared" si="55"/>
        <v>2.0537693840196263</v>
      </c>
      <c r="KH54" s="116">
        <f t="shared" si="55"/>
        <v>2.003032789165121</v>
      </c>
      <c r="KI54" s="116">
        <f t="shared" si="55"/>
        <v>2.0540764518440122</v>
      </c>
      <c r="KJ54" s="116">
        <f t="shared" si="55"/>
        <v>2.000179403902802</v>
      </c>
      <c r="KK54" s="116">
        <f t="shared" si="55"/>
        <v>2.0273151145332875</v>
      </c>
      <c r="KL54" s="116">
        <f t="shared" si="55"/>
        <v>2.088485147853083</v>
      </c>
      <c r="KM54" s="116">
        <f t="shared" si="55"/>
        <v>2.0316032870401397</v>
      </c>
      <c r="KN54" s="116">
        <f t="shared" si="55"/>
        <v>2.080106499080681</v>
      </c>
      <c r="KO54" s="116">
        <f t="shared" si="55"/>
        <v>2.0094923646022105</v>
      </c>
      <c r="KP54" s="116">
        <f t="shared" si="55"/>
        <v>2.0322889387887422</v>
      </c>
      <c r="KQ54" s="116">
        <f t="shared" si="55"/>
        <v>2.0051106321151142</v>
      </c>
      <c r="KR54" s="116">
        <f t="shared" si="55"/>
        <v>2.0481146673272446</v>
      </c>
      <c r="KS54" s="116">
        <f t="shared" si="55"/>
        <v>2.1055983773351574</v>
      </c>
      <c r="KT54" s="116">
        <f t="shared" si="55"/>
        <v>2.124868285805452</v>
      </c>
      <c r="KU54" s="116">
        <f t="shared" si="55"/>
        <v>2.0235752242003073</v>
      </c>
      <c r="KV54" s="116">
        <f t="shared" si="55"/>
        <v>2.035596048361993</v>
      </c>
      <c r="KW54" s="116">
        <f t="shared" si="55"/>
        <v>2.0049351601872676</v>
      </c>
      <c r="KX54" s="116">
        <f t="shared" si="55"/>
        <v>2.053572617454777</v>
      </c>
      <c r="KY54" s="116">
        <f t="shared" si="55"/>
        <v>2.0114727670357309</v>
      </c>
      <c r="KZ54" s="116">
        <f t="shared" si="55"/>
        <v>2.0616178500596964</v>
      </c>
      <c r="LA54" s="116">
        <f t="shared" si="55"/>
        <v>2.0320313519854056</v>
      </c>
      <c r="LB54" s="116">
        <f t="shared" si="55"/>
        <v>2.0076421503421908</v>
      </c>
      <c r="LC54" s="116">
        <f t="shared" si="55"/>
        <v>2.0226565933005487</v>
      </c>
      <c r="LD54" s="116">
        <f t="shared" si="55"/>
        <v>2.0091156737665785</v>
      </c>
      <c r="LE54" s="116">
        <f t="shared" si="55"/>
        <v>2.0757381866038385</v>
      </c>
      <c r="LF54" s="116">
        <f t="shared" si="55"/>
        <v>2.0492010611061433</v>
      </c>
      <c r="LG54" s="116">
        <f t="shared" si="55"/>
        <v>2.0482930731011595</v>
      </c>
      <c r="LH54" s="116">
        <f t="shared" si="55"/>
        <v>2.0111366632103325</v>
      </c>
      <c r="LI54" s="116">
        <f t="shared" si="55"/>
        <v>2.1030136668715764</v>
      </c>
      <c r="LJ54" s="116">
        <f t="shared" si="55"/>
        <v>2.0209256908104867</v>
      </c>
      <c r="LK54" s="116">
        <f t="shared" si="55"/>
        <v>2.0000243868083265</v>
      </c>
      <c r="LL54" s="116">
        <f t="shared" si="55"/>
        <v>2.0621329029689877</v>
      </c>
      <c r="LM54" s="116">
        <f t="shared" si="55"/>
        <v>2.1238930567487717</v>
      </c>
      <c r="LN54" s="116">
        <f t="shared" si="55"/>
        <v>2.1037390068938358</v>
      </c>
      <c r="LO54" s="116">
        <f t="shared" si="55"/>
        <v>2.0053282631801173</v>
      </c>
      <c r="LP54" s="116">
        <f t="shared" si="55"/>
        <v>2.0015125754029146</v>
      </c>
      <c r="LQ54" s="116">
        <f t="shared" si="55"/>
        <v>2.0874793672210812</v>
      </c>
      <c r="LR54" s="116">
        <f t="shared" si="55"/>
        <v>2.0014547668022944</v>
      </c>
      <c r="LS54" s="116">
        <f t="shared" si="55"/>
        <v>2.0097431618342467</v>
      </c>
      <c r="LT54" s="116">
        <f t="shared" ref="LT54:OE58" si="70">LT28+($D$3/LT28)</f>
        <v>2.0005061318082173</v>
      </c>
      <c r="LU54" s="116">
        <f t="shared" si="70"/>
        <v>2.0474527287847888</v>
      </c>
      <c r="LV54" s="116">
        <f t="shared" si="70"/>
        <v>2.0358323437004926</v>
      </c>
      <c r="LW54" s="116">
        <f t="shared" si="70"/>
        <v>2.1155701744619777</v>
      </c>
      <c r="LX54" s="116">
        <f t="shared" si="70"/>
        <v>2.0942078579484664</v>
      </c>
      <c r="LY54" s="116">
        <f t="shared" si="70"/>
        <v>2.0713197131467802</v>
      </c>
      <c r="LZ54" s="116">
        <f t="shared" si="70"/>
        <v>2.0147067191770018</v>
      </c>
      <c r="MA54" s="116">
        <f t="shared" si="70"/>
        <v>2.0134289663157956</v>
      </c>
      <c r="MB54" s="116">
        <f t="shared" si="70"/>
        <v>2.0262268134683352</v>
      </c>
      <c r="MC54" s="116">
        <f t="shared" si="70"/>
        <v>2.0687449151429878</v>
      </c>
      <c r="MD54" s="116">
        <f t="shared" si="70"/>
        <v>2.0162973099281358</v>
      </c>
      <c r="ME54" s="116">
        <f t="shared" si="70"/>
        <v>2.0363360146110518</v>
      </c>
      <c r="MF54" s="116">
        <f t="shared" si="70"/>
        <v>2.06108192187033</v>
      </c>
      <c r="MG54" s="116">
        <f t="shared" si="70"/>
        <v>2.0004772028404392</v>
      </c>
      <c r="MH54" s="116">
        <f t="shared" si="70"/>
        <v>2.0000570940889855</v>
      </c>
      <c r="MI54" s="116">
        <f t="shared" si="70"/>
        <v>2.1386189079071967</v>
      </c>
      <c r="MJ54" s="116">
        <f t="shared" si="70"/>
        <v>2.0141061227374744</v>
      </c>
      <c r="MK54" s="116">
        <f t="shared" si="70"/>
        <v>2.1346006910636963</v>
      </c>
      <c r="ML54" s="116">
        <f t="shared" si="70"/>
        <v>2.0129729460099126</v>
      </c>
      <c r="MM54" s="116">
        <f t="shared" si="70"/>
        <v>2.1438033081090317</v>
      </c>
      <c r="MN54" s="116">
        <f t="shared" si="70"/>
        <v>2.1297687320677543</v>
      </c>
      <c r="MO54" s="116">
        <f t="shared" si="70"/>
        <v>2.1088516624104177</v>
      </c>
      <c r="MP54" s="116">
        <f t="shared" si="70"/>
        <v>2.0042988617963582</v>
      </c>
      <c r="MQ54" s="116">
        <f t="shared" si="70"/>
        <v>2.0232710494740394</v>
      </c>
      <c r="MR54" s="116">
        <f t="shared" si="70"/>
        <v>2.0103791192722684</v>
      </c>
      <c r="MS54" s="116">
        <f t="shared" si="70"/>
        <v>2.0241892506601604</v>
      </c>
      <c r="MT54" s="116">
        <f t="shared" si="70"/>
        <v>2.090231297474122</v>
      </c>
      <c r="MU54" s="116">
        <f t="shared" si="70"/>
        <v>2.0271437789721878</v>
      </c>
      <c r="MV54" s="116">
        <f t="shared" si="70"/>
        <v>2.0195976930368564</v>
      </c>
      <c r="MW54" s="116">
        <f t="shared" si="70"/>
        <v>2.0613523681994912</v>
      </c>
      <c r="MX54" s="116">
        <f t="shared" si="70"/>
        <v>2.0975066504936817</v>
      </c>
      <c r="MY54" s="116">
        <f t="shared" si="70"/>
        <v>2.0225548730337057</v>
      </c>
      <c r="MZ54" s="116">
        <f t="shared" si="70"/>
        <v>2.0994460092136231</v>
      </c>
      <c r="NA54" s="116">
        <f t="shared" si="70"/>
        <v>2.0065077236988405</v>
      </c>
      <c r="NB54" s="116">
        <f t="shared" si="70"/>
        <v>2.0122797355869859</v>
      </c>
      <c r="NC54" s="116">
        <f t="shared" si="70"/>
        <v>2.00693103800696</v>
      </c>
      <c r="ND54" s="116">
        <f t="shared" si="70"/>
        <v>2.0070375462590695</v>
      </c>
      <c r="NE54" s="116">
        <f t="shared" si="70"/>
        <v>2.0139865298969211</v>
      </c>
      <c r="NF54" s="116">
        <f t="shared" si="70"/>
        <v>2.0471369388725478</v>
      </c>
      <c r="NG54" s="116">
        <f t="shared" si="70"/>
        <v>2.0512948537804467</v>
      </c>
      <c r="NH54" s="116">
        <f t="shared" si="70"/>
        <v>2.0004765722264239</v>
      </c>
      <c r="NI54" s="116">
        <f t="shared" si="70"/>
        <v>2.0026452602365374</v>
      </c>
      <c r="NJ54" s="116">
        <f t="shared" si="70"/>
        <v>2.0028546333311512</v>
      </c>
      <c r="NK54" s="116">
        <f t="shared" si="70"/>
        <v>2.0016510875171529</v>
      </c>
      <c r="NL54" s="116">
        <f t="shared" si="70"/>
        <v>2.0915346454302943</v>
      </c>
      <c r="NM54" s="116">
        <f t="shared" si="70"/>
        <v>2.0043385715597068</v>
      </c>
      <c r="NN54" s="116">
        <f t="shared" si="70"/>
        <v>2.0172170412644999</v>
      </c>
      <c r="NO54" s="116">
        <f t="shared" si="70"/>
        <v>2.0446007674837254</v>
      </c>
      <c r="NP54" s="116">
        <f t="shared" si="70"/>
        <v>2.0619414706794843</v>
      </c>
      <c r="NQ54" s="116">
        <f t="shared" si="70"/>
        <v>2.0021867570534386</v>
      </c>
      <c r="NR54" s="116">
        <f t="shared" si="70"/>
        <v>2.0295629349129944</v>
      </c>
      <c r="NS54" s="116">
        <f t="shared" si="70"/>
        <v>2.0005152982803391</v>
      </c>
      <c r="NT54" s="116">
        <f t="shared" si="70"/>
        <v>2.1297521525265153</v>
      </c>
      <c r="NU54" s="116">
        <f t="shared" si="70"/>
        <v>2.0054502426922864</v>
      </c>
      <c r="NV54" s="116">
        <f t="shared" si="70"/>
        <v>2.0339378153226755</v>
      </c>
      <c r="NW54" s="116">
        <f t="shared" si="70"/>
        <v>2.0606386264779504</v>
      </c>
      <c r="NX54" s="116">
        <f t="shared" si="70"/>
        <v>2.0349392206614265</v>
      </c>
      <c r="NY54" s="116">
        <f t="shared" si="70"/>
        <v>2.085035320222397</v>
      </c>
      <c r="NZ54" s="116">
        <f t="shared" si="70"/>
        <v>2.1285259233315657</v>
      </c>
      <c r="OA54" s="116">
        <f t="shared" si="70"/>
        <v>2.0076467142408356</v>
      </c>
      <c r="OB54" s="116">
        <f t="shared" si="70"/>
        <v>2.003945015048247</v>
      </c>
      <c r="OC54" s="116">
        <f t="shared" si="70"/>
        <v>2.0131067631415567</v>
      </c>
      <c r="OD54" s="116">
        <f t="shared" si="70"/>
        <v>2.0760882188502405</v>
      </c>
      <c r="OE54" s="116">
        <f t="shared" si="70"/>
        <v>2.0560956999136586</v>
      </c>
      <c r="OF54" s="116">
        <f t="shared" si="63"/>
        <v>2.051406280327015</v>
      </c>
      <c r="OG54" s="116">
        <f t="shared" si="56"/>
        <v>2.1133144523392802</v>
      </c>
      <c r="OH54" s="116">
        <f t="shared" si="56"/>
        <v>2.0662456081414495</v>
      </c>
      <c r="OI54" s="116">
        <f t="shared" si="56"/>
        <v>2.0060461173720499</v>
      </c>
      <c r="OJ54" s="116">
        <f t="shared" si="56"/>
        <v>2.0400601704913512</v>
      </c>
      <c r="OK54" s="116">
        <f t="shared" si="56"/>
        <v>2.0049425638245459</v>
      </c>
      <c r="OL54" s="116">
        <f t="shared" si="56"/>
        <v>2.0041004200702432</v>
      </c>
      <c r="OM54" s="116">
        <f t="shared" si="56"/>
        <v>2.0058540402342477</v>
      </c>
      <c r="ON54" s="116">
        <f t="shared" si="56"/>
        <v>2.0131426938492387</v>
      </c>
      <c r="OO54" s="116">
        <f t="shared" si="56"/>
        <v>2.0098918288824361</v>
      </c>
      <c r="OP54" s="116">
        <f t="shared" si="56"/>
        <v>2.0028085580137414</v>
      </c>
      <c r="OQ54" s="116">
        <f t="shared" si="56"/>
        <v>2.0748690014652444</v>
      </c>
      <c r="OR54" s="116">
        <f t="shared" si="56"/>
        <v>2.0085723631265093</v>
      </c>
      <c r="OS54" s="116">
        <f t="shared" si="56"/>
        <v>2.1388819218068527</v>
      </c>
      <c r="OT54" s="116">
        <f t="shared" si="56"/>
        <v>2.031050916101218</v>
      </c>
      <c r="OU54" s="116">
        <f t="shared" si="56"/>
        <v>2.0186781792253612</v>
      </c>
      <c r="OV54" s="116">
        <f t="shared" si="56"/>
        <v>2.033376977997055</v>
      </c>
      <c r="OW54" s="116">
        <f t="shared" si="56"/>
        <v>2.0544042694506324</v>
      </c>
      <c r="OX54" s="116">
        <f t="shared" si="56"/>
        <v>2.0724318549019589</v>
      </c>
      <c r="OY54" s="116">
        <f t="shared" si="56"/>
        <v>2.0268475708501295</v>
      </c>
      <c r="OZ54" s="116">
        <f t="shared" si="56"/>
        <v>2.001736613565873</v>
      </c>
      <c r="PA54" s="116">
        <f t="shared" si="56"/>
        <v>2.0099528199464674</v>
      </c>
      <c r="PB54" s="116">
        <f t="shared" si="56"/>
        <v>2.0243878911587143</v>
      </c>
      <c r="PC54" s="116">
        <f t="shared" si="56"/>
        <v>2.0896687676267431</v>
      </c>
      <c r="PD54" s="116">
        <f t="shared" si="56"/>
        <v>2.0489917287521306</v>
      </c>
      <c r="PE54" s="116">
        <f t="shared" si="56"/>
        <v>2.0024702412416149</v>
      </c>
      <c r="PF54" s="116">
        <f t="shared" si="56"/>
        <v>2.08009230217053</v>
      </c>
      <c r="PG54" s="116">
        <f t="shared" si="56"/>
        <v>2.1408920658725585</v>
      </c>
      <c r="PH54" s="116">
        <f t="shared" si="56"/>
        <v>2.0339832848770514</v>
      </c>
      <c r="PI54" s="116">
        <f t="shared" si="56"/>
        <v>2.0067837397034709</v>
      </c>
      <c r="PJ54" s="116">
        <f t="shared" si="56"/>
        <v>2.0965911538182063</v>
      </c>
      <c r="PK54" s="116">
        <f t="shared" si="56"/>
        <v>2.0234725026338607</v>
      </c>
      <c r="PL54" s="116">
        <f t="shared" si="56"/>
        <v>2.0273369565555703</v>
      </c>
      <c r="PM54" s="116">
        <f t="shared" si="56"/>
        <v>2.0078789168120306</v>
      </c>
      <c r="PN54" s="116">
        <f t="shared" si="56"/>
        <v>2.0265151044451186</v>
      </c>
      <c r="PO54" s="116">
        <f t="shared" si="56"/>
        <v>2.0087260736708838</v>
      </c>
      <c r="PP54" s="116">
        <f t="shared" si="56"/>
        <v>2.0014090924681485</v>
      </c>
      <c r="PQ54" s="116">
        <f t="shared" si="56"/>
        <v>2.04960124591324</v>
      </c>
      <c r="PR54" s="116">
        <f t="shared" si="56"/>
        <v>2.0050996773690009</v>
      </c>
      <c r="PS54" s="116">
        <f t="shared" si="56"/>
        <v>2.0104232374278599</v>
      </c>
      <c r="PT54" s="116">
        <f t="shared" si="56"/>
        <v>2.1412047253051369</v>
      </c>
      <c r="PU54" s="116">
        <f t="shared" si="56"/>
        <v>2.0456314002819727</v>
      </c>
      <c r="PV54" s="116">
        <f t="shared" si="56"/>
        <v>2.0018120559163193</v>
      </c>
      <c r="PW54" s="116">
        <f t="shared" si="56"/>
        <v>2.1429510748667662</v>
      </c>
      <c r="PX54" s="116">
        <f t="shared" si="56"/>
        <v>2.0140968256037572</v>
      </c>
      <c r="PY54" s="116">
        <f t="shared" si="56"/>
        <v>2.0034987195473022</v>
      </c>
      <c r="PZ54" s="116">
        <f t="shared" si="56"/>
        <v>2.0043669900598351</v>
      </c>
      <c r="QA54" s="116">
        <f t="shared" si="56"/>
        <v>2.0178581263369977</v>
      </c>
      <c r="QB54" s="116">
        <f t="shared" si="56"/>
        <v>2.0325174506073145</v>
      </c>
      <c r="QC54" s="116">
        <f t="shared" si="56"/>
        <v>2.0461996812034675</v>
      </c>
      <c r="QD54" s="116">
        <f t="shared" si="56"/>
        <v>2.0771619581761893</v>
      </c>
      <c r="QE54" s="116">
        <f t="shared" si="56"/>
        <v>2.0945678746327174</v>
      </c>
      <c r="QF54" s="116">
        <f t="shared" si="56"/>
        <v>2.1229546799741605</v>
      </c>
      <c r="QG54" s="116">
        <f t="shared" si="56"/>
        <v>2.0287584162964731</v>
      </c>
      <c r="QH54" s="116">
        <f t="shared" si="56"/>
        <v>2.0834750450216752</v>
      </c>
      <c r="QI54" s="116">
        <f t="shared" si="56"/>
        <v>2.0309810512766462</v>
      </c>
      <c r="QJ54" s="116">
        <f t="shared" si="56"/>
        <v>2.097265396871089</v>
      </c>
      <c r="QK54" s="116">
        <f t="shared" si="56"/>
        <v>2.0821578713887678</v>
      </c>
      <c r="QL54" s="116">
        <f t="shared" si="56"/>
        <v>2.0428628059685607</v>
      </c>
      <c r="QM54" s="116">
        <f t="shared" si="56"/>
        <v>2.0791880376558867</v>
      </c>
      <c r="QN54" s="116">
        <f t="shared" si="56"/>
        <v>2.1362994767583254</v>
      </c>
      <c r="QO54" s="116">
        <f t="shared" si="56"/>
        <v>2.0635189292474827</v>
      </c>
      <c r="QP54" s="116">
        <f t="shared" si="56"/>
        <v>2.000010846507398</v>
      </c>
      <c r="QQ54" s="116">
        <f t="shared" si="56"/>
        <v>2.0856448781220056</v>
      </c>
      <c r="QR54" s="116">
        <f t="shared" ref="QR54:TC58" si="71">QR28+($D$3/QR28)</f>
        <v>2.0318778667234332</v>
      </c>
      <c r="QS54" s="116">
        <f t="shared" si="71"/>
        <v>2.0518563908101881</v>
      </c>
      <c r="QT54" s="116">
        <f t="shared" si="71"/>
        <v>2.0199151483727684</v>
      </c>
      <c r="QU54" s="116">
        <f t="shared" si="71"/>
        <v>2.0014587354833342</v>
      </c>
      <c r="QV54" s="116">
        <f t="shared" si="71"/>
        <v>2.0061600289904917</v>
      </c>
      <c r="QW54" s="116">
        <f t="shared" si="71"/>
        <v>2.0065933595352048</v>
      </c>
      <c r="QX54" s="116">
        <f t="shared" si="71"/>
        <v>2.0079484530539577</v>
      </c>
      <c r="QY54" s="116">
        <f t="shared" si="71"/>
        <v>2.074536587725003</v>
      </c>
      <c r="QZ54" s="116">
        <f t="shared" si="71"/>
        <v>2.0024199267944431</v>
      </c>
      <c r="RA54" s="116">
        <f t="shared" si="71"/>
        <v>2.0258514631846953</v>
      </c>
      <c r="RB54" s="116">
        <f t="shared" si="71"/>
        <v>2.0227964824086708</v>
      </c>
      <c r="RC54" s="116">
        <f t="shared" si="71"/>
        <v>2.0000398988973211</v>
      </c>
      <c r="RD54" s="116">
        <f t="shared" si="71"/>
        <v>2.1367423863919304</v>
      </c>
      <c r="RE54" s="116">
        <f t="shared" si="71"/>
        <v>2.0566506925848715</v>
      </c>
      <c r="RF54" s="116">
        <f t="shared" si="71"/>
        <v>2.1019958711228339</v>
      </c>
      <c r="RG54" s="116">
        <f t="shared" si="71"/>
        <v>2.0045502642259638</v>
      </c>
      <c r="RH54" s="116">
        <f t="shared" si="71"/>
        <v>2.042110031642161</v>
      </c>
      <c r="RI54" s="116">
        <f t="shared" si="71"/>
        <v>2.1292949083468655</v>
      </c>
      <c r="RJ54" s="116">
        <f t="shared" si="71"/>
        <v>2.0001327832703018</v>
      </c>
      <c r="RK54" s="116">
        <f t="shared" si="71"/>
        <v>2.0686913035450951</v>
      </c>
      <c r="RL54" s="116">
        <f t="shared" si="71"/>
        <v>2.0681664328901235</v>
      </c>
      <c r="RM54" s="116">
        <f t="shared" si="71"/>
        <v>2.0002490865543021</v>
      </c>
      <c r="RN54" s="116">
        <f t="shared" si="71"/>
        <v>2.0541330750309714</v>
      </c>
      <c r="RO54" s="116">
        <f t="shared" si="71"/>
        <v>2.0016630463471885</v>
      </c>
      <c r="RP54" s="116">
        <f t="shared" si="71"/>
        <v>2.0309629355501531</v>
      </c>
      <c r="RQ54" s="116">
        <f t="shared" si="71"/>
        <v>2.0432888069863058</v>
      </c>
      <c r="RR54" s="116">
        <f t="shared" si="71"/>
        <v>2.0727763913958213</v>
      </c>
      <c r="RS54" s="116">
        <f t="shared" si="71"/>
        <v>2.0016332300981956</v>
      </c>
      <c r="RT54" s="116">
        <f t="shared" si="71"/>
        <v>2.0526901640251261</v>
      </c>
      <c r="RU54" s="116">
        <f t="shared" si="71"/>
        <v>2.1144267256416875</v>
      </c>
      <c r="RV54" s="116">
        <f t="shared" si="71"/>
        <v>2.0486839172623568</v>
      </c>
      <c r="RW54" s="116">
        <f t="shared" si="71"/>
        <v>2.0353489843866526</v>
      </c>
      <c r="RX54" s="116">
        <f t="shared" si="71"/>
        <v>2.0514841682406697</v>
      </c>
      <c r="RY54" s="116">
        <f t="shared" si="71"/>
        <v>2.0016031784151851</v>
      </c>
      <c r="RZ54" s="116">
        <f t="shared" si="71"/>
        <v>2.006476477452118</v>
      </c>
      <c r="SA54" s="116">
        <f t="shared" si="71"/>
        <v>2.0497688547568047</v>
      </c>
      <c r="SB54" s="116">
        <f t="shared" si="71"/>
        <v>2.0229258134523915</v>
      </c>
      <c r="SC54" s="116">
        <f t="shared" si="71"/>
        <v>2.0029794078619734</v>
      </c>
      <c r="SD54" s="116">
        <f t="shared" si="71"/>
        <v>2.0156532611734317</v>
      </c>
      <c r="SE54" s="116">
        <f t="shared" si="71"/>
        <v>2.0343082703862416</v>
      </c>
      <c r="SF54" s="116">
        <f t="shared" si="71"/>
        <v>2.0325001284412094</v>
      </c>
      <c r="SG54" s="116">
        <f t="shared" si="71"/>
        <v>2.053771635685703</v>
      </c>
      <c r="SH54" s="116">
        <f t="shared" si="71"/>
        <v>2.0000843731079838</v>
      </c>
      <c r="SI54" s="116">
        <f t="shared" si="71"/>
        <v>2.1421069706368945</v>
      </c>
      <c r="SJ54" s="116">
        <f t="shared" si="71"/>
        <v>2.004606531259773</v>
      </c>
      <c r="SK54" s="116">
        <f t="shared" si="71"/>
        <v>2.0752722610900363</v>
      </c>
      <c r="SL54" s="116">
        <f t="shared" si="71"/>
        <v>2.0192756456333552</v>
      </c>
      <c r="SM54" s="116">
        <f t="shared" si="71"/>
        <v>2.0747064614166404</v>
      </c>
      <c r="SN54" s="116">
        <f t="shared" si="71"/>
        <v>2.1179814582456697</v>
      </c>
      <c r="SO54" s="116">
        <f t="shared" si="71"/>
        <v>2.0802776949723127</v>
      </c>
      <c r="SP54" s="116">
        <f t="shared" si="71"/>
        <v>2.0630323481642381</v>
      </c>
      <c r="SQ54" s="116">
        <f t="shared" si="71"/>
        <v>2.1405237388693172</v>
      </c>
      <c r="SR54" s="116">
        <f t="shared" si="71"/>
        <v>2.0622445907890241</v>
      </c>
      <c r="SS54" s="116">
        <f t="shared" si="71"/>
        <v>2.0879736499604507</v>
      </c>
      <c r="ST54" s="116">
        <f t="shared" si="71"/>
        <v>2.0127456403879007</v>
      </c>
      <c r="SU54" s="116">
        <f t="shared" si="71"/>
        <v>2.0181813789528409</v>
      </c>
      <c r="SV54" s="116">
        <f t="shared" si="71"/>
        <v>2.0569804328785635</v>
      </c>
      <c r="SW54" s="116">
        <f t="shared" si="71"/>
        <v>2.0831099394680841</v>
      </c>
      <c r="SX54" s="116">
        <f t="shared" si="71"/>
        <v>2.0071209949789472</v>
      </c>
      <c r="SY54" s="116">
        <f t="shared" si="71"/>
        <v>2.0000008508197902</v>
      </c>
      <c r="SZ54" s="116">
        <f t="shared" si="71"/>
        <v>2.018956070727679</v>
      </c>
      <c r="TA54" s="116">
        <f t="shared" si="71"/>
        <v>2.0308245755425665</v>
      </c>
      <c r="TB54" s="116">
        <f t="shared" si="71"/>
        <v>2.0119204060906002</v>
      </c>
      <c r="TC54" s="116">
        <f t="shared" si="71"/>
        <v>2.0033259436319568</v>
      </c>
      <c r="TD54" s="116">
        <f t="shared" si="64"/>
        <v>2.0037711272895629</v>
      </c>
      <c r="TE54" s="116">
        <f t="shared" si="57"/>
        <v>2.0523792037382975</v>
      </c>
      <c r="TF54" s="116">
        <f t="shared" si="57"/>
        <v>2.0033126855366747</v>
      </c>
      <c r="TG54" s="116">
        <f t="shared" si="57"/>
        <v>2.0027869825723945</v>
      </c>
      <c r="TH54" s="116">
        <f t="shared" si="57"/>
        <v>2.0742883392539557</v>
      </c>
      <c r="TI54" s="116">
        <f t="shared" si="57"/>
        <v>2.0124106325003632</v>
      </c>
      <c r="TJ54" s="116">
        <f t="shared" si="57"/>
        <v>2.0766290372058176</v>
      </c>
      <c r="TK54" s="116">
        <f t="shared" si="57"/>
        <v>2.0576233632322887</v>
      </c>
      <c r="TL54" s="116">
        <f t="shared" si="57"/>
        <v>2.003646277812035</v>
      </c>
      <c r="TM54" s="116">
        <f t="shared" si="57"/>
        <v>2.1405006625737979</v>
      </c>
      <c r="TN54" s="116">
        <f t="shared" si="57"/>
        <v>2.0762734279304782</v>
      </c>
      <c r="TO54" s="116">
        <f t="shared" si="57"/>
        <v>2.0343213103427926</v>
      </c>
      <c r="TP54" s="116">
        <f t="shared" si="57"/>
        <v>2.0468676406048605</v>
      </c>
      <c r="TQ54" s="116">
        <f t="shared" si="57"/>
        <v>2.0402074229926388</v>
      </c>
      <c r="TR54" s="116">
        <f t="shared" si="57"/>
        <v>2.0643730085365029</v>
      </c>
      <c r="TS54" s="116">
        <f t="shared" si="57"/>
        <v>2.0667339312381645</v>
      </c>
      <c r="TT54" s="116">
        <f t="shared" si="57"/>
        <v>2.0309856651229889</v>
      </c>
      <c r="TU54" s="116">
        <f t="shared" si="57"/>
        <v>2.0431949246971528</v>
      </c>
      <c r="TV54" s="116">
        <f t="shared" si="57"/>
        <v>2.0022144200233769</v>
      </c>
      <c r="TW54" s="116">
        <f t="shared" si="57"/>
        <v>2.0906613352726389</v>
      </c>
      <c r="TX54" s="116">
        <f t="shared" si="57"/>
        <v>2.0716340012413372</v>
      </c>
      <c r="TY54" s="116">
        <f t="shared" si="57"/>
        <v>2.0442905256596413</v>
      </c>
      <c r="TZ54" s="116">
        <f t="shared" si="57"/>
        <v>2.0657643322524351</v>
      </c>
      <c r="UA54" s="116">
        <f t="shared" si="57"/>
        <v>2.0280525057254093</v>
      </c>
      <c r="UB54" s="116">
        <f t="shared" si="57"/>
        <v>2.0007793928957298</v>
      </c>
      <c r="UC54" s="116">
        <f t="shared" si="57"/>
        <v>2.0280768183745366</v>
      </c>
      <c r="UD54" s="116">
        <f t="shared" si="57"/>
        <v>2.0026144484501334</v>
      </c>
      <c r="UE54" s="116">
        <f t="shared" si="57"/>
        <v>2.1054410489120658</v>
      </c>
      <c r="UF54" s="116">
        <f t="shared" si="57"/>
        <v>2.002246256771977</v>
      </c>
      <c r="UG54" s="116">
        <f t="shared" si="57"/>
        <v>2.0430603642781069</v>
      </c>
      <c r="UH54" s="116">
        <f t="shared" si="57"/>
        <v>2.0270888445491377</v>
      </c>
      <c r="UI54" s="116">
        <f t="shared" si="57"/>
        <v>2.0720662437741391</v>
      </c>
      <c r="UJ54" s="116">
        <f t="shared" si="57"/>
        <v>2.0084921865120799</v>
      </c>
      <c r="UK54" s="116">
        <f t="shared" si="57"/>
        <v>2.0241772574583923</v>
      </c>
      <c r="UL54" s="116">
        <f t="shared" si="57"/>
        <v>2.0129048420442857</v>
      </c>
      <c r="UM54" s="116">
        <f t="shared" si="57"/>
        <v>2.0608476737911694</v>
      </c>
      <c r="UN54" s="116">
        <f t="shared" si="57"/>
        <v>2.0643511442552671</v>
      </c>
      <c r="UO54" s="116">
        <f t="shared" si="57"/>
        <v>2.040634281665521</v>
      </c>
      <c r="UP54" s="116">
        <f t="shared" si="57"/>
        <v>2.0876514250454035</v>
      </c>
      <c r="UQ54" s="116">
        <f t="shared" si="57"/>
        <v>2.0000459623306543</v>
      </c>
      <c r="UR54" s="116">
        <f t="shared" si="57"/>
        <v>2.0554552051778927</v>
      </c>
      <c r="US54" s="116">
        <f t="shared" si="57"/>
        <v>2.0227375748029774</v>
      </c>
      <c r="UT54" s="116">
        <f t="shared" si="57"/>
        <v>2.1025507969043504</v>
      </c>
      <c r="UU54" s="116">
        <f t="shared" si="57"/>
        <v>2.0040336658145335</v>
      </c>
      <c r="UV54" s="116">
        <f t="shared" si="57"/>
        <v>2.043938964103627</v>
      </c>
      <c r="UW54" s="116">
        <f t="shared" si="57"/>
        <v>2.1176721038230082</v>
      </c>
      <c r="UX54" s="116">
        <f t="shared" si="57"/>
        <v>2.0190415197646212</v>
      </c>
      <c r="UY54" s="116">
        <f t="shared" si="57"/>
        <v>2.0033417296400193</v>
      </c>
      <c r="UZ54" s="116">
        <f t="shared" si="57"/>
        <v>2.0121103543140268</v>
      </c>
      <c r="VA54" s="116">
        <f t="shared" si="57"/>
        <v>2.057843893577278</v>
      </c>
      <c r="VB54" s="116">
        <f t="shared" si="57"/>
        <v>2.0579105176303836</v>
      </c>
      <c r="VC54" s="116">
        <f t="shared" si="57"/>
        <v>2.056584967875807</v>
      </c>
      <c r="VD54" s="116">
        <f t="shared" si="57"/>
        <v>2.0514459041739377</v>
      </c>
      <c r="VE54" s="116">
        <f t="shared" si="57"/>
        <v>2.0006576171389914</v>
      </c>
      <c r="VF54" s="116">
        <f t="shared" si="57"/>
        <v>2.0786855083150333</v>
      </c>
      <c r="VG54" s="116">
        <f t="shared" si="57"/>
        <v>2.0469763452173275</v>
      </c>
      <c r="VH54" s="116">
        <f t="shared" si="57"/>
        <v>2.0450435607727671</v>
      </c>
      <c r="VI54" s="116">
        <f t="shared" si="57"/>
        <v>2.073025514693144</v>
      </c>
      <c r="VJ54" s="116">
        <f t="shared" si="57"/>
        <v>2.0005208578812543</v>
      </c>
      <c r="VK54" s="116">
        <f t="shared" si="57"/>
        <v>2.0253466916034664</v>
      </c>
      <c r="VL54" s="116">
        <f t="shared" si="57"/>
        <v>2.0113272657595846</v>
      </c>
      <c r="VM54" s="116">
        <f t="shared" si="57"/>
        <v>2.048929837349152</v>
      </c>
      <c r="VN54" s="116">
        <f t="shared" si="57"/>
        <v>2.0318698095977235</v>
      </c>
      <c r="VO54" s="116">
        <f t="shared" si="57"/>
        <v>2.058701314709575</v>
      </c>
      <c r="VP54" s="116">
        <f t="shared" ref="VP54:YA58" si="72">VP28+($D$3/VP28)</f>
        <v>2.0213062124866945</v>
      </c>
      <c r="VQ54" s="116">
        <f t="shared" si="72"/>
        <v>2.0002472742182613</v>
      </c>
      <c r="VR54" s="116">
        <f t="shared" si="72"/>
        <v>2.0000010511390567</v>
      </c>
      <c r="VS54" s="116">
        <f t="shared" si="72"/>
        <v>2.0583008291769045</v>
      </c>
      <c r="VT54" s="116">
        <f t="shared" si="72"/>
        <v>2.1022993372037013</v>
      </c>
      <c r="VU54" s="116">
        <f t="shared" si="72"/>
        <v>2.007992850196759</v>
      </c>
      <c r="VV54" s="116">
        <f t="shared" si="72"/>
        <v>2.0213062392631169</v>
      </c>
      <c r="VW54" s="116">
        <f t="shared" si="72"/>
        <v>2.0070069594998765</v>
      </c>
      <c r="VX54" s="116">
        <f t="shared" si="72"/>
        <v>2.0040004412613412</v>
      </c>
      <c r="VY54" s="116">
        <f t="shared" si="72"/>
        <v>2.001085378248034</v>
      </c>
      <c r="VZ54" s="116">
        <f t="shared" si="72"/>
        <v>2.0001628025910558</v>
      </c>
      <c r="WA54" s="116">
        <f t="shared" si="72"/>
        <v>2.0871189359778453</v>
      </c>
      <c r="WB54" s="116">
        <f t="shared" si="72"/>
        <v>2.1198813305576252</v>
      </c>
      <c r="WC54" s="116">
        <f t="shared" si="72"/>
        <v>2.010003042653369</v>
      </c>
      <c r="WD54" s="116">
        <f t="shared" si="72"/>
        <v>2.0372072836371098</v>
      </c>
      <c r="WE54" s="116">
        <f t="shared" si="72"/>
        <v>2.0614849231765402</v>
      </c>
      <c r="WF54" s="116">
        <f t="shared" si="72"/>
        <v>2.0335060241896108</v>
      </c>
      <c r="WG54" s="116">
        <f t="shared" si="72"/>
        <v>2.1408079187128011</v>
      </c>
      <c r="WH54" s="116">
        <f t="shared" si="72"/>
        <v>2.0975796002423577</v>
      </c>
      <c r="WI54" s="116">
        <f t="shared" si="72"/>
        <v>2.0048262758789988</v>
      </c>
      <c r="WJ54" s="116">
        <f t="shared" si="72"/>
        <v>2.1035173762803892</v>
      </c>
      <c r="WK54" s="116">
        <f t="shared" si="72"/>
        <v>2.1111199631968462</v>
      </c>
      <c r="WL54" s="116">
        <f t="shared" si="72"/>
        <v>2.0046541634963844</v>
      </c>
      <c r="WM54" s="116">
        <f t="shared" si="72"/>
        <v>2.0024852292976494</v>
      </c>
      <c r="WN54" s="116">
        <f t="shared" si="72"/>
        <v>2.1160646122638003</v>
      </c>
      <c r="WO54" s="116">
        <f t="shared" si="72"/>
        <v>2.1117250333492574</v>
      </c>
      <c r="WP54" s="116">
        <f t="shared" si="72"/>
        <v>2.1266525161698522</v>
      </c>
      <c r="WQ54" s="116">
        <f t="shared" si="72"/>
        <v>2.0001592007067064</v>
      </c>
      <c r="WR54" s="116">
        <f t="shared" si="72"/>
        <v>2.008004819927502</v>
      </c>
      <c r="WS54" s="116">
        <f t="shared" si="72"/>
        <v>2.0161832933311228</v>
      </c>
      <c r="WT54" s="116">
        <f t="shared" si="72"/>
        <v>2.0136171848233482</v>
      </c>
      <c r="WU54" s="116">
        <f t="shared" si="72"/>
        <v>2.0485654889663709</v>
      </c>
      <c r="WV54" s="116">
        <f t="shared" si="72"/>
        <v>2.0072515599097689</v>
      </c>
      <c r="WW54" s="116">
        <f t="shared" si="72"/>
        <v>2.0396274895365996</v>
      </c>
      <c r="WX54" s="116">
        <f t="shared" si="72"/>
        <v>2.1197365792336891</v>
      </c>
      <c r="WY54" s="116">
        <f t="shared" si="72"/>
        <v>2.0043607428024188</v>
      </c>
      <c r="WZ54" s="116">
        <f t="shared" si="72"/>
        <v>2.0002150549294901</v>
      </c>
      <c r="XA54" s="116">
        <f t="shared" si="72"/>
        <v>2.0000113389129042</v>
      </c>
      <c r="XB54" s="116">
        <f t="shared" si="72"/>
        <v>2.0574197219820674</v>
      </c>
      <c r="XC54" s="116">
        <f t="shared" si="72"/>
        <v>2.1374695984564833</v>
      </c>
      <c r="XD54" s="116">
        <f t="shared" si="72"/>
        <v>2.0281898903852484</v>
      </c>
      <c r="XE54" s="116">
        <f t="shared" si="72"/>
        <v>2.0162510119171833</v>
      </c>
      <c r="XF54" s="116">
        <f t="shared" si="72"/>
        <v>2.065310626652757</v>
      </c>
      <c r="XG54" s="116">
        <f t="shared" si="72"/>
        <v>2.0177678660435445</v>
      </c>
      <c r="XH54" s="116">
        <f t="shared" si="72"/>
        <v>2.0014889312235926</v>
      </c>
      <c r="XI54" s="116">
        <f t="shared" si="72"/>
        <v>2.0000249512187902</v>
      </c>
      <c r="XJ54" s="116">
        <f t="shared" si="72"/>
        <v>2.1286884232129988</v>
      </c>
      <c r="XK54" s="116">
        <f t="shared" si="72"/>
        <v>2.0000351241719283</v>
      </c>
      <c r="XL54" s="116">
        <f t="shared" si="72"/>
        <v>2.0070828132655301</v>
      </c>
      <c r="XM54" s="116">
        <f t="shared" si="72"/>
        <v>2.002826706491049</v>
      </c>
      <c r="XN54" s="116">
        <f t="shared" si="72"/>
        <v>2.0153901553332401</v>
      </c>
      <c r="XO54" s="116">
        <f t="shared" si="72"/>
        <v>2.0004182509919231</v>
      </c>
      <c r="XP54" s="116">
        <f t="shared" si="72"/>
        <v>2.0216971932903323</v>
      </c>
      <c r="XQ54" s="116">
        <f t="shared" si="72"/>
        <v>2.0408023130000128</v>
      </c>
      <c r="XR54" s="116">
        <f t="shared" si="72"/>
        <v>2.0371945324505916</v>
      </c>
      <c r="XS54" s="116">
        <f t="shared" si="72"/>
        <v>2.0718860785492583</v>
      </c>
      <c r="XT54" s="116">
        <f t="shared" si="72"/>
        <v>2.0607431549952757</v>
      </c>
      <c r="XU54" s="116">
        <f t="shared" si="72"/>
        <v>2.0382620892122572</v>
      </c>
      <c r="XV54" s="116">
        <f t="shared" si="72"/>
        <v>2.1083316002517689</v>
      </c>
      <c r="XW54" s="116">
        <f t="shared" si="72"/>
        <v>2.0006431907575699</v>
      </c>
      <c r="XX54" s="116">
        <f t="shared" si="72"/>
        <v>2.0215761015334799</v>
      </c>
      <c r="XY54" s="116">
        <f t="shared" si="72"/>
        <v>2.0875512649989378</v>
      </c>
      <c r="XZ54" s="116">
        <f t="shared" si="72"/>
        <v>2.0941313538712292</v>
      </c>
      <c r="YA54" s="116">
        <f t="shared" si="72"/>
        <v>2.0820154074150654</v>
      </c>
      <c r="YB54" s="116">
        <f t="shared" si="65"/>
        <v>2.0585768360829801</v>
      </c>
      <c r="YC54" s="116">
        <f t="shared" si="58"/>
        <v>2.0365221910049427</v>
      </c>
      <c r="YD54" s="116">
        <f t="shared" si="58"/>
        <v>2.0090571911379485</v>
      </c>
      <c r="YE54" s="116">
        <f t="shared" si="58"/>
        <v>2.0312024374543518</v>
      </c>
      <c r="YF54" s="116">
        <f t="shared" si="58"/>
        <v>2.0788810181912876</v>
      </c>
      <c r="YG54" s="116">
        <f t="shared" si="58"/>
        <v>2.0421953714255867</v>
      </c>
      <c r="YH54" s="116">
        <f t="shared" si="58"/>
        <v>2.001609923871265</v>
      </c>
      <c r="YI54" s="116">
        <f t="shared" si="58"/>
        <v>2.0695731082460229</v>
      </c>
      <c r="YJ54" s="116">
        <f t="shared" si="58"/>
        <v>2.0199252432019068</v>
      </c>
      <c r="YK54" s="116">
        <f t="shared" si="58"/>
        <v>2.1324937073356094</v>
      </c>
      <c r="YL54" s="116">
        <f t="shared" si="58"/>
        <v>2.0367657638931216</v>
      </c>
      <c r="YM54" s="116">
        <f t="shared" si="58"/>
        <v>2.0000963777348262</v>
      </c>
      <c r="YN54" s="116">
        <f t="shared" si="58"/>
        <v>2.1342192083961185</v>
      </c>
      <c r="YO54" s="116">
        <f t="shared" si="58"/>
        <v>2.0019002271588255</v>
      </c>
      <c r="YP54" s="116">
        <f t="shared" si="58"/>
        <v>2.0648433510684328</v>
      </c>
      <c r="YQ54" s="116">
        <f t="shared" si="58"/>
        <v>2.0863736006840736</v>
      </c>
      <c r="YR54" s="116">
        <f t="shared" si="58"/>
        <v>2.0217800667256971</v>
      </c>
      <c r="YS54" s="116">
        <f t="shared" si="58"/>
        <v>2.0046105899026685</v>
      </c>
      <c r="YT54" s="116">
        <f t="shared" si="58"/>
        <v>2.1429766176234768</v>
      </c>
      <c r="YU54" s="116">
        <f t="shared" si="58"/>
        <v>2.114716751781418</v>
      </c>
      <c r="YV54" s="116">
        <f t="shared" si="58"/>
        <v>2.064547292624888</v>
      </c>
      <c r="YW54" s="116">
        <f t="shared" si="58"/>
        <v>2.1067251545160612</v>
      </c>
      <c r="YX54" s="116">
        <f t="shared" si="58"/>
        <v>2.0950853655876265</v>
      </c>
      <c r="YY54" s="116">
        <f t="shared" si="58"/>
        <v>2.0000507480081766</v>
      </c>
      <c r="YZ54" s="116">
        <f t="shared" si="58"/>
        <v>2.0970958849166488</v>
      </c>
      <c r="ZA54" s="116">
        <f t="shared" si="58"/>
        <v>2.1275290281240284</v>
      </c>
      <c r="ZB54" s="116">
        <f t="shared" si="58"/>
        <v>2.0883952399098016</v>
      </c>
      <c r="ZC54" s="116">
        <f t="shared" si="58"/>
        <v>2.0089683766717736</v>
      </c>
      <c r="ZD54" s="116">
        <f t="shared" si="58"/>
        <v>2.0143477474591069</v>
      </c>
      <c r="ZE54" s="116">
        <f t="shared" si="58"/>
        <v>2.0595690727020974</v>
      </c>
      <c r="ZF54" s="116">
        <f t="shared" si="58"/>
        <v>2.1029735201037911</v>
      </c>
      <c r="ZG54" s="116">
        <f t="shared" si="58"/>
        <v>2.0654260051548707</v>
      </c>
      <c r="ZH54" s="116">
        <f t="shared" si="58"/>
        <v>2.0762349874423371</v>
      </c>
      <c r="ZI54" s="116">
        <f t="shared" si="58"/>
        <v>2.0892740292616425</v>
      </c>
      <c r="ZJ54" s="116">
        <f t="shared" si="58"/>
        <v>2.011909695510957</v>
      </c>
      <c r="ZK54" s="116">
        <f t="shared" si="58"/>
        <v>2.0242889760259892</v>
      </c>
      <c r="ZL54" s="116">
        <f t="shared" si="58"/>
        <v>2.0801038403150747</v>
      </c>
      <c r="ZM54" s="116">
        <f t="shared" si="58"/>
        <v>2.0191008572413138</v>
      </c>
      <c r="ZN54" s="116">
        <f t="shared" si="58"/>
        <v>2.0002032232961877</v>
      </c>
      <c r="ZO54" s="116">
        <f t="shared" si="58"/>
        <v>2.0604784845624238</v>
      </c>
      <c r="ZP54" s="116">
        <f t="shared" si="58"/>
        <v>2.1172748156933352</v>
      </c>
      <c r="ZQ54" s="116">
        <f t="shared" si="58"/>
        <v>2.0829410467139287</v>
      </c>
      <c r="ZR54" s="116">
        <f t="shared" si="58"/>
        <v>2.0269058225503644</v>
      </c>
      <c r="ZS54" s="116">
        <f t="shared" si="58"/>
        <v>2.0326888319236605</v>
      </c>
      <c r="ZT54" s="116">
        <f t="shared" si="58"/>
        <v>2.0121424998623905</v>
      </c>
      <c r="ZU54" s="116">
        <f t="shared" si="58"/>
        <v>2.0000169402757386</v>
      </c>
      <c r="ZV54" s="116">
        <f t="shared" si="58"/>
        <v>2.0270330345750054</v>
      </c>
      <c r="ZW54" s="116">
        <f t="shared" si="58"/>
        <v>2.0105648657040835</v>
      </c>
      <c r="ZX54" s="116">
        <f t="shared" si="58"/>
        <v>2.0290056710103999</v>
      </c>
      <c r="ZY54" s="116">
        <f t="shared" si="58"/>
        <v>2.0451973106124353</v>
      </c>
      <c r="ZZ54" s="116">
        <f t="shared" si="58"/>
        <v>2.0002107498821582</v>
      </c>
      <c r="AAA54" s="116">
        <f t="shared" si="58"/>
        <v>2.1369202320164389</v>
      </c>
      <c r="AAB54" s="116">
        <f t="shared" si="58"/>
        <v>2.0162601185008642</v>
      </c>
      <c r="AAC54" s="116">
        <f t="shared" si="58"/>
        <v>2.090125609439363</v>
      </c>
      <c r="AAD54" s="116">
        <f t="shared" si="58"/>
        <v>2.0002772686235759</v>
      </c>
      <c r="AAE54" s="116">
        <f t="shared" si="58"/>
        <v>2.0231093791193082</v>
      </c>
      <c r="AAF54" s="116">
        <f t="shared" si="58"/>
        <v>2.0818187926429768</v>
      </c>
      <c r="AAG54" s="116">
        <f t="shared" si="58"/>
        <v>2.0001172929347755</v>
      </c>
      <c r="AAH54" s="116">
        <f t="shared" si="58"/>
        <v>2.0472183150196517</v>
      </c>
      <c r="AAI54" s="116">
        <f t="shared" si="58"/>
        <v>2.1317197813998314</v>
      </c>
      <c r="AAJ54" s="116">
        <f t="shared" si="58"/>
        <v>2.0440805374957138</v>
      </c>
      <c r="AAK54" s="116">
        <f t="shared" si="58"/>
        <v>2.0139738509078517</v>
      </c>
      <c r="AAL54" s="116">
        <f t="shared" si="58"/>
        <v>2.1349033582190327</v>
      </c>
      <c r="AAM54" s="116">
        <f t="shared" si="58"/>
        <v>2.001822718097007</v>
      </c>
      <c r="AAN54" s="116">
        <f t="shared" ref="AAN54:ACY58" si="73">AAN28+($D$3/AAN28)</f>
        <v>2.0796081815722944</v>
      </c>
      <c r="AAO54" s="116">
        <f t="shared" si="73"/>
        <v>2.0018675655866716</v>
      </c>
      <c r="AAP54" s="116">
        <f t="shared" si="73"/>
        <v>2.0397723341827096</v>
      </c>
      <c r="AAQ54" s="116">
        <f t="shared" si="73"/>
        <v>2.0801705891332798</v>
      </c>
      <c r="AAR54" s="116">
        <f t="shared" si="73"/>
        <v>2.0583737794079182</v>
      </c>
      <c r="AAS54" s="116">
        <f t="shared" si="73"/>
        <v>2.0310068687729683</v>
      </c>
      <c r="AAT54" s="116">
        <f t="shared" si="73"/>
        <v>2.035418707770023</v>
      </c>
      <c r="AAU54" s="116">
        <f t="shared" si="73"/>
        <v>2.0593184472175134</v>
      </c>
      <c r="AAV54" s="116">
        <f t="shared" si="73"/>
        <v>2.0005174800708505</v>
      </c>
      <c r="AAW54" s="116">
        <f t="shared" si="73"/>
        <v>2.0000090906770787</v>
      </c>
      <c r="AAX54" s="116">
        <f t="shared" si="73"/>
        <v>2.0167877480155614</v>
      </c>
      <c r="AAY54" s="116">
        <f t="shared" si="73"/>
        <v>2.0256648159474566</v>
      </c>
      <c r="AAZ54" s="116">
        <f t="shared" si="73"/>
        <v>2.0610681341482402</v>
      </c>
      <c r="ABA54" s="116">
        <f t="shared" si="73"/>
        <v>2.0254906919485256</v>
      </c>
      <c r="ABB54" s="116">
        <f t="shared" si="73"/>
        <v>2.0576538526973369</v>
      </c>
      <c r="ABC54" s="116">
        <f t="shared" si="73"/>
        <v>2.1039612725393821</v>
      </c>
      <c r="ABD54" s="116">
        <f t="shared" si="73"/>
        <v>2.0139616090942516</v>
      </c>
      <c r="ABE54" s="116">
        <f t="shared" si="73"/>
        <v>2.0140996929804196</v>
      </c>
      <c r="ABF54" s="116">
        <f t="shared" si="73"/>
        <v>2.0006599649521197</v>
      </c>
      <c r="ABG54" s="116">
        <f t="shared" si="73"/>
        <v>2.0115644914569852</v>
      </c>
      <c r="ABH54" s="116">
        <f t="shared" si="73"/>
        <v>2.0140630958499659</v>
      </c>
      <c r="ABI54" s="116">
        <f t="shared" si="73"/>
        <v>2.0007665449227745</v>
      </c>
      <c r="ABJ54" s="116">
        <f t="shared" si="73"/>
        <v>2.0000109186327339</v>
      </c>
      <c r="ABK54" s="116">
        <f t="shared" si="73"/>
        <v>2.0407323939696034</v>
      </c>
      <c r="ABL54" s="116">
        <f t="shared" si="73"/>
        <v>2.1143274475103344</v>
      </c>
      <c r="ABM54" s="116">
        <f t="shared" si="73"/>
        <v>2.0898267488822859</v>
      </c>
      <c r="ABN54" s="116">
        <f t="shared" si="73"/>
        <v>2.003226272030151</v>
      </c>
      <c r="ABO54" s="116">
        <f t="shared" si="73"/>
        <v>2.0892346675025442</v>
      </c>
      <c r="ABP54" s="116">
        <f t="shared" si="73"/>
        <v>2.0254534874807382</v>
      </c>
      <c r="ABQ54" s="116">
        <f t="shared" si="73"/>
        <v>2.0410340112230512</v>
      </c>
      <c r="ABR54" s="116">
        <f t="shared" si="73"/>
        <v>2.0389358538212177</v>
      </c>
      <c r="ABS54" s="116">
        <f t="shared" si="73"/>
        <v>2.0668358150485995</v>
      </c>
      <c r="ABT54" s="116">
        <f t="shared" si="73"/>
        <v>2.0059947137309644</v>
      </c>
      <c r="ABU54" s="116">
        <f t="shared" si="73"/>
        <v>2.0178515965797517</v>
      </c>
      <c r="ABV54" s="116">
        <f t="shared" si="73"/>
        <v>2.0657724371860269</v>
      </c>
      <c r="ABW54" s="116">
        <f t="shared" si="73"/>
        <v>2.0250580307821506</v>
      </c>
      <c r="ABX54" s="116">
        <f t="shared" si="73"/>
        <v>2.0497959059169881</v>
      </c>
      <c r="ABY54" s="116">
        <f t="shared" si="73"/>
        <v>2.1204943921042365</v>
      </c>
      <c r="ABZ54" s="116">
        <f t="shared" si="73"/>
        <v>2.1031970359443237</v>
      </c>
      <c r="ACA54" s="116">
        <f t="shared" si="73"/>
        <v>2.0816428315427822</v>
      </c>
      <c r="ACB54" s="116">
        <f t="shared" si="73"/>
        <v>2.0006838380633742</v>
      </c>
      <c r="ACC54" s="116">
        <f t="shared" si="73"/>
        <v>2.0560965511380083</v>
      </c>
      <c r="ACD54" s="116">
        <f t="shared" si="73"/>
        <v>2.009263915376903</v>
      </c>
      <c r="ACE54" s="116">
        <f t="shared" si="73"/>
        <v>2.0050187551994565</v>
      </c>
      <c r="ACF54" s="116">
        <f t="shared" si="73"/>
        <v>2.0247136048391372</v>
      </c>
      <c r="ACG54" s="116">
        <f t="shared" si="73"/>
        <v>2.0713977435472297</v>
      </c>
      <c r="ACH54" s="116">
        <f t="shared" si="73"/>
        <v>2.0752601472499048</v>
      </c>
      <c r="ACI54" s="116">
        <f t="shared" si="73"/>
        <v>2.1097819429643128</v>
      </c>
      <c r="ACJ54" s="116">
        <f t="shared" si="73"/>
        <v>2.0438505004642176</v>
      </c>
      <c r="ACK54" s="116">
        <f t="shared" si="73"/>
        <v>2.0000261861362487</v>
      </c>
      <c r="ACL54" s="116">
        <f t="shared" si="73"/>
        <v>2.0921533619726511</v>
      </c>
      <c r="ACM54" s="116">
        <f t="shared" si="73"/>
        <v>2.001109876779716</v>
      </c>
      <c r="ACN54" s="116">
        <f t="shared" si="73"/>
        <v>2.0762273038693131</v>
      </c>
      <c r="ACO54" s="116">
        <f t="shared" si="73"/>
        <v>2.0034906926188318</v>
      </c>
      <c r="ACP54" s="116">
        <f t="shared" si="73"/>
        <v>2.1396862307635942</v>
      </c>
      <c r="ACQ54" s="116">
        <f t="shared" si="73"/>
        <v>2.0635056372534066</v>
      </c>
      <c r="ACR54" s="116">
        <f t="shared" si="73"/>
        <v>2.0046538869909023</v>
      </c>
      <c r="ACS54" s="116">
        <f t="shared" si="73"/>
        <v>2.0560674231445022</v>
      </c>
      <c r="ACT54" s="116">
        <f t="shared" si="73"/>
        <v>2.0839006208557036</v>
      </c>
      <c r="ACU54" s="116">
        <f t="shared" si="73"/>
        <v>2.013075025518273</v>
      </c>
      <c r="ACV54" s="116">
        <f t="shared" si="73"/>
        <v>2.0174150900902355</v>
      </c>
      <c r="ACW54" s="116">
        <f t="shared" si="73"/>
        <v>2.0015060789434789</v>
      </c>
      <c r="ACX54" s="116">
        <f t="shared" si="73"/>
        <v>2.0440216671266334</v>
      </c>
      <c r="ACY54" s="116">
        <f t="shared" si="73"/>
        <v>2.0031384161018133</v>
      </c>
      <c r="ACZ54" s="116">
        <f t="shared" si="66"/>
        <v>2.0100224422985993</v>
      </c>
      <c r="ADA54" s="116">
        <f t="shared" si="59"/>
        <v>2.0229905899475602</v>
      </c>
      <c r="ADB54" s="116">
        <f t="shared" si="59"/>
        <v>2.0765078065252278</v>
      </c>
      <c r="ADC54" s="116">
        <f t="shared" si="59"/>
        <v>2.0820019967327079</v>
      </c>
      <c r="ADD54" s="116">
        <f t="shared" si="59"/>
        <v>2.0001216115387961</v>
      </c>
      <c r="ADE54" s="116">
        <f t="shared" si="59"/>
        <v>2.1197562918827511</v>
      </c>
      <c r="ADF54" s="116">
        <f t="shared" si="59"/>
        <v>2.0119709221443367</v>
      </c>
      <c r="ADG54" s="116">
        <f t="shared" si="59"/>
        <v>2.0496368550389059</v>
      </c>
      <c r="ADH54" s="116">
        <f t="shared" si="59"/>
        <v>2.1053963835024625</v>
      </c>
      <c r="ADI54" s="116">
        <f t="shared" si="59"/>
        <v>2.0726021443745464</v>
      </c>
      <c r="ADJ54" s="116">
        <f t="shared" si="59"/>
        <v>2.1018442833600761</v>
      </c>
      <c r="ADK54" s="116">
        <f t="shared" si="59"/>
        <v>2.0038689040602602</v>
      </c>
      <c r="ADL54" s="116">
        <f t="shared" si="59"/>
        <v>2.0573510977989535</v>
      </c>
      <c r="ADM54" s="116">
        <f t="shared" si="59"/>
        <v>2.0596085341902892</v>
      </c>
      <c r="ADN54" s="116">
        <f t="shared" si="59"/>
        <v>2.0978199195923466</v>
      </c>
      <c r="ADO54" s="116">
        <f t="shared" si="59"/>
        <v>2.1440169052421774</v>
      </c>
      <c r="ADP54" s="116">
        <f t="shared" si="59"/>
        <v>2.0326990681412163</v>
      </c>
      <c r="ADQ54" s="116">
        <f t="shared" si="59"/>
        <v>2.0366398955252745</v>
      </c>
      <c r="ADR54" s="116">
        <f t="shared" si="59"/>
        <v>2.0125387598094742</v>
      </c>
      <c r="ADS54" s="116">
        <f t="shared" si="59"/>
        <v>2.0039406497181225</v>
      </c>
      <c r="ADT54" s="116">
        <f t="shared" si="59"/>
        <v>2.0165335719513799</v>
      </c>
      <c r="ADU54" s="116">
        <f t="shared" si="59"/>
        <v>2.01093207579782</v>
      </c>
      <c r="ADV54" s="116">
        <f t="shared" si="59"/>
        <v>2.0682750070185301</v>
      </c>
      <c r="ADW54" s="116">
        <f t="shared" si="59"/>
        <v>2.018888826387637</v>
      </c>
      <c r="ADX54" s="116">
        <f t="shared" si="59"/>
        <v>2.0089411708009859</v>
      </c>
      <c r="ADY54" s="116">
        <f t="shared" si="59"/>
        <v>2.0666188229169022</v>
      </c>
      <c r="ADZ54" s="116">
        <f t="shared" si="59"/>
        <v>2.0045037912894403</v>
      </c>
      <c r="AEA54" s="116">
        <f t="shared" si="59"/>
        <v>2.0483123135459378</v>
      </c>
      <c r="AEB54" s="116">
        <f t="shared" si="59"/>
        <v>2.025333397742314</v>
      </c>
      <c r="AEC54" s="116">
        <f t="shared" si="59"/>
        <v>2.0681449951516626</v>
      </c>
      <c r="AED54" s="116">
        <f t="shared" si="59"/>
        <v>2.0080262396895243</v>
      </c>
      <c r="AEE54" s="116">
        <f t="shared" si="59"/>
        <v>2.0346155868566993</v>
      </c>
      <c r="AEF54" s="116">
        <f t="shared" si="59"/>
        <v>2.0028407936382013</v>
      </c>
      <c r="AEG54" s="116">
        <f t="shared" si="59"/>
        <v>2.0809062029222765</v>
      </c>
      <c r="AEH54" s="116">
        <f t="shared" si="59"/>
        <v>2.0009619797247113</v>
      </c>
      <c r="AEI54" s="116">
        <f t="shared" si="59"/>
        <v>2.1097379474271993</v>
      </c>
      <c r="AEJ54" s="116">
        <f t="shared" si="59"/>
        <v>2.0460301662729865</v>
      </c>
      <c r="AEK54" s="116">
        <f t="shared" si="59"/>
        <v>2.0139109435353566</v>
      </c>
      <c r="AEL54" s="116">
        <f t="shared" si="59"/>
        <v>2.0113490805216614</v>
      </c>
      <c r="AEM54" s="116">
        <f t="shared" si="59"/>
        <v>2.0448719760870562</v>
      </c>
      <c r="AEN54" s="116">
        <f t="shared" si="59"/>
        <v>2.0473302536880711</v>
      </c>
      <c r="AEO54" s="116">
        <f t="shared" si="59"/>
        <v>2.0305150318890361</v>
      </c>
      <c r="AEP54" s="116">
        <f t="shared" si="59"/>
        <v>2.0211722665107716</v>
      </c>
      <c r="AEQ54" s="116">
        <f t="shared" si="59"/>
        <v>2.0218761413893511</v>
      </c>
      <c r="AER54" s="116">
        <f t="shared" si="59"/>
        <v>2.0338191237447294</v>
      </c>
      <c r="AES54" s="116">
        <f t="shared" si="59"/>
        <v>2.0463768396814421</v>
      </c>
      <c r="AET54" s="116">
        <f t="shared" si="59"/>
        <v>2.0278016623397876</v>
      </c>
      <c r="AEU54" s="116">
        <f t="shared" si="59"/>
        <v>2.0003107854162732</v>
      </c>
      <c r="AEV54" s="116">
        <f t="shared" si="59"/>
        <v>2.0764231526091237</v>
      </c>
      <c r="AEW54" s="116">
        <f t="shared" si="59"/>
        <v>2.068643669634711</v>
      </c>
      <c r="AEX54" s="116">
        <f t="shared" si="59"/>
        <v>2.0410051808853966</v>
      </c>
      <c r="AEY54" s="116">
        <f t="shared" si="59"/>
        <v>2.0196300175109871</v>
      </c>
      <c r="AEZ54" s="116">
        <f t="shared" si="59"/>
        <v>2.007136427817759</v>
      </c>
      <c r="AFA54" s="116">
        <f t="shared" si="59"/>
        <v>2.0244917059708145</v>
      </c>
      <c r="AFB54" s="116">
        <f t="shared" si="59"/>
        <v>2.0701897928470991</v>
      </c>
      <c r="AFC54" s="116">
        <f t="shared" si="59"/>
        <v>2.0519353441248529</v>
      </c>
      <c r="AFD54" s="116">
        <f t="shared" si="59"/>
        <v>2.0863384819479696</v>
      </c>
      <c r="AFE54" s="116">
        <f t="shared" si="59"/>
        <v>2.0420166491292102</v>
      </c>
      <c r="AFF54" s="116">
        <f t="shared" si="59"/>
        <v>2.0382249654332618</v>
      </c>
      <c r="AFG54" s="116">
        <f t="shared" si="59"/>
        <v>2.0676766444716801</v>
      </c>
      <c r="AFH54" s="116">
        <f t="shared" si="59"/>
        <v>2.00051076619597</v>
      </c>
      <c r="AFI54" s="116">
        <f t="shared" si="59"/>
        <v>2.0000222768399025</v>
      </c>
      <c r="AFJ54" s="116">
        <f t="shared" si="59"/>
        <v>2.0008998065380261</v>
      </c>
      <c r="AFK54" s="116">
        <f t="shared" si="59"/>
        <v>2.1333897622289379</v>
      </c>
      <c r="AFL54" s="116">
        <f t="shared" ref="AFL54:AHW58" si="74">AFL28+($D$3/AFL28)</f>
        <v>2.0002576159288483</v>
      </c>
      <c r="AFM54" s="116">
        <f t="shared" si="74"/>
        <v>2.0586612989450002</v>
      </c>
      <c r="AFN54" s="116">
        <f t="shared" si="74"/>
        <v>2.0576350081855854</v>
      </c>
      <c r="AFO54" s="116">
        <f t="shared" si="74"/>
        <v>2.1125432345874646</v>
      </c>
      <c r="AFP54" s="116">
        <f t="shared" si="74"/>
        <v>2.0956077198981267</v>
      </c>
      <c r="AFQ54" s="116">
        <f t="shared" si="74"/>
        <v>2.0011927168705252</v>
      </c>
      <c r="AFR54" s="116">
        <f t="shared" si="74"/>
        <v>2.0260263614870504</v>
      </c>
      <c r="AFS54" s="116">
        <f t="shared" si="74"/>
        <v>2.071742742702352</v>
      </c>
      <c r="AFT54" s="116">
        <f t="shared" si="74"/>
        <v>2.04499210440044</v>
      </c>
      <c r="AFU54" s="116">
        <f t="shared" si="74"/>
        <v>2.000086208172136</v>
      </c>
      <c r="AFV54" s="116">
        <f t="shared" si="74"/>
        <v>2.0547515087313042</v>
      </c>
      <c r="AFW54" s="116">
        <f t="shared" si="74"/>
        <v>2.0024948928324133</v>
      </c>
      <c r="AFX54" s="116">
        <f t="shared" si="74"/>
        <v>2.106550717620804</v>
      </c>
      <c r="AFY54" s="116">
        <f t="shared" si="74"/>
        <v>2.0021660398348349</v>
      </c>
      <c r="AFZ54" s="116">
        <f t="shared" si="74"/>
        <v>2.0054983918259586</v>
      </c>
      <c r="AGA54" s="116">
        <f t="shared" si="74"/>
        <v>2.0606616098902757</v>
      </c>
      <c r="AGB54" s="116">
        <f t="shared" si="74"/>
        <v>2.1207173666491497</v>
      </c>
      <c r="AGC54" s="116">
        <f t="shared" si="74"/>
        <v>2.000057241846255</v>
      </c>
      <c r="AGD54" s="116">
        <f t="shared" si="74"/>
        <v>2.026744339257712</v>
      </c>
      <c r="AGE54" s="116">
        <f t="shared" si="74"/>
        <v>2.0308385943828227</v>
      </c>
      <c r="AGF54" s="116">
        <f t="shared" si="74"/>
        <v>2.0613504717184128</v>
      </c>
      <c r="AGG54" s="116">
        <f t="shared" si="74"/>
        <v>2.0315532438449182</v>
      </c>
      <c r="AGH54" s="116">
        <f t="shared" si="74"/>
        <v>2.03685977653977</v>
      </c>
      <c r="AGI54" s="116">
        <f t="shared" si="74"/>
        <v>2.012459824789004</v>
      </c>
      <c r="AGJ54" s="116">
        <f t="shared" si="74"/>
        <v>2.016698852444728</v>
      </c>
      <c r="AGK54" s="116">
        <f t="shared" si="74"/>
        <v>2.0612446828780424</v>
      </c>
      <c r="AGL54" s="116">
        <f t="shared" si="74"/>
        <v>2.0000782894035511</v>
      </c>
      <c r="AGM54" s="116">
        <f t="shared" si="74"/>
        <v>2.0406108297252539</v>
      </c>
      <c r="AGN54" s="116">
        <f t="shared" si="74"/>
        <v>2.1128137561712164</v>
      </c>
      <c r="AGO54" s="116">
        <f t="shared" si="74"/>
        <v>2.0799042136186685</v>
      </c>
      <c r="AGP54" s="116">
        <f t="shared" si="74"/>
        <v>2.0552694829285629</v>
      </c>
      <c r="AGQ54" s="116">
        <f t="shared" si="74"/>
        <v>2.0584384002536233</v>
      </c>
      <c r="AGR54" s="116">
        <f t="shared" si="74"/>
        <v>2.0427829795525509</v>
      </c>
      <c r="AGS54" s="116">
        <f t="shared" si="74"/>
        <v>2.0748903273974095</v>
      </c>
      <c r="AGT54" s="116">
        <f t="shared" si="74"/>
        <v>2.1195273980783691</v>
      </c>
      <c r="AGU54" s="116">
        <f t="shared" si="74"/>
        <v>2.1183628168086748</v>
      </c>
      <c r="AGV54" s="116">
        <f t="shared" si="74"/>
        <v>2.0267081178328143</v>
      </c>
      <c r="AGW54" s="116">
        <f t="shared" si="74"/>
        <v>2.0061728719937522</v>
      </c>
      <c r="AGX54" s="116">
        <f t="shared" si="74"/>
        <v>2.0050235926142106</v>
      </c>
      <c r="AGY54" s="116">
        <f t="shared" si="74"/>
        <v>2.023188117979017</v>
      </c>
      <c r="AGZ54" s="116">
        <f t="shared" si="74"/>
        <v>2.0633509854373475</v>
      </c>
      <c r="AHA54" s="116">
        <f t="shared" si="74"/>
        <v>2.0946329291931098</v>
      </c>
      <c r="AHB54" s="116">
        <f t="shared" si="74"/>
        <v>2.0117174953969035</v>
      </c>
      <c r="AHC54" s="116">
        <f t="shared" si="74"/>
        <v>2.0020182380305265</v>
      </c>
      <c r="AHD54" s="116">
        <f t="shared" si="74"/>
        <v>2.0867405582747924</v>
      </c>
      <c r="AHE54" s="116">
        <f t="shared" si="74"/>
        <v>2.0124493589017804</v>
      </c>
      <c r="AHF54" s="116">
        <f t="shared" si="74"/>
        <v>2.0297161672272366</v>
      </c>
      <c r="AHG54" s="116">
        <f t="shared" si="74"/>
        <v>2.0788514583801816</v>
      </c>
      <c r="AHH54" s="116">
        <f t="shared" si="74"/>
        <v>2.0174425366044026</v>
      </c>
      <c r="AHI54" s="116">
        <f t="shared" si="74"/>
        <v>2.0993099096609171</v>
      </c>
      <c r="AHJ54" s="116">
        <f t="shared" si="74"/>
        <v>2.0001364514541078</v>
      </c>
      <c r="AHK54" s="116">
        <f t="shared" si="74"/>
        <v>2.0259304829750127</v>
      </c>
      <c r="AHL54" s="116">
        <f t="shared" si="74"/>
        <v>2.0510038021192032</v>
      </c>
      <c r="AHM54" s="116">
        <f t="shared" si="74"/>
        <v>2.065544252696339</v>
      </c>
      <c r="AHN54" s="116">
        <f t="shared" si="74"/>
        <v>2.0343997624712697</v>
      </c>
      <c r="AHO54" s="116">
        <f t="shared" si="74"/>
        <v>2.0259771476124695</v>
      </c>
      <c r="AHP54" s="116">
        <f t="shared" si="74"/>
        <v>2.0194450832385544</v>
      </c>
      <c r="AHQ54" s="116">
        <f t="shared" si="74"/>
        <v>2.0471866807385659</v>
      </c>
      <c r="AHR54" s="116">
        <f t="shared" si="74"/>
        <v>2.0547050251182206</v>
      </c>
      <c r="AHS54" s="116">
        <f t="shared" si="74"/>
        <v>2.0872226348540961</v>
      </c>
      <c r="AHT54" s="116">
        <f t="shared" si="74"/>
        <v>2.035569255471922</v>
      </c>
      <c r="AHU54" s="116">
        <f t="shared" si="74"/>
        <v>2.0407788407316905</v>
      </c>
      <c r="AHV54" s="116">
        <f t="shared" si="74"/>
        <v>2.0100279329284398</v>
      </c>
      <c r="AHW54" s="116">
        <f t="shared" si="74"/>
        <v>2.1147613923072712</v>
      </c>
      <c r="AHX54" s="116">
        <f t="shared" si="67"/>
        <v>2.0466949444886122</v>
      </c>
      <c r="AHY54" s="116">
        <f t="shared" si="60"/>
        <v>2.0305434801727005</v>
      </c>
      <c r="AHZ54" s="116">
        <f t="shared" si="60"/>
        <v>2.0031984310332271</v>
      </c>
      <c r="AIA54" s="116">
        <f t="shared" si="60"/>
        <v>2.115058210949639</v>
      </c>
      <c r="AIB54" s="116">
        <f t="shared" si="60"/>
        <v>2.0031108148837427</v>
      </c>
      <c r="AIC54" s="116">
        <f t="shared" si="60"/>
        <v>2.0004066223990491</v>
      </c>
      <c r="AID54" s="116">
        <f t="shared" si="60"/>
        <v>2.0092877870159556</v>
      </c>
      <c r="AIE54" s="116">
        <f t="shared" si="60"/>
        <v>2.0669657246495619</v>
      </c>
      <c r="AIF54" s="116">
        <f t="shared" si="60"/>
        <v>2.0275271365186338</v>
      </c>
      <c r="AIG54" s="116">
        <f t="shared" si="60"/>
        <v>2.0189629952419472</v>
      </c>
      <c r="AIH54" s="116">
        <f t="shared" si="60"/>
        <v>2.0532394951593682</v>
      </c>
      <c r="AII54" s="116">
        <f t="shared" si="60"/>
        <v>2.0457449131241097</v>
      </c>
      <c r="AIJ54" s="116">
        <f t="shared" si="60"/>
        <v>2.1376270863583895</v>
      </c>
      <c r="AIK54" s="116">
        <f t="shared" si="60"/>
        <v>2.0000262124623855</v>
      </c>
      <c r="AIL54" s="116">
        <f t="shared" si="60"/>
        <v>2.0160295527260756</v>
      </c>
      <c r="AIM54" s="116">
        <f t="shared" si="60"/>
        <v>2.0026609489907097</v>
      </c>
      <c r="AIN54" s="116">
        <f t="shared" si="60"/>
        <v>2.0533776341882302</v>
      </c>
      <c r="AIO54" s="116">
        <f t="shared" si="60"/>
        <v>2.0522318303495553</v>
      </c>
      <c r="AIP54" s="116">
        <f t="shared" si="60"/>
        <v>2.1066607007287503</v>
      </c>
      <c r="AIQ54" s="116">
        <f t="shared" si="60"/>
        <v>2.0001143747108561</v>
      </c>
      <c r="AIR54" s="116">
        <f t="shared" si="60"/>
        <v>2.0055932010344439</v>
      </c>
      <c r="AIS54" s="116">
        <f t="shared" si="60"/>
        <v>2.0856299901447932</v>
      </c>
      <c r="AIT54" s="116">
        <f t="shared" si="60"/>
        <v>2.1375286594884404</v>
      </c>
      <c r="AIU54" s="116">
        <f t="shared" si="60"/>
        <v>2.0223493036697269</v>
      </c>
      <c r="AIV54" s="116">
        <f t="shared" si="60"/>
        <v>2.1230373866616135</v>
      </c>
      <c r="AIW54" s="116">
        <f t="shared" si="60"/>
        <v>2.0425285071190493</v>
      </c>
      <c r="AIX54" s="116">
        <f t="shared" si="60"/>
        <v>2.0330629941463756</v>
      </c>
      <c r="AIY54" s="116">
        <f t="shared" si="60"/>
        <v>2.0948857058644901</v>
      </c>
      <c r="AIZ54" s="116">
        <f t="shared" si="60"/>
        <v>2.048646980963186</v>
      </c>
      <c r="AJA54" s="116">
        <f t="shared" si="60"/>
        <v>2.0908331867725618</v>
      </c>
      <c r="AJB54" s="116">
        <f t="shared" si="60"/>
        <v>2.0328791780753592</v>
      </c>
      <c r="AJC54" s="116">
        <f t="shared" si="60"/>
        <v>2.0044286151749171</v>
      </c>
      <c r="AJD54" s="116">
        <f t="shared" si="60"/>
        <v>2.0102332834228065</v>
      </c>
      <c r="AJE54" s="116">
        <f t="shared" si="60"/>
        <v>2.0847039539535861</v>
      </c>
      <c r="AJF54" s="116">
        <f t="shared" si="60"/>
        <v>2.0502449270144059</v>
      </c>
      <c r="AJG54" s="116">
        <f t="shared" si="60"/>
        <v>2.032825721424727</v>
      </c>
      <c r="AJH54" s="116">
        <f t="shared" si="60"/>
        <v>2.0000111660885733</v>
      </c>
      <c r="AJI54" s="116">
        <f t="shared" si="60"/>
        <v>2.0169247200186846</v>
      </c>
      <c r="AJJ54" s="116">
        <f t="shared" si="60"/>
        <v>2.0654932371831798</v>
      </c>
      <c r="AJK54" s="116">
        <f t="shared" si="60"/>
        <v>2.0192946759148036</v>
      </c>
      <c r="AJL54" s="116">
        <f t="shared" si="60"/>
        <v>2.1209525737310084</v>
      </c>
      <c r="AJM54" s="116">
        <f t="shared" si="60"/>
        <v>2.1171677355358964</v>
      </c>
      <c r="AJN54" s="116">
        <f t="shared" si="60"/>
        <v>2.0209977820176714</v>
      </c>
      <c r="AJO54" s="116">
        <f t="shared" si="60"/>
        <v>2.007899282404904</v>
      </c>
      <c r="AJP54" s="116">
        <f t="shared" si="60"/>
        <v>2.0004001967988589</v>
      </c>
      <c r="AJQ54" s="116">
        <f t="shared" si="60"/>
        <v>2.0704732063909121</v>
      </c>
      <c r="AJR54" s="116">
        <f t="shared" si="60"/>
        <v>2.0000006643264192</v>
      </c>
      <c r="AJS54" s="116">
        <f t="shared" si="60"/>
        <v>2.0282424354255046</v>
      </c>
      <c r="AJT54" s="116">
        <f t="shared" si="60"/>
        <v>2.0318278569115602</v>
      </c>
      <c r="AJU54" s="116">
        <f t="shared" si="60"/>
        <v>2.0272836020606362</v>
      </c>
      <c r="AJV54" s="116">
        <f t="shared" si="60"/>
        <v>2.0306943063919025</v>
      </c>
      <c r="AJW54" s="116">
        <f t="shared" si="60"/>
        <v>2.0131861213636437</v>
      </c>
      <c r="AJX54" s="116">
        <f t="shared" si="60"/>
        <v>2.0050843188325462</v>
      </c>
      <c r="AJY54" s="116">
        <f t="shared" si="60"/>
        <v>2.0070730073523468</v>
      </c>
      <c r="AJZ54" s="116">
        <f t="shared" si="60"/>
        <v>2.0704569332721467</v>
      </c>
      <c r="AKA54" s="116">
        <f t="shared" si="60"/>
        <v>2.0645204050832384</v>
      </c>
      <c r="AKB54" s="116">
        <f t="shared" si="60"/>
        <v>2.1333672965932404</v>
      </c>
      <c r="AKC54" s="116">
        <f t="shared" si="60"/>
        <v>2.0469208429405832</v>
      </c>
      <c r="AKD54" s="116">
        <f t="shared" si="60"/>
        <v>2.0291681291196246</v>
      </c>
      <c r="AKE54" s="116">
        <f t="shared" si="60"/>
        <v>2.1285203968754578</v>
      </c>
      <c r="AKF54" s="116">
        <f t="shared" si="60"/>
        <v>2.0286478774123125</v>
      </c>
      <c r="AKG54" s="116">
        <f t="shared" si="60"/>
        <v>2.0689901440581213</v>
      </c>
      <c r="AKH54" s="116">
        <f t="shared" si="60"/>
        <v>2.0239691441784049</v>
      </c>
      <c r="AKI54" s="116">
        <f t="shared" si="60"/>
        <v>2.0283241895728379</v>
      </c>
      <c r="AKJ54" s="116">
        <f t="shared" si="61"/>
        <v>2.0050949872393371</v>
      </c>
      <c r="AKK54" s="116">
        <f t="shared" si="61"/>
        <v>2.0000262554247707</v>
      </c>
      <c r="AKL54" s="116">
        <f t="shared" si="61"/>
        <v>2.0155508533685396</v>
      </c>
      <c r="AKM54" s="116">
        <f t="shared" si="61"/>
        <v>2.0050167769925711</v>
      </c>
      <c r="AKN54" s="116">
        <f t="shared" si="61"/>
        <v>2.1150701132515546</v>
      </c>
      <c r="AKO54" s="116">
        <f t="shared" si="61"/>
        <v>2.063096260423515</v>
      </c>
      <c r="AKP54" s="116">
        <f t="shared" si="61"/>
        <v>2.0387068581447405</v>
      </c>
      <c r="AKQ54" s="116">
        <f t="shared" si="61"/>
        <v>2.0019999844469565</v>
      </c>
      <c r="AKR54" s="116">
        <f t="shared" si="61"/>
        <v>2.0120973822550936</v>
      </c>
      <c r="AKS54" s="116">
        <f t="shared" si="61"/>
        <v>2.0078431754362853</v>
      </c>
      <c r="AKT54" s="116">
        <f t="shared" si="61"/>
        <v>2.1011610119785411</v>
      </c>
      <c r="AKU54" s="116">
        <f t="shared" si="61"/>
        <v>2.0201292341993655</v>
      </c>
      <c r="AKV54" s="116">
        <f t="shared" si="61"/>
        <v>2.0989593631406653</v>
      </c>
      <c r="AKW54" s="116">
        <f t="shared" si="61"/>
        <v>2.0002062069910291</v>
      </c>
      <c r="AKX54" s="116">
        <f t="shared" si="61"/>
        <v>2.0785641193365341</v>
      </c>
      <c r="AKY54" s="116">
        <f t="shared" si="61"/>
        <v>2.123699033963101</v>
      </c>
      <c r="AKZ54" s="116">
        <f t="shared" si="61"/>
        <v>2.120543034722461</v>
      </c>
      <c r="ALA54" s="116">
        <f t="shared" si="61"/>
        <v>2.0643934635217192</v>
      </c>
      <c r="ALB54" s="116">
        <f t="shared" si="61"/>
        <v>2.0003652952905289</v>
      </c>
      <c r="ALC54" s="116">
        <f t="shared" si="61"/>
        <v>2.0069095717560743</v>
      </c>
      <c r="ALD54" s="116">
        <f t="shared" si="61"/>
        <v>2.0009634672311432</v>
      </c>
      <c r="ALE54" s="116">
        <f t="shared" si="61"/>
        <v>2.0020408919309252</v>
      </c>
      <c r="ALF54" s="116">
        <f t="shared" si="61"/>
        <v>2.0467703750626267</v>
      </c>
      <c r="ALG54" s="116">
        <f t="shared" si="61"/>
        <v>2.0252901914434371</v>
      </c>
      <c r="ALH54" s="116">
        <f t="shared" si="61"/>
        <v>2.0025433900724918</v>
      </c>
      <c r="ALI54" s="116">
        <f t="shared" si="61"/>
        <v>2.0033661703313768</v>
      </c>
      <c r="ALJ54" s="116">
        <f t="shared" si="61"/>
        <v>2.0539494778427749</v>
      </c>
      <c r="ALK54" s="116">
        <f t="shared" si="61"/>
        <v>2.0268887831579607</v>
      </c>
      <c r="ALL54" s="116">
        <f t="shared" si="61"/>
        <v>2.0879036007790353</v>
      </c>
      <c r="ALM54" s="116">
        <f t="shared" si="61"/>
        <v>2.0433322421211964</v>
      </c>
      <c r="ALN54" s="116">
        <f t="shared" si="61"/>
        <v>2.0805176292774759</v>
      </c>
      <c r="ALO54" s="116">
        <f t="shared" si="61"/>
        <v>2.0739603261922235</v>
      </c>
      <c r="ALP54" s="116">
        <f t="shared" si="61"/>
        <v>2.0665884482678778</v>
      </c>
      <c r="ALQ54" s="116">
        <f t="shared" si="61"/>
        <v>2.1263810664556249</v>
      </c>
      <c r="ALR54" s="116">
        <f t="shared" si="61"/>
        <v>2.0414705944086555</v>
      </c>
      <c r="ALS54" s="116">
        <f t="shared" si="61"/>
        <v>2.1147080952531958</v>
      </c>
      <c r="ALT54" s="116">
        <f t="shared" si="61"/>
        <v>2.0423794316457862</v>
      </c>
      <c r="ALU54" s="116">
        <f t="shared" si="61"/>
        <v>2.0509856585446382</v>
      </c>
    </row>
    <row r="55" spans="9:1009">
      <c r="I55" s="116">
        <f t="shared" si="36"/>
        <v>2.0488708338564772</v>
      </c>
      <c r="J55" s="116">
        <f t="shared" si="36"/>
        <v>2.1650827284517682</v>
      </c>
      <c r="K55" s="116">
        <f t="shared" si="36"/>
        <v>2.0768834774372262</v>
      </c>
      <c r="L55" s="116">
        <f t="shared" si="36"/>
        <v>2.1107123418134091</v>
      </c>
      <c r="M55" s="116">
        <f t="shared" si="36"/>
        <v>2.0001177691500538</v>
      </c>
      <c r="N55" s="116">
        <f t="shared" si="36"/>
        <v>2.1569385322680974</v>
      </c>
      <c r="O55" s="116">
        <f t="shared" si="36"/>
        <v>2.1057373755270188</v>
      </c>
      <c r="P55" s="116">
        <f t="shared" si="36"/>
        <v>2.003875158352221</v>
      </c>
      <c r="Q55" s="116">
        <f t="shared" si="36"/>
        <v>2.0045134039205124</v>
      </c>
      <c r="R55" s="116">
        <f t="shared" si="36"/>
        <v>2.1908023374889005</v>
      </c>
      <c r="S55" s="116">
        <f t="shared" si="36"/>
        <v>2.1329838803375818</v>
      </c>
      <c r="T55" s="116">
        <f t="shared" si="36"/>
        <v>2.1914495116864066</v>
      </c>
      <c r="U55" s="116">
        <f t="shared" si="36"/>
        <v>2.0593204478160434</v>
      </c>
      <c r="V55" s="116">
        <f t="shared" si="36"/>
        <v>2.0283671149011377</v>
      </c>
      <c r="W55" s="116">
        <f t="shared" si="36"/>
        <v>2.000699051007524</v>
      </c>
      <c r="X55" s="116">
        <f t="shared" si="36"/>
        <v>2.0861561397891171</v>
      </c>
      <c r="Y55" s="116">
        <f t="shared" ref="Y55:CJ58" si="75">Y29+($D$3/Y29)</f>
        <v>2.0031356149579196</v>
      </c>
      <c r="Z55" s="116">
        <f t="shared" si="75"/>
        <v>2.0007213254123695</v>
      </c>
      <c r="AA55" s="116">
        <f t="shared" si="75"/>
        <v>2.0087427036963437</v>
      </c>
      <c r="AB55" s="116">
        <f t="shared" si="75"/>
        <v>2.0615651192930566</v>
      </c>
      <c r="AC55" s="116">
        <f t="shared" si="75"/>
        <v>2.0880164807117181</v>
      </c>
      <c r="AD55" s="116">
        <f t="shared" si="75"/>
        <v>2.1057514123879599</v>
      </c>
      <c r="AE55" s="116">
        <f t="shared" si="75"/>
        <v>2.0012124053596287</v>
      </c>
      <c r="AF55" s="116">
        <f t="shared" si="75"/>
        <v>2.0378918007709128</v>
      </c>
      <c r="AG55" s="116">
        <f t="shared" si="75"/>
        <v>2.1123087277972434</v>
      </c>
      <c r="AH55" s="116">
        <f t="shared" si="75"/>
        <v>2.1293752868225275</v>
      </c>
      <c r="AI55" s="116">
        <f t="shared" si="75"/>
        <v>2.0704566161953353</v>
      </c>
      <c r="AJ55" s="116">
        <f t="shared" si="75"/>
        <v>2.0325116114251331</v>
      </c>
      <c r="AK55" s="116">
        <f t="shared" si="75"/>
        <v>2.0262847396710151</v>
      </c>
      <c r="AL55" s="116">
        <f t="shared" si="75"/>
        <v>2.1689897400903186</v>
      </c>
      <c r="AM55" s="116">
        <f t="shared" si="75"/>
        <v>2.0312230950507422</v>
      </c>
      <c r="AN55" s="116">
        <f t="shared" si="75"/>
        <v>2.0186481691454246</v>
      </c>
      <c r="AO55" s="116">
        <f t="shared" si="75"/>
        <v>2.1265788560639858</v>
      </c>
      <c r="AP55" s="116">
        <f t="shared" si="75"/>
        <v>2.0286307802549315</v>
      </c>
      <c r="AQ55" s="116">
        <f t="shared" si="75"/>
        <v>2.0010701291099169</v>
      </c>
      <c r="AR55" s="116">
        <f t="shared" si="75"/>
        <v>2.0041295642521044</v>
      </c>
      <c r="AS55" s="116">
        <f t="shared" si="75"/>
        <v>2.0113808872722103</v>
      </c>
      <c r="AT55" s="116">
        <f t="shared" si="75"/>
        <v>2.1996524603671994</v>
      </c>
      <c r="AU55" s="116">
        <f t="shared" si="75"/>
        <v>2.0454429215717682</v>
      </c>
      <c r="AV55" s="116">
        <f t="shared" si="75"/>
        <v>2.0004461739907917</v>
      </c>
      <c r="AW55" s="116">
        <f t="shared" si="75"/>
        <v>2.0917724218794604</v>
      </c>
      <c r="AX55" s="116">
        <f t="shared" si="75"/>
        <v>2.0056141871357092</v>
      </c>
      <c r="AY55" s="116">
        <f t="shared" si="75"/>
        <v>2.0070376539473491</v>
      </c>
      <c r="AZ55" s="116">
        <f t="shared" si="75"/>
        <v>2.015033393581807</v>
      </c>
      <c r="BA55" s="116">
        <f t="shared" si="75"/>
        <v>2.0678850568493594</v>
      </c>
      <c r="BB55" s="116">
        <f t="shared" si="75"/>
        <v>2.0110565276011965</v>
      </c>
      <c r="BC55" s="116">
        <f t="shared" si="75"/>
        <v>2.0762026089512013</v>
      </c>
      <c r="BD55" s="116">
        <f t="shared" si="75"/>
        <v>2.0116399259754854</v>
      </c>
      <c r="BE55" s="116">
        <f t="shared" si="75"/>
        <v>2.0273971679171581</v>
      </c>
      <c r="BF55" s="116">
        <f t="shared" si="75"/>
        <v>2.1978919686797398</v>
      </c>
      <c r="BG55" s="116">
        <f t="shared" si="75"/>
        <v>2.0173802207993017</v>
      </c>
      <c r="BH55" s="116">
        <f t="shared" si="75"/>
        <v>2.0152695992443426</v>
      </c>
      <c r="BI55" s="116">
        <f t="shared" si="75"/>
        <v>2.1610703639107811</v>
      </c>
      <c r="BJ55" s="116">
        <f t="shared" si="75"/>
        <v>2.1385689489599735</v>
      </c>
      <c r="BK55" s="116">
        <f t="shared" si="75"/>
        <v>2.1958531721771601</v>
      </c>
      <c r="BL55" s="116">
        <f t="shared" si="75"/>
        <v>2.0535826948494473</v>
      </c>
      <c r="BM55" s="116">
        <f t="shared" si="75"/>
        <v>2.0000408129636442</v>
      </c>
      <c r="BN55" s="116">
        <f t="shared" si="75"/>
        <v>2.0626180227512574</v>
      </c>
      <c r="BO55" s="116">
        <f t="shared" si="75"/>
        <v>2.0286611323369526</v>
      </c>
      <c r="BP55" s="116">
        <f t="shared" si="75"/>
        <v>2.0313190297192785</v>
      </c>
      <c r="BQ55" s="116">
        <f t="shared" si="75"/>
        <v>2.0020009447131497</v>
      </c>
      <c r="BR55" s="116">
        <f t="shared" si="75"/>
        <v>2.0185547466606066</v>
      </c>
      <c r="BS55" s="116">
        <f t="shared" si="75"/>
        <v>2.001820654193057</v>
      </c>
      <c r="BT55" s="116">
        <f t="shared" si="75"/>
        <v>2.1158710646069756</v>
      </c>
      <c r="BU55" s="116">
        <f t="shared" si="75"/>
        <v>2.1565969998004384</v>
      </c>
      <c r="BV55" s="116">
        <f t="shared" si="75"/>
        <v>2.001192814909893</v>
      </c>
      <c r="BW55" s="116">
        <f t="shared" si="75"/>
        <v>2.0562645518175131</v>
      </c>
      <c r="BX55" s="116">
        <f t="shared" si="75"/>
        <v>2.121472106712579</v>
      </c>
      <c r="BY55" s="116">
        <f t="shared" si="75"/>
        <v>2.0004630282438081</v>
      </c>
      <c r="BZ55" s="116">
        <f t="shared" si="75"/>
        <v>2.0066417131403154</v>
      </c>
      <c r="CA55" s="116">
        <f t="shared" si="75"/>
        <v>2.0003157283984603</v>
      </c>
      <c r="CB55" s="116">
        <f t="shared" si="75"/>
        <v>2.0039706194402047</v>
      </c>
      <c r="CC55" s="116">
        <f t="shared" si="75"/>
        <v>2.0045814972077327</v>
      </c>
      <c r="CD55" s="116">
        <f t="shared" si="75"/>
        <v>2.0083434325431524</v>
      </c>
      <c r="CE55" s="116">
        <f t="shared" si="75"/>
        <v>2.0853663390189943</v>
      </c>
      <c r="CF55" s="116">
        <f t="shared" si="75"/>
        <v>2.1617827745186782</v>
      </c>
      <c r="CG55" s="116">
        <f t="shared" si="75"/>
        <v>2.0000057198930574</v>
      </c>
      <c r="CH55" s="116">
        <f t="shared" si="75"/>
        <v>2.0004751856326131</v>
      </c>
      <c r="CI55" s="116">
        <f t="shared" si="75"/>
        <v>2.0007879385423548</v>
      </c>
      <c r="CJ55" s="116">
        <f t="shared" si="75"/>
        <v>2.0222236220520431</v>
      </c>
      <c r="CK55" s="116">
        <f t="shared" si="44"/>
        <v>2.1768105993293694</v>
      </c>
      <c r="CL55" s="116">
        <f t="shared" si="44"/>
        <v>2.0590186076937629</v>
      </c>
      <c r="CM55" s="116">
        <f t="shared" si="44"/>
        <v>2.0066491982125676</v>
      </c>
      <c r="CN55" s="116">
        <f t="shared" si="44"/>
        <v>2.0911874378862398</v>
      </c>
      <c r="CO55" s="116">
        <f t="shared" si="44"/>
        <v>2.0588027838302438</v>
      </c>
      <c r="CP55" s="116">
        <f t="shared" si="44"/>
        <v>2.0080783826976161</v>
      </c>
      <c r="CQ55" s="116">
        <f t="shared" si="44"/>
        <v>2.0747649603265583</v>
      </c>
      <c r="CR55" s="116">
        <f t="shared" si="44"/>
        <v>2.0293429679826165</v>
      </c>
      <c r="CS55" s="116">
        <f t="shared" si="44"/>
        <v>2.0013736907903743</v>
      </c>
      <c r="CT55" s="116">
        <f t="shared" si="44"/>
        <v>2.0002523878047684</v>
      </c>
      <c r="CU55" s="116">
        <f t="shared" si="44"/>
        <v>2.0144584019583882</v>
      </c>
      <c r="CV55" s="116">
        <f t="shared" si="44"/>
        <v>2.1476993920432252</v>
      </c>
      <c r="CW55" s="116">
        <f t="shared" si="44"/>
        <v>2.0070433078746226</v>
      </c>
      <c r="CX55" s="116">
        <f t="shared" si="44"/>
        <v>2.0019705154253842</v>
      </c>
      <c r="CY55" s="116">
        <f t="shared" ref="CY55:FJ60" si="76">CY29+($D$3/CY29)</f>
        <v>2.2006232396846448</v>
      </c>
      <c r="CZ55" s="116">
        <f t="shared" si="76"/>
        <v>2.001820795008153</v>
      </c>
      <c r="DA55" s="116">
        <f t="shared" si="76"/>
        <v>2.0733460989193233</v>
      </c>
      <c r="DB55" s="116">
        <f t="shared" si="76"/>
        <v>2.029795372378401</v>
      </c>
      <c r="DC55" s="116">
        <f t="shared" si="76"/>
        <v>2.1951775399293654</v>
      </c>
      <c r="DD55" s="116">
        <f t="shared" si="76"/>
        <v>2.0125852721941691</v>
      </c>
      <c r="DE55" s="116">
        <f t="shared" si="76"/>
        <v>2.0484175412577166</v>
      </c>
      <c r="DF55" s="116">
        <f t="shared" si="76"/>
        <v>2.0127314841144424</v>
      </c>
      <c r="DG55" s="116">
        <f t="shared" si="76"/>
        <v>2.0433156765308853</v>
      </c>
      <c r="DH55" s="116">
        <f t="shared" si="76"/>
        <v>2.1584948612964974</v>
      </c>
      <c r="DI55" s="116">
        <f t="shared" si="76"/>
        <v>2.1139973589600372</v>
      </c>
      <c r="DJ55" s="116">
        <f t="shared" si="76"/>
        <v>2.1641227094369846</v>
      </c>
      <c r="DK55" s="116">
        <f t="shared" si="76"/>
        <v>2.1277748715051175</v>
      </c>
      <c r="DL55" s="116">
        <f t="shared" si="76"/>
        <v>2.0091585329186228</v>
      </c>
      <c r="DM55" s="116">
        <f t="shared" si="76"/>
        <v>2.0945576279770051</v>
      </c>
      <c r="DN55" s="116">
        <f t="shared" si="76"/>
        <v>2.0109701395514206</v>
      </c>
      <c r="DO55" s="116">
        <f t="shared" si="76"/>
        <v>2.1597529970549258</v>
      </c>
      <c r="DP55" s="116">
        <f t="shared" si="76"/>
        <v>2.0771788100034798</v>
      </c>
      <c r="DQ55" s="116">
        <f t="shared" si="76"/>
        <v>2.1627712890481905</v>
      </c>
      <c r="DR55" s="116">
        <f t="shared" si="76"/>
        <v>2.0100320341277524</v>
      </c>
      <c r="DS55" s="116">
        <f t="shared" si="76"/>
        <v>2.006721019668511</v>
      </c>
      <c r="DT55" s="116">
        <f t="shared" si="76"/>
        <v>2.0147712721301616</v>
      </c>
      <c r="DU55" s="116">
        <f t="shared" si="76"/>
        <v>2.113486599791004</v>
      </c>
      <c r="DV55" s="116">
        <f t="shared" si="76"/>
        <v>2.0130577831673095</v>
      </c>
      <c r="DW55" s="116">
        <f t="shared" si="76"/>
        <v>2.0009192129494497</v>
      </c>
      <c r="DX55" s="116">
        <f t="shared" si="76"/>
        <v>2.0080459282479506</v>
      </c>
      <c r="DY55" s="116">
        <f t="shared" si="76"/>
        <v>2.0065117100569485</v>
      </c>
      <c r="DZ55" s="116">
        <f t="shared" si="76"/>
        <v>2.0957519106631284</v>
      </c>
      <c r="EA55" s="116">
        <f t="shared" si="76"/>
        <v>2.0789029823235952</v>
      </c>
      <c r="EB55" s="116">
        <f t="shared" si="76"/>
        <v>2.0141081261990821</v>
      </c>
      <c r="EC55" s="116">
        <f t="shared" si="76"/>
        <v>2.0474506727043784</v>
      </c>
      <c r="ED55" s="116">
        <f t="shared" si="76"/>
        <v>2.0552221369887143</v>
      </c>
      <c r="EE55" s="116">
        <f t="shared" si="76"/>
        <v>2.1461970516381252</v>
      </c>
      <c r="EF55" s="116">
        <f t="shared" si="76"/>
        <v>2.0296081840922753</v>
      </c>
      <c r="EG55" s="116">
        <f t="shared" si="76"/>
        <v>2.0317534840716993</v>
      </c>
      <c r="EH55" s="116">
        <f t="shared" si="76"/>
        <v>2.1125281390572463</v>
      </c>
      <c r="EI55" s="116">
        <f t="shared" si="76"/>
        <v>2.130360455211433</v>
      </c>
      <c r="EJ55" s="116">
        <f t="shared" si="76"/>
        <v>2.0071919340464563</v>
      </c>
      <c r="EK55" s="116">
        <f t="shared" si="76"/>
        <v>2.0021094653277198</v>
      </c>
      <c r="EL55" s="116">
        <f t="shared" si="76"/>
        <v>2.1030149643426377</v>
      </c>
      <c r="EM55" s="116">
        <f t="shared" si="76"/>
        <v>2.0706138373421723</v>
      </c>
      <c r="EN55" s="116">
        <f t="shared" si="76"/>
        <v>2.1411782630122156</v>
      </c>
      <c r="EO55" s="116">
        <f t="shared" si="76"/>
        <v>2.1464049724062471</v>
      </c>
      <c r="EP55" s="116">
        <f t="shared" si="76"/>
        <v>2.0069669315130509</v>
      </c>
      <c r="EQ55" s="116">
        <f t="shared" si="76"/>
        <v>2.0434573960791629</v>
      </c>
      <c r="ER55" s="116">
        <f t="shared" si="76"/>
        <v>2.0131535741268864</v>
      </c>
      <c r="ES55" s="116">
        <f t="shared" si="76"/>
        <v>2.176499873803488</v>
      </c>
      <c r="ET55" s="116">
        <f t="shared" si="76"/>
        <v>2.0007250151662372</v>
      </c>
      <c r="EU55" s="116">
        <f t="shared" si="76"/>
        <v>2.0146051106615284</v>
      </c>
      <c r="EV55" s="116">
        <f t="shared" si="76"/>
        <v>2.175087848037828</v>
      </c>
      <c r="EW55" s="116">
        <f t="shared" si="76"/>
        <v>2.107341900056757</v>
      </c>
      <c r="EX55" s="116">
        <f t="shared" si="76"/>
        <v>2.0332742204929888</v>
      </c>
      <c r="EY55" s="116">
        <f t="shared" si="76"/>
        <v>2.0539559055943637</v>
      </c>
      <c r="EZ55" s="116">
        <f t="shared" si="76"/>
        <v>2.1942651574599124</v>
      </c>
      <c r="FA55" s="116">
        <f t="shared" si="76"/>
        <v>2.0076089803988943</v>
      </c>
      <c r="FB55" s="116">
        <f t="shared" si="76"/>
        <v>2.0089297692051806</v>
      </c>
      <c r="FC55" s="116">
        <f t="shared" si="76"/>
        <v>2.0124484866885672</v>
      </c>
      <c r="FD55" s="116">
        <f t="shared" si="76"/>
        <v>2.0451908308337705</v>
      </c>
      <c r="FE55" s="116">
        <f t="shared" si="76"/>
        <v>2.013200587680994</v>
      </c>
      <c r="FF55" s="116">
        <f t="shared" si="76"/>
        <v>2.1889758349980575</v>
      </c>
      <c r="FG55" s="116">
        <f t="shared" si="76"/>
        <v>2.1304815448451571</v>
      </c>
      <c r="FH55" s="116">
        <f t="shared" si="76"/>
        <v>2.0007603055810339</v>
      </c>
      <c r="FI55" s="116">
        <f t="shared" si="76"/>
        <v>2.1171113828351924</v>
      </c>
      <c r="FJ55" s="116">
        <f t="shared" si="76"/>
        <v>2.1123241048352304</v>
      </c>
      <c r="FK55" s="116">
        <f t="shared" si="68"/>
        <v>2.1630448347038684</v>
      </c>
      <c r="FL55" s="116">
        <f t="shared" si="68"/>
        <v>2.1525151966098042</v>
      </c>
      <c r="FM55" s="116">
        <f t="shared" si="68"/>
        <v>2.0730213662092849</v>
      </c>
      <c r="FN55" s="116">
        <f t="shared" si="68"/>
        <v>2.0107095019742123</v>
      </c>
      <c r="FO55" s="116">
        <f t="shared" si="68"/>
        <v>2.0760417558855186</v>
      </c>
      <c r="FP55" s="116">
        <f t="shared" si="68"/>
        <v>2.0003794985685621</v>
      </c>
      <c r="FQ55" s="116">
        <f t="shared" si="68"/>
        <v>2.0113410984425739</v>
      </c>
      <c r="FR55" s="116">
        <f t="shared" si="68"/>
        <v>2.0000904838517855</v>
      </c>
      <c r="FS55" s="116">
        <f t="shared" si="68"/>
        <v>2.0145157850067439</v>
      </c>
      <c r="FT55" s="116">
        <f t="shared" si="68"/>
        <v>2.0569090003157489</v>
      </c>
      <c r="FU55" s="116">
        <f t="shared" si="68"/>
        <v>2.1288775663289701</v>
      </c>
      <c r="FV55" s="116">
        <f t="shared" si="68"/>
        <v>2.0547716881123859</v>
      </c>
      <c r="FW55" s="116">
        <f t="shared" si="68"/>
        <v>2.0076054538484707</v>
      </c>
      <c r="FX55" s="116">
        <f t="shared" si="68"/>
        <v>2.1119844253600717</v>
      </c>
      <c r="FY55" s="116">
        <f t="shared" si="68"/>
        <v>2.0055731014338427</v>
      </c>
      <c r="FZ55" s="116">
        <f t="shared" si="68"/>
        <v>2.0483218179667322</v>
      </c>
      <c r="GA55" s="116">
        <f t="shared" si="68"/>
        <v>2.0307934880403185</v>
      </c>
      <c r="GB55" s="116">
        <f t="shared" si="68"/>
        <v>2.1781806612641144</v>
      </c>
      <c r="GC55" s="116">
        <f t="shared" si="68"/>
        <v>2.0040974558176341</v>
      </c>
      <c r="GD55" s="116">
        <f t="shared" si="68"/>
        <v>2.0088558321347776</v>
      </c>
      <c r="GE55" s="116">
        <f t="shared" si="68"/>
        <v>2.040056338725253</v>
      </c>
      <c r="GF55" s="116">
        <f t="shared" si="68"/>
        <v>2.1405568711783722</v>
      </c>
      <c r="GG55" s="116">
        <f t="shared" si="68"/>
        <v>2.0902248099943384</v>
      </c>
      <c r="GH55" s="116">
        <f t="shared" si="68"/>
        <v>2.0093182867692363</v>
      </c>
      <c r="GI55" s="116">
        <f t="shared" si="68"/>
        <v>2.0550184339521786</v>
      </c>
      <c r="GJ55" s="116">
        <f t="shared" si="68"/>
        <v>2.1623965388571187</v>
      </c>
      <c r="GK55" s="116">
        <f t="shared" si="68"/>
        <v>2.1037114983270282</v>
      </c>
      <c r="GL55" s="116">
        <f t="shared" si="68"/>
        <v>2.0292376525408224</v>
      </c>
      <c r="GM55" s="116">
        <f t="shared" si="68"/>
        <v>2.0147960176857218</v>
      </c>
      <c r="GN55" s="116">
        <f t="shared" si="68"/>
        <v>2.0071357545739312</v>
      </c>
      <c r="GO55" s="116">
        <f t="shared" si="68"/>
        <v>2.0037293628392443</v>
      </c>
      <c r="GP55" s="116">
        <f t="shared" si="68"/>
        <v>2.190916791988478</v>
      </c>
      <c r="GQ55" s="116">
        <f t="shared" si="68"/>
        <v>2.1108254249407099</v>
      </c>
      <c r="GR55" s="116">
        <f t="shared" si="68"/>
        <v>2.0184895400439515</v>
      </c>
      <c r="GS55" s="116">
        <f t="shared" si="68"/>
        <v>2.0817044892639878</v>
      </c>
      <c r="GT55" s="116">
        <f t="shared" si="54"/>
        <v>2.0836373034540374</v>
      </c>
      <c r="GU55" s="116">
        <f t="shared" si="54"/>
        <v>2.1142229243789168</v>
      </c>
      <c r="GV55" s="116">
        <f t="shared" si="69"/>
        <v>2.0000482000867001</v>
      </c>
      <c r="GW55" s="116">
        <f t="shared" si="69"/>
        <v>2.0526145256203314</v>
      </c>
      <c r="GX55" s="116">
        <f t="shared" si="69"/>
        <v>2.1167690334632425</v>
      </c>
      <c r="GY55" s="116">
        <f t="shared" si="69"/>
        <v>2.0307084047085362</v>
      </c>
      <c r="GZ55" s="116">
        <f t="shared" si="69"/>
        <v>2.173982357148728</v>
      </c>
      <c r="HA55" s="116">
        <f t="shared" si="69"/>
        <v>2.0150244442422927</v>
      </c>
      <c r="HB55" s="116">
        <f t="shared" si="69"/>
        <v>2.0039756601502186</v>
      </c>
      <c r="HC55" s="116">
        <f t="shared" si="69"/>
        <v>2.1589441128916445</v>
      </c>
      <c r="HD55" s="116">
        <f t="shared" si="69"/>
        <v>2.085560792761036</v>
      </c>
      <c r="HE55" s="116">
        <f t="shared" si="69"/>
        <v>2.0012197684395852</v>
      </c>
      <c r="HF55" s="116">
        <f t="shared" si="69"/>
        <v>2.0111880742129467</v>
      </c>
      <c r="HG55" s="116">
        <f t="shared" si="69"/>
        <v>2.1296880516436585</v>
      </c>
      <c r="HH55" s="116">
        <f t="shared" si="69"/>
        <v>2.0207639306878216</v>
      </c>
      <c r="HI55" s="116">
        <f t="shared" si="69"/>
        <v>2.1516971207107751</v>
      </c>
      <c r="HJ55" s="116">
        <f t="shared" si="69"/>
        <v>2.1153518762668986</v>
      </c>
      <c r="HK55" s="116">
        <f t="shared" si="69"/>
        <v>2.0811675880709073</v>
      </c>
      <c r="HL55" s="116">
        <f t="shared" si="69"/>
        <v>2.0194827845123848</v>
      </c>
      <c r="HM55" s="116">
        <f t="shared" si="69"/>
        <v>2.020830466130223</v>
      </c>
      <c r="HN55" s="116">
        <f t="shared" si="69"/>
        <v>2.080888718172722</v>
      </c>
      <c r="HO55" s="116">
        <f t="shared" si="69"/>
        <v>2.1996210900242255</v>
      </c>
      <c r="HP55" s="116">
        <f t="shared" si="69"/>
        <v>2.1896608292770283</v>
      </c>
      <c r="HQ55" s="116">
        <f t="shared" si="69"/>
        <v>2.0077603675537383</v>
      </c>
      <c r="HR55" s="116">
        <f t="shared" si="69"/>
        <v>2.0000114513915799</v>
      </c>
      <c r="HS55" s="116">
        <f t="shared" si="69"/>
        <v>2.0056177234000399</v>
      </c>
      <c r="HT55" s="116">
        <f t="shared" si="69"/>
        <v>2.0216016704235815</v>
      </c>
      <c r="HU55" s="116">
        <f t="shared" si="69"/>
        <v>2.0217253539426103</v>
      </c>
      <c r="HV55" s="116">
        <f t="shared" si="69"/>
        <v>2.1279950926383746</v>
      </c>
      <c r="HW55" s="116">
        <f t="shared" si="69"/>
        <v>2.0059928600773822</v>
      </c>
      <c r="HX55" s="116">
        <f t="shared" si="69"/>
        <v>2.0761129710313009</v>
      </c>
      <c r="HY55" s="116">
        <f t="shared" si="69"/>
        <v>2.1057719427910495</v>
      </c>
      <c r="HZ55" s="116">
        <f t="shared" si="69"/>
        <v>2.0118940239837713</v>
      </c>
      <c r="IA55" s="116">
        <f t="shared" si="69"/>
        <v>2.00590575122426</v>
      </c>
      <c r="IB55" s="116">
        <f t="shared" si="69"/>
        <v>2.1455640153095734</v>
      </c>
      <c r="IC55" s="116">
        <f t="shared" si="69"/>
        <v>2.0007081186043494</v>
      </c>
      <c r="ID55" s="116">
        <f t="shared" si="69"/>
        <v>2.0291151283099373</v>
      </c>
      <c r="IE55" s="116">
        <f t="shared" si="69"/>
        <v>2.1753304447970887</v>
      </c>
      <c r="IF55" s="116">
        <f t="shared" si="69"/>
        <v>2.0010346578586486</v>
      </c>
      <c r="IG55" s="116">
        <f t="shared" si="69"/>
        <v>2.000119240927642</v>
      </c>
      <c r="IH55" s="116">
        <f t="shared" si="69"/>
        <v>2.0082258705182765</v>
      </c>
      <c r="II55" s="116">
        <f t="shared" si="69"/>
        <v>2.0081441062175243</v>
      </c>
      <c r="IJ55" s="116">
        <f t="shared" si="69"/>
        <v>2.0051124380167979</v>
      </c>
      <c r="IK55" s="116">
        <f t="shared" si="69"/>
        <v>2.1121098080945986</v>
      </c>
      <c r="IL55" s="116">
        <f t="shared" si="69"/>
        <v>2.023801918254486</v>
      </c>
      <c r="IM55" s="116">
        <f t="shared" si="69"/>
        <v>2.0042665867671454</v>
      </c>
      <c r="IN55" s="116">
        <f t="shared" si="69"/>
        <v>2.04468726041268</v>
      </c>
      <c r="IO55" s="116">
        <f t="shared" si="69"/>
        <v>2.0498378478068418</v>
      </c>
      <c r="IP55" s="116">
        <f t="shared" si="69"/>
        <v>2.0074673651264536</v>
      </c>
      <c r="IQ55" s="116">
        <f t="shared" si="69"/>
        <v>2.1149422587977194</v>
      </c>
      <c r="IR55" s="116">
        <f t="shared" si="69"/>
        <v>2.0113177857514093</v>
      </c>
      <c r="IS55" s="116">
        <f t="shared" si="69"/>
        <v>2.0053221154896574</v>
      </c>
      <c r="IT55" s="116">
        <f t="shared" si="69"/>
        <v>2.0987757783654422</v>
      </c>
      <c r="IU55" s="116">
        <f t="shared" si="69"/>
        <v>2.1922301720757655</v>
      </c>
      <c r="IV55" s="116">
        <f t="shared" si="69"/>
        <v>2.0010437706185868</v>
      </c>
      <c r="IW55" s="116">
        <f t="shared" si="69"/>
        <v>2.1890583799160614</v>
      </c>
      <c r="IX55" s="116">
        <f t="shared" si="69"/>
        <v>2.1142985803819654</v>
      </c>
      <c r="IY55" s="116">
        <f t="shared" si="69"/>
        <v>2.1613373333993913</v>
      </c>
      <c r="IZ55" s="116">
        <f t="shared" si="69"/>
        <v>2.1789506469586097</v>
      </c>
      <c r="JA55" s="116">
        <f t="shared" si="69"/>
        <v>2.1163873730382696</v>
      </c>
      <c r="JB55" s="116">
        <f t="shared" si="69"/>
        <v>2.1703863862479991</v>
      </c>
      <c r="JC55" s="116">
        <f t="shared" si="69"/>
        <v>2.0001507874906821</v>
      </c>
      <c r="JD55" s="116">
        <f t="shared" si="69"/>
        <v>2.0540060693365376</v>
      </c>
      <c r="JE55" s="116">
        <f t="shared" si="69"/>
        <v>2.0184081226101163</v>
      </c>
      <c r="JF55" s="116">
        <f t="shared" si="69"/>
        <v>2.070469680903817</v>
      </c>
      <c r="JG55" s="116">
        <f t="shared" si="69"/>
        <v>2.1754404109515333</v>
      </c>
      <c r="JH55" s="116">
        <f t="shared" si="62"/>
        <v>2.0305769146557191</v>
      </c>
      <c r="JI55" s="116">
        <f t="shared" si="55"/>
        <v>2.1033913863935911</v>
      </c>
      <c r="JJ55" s="116">
        <f t="shared" si="55"/>
        <v>2.0057506513917778</v>
      </c>
      <c r="JK55" s="116">
        <f t="shared" si="55"/>
        <v>2.0722443718723111</v>
      </c>
      <c r="JL55" s="116">
        <f t="shared" si="55"/>
        <v>2.0721415772890248</v>
      </c>
      <c r="JM55" s="116">
        <f t="shared" si="55"/>
        <v>2.0100187760170338</v>
      </c>
      <c r="JN55" s="116">
        <f t="shared" si="55"/>
        <v>2.0756382455234497</v>
      </c>
      <c r="JO55" s="116">
        <f t="shared" si="55"/>
        <v>2.0010773293539161</v>
      </c>
      <c r="JP55" s="116">
        <f t="shared" si="55"/>
        <v>2.0498493138930427</v>
      </c>
      <c r="JQ55" s="116">
        <f t="shared" si="55"/>
        <v>2.0146518456719553</v>
      </c>
      <c r="JR55" s="116">
        <f t="shared" si="55"/>
        <v>2.0055254302266836</v>
      </c>
      <c r="JS55" s="116">
        <f t="shared" si="55"/>
        <v>2.1520093015694153</v>
      </c>
      <c r="JT55" s="116">
        <f t="shared" si="55"/>
        <v>2.0224355021665184</v>
      </c>
      <c r="JU55" s="116">
        <f t="shared" si="55"/>
        <v>2.0997345305962076</v>
      </c>
      <c r="JV55" s="116">
        <f t="shared" si="55"/>
        <v>2.0262760772954365</v>
      </c>
      <c r="JW55" s="116">
        <f t="shared" si="55"/>
        <v>2.1110687043331922</v>
      </c>
      <c r="JX55" s="116">
        <f t="shared" si="55"/>
        <v>2.0377536108073055</v>
      </c>
      <c r="JY55" s="116">
        <f t="shared" si="55"/>
        <v>2.0072541227106919</v>
      </c>
      <c r="JZ55" s="116">
        <f t="shared" si="55"/>
        <v>2.0016863237619047</v>
      </c>
      <c r="KA55" s="116">
        <f t="shared" si="55"/>
        <v>2.0000000075712623</v>
      </c>
      <c r="KB55" s="116">
        <f t="shared" si="55"/>
        <v>2.0121948503241689</v>
      </c>
      <c r="KC55" s="116">
        <f t="shared" si="55"/>
        <v>2.0198423778007628</v>
      </c>
      <c r="KD55" s="116">
        <f t="shared" si="55"/>
        <v>2.0001361619396389</v>
      </c>
      <c r="KE55" s="116">
        <f t="shared" si="55"/>
        <v>2.0007390531386542</v>
      </c>
      <c r="KF55" s="116">
        <f t="shared" si="55"/>
        <v>2.1837767127904697</v>
      </c>
      <c r="KG55" s="116">
        <f t="shared" si="55"/>
        <v>2.1174236826989903</v>
      </c>
      <c r="KH55" s="116">
        <f t="shared" si="55"/>
        <v>2.0144637930811324</v>
      </c>
      <c r="KI55" s="116">
        <f t="shared" si="55"/>
        <v>2.020693331807657</v>
      </c>
      <c r="KJ55" s="116">
        <f t="shared" si="55"/>
        <v>2.1460266813857678</v>
      </c>
      <c r="KK55" s="116">
        <f t="shared" si="55"/>
        <v>2.1411607249718254</v>
      </c>
      <c r="KL55" s="116">
        <f t="shared" si="55"/>
        <v>2.0135979973026501</v>
      </c>
      <c r="KM55" s="116">
        <f t="shared" si="55"/>
        <v>2.0643141643333216</v>
      </c>
      <c r="KN55" s="116">
        <f t="shared" si="55"/>
        <v>2.1868930954764796</v>
      </c>
      <c r="KO55" s="116">
        <f t="shared" si="55"/>
        <v>2.0414409299621266</v>
      </c>
      <c r="KP55" s="116">
        <f t="shared" si="55"/>
        <v>2.0988427061894588</v>
      </c>
      <c r="KQ55" s="116">
        <f t="shared" si="55"/>
        <v>2.0234053114377248</v>
      </c>
      <c r="KR55" s="116">
        <f t="shared" si="55"/>
        <v>2.0101248083681611</v>
      </c>
      <c r="KS55" s="116">
        <f t="shared" si="55"/>
        <v>2.0238702157017401</v>
      </c>
      <c r="KT55" s="116">
        <f t="shared" si="55"/>
        <v>2.1832036953228786</v>
      </c>
      <c r="KU55" s="116">
        <f t="shared" si="55"/>
        <v>2.0471814387528902</v>
      </c>
      <c r="KV55" s="116">
        <f t="shared" si="55"/>
        <v>2.0000147397879107</v>
      </c>
      <c r="KW55" s="116">
        <f t="shared" si="55"/>
        <v>2.0181775091537455</v>
      </c>
      <c r="KX55" s="116">
        <f t="shared" si="55"/>
        <v>2.1283060678527534</v>
      </c>
      <c r="KY55" s="116">
        <f t="shared" si="55"/>
        <v>2.0208916316399299</v>
      </c>
      <c r="KZ55" s="116">
        <f t="shared" si="55"/>
        <v>2.041234689409829</v>
      </c>
      <c r="LA55" s="116">
        <f t="shared" si="55"/>
        <v>2.0790894605111503</v>
      </c>
      <c r="LB55" s="116">
        <f t="shared" si="55"/>
        <v>2.0312282092291785</v>
      </c>
      <c r="LC55" s="116">
        <f t="shared" si="55"/>
        <v>2.0111087949833597</v>
      </c>
      <c r="LD55" s="116">
        <f t="shared" si="55"/>
        <v>2.0038743050610046</v>
      </c>
      <c r="LE55" s="116">
        <f t="shared" si="55"/>
        <v>2.0015729953361521</v>
      </c>
      <c r="LF55" s="116">
        <f t="shared" si="55"/>
        <v>2.1946302831461977</v>
      </c>
      <c r="LG55" s="116">
        <f t="shared" si="55"/>
        <v>2.0156087066706947</v>
      </c>
      <c r="LH55" s="116">
        <f t="shared" si="55"/>
        <v>2.00630595279386</v>
      </c>
      <c r="LI55" s="116">
        <f t="shared" si="55"/>
        <v>2.1628555214989551</v>
      </c>
      <c r="LJ55" s="116">
        <f t="shared" si="55"/>
        <v>2.061690234351238</v>
      </c>
      <c r="LK55" s="116">
        <f t="shared" si="55"/>
        <v>2.1795608557607173</v>
      </c>
      <c r="LL55" s="116">
        <f t="shared" si="55"/>
        <v>2.0388402088367195</v>
      </c>
      <c r="LM55" s="116">
        <f t="shared" si="55"/>
        <v>2.0275703023741452</v>
      </c>
      <c r="LN55" s="116">
        <f t="shared" si="55"/>
        <v>2.1889168002305874</v>
      </c>
      <c r="LO55" s="116">
        <f t="shared" si="55"/>
        <v>2.1102261127853432</v>
      </c>
      <c r="LP55" s="116">
        <f t="shared" si="55"/>
        <v>2.0241425505927961</v>
      </c>
      <c r="LQ55" s="116">
        <f t="shared" si="55"/>
        <v>2.0505206001724474</v>
      </c>
      <c r="LR55" s="116">
        <f t="shared" si="55"/>
        <v>2.0235240264188916</v>
      </c>
      <c r="LS55" s="116">
        <f t="shared" si="55"/>
        <v>2.0004799941204623</v>
      </c>
      <c r="LT55" s="116">
        <f t="shared" si="70"/>
        <v>2.1356212512408579</v>
      </c>
      <c r="LU55" s="116">
        <f t="shared" si="70"/>
        <v>2.0124836658129124</v>
      </c>
      <c r="LV55" s="116">
        <f t="shared" si="70"/>
        <v>2.0199680937812081</v>
      </c>
      <c r="LW55" s="116">
        <f t="shared" si="70"/>
        <v>2.0296623082077319</v>
      </c>
      <c r="LX55" s="116">
        <f t="shared" si="70"/>
        <v>2.1876104759489161</v>
      </c>
      <c r="LY55" s="116">
        <f t="shared" si="70"/>
        <v>2.0815228006665656</v>
      </c>
      <c r="LZ55" s="116">
        <f t="shared" si="70"/>
        <v>2.0038158077454211</v>
      </c>
      <c r="MA55" s="116">
        <f t="shared" si="70"/>
        <v>2.039003307467536</v>
      </c>
      <c r="MB55" s="116">
        <f t="shared" si="70"/>
        <v>2.0026397214890848</v>
      </c>
      <c r="MC55" s="116">
        <f t="shared" si="70"/>
        <v>2.0054464161953134</v>
      </c>
      <c r="MD55" s="116">
        <f t="shared" si="70"/>
        <v>2.1491931907852164</v>
      </c>
      <c r="ME55" s="116">
        <f t="shared" si="70"/>
        <v>2.0688441645393283</v>
      </c>
      <c r="MF55" s="116">
        <f t="shared" si="70"/>
        <v>2.0382393100932137</v>
      </c>
      <c r="MG55" s="116">
        <f t="shared" si="70"/>
        <v>2.0801492801421739</v>
      </c>
      <c r="MH55" s="116">
        <f t="shared" si="70"/>
        <v>2.0001482416022167</v>
      </c>
      <c r="MI55" s="116">
        <f t="shared" si="70"/>
        <v>2.0139394241590729</v>
      </c>
      <c r="MJ55" s="116">
        <f t="shared" si="70"/>
        <v>2.0019009218176333</v>
      </c>
      <c r="MK55" s="116">
        <f t="shared" si="70"/>
        <v>2.0695172599861018</v>
      </c>
      <c r="ML55" s="116">
        <f t="shared" si="70"/>
        <v>2.1866202574056306</v>
      </c>
      <c r="MM55" s="116">
        <f t="shared" si="70"/>
        <v>2.0112781850354211</v>
      </c>
      <c r="MN55" s="116">
        <f t="shared" si="70"/>
        <v>2.1004362699077084</v>
      </c>
      <c r="MO55" s="116">
        <f t="shared" si="70"/>
        <v>2.0039268444533165</v>
      </c>
      <c r="MP55" s="116">
        <f t="shared" si="70"/>
        <v>2.0395588041235237</v>
      </c>
      <c r="MQ55" s="116">
        <f t="shared" si="70"/>
        <v>2.0041195668349996</v>
      </c>
      <c r="MR55" s="116">
        <f t="shared" si="70"/>
        <v>2.0046165836398138</v>
      </c>
      <c r="MS55" s="116">
        <f t="shared" si="70"/>
        <v>2.0622408835870991</v>
      </c>
      <c r="MT55" s="116">
        <f t="shared" si="70"/>
        <v>2.1301795468567133</v>
      </c>
      <c r="MU55" s="116">
        <f t="shared" si="70"/>
        <v>2.0015442712419369</v>
      </c>
      <c r="MV55" s="116">
        <f t="shared" si="70"/>
        <v>2.0072080835811774</v>
      </c>
      <c r="MW55" s="116">
        <f t="shared" si="70"/>
        <v>2.0683677247195051</v>
      </c>
      <c r="MX55" s="116">
        <f t="shared" si="70"/>
        <v>2.071049174767817</v>
      </c>
      <c r="MY55" s="116">
        <f t="shared" si="70"/>
        <v>2.0828085358877964</v>
      </c>
      <c r="MZ55" s="116">
        <f t="shared" si="70"/>
        <v>2.0291514329702451</v>
      </c>
      <c r="NA55" s="116">
        <f t="shared" si="70"/>
        <v>2.1875050632996111</v>
      </c>
      <c r="NB55" s="116">
        <f t="shared" si="70"/>
        <v>2.0739793499392052</v>
      </c>
      <c r="NC55" s="116">
        <f t="shared" si="70"/>
        <v>2.0051131215985127</v>
      </c>
      <c r="ND55" s="116">
        <f t="shared" si="70"/>
        <v>2.1141716768318366</v>
      </c>
      <c r="NE55" s="116">
        <f t="shared" si="70"/>
        <v>2.0000045636782025</v>
      </c>
      <c r="NF55" s="116">
        <f t="shared" si="70"/>
        <v>2.0064114217182323</v>
      </c>
      <c r="NG55" s="116">
        <f t="shared" si="70"/>
        <v>2.0138191426019896</v>
      </c>
      <c r="NH55" s="116">
        <f t="shared" si="70"/>
        <v>2.0054930543746172</v>
      </c>
      <c r="NI55" s="116">
        <f t="shared" si="70"/>
        <v>2.0788803047993687</v>
      </c>
      <c r="NJ55" s="116">
        <f t="shared" si="70"/>
        <v>2.0155109283693209</v>
      </c>
      <c r="NK55" s="116">
        <f t="shared" si="70"/>
        <v>2.0144345362346714</v>
      </c>
      <c r="NL55" s="116">
        <f t="shared" si="70"/>
        <v>2.0071133863646589</v>
      </c>
      <c r="NM55" s="116">
        <f t="shared" si="70"/>
        <v>2.1943986569033109</v>
      </c>
      <c r="NN55" s="116">
        <f t="shared" si="70"/>
        <v>2.0117328043435814</v>
      </c>
      <c r="NO55" s="116">
        <f t="shared" si="70"/>
        <v>2.0001344331214135</v>
      </c>
      <c r="NP55" s="116">
        <f t="shared" si="70"/>
        <v>2.0938045578505622</v>
      </c>
      <c r="NQ55" s="116">
        <f t="shared" si="70"/>
        <v>2.0391577737296078</v>
      </c>
      <c r="NR55" s="116">
        <f t="shared" si="70"/>
        <v>2.0073289207842313</v>
      </c>
      <c r="NS55" s="116">
        <f t="shared" si="70"/>
        <v>2.0190413164314798</v>
      </c>
      <c r="NT55" s="116">
        <f t="shared" si="70"/>
        <v>2.200674977373815</v>
      </c>
      <c r="NU55" s="116">
        <f t="shared" si="70"/>
        <v>2.0006525593350042</v>
      </c>
      <c r="NV55" s="116">
        <f t="shared" si="70"/>
        <v>2.0145013223864696</v>
      </c>
      <c r="NW55" s="116">
        <f t="shared" si="70"/>
        <v>2.012536994300278</v>
      </c>
      <c r="NX55" s="116">
        <f t="shared" si="70"/>
        <v>2.0210034534916148</v>
      </c>
      <c r="NY55" s="116">
        <f t="shared" si="70"/>
        <v>2.1515377288924324</v>
      </c>
      <c r="NZ55" s="116">
        <f t="shared" si="70"/>
        <v>2.0069106989167675</v>
      </c>
      <c r="OA55" s="116">
        <f t="shared" si="70"/>
        <v>2.0067400403928173</v>
      </c>
      <c r="OB55" s="116">
        <f t="shared" si="70"/>
        <v>2.1555539053289023</v>
      </c>
      <c r="OC55" s="116">
        <f t="shared" si="70"/>
        <v>2.0877111853365027</v>
      </c>
      <c r="OD55" s="116">
        <f t="shared" si="70"/>
        <v>2.1250968157350272</v>
      </c>
      <c r="OE55" s="116">
        <f t="shared" si="70"/>
        <v>2.1742130887814271</v>
      </c>
      <c r="OF55" s="116">
        <f t="shared" si="63"/>
        <v>2.1205338199784172</v>
      </c>
      <c r="OG55" s="116">
        <f t="shared" si="56"/>
        <v>2.0139790606466272</v>
      </c>
      <c r="OH55" s="116">
        <f t="shared" si="56"/>
        <v>2.0194865972939713</v>
      </c>
      <c r="OI55" s="116">
        <f t="shared" si="56"/>
        <v>2.0004389040072352</v>
      </c>
      <c r="OJ55" s="116">
        <f t="shared" si="56"/>
        <v>2.0052743287129831</v>
      </c>
      <c r="OK55" s="116">
        <f t="shared" si="56"/>
        <v>2.147191283814966</v>
      </c>
      <c r="OL55" s="116">
        <f t="shared" si="56"/>
        <v>2.0196677264217633</v>
      </c>
      <c r="OM55" s="116">
        <f t="shared" si="56"/>
        <v>2.0005039137507903</v>
      </c>
      <c r="ON55" s="116">
        <f t="shared" si="56"/>
        <v>2.0174248004178534</v>
      </c>
      <c r="OO55" s="116">
        <f t="shared" si="56"/>
        <v>2.0721568768957122</v>
      </c>
      <c r="OP55" s="116">
        <f t="shared" si="56"/>
        <v>2.0038000717665634</v>
      </c>
      <c r="OQ55" s="116">
        <f t="shared" si="56"/>
        <v>2.0433048041238298</v>
      </c>
      <c r="OR55" s="116">
        <f t="shared" si="56"/>
        <v>2.0342596375354796</v>
      </c>
      <c r="OS55" s="116">
        <f t="shared" si="56"/>
        <v>2.0000002277327882</v>
      </c>
      <c r="OT55" s="116">
        <f t="shared" si="56"/>
        <v>2.0025206914824012</v>
      </c>
      <c r="OU55" s="116">
        <f t="shared" si="56"/>
        <v>2.0251491331208982</v>
      </c>
      <c r="OV55" s="116">
        <f t="shared" si="56"/>
        <v>2.0351593277143327</v>
      </c>
      <c r="OW55" s="116">
        <f t="shared" si="56"/>
        <v>2.1212502381919451</v>
      </c>
      <c r="OX55" s="116">
        <f t="shared" si="56"/>
        <v>2.0302440355226987</v>
      </c>
      <c r="OY55" s="116">
        <f t="shared" si="56"/>
        <v>2.1008564117905988</v>
      </c>
      <c r="OZ55" s="116">
        <f t="shared" si="56"/>
        <v>2.1147942506791217</v>
      </c>
      <c r="PA55" s="116">
        <f t="shared" si="56"/>
        <v>2.0119421046627943</v>
      </c>
      <c r="PB55" s="116">
        <f t="shared" si="56"/>
        <v>2.04021579368283</v>
      </c>
      <c r="PC55" s="116">
        <f t="shared" si="56"/>
        <v>2.0281875210772418</v>
      </c>
      <c r="PD55" s="116">
        <f t="shared" si="56"/>
        <v>2.0000366550526558</v>
      </c>
      <c r="PE55" s="116">
        <f t="shared" si="56"/>
        <v>2.0149727833655846</v>
      </c>
      <c r="PF55" s="116">
        <f t="shared" si="56"/>
        <v>2.0551315632085987</v>
      </c>
      <c r="PG55" s="116">
        <f t="shared" si="56"/>
        <v>2.0005915215911005</v>
      </c>
      <c r="PH55" s="116">
        <f t="shared" si="56"/>
        <v>2.0011486146427222</v>
      </c>
      <c r="PI55" s="116">
        <f t="shared" si="56"/>
        <v>2.00792721292789</v>
      </c>
      <c r="PJ55" s="116">
        <f t="shared" si="56"/>
        <v>2.0279443026494377</v>
      </c>
      <c r="PK55" s="116">
        <f t="shared" si="56"/>
        <v>2.2009805534095648</v>
      </c>
      <c r="PL55" s="116">
        <f t="shared" si="56"/>
        <v>2.0465964671655743</v>
      </c>
      <c r="PM55" s="116">
        <f t="shared" si="56"/>
        <v>2.1466307862645349</v>
      </c>
      <c r="PN55" s="116">
        <f t="shared" si="56"/>
        <v>2.1389487885479985</v>
      </c>
      <c r="PO55" s="116">
        <f t="shared" si="56"/>
        <v>2.0020101200579021</v>
      </c>
      <c r="PP55" s="116">
        <f t="shared" si="56"/>
        <v>2.1250978096510003</v>
      </c>
      <c r="PQ55" s="116">
        <f t="shared" si="56"/>
        <v>2.185009305774253</v>
      </c>
      <c r="PR55" s="116">
        <f t="shared" si="56"/>
        <v>2.1003698621929479</v>
      </c>
      <c r="PS55" s="116">
        <f t="shared" si="56"/>
        <v>2.0692642055091568</v>
      </c>
      <c r="PT55" s="116">
        <f t="shared" si="56"/>
        <v>2.0064782948440421</v>
      </c>
      <c r="PU55" s="116">
        <f t="shared" si="56"/>
        <v>2.0003209956393642</v>
      </c>
      <c r="PV55" s="116">
        <f t="shared" si="56"/>
        <v>2.1531063611365715</v>
      </c>
      <c r="PW55" s="116">
        <f t="shared" si="56"/>
        <v>2.0059192075726253</v>
      </c>
      <c r="PX55" s="116">
        <f t="shared" si="56"/>
        <v>2.0007237168075358</v>
      </c>
      <c r="PY55" s="116">
        <f t="shared" si="56"/>
        <v>2.1484428643560216</v>
      </c>
      <c r="PZ55" s="116">
        <f t="shared" si="56"/>
        <v>2.1947869423616395</v>
      </c>
      <c r="QA55" s="116">
        <f t="shared" si="56"/>
        <v>2.0048342535901837</v>
      </c>
      <c r="QB55" s="116">
        <f t="shared" si="56"/>
        <v>2.0193456482716949</v>
      </c>
      <c r="QC55" s="116">
        <f t="shared" si="56"/>
        <v>2.1780676771052807</v>
      </c>
      <c r="QD55" s="116">
        <f t="shared" si="56"/>
        <v>2.0008435767276191</v>
      </c>
      <c r="QE55" s="116">
        <f t="shared" si="56"/>
        <v>2.0068975244564546</v>
      </c>
      <c r="QF55" s="116">
        <f t="shared" si="56"/>
        <v>2.0358532851331197</v>
      </c>
      <c r="QG55" s="116">
        <f t="shared" si="56"/>
        <v>2.1084177794888981</v>
      </c>
      <c r="QH55" s="116">
        <f t="shared" si="56"/>
        <v>2.0031496660708088</v>
      </c>
      <c r="QI55" s="116">
        <f t="shared" si="56"/>
        <v>2.0778030909798182</v>
      </c>
      <c r="QJ55" s="116">
        <f t="shared" si="56"/>
        <v>2.0295110489373398</v>
      </c>
      <c r="QK55" s="116">
        <f t="shared" si="56"/>
        <v>2.0040094133316328</v>
      </c>
      <c r="QL55" s="116">
        <f t="shared" si="56"/>
        <v>2.0027629171882393</v>
      </c>
      <c r="QM55" s="116">
        <f t="shared" si="56"/>
        <v>2.0004657652029558</v>
      </c>
      <c r="QN55" s="116">
        <f t="shared" si="56"/>
        <v>2.0751003972668305</v>
      </c>
      <c r="QO55" s="116">
        <f t="shared" si="56"/>
        <v>2.0091059886140945</v>
      </c>
      <c r="QP55" s="116">
        <f t="shared" si="56"/>
        <v>2.0066451558160421</v>
      </c>
      <c r="QQ55" s="116">
        <f t="shared" si="56"/>
        <v>2.0027495357958518</v>
      </c>
      <c r="QR55" s="116">
        <f t="shared" si="71"/>
        <v>2.0302146977784803</v>
      </c>
      <c r="QS55" s="116">
        <f t="shared" si="71"/>
        <v>2.0067256124171218</v>
      </c>
      <c r="QT55" s="116">
        <f t="shared" si="71"/>
        <v>2.1120723878479706</v>
      </c>
      <c r="QU55" s="116">
        <f t="shared" si="71"/>
        <v>2.0373668091501358</v>
      </c>
      <c r="QV55" s="116">
        <f t="shared" si="71"/>
        <v>2.0842867224159165</v>
      </c>
      <c r="QW55" s="116">
        <f t="shared" si="71"/>
        <v>2.0049479753907313</v>
      </c>
      <c r="QX55" s="116">
        <f t="shared" si="71"/>
        <v>2.002927991797629</v>
      </c>
      <c r="QY55" s="116">
        <f t="shared" si="71"/>
        <v>2.1600904510346943</v>
      </c>
      <c r="QZ55" s="116">
        <f t="shared" si="71"/>
        <v>2.0940965724667162</v>
      </c>
      <c r="RA55" s="116">
        <f t="shared" si="71"/>
        <v>2.0147083217827695</v>
      </c>
      <c r="RB55" s="116">
        <f t="shared" si="71"/>
        <v>2.1122108538160038</v>
      </c>
      <c r="RC55" s="116">
        <f t="shared" si="71"/>
        <v>2.0807948478334062</v>
      </c>
      <c r="RD55" s="116">
        <f t="shared" si="71"/>
        <v>2.0031264232329682</v>
      </c>
      <c r="RE55" s="116">
        <f t="shared" si="71"/>
        <v>2.0007915786111905</v>
      </c>
      <c r="RF55" s="116">
        <f t="shared" si="71"/>
        <v>2.0009934184182834</v>
      </c>
      <c r="RG55" s="116">
        <f t="shared" si="71"/>
        <v>2.0694522617858486</v>
      </c>
      <c r="RH55" s="116">
        <f t="shared" si="71"/>
        <v>2.0549737957610645</v>
      </c>
      <c r="RI55" s="116">
        <f t="shared" si="71"/>
        <v>2.0348893555191667</v>
      </c>
      <c r="RJ55" s="116">
        <f t="shared" si="71"/>
        <v>2.0927955664251927</v>
      </c>
      <c r="RK55" s="116">
        <f t="shared" si="71"/>
        <v>2.0044080037179741</v>
      </c>
      <c r="RL55" s="116">
        <f t="shared" si="71"/>
        <v>2.1585623590803857</v>
      </c>
      <c r="RM55" s="116">
        <f t="shared" si="71"/>
        <v>2.0000192233150349</v>
      </c>
      <c r="RN55" s="116">
        <f t="shared" si="71"/>
        <v>2.0086008916442335</v>
      </c>
      <c r="RO55" s="116">
        <f t="shared" si="71"/>
        <v>2.0144528738889309</v>
      </c>
      <c r="RP55" s="116">
        <f t="shared" si="71"/>
        <v>2.0252949645422857</v>
      </c>
      <c r="RQ55" s="116">
        <f t="shared" si="71"/>
        <v>2.0800571150232554</v>
      </c>
      <c r="RR55" s="116">
        <f t="shared" si="71"/>
        <v>2.0512233400464046</v>
      </c>
      <c r="RS55" s="116">
        <f t="shared" si="71"/>
        <v>2.0000183143120416</v>
      </c>
      <c r="RT55" s="116">
        <f t="shared" si="71"/>
        <v>2.0009257799768356</v>
      </c>
      <c r="RU55" s="116">
        <f t="shared" si="71"/>
        <v>2.0815651714108632</v>
      </c>
      <c r="RV55" s="116">
        <f t="shared" si="71"/>
        <v>2.0016247738204793</v>
      </c>
      <c r="RW55" s="116">
        <f t="shared" si="71"/>
        <v>2.1792721676499238</v>
      </c>
      <c r="RX55" s="116">
        <f t="shared" si="71"/>
        <v>2.0497722614178517</v>
      </c>
      <c r="RY55" s="116">
        <f t="shared" si="71"/>
        <v>2.0023917488429985</v>
      </c>
      <c r="RZ55" s="116">
        <f t="shared" si="71"/>
        <v>2.0524328698624066</v>
      </c>
      <c r="SA55" s="116">
        <f t="shared" si="71"/>
        <v>2.0487378425188512</v>
      </c>
      <c r="SB55" s="116">
        <f t="shared" si="71"/>
        <v>2.025598894648255</v>
      </c>
      <c r="SC55" s="116">
        <f t="shared" si="71"/>
        <v>2.142032149053172</v>
      </c>
      <c r="SD55" s="116">
        <f t="shared" si="71"/>
        <v>2.0656083245276218</v>
      </c>
      <c r="SE55" s="116">
        <f t="shared" si="71"/>
        <v>2.0082832110606876</v>
      </c>
      <c r="SF55" s="116">
        <f t="shared" si="71"/>
        <v>2.1522611094122679</v>
      </c>
      <c r="SG55" s="116">
        <f t="shared" si="71"/>
        <v>2.0013169314331472</v>
      </c>
      <c r="SH55" s="116">
        <f t="shared" si="71"/>
        <v>2.1107765000769705</v>
      </c>
      <c r="SI55" s="116">
        <f t="shared" si="71"/>
        <v>2.0970520228049696</v>
      </c>
      <c r="SJ55" s="116">
        <f t="shared" si="71"/>
        <v>2.0007119766706998</v>
      </c>
      <c r="SK55" s="116">
        <f t="shared" si="71"/>
        <v>2.0053299262570543</v>
      </c>
      <c r="SL55" s="116">
        <f t="shared" si="71"/>
        <v>2.0296269457789649</v>
      </c>
      <c r="SM55" s="116">
        <f t="shared" si="71"/>
        <v>2.1134734289948049</v>
      </c>
      <c r="SN55" s="116">
        <f t="shared" si="71"/>
        <v>2.0431771094865505</v>
      </c>
      <c r="SO55" s="116">
        <f t="shared" si="71"/>
        <v>2.1788908184716131</v>
      </c>
      <c r="SP55" s="116">
        <f t="shared" si="71"/>
        <v>2.0486711932310162</v>
      </c>
      <c r="SQ55" s="116">
        <f t="shared" si="71"/>
        <v>2.0613607233827076</v>
      </c>
      <c r="SR55" s="116">
        <f t="shared" si="71"/>
        <v>2.0261835628309646</v>
      </c>
      <c r="SS55" s="116">
        <f t="shared" si="71"/>
        <v>2.1768261199289247</v>
      </c>
      <c r="ST55" s="116">
        <f t="shared" si="71"/>
        <v>2.0963376194118273</v>
      </c>
      <c r="SU55" s="116">
        <f t="shared" si="71"/>
        <v>2.1113964669135186</v>
      </c>
      <c r="SV55" s="116">
        <f t="shared" si="71"/>
        <v>2.1952527946554801</v>
      </c>
      <c r="SW55" s="116">
        <f t="shared" si="71"/>
        <v>2.1035863868461955</v>
      </c>
      <c r="SX55" s="116">
        <f t="shared" si="71"/>
        <v>2.0057902052084549</v>
      </c>
      <c r="SY55" s="116">
        <f t="shared" si="71"/>
        <v>2.0147353100274987</v>
      </c>
      <c r="SZ55" s="116">
        <f t="shared" si="71"/>
        <v>2.003954256614068</v>
      </c>
      <c r="TA55" s="116">
        <f t="shared" si="71"/>
        <v>2.1713100172276398</v>
      </c>
      <c r="TB55" s="116">
        <f t="shared" si="71"/>
        <v>2.0454473224715257</v>
      </c>
      <c r="TC55" s="116">
        <f t="shared" si="71"/>
        <v>2.0825074219602873</v>
      </c>
      <c r="TD55" s="116">
        <f t="shared" si="64"/>
        <v>2.0267909893577851</v>
      </c>
      <c r="TE55" s="116">
        <f t="shared" si="57"/>
        <v>2.0210993861687339</v>
      </c>
      <c r="TF55" s="116">
        <f t="shared" si="57"/>
        <v>2.0049047684159294</v>
      </c>
      <c r="TG55" s="116">
        <f t="shared" si="57"/>
        <v>2.016318950735962</v>
      </c>
      <c r="TH55" s="116">
        <f t="shared" si="57"/>
        <v>2.0062493513188562</v>
      </c>
      <c r="TI55" s="116">
        <f t="shared" si="57"/>
        <v>2.1458055187254761</v>
      </c>
      <c r="TJ55" s="116">
        <f t="shared" si="57"/>
        <v>2.039263695692672</v>
      </c>
      <c r="TK55" s="116">
        <f t="shared" si="57"/>
        <v>2.0149036302726793</v>
      </c>
      <c r="TL55" s="116">
        <f t="shared" si="57"/>
        <v>2.0144465259821089</v>
      </c>
      <c r="TM55" s="116">
        <f t="shared" si="57"/>
        <v>2.1669156492734567</v>
      </c>
      <c r="TN55" s="116">
        <f t="shared" si="57"/>
        <v>2.1181035095176046</v>
      </c>
      <c r="TO55" s="116">
        <f t="shared" si="57"/>
        <v>2.0010588310894191</v>
      </c>
      <c r="TP55" s="116">
        <f t="shared" si="57"/>
        <v>2.0099436390427901</v>
      </c>
      <c r="TQ55" s="116">
        <f t="shared" si="57"/>
        <v>2.1818272694369956</v>
      </c>
      <c r="TR55" s="116">
        <f t="shared" si="57"/>
        <v>2.0388120293316803</v>
      </c>
      <c r="TS55" s="116">
        <f t="shared" si="57"/>
        <v>2.032642240442748</v>
      </c>
      <c r="TT55" s="116">
        <f t="shared" si="57"/>
        <v>2.0000830387546342</v>
      </c>
      <c r="TU55" s="116">
        <f t="shared" si="57"/>
        <v>2.182073330568731</v>
      </c>
      <c r="TV55" s="116">
        <f t="shared" si="57"/>
        <v>2.0396695907447109</v>
      </c>
      <c r="TW55" s="116">
        <f t="shared" si="57"/>
        <v>2.0760375247061233</v>
      </c>
      <c r="TX55" s="116">
        <f t="shared" si="57"/>
        <v>2.0076605072981879</v>
      </c>
      <c r="TY55" s="116">
        <f t="shared" si="57"/>
        <v>2.0509422571053646</v>
      </c>
      <c r="TZ55" s="116">
        <f t="shared" si="57"/>
        <v>2.0731619701112614</v>
      </c>
      <c r="UA55" s="116">
        <f t="shared" si="57"/>
        <v>2.0091502635747371</v>
      </c>
      <c r="UB55" s="116">
        <f t="shared" si="57"/>
        <v>2.0194838519021778</v>
      </c>
      <c r="UC55" s="116">
        <f t="shared" si="57"/>
        <v>2.1680606265760205</v>
      </c>
      <c r="UD55" s="116">
        <f t="shared" si="57"/>
        <v>2.0893408443008639</v>
      </c>
      <c r="UE55" s="116">
        <f t="shared" si="57"/>
        <v>2.056282334558067</v>
      </c>
      <c r="UF55" s="116">
        <f t="shared" si="57"/>
        <v>2.0036623040368724</v>
      </c>
      <c r="UG55" s="116">
        <f t="shared" si="57"/>
        <v>2.1401069645754571</v>
      </c>
      <c r="UH55" s="116">
        <f t="shared" si="57"/>
        <v>2.0029109841511499</v>
      </c>
      <c r="UI55" s="116">
        <f t="shared" si="57"/>
        <v>2.1028746622122112</v>
      </c>
      <c r="UJ55" s="116">
        <f t="shared" si="57"/>
        <v>2.0624672067961543</v>
      </c>
      <c r="UK55" s="116">
        <f t="shared" si="57"/>
        <v>2.1773307862134184</v>
      </c>
      <c r="UL55" s="116">
        <f t="shared" si="57"/>
        <v>2.0912540898292171</v>
      </c>
      <c r="UM55" s="116">
        <f t="shared" si="57"/>
        <v>2.0851172225676748</v>
      </c>
      <c r="UN55" s="116">
        <f t="shared" si="57"/>
        <v>2.1190121059768505</v>
      </c>
      <c r="UO55" s="116">
        <f t="shared" si="57"/>
        <v>2.047744714383176</v>
      </c>
      <c r="UP55" s="116">
        <f t="shared" si="57"/>
        <v>2.0167222891469527</v>
      </c>
      <c r="UQ55" s="116">
        <f t="shared" si="57"/>
        <v>2.0289026800254137</v>
      </c>
      <c r="UR55" s="116">
        <f t="shared" si="57"/>
        <v>2.1324223489291887</v>
      </c>
      <c r="US55" s="116">
        <f t="shared" si="57"/>
        <v>2.1194689686252208</v>
      </c>
      <c r="UT55" s="116">
        <f t="shared" si="57"/>
        <v>2.1513436586890604</v>
      </c>
      <c r="UU55" s="116">
        <f t="shared" si="57"/>
        <v>2.009020128233066</v>
      </c>
      <c r="UV55" s="116">
        <f t="shared" si="57"/>
        <v>2.0019268284722505</v>
      </c>
      <c r="UW55" s="116">
        <f t="shared" si="57"/>
        <v>2.1540117603614886</v>
      </c>
      <c r="UX55" s="116">
        <f t="shared" si="57"/>
        <v>2.0161173929704415</v>
      </c>
      <c r="UY55" s="116">
        <f t="shared" si="57"/>
        <v>2.0004501851485776</v>
      </c>
      <c r="UZ55" s="116">
        <f t="shared" si="57"/>
        <v>2.0034543030749292</v>
      </c>
      <c r="VA55" s="116">
        <f t="shared" si="57"/>
        <v>2.0705573014042256</v>
      </c>
      <c r="VB55" s="116">
        <f t="shared" si="57"/>
        <v>2.0000648637941811</v>
      </c>
      <c r="VC55" s="116">
        <f t="shared" si="57"/>
        <v>2.170779031641672</v>
      </c>
      <c r="VD55" s="116">
        <f t="shared" si="57"/>
        <v>2.0658282204439304</v>
      </c>
      <c r="VE55" s="116">
        <f t="shared" si="57"/>
        <v>2.0310355171297103</v>
      </c>
      <c r="VF55" s="116">
        <f t="shared" si="57"/>
        <v>2.0150499970707463</v>
      </c>
      <c r="VG55" s="116">
        <f t="shared" si="57"/>
        <v>2.1621635077412926</v>
      </c>
      <c r="VH55" s="116">
        <f t="shared" si="57"/>
        <v>2.0259661870848111</v>
      </c>
      <c r="VI55" s="116">
        <f t="shared" si="57"/>
        <v>2.0218676259640285</v>
      </c>
      <c r="VJ55" s="116">
        <f t="shared" si="57"/>
        <v>2.0001043335197966</v>
      </c>
      <c r="VK55" s="116">
        <f t="shared" si="57"/>
        <v>2.0205962700832178</v>
      </c>
      <c r="VL55" s="116">
        <f t="shared" si="57"/>
        <v>2.0016416541506947</v>
      </c>
      <c r="VM55" s="116">
        <f t="shared" si="57"/>
        <v>2.0259529631950555</v>
      </c>
      <c r="VN55" s="116">
        <f t="shared" si="57"/>
        <v>2.0679620098573741</v>
      </c>
      <c r="VO55" s="116">
        <f t="shared" si="57"/>
        <v>2.0002415943580347</v>
      </c>
      <c r="VP55" s="116">
        <f t="shared" si="72"/>
        <v>2.016828110622948</v>
      </c>
      <c r="VQ55" s="116">
        <f t="shared" si="72"/>
        <v>2.1214772418798535</v>
      </c>
      <c r="VR55" s="116">
        <f t="shared" si="72"/>
        <v>2.0102922534516368</v>
      </c>
      <c r="VS55" s="116">
        <f t="shared" si="72"/>
        <v>2.0358937867016556</v>
      </c>
      <c r="VT55" s="116">
        <f t="shared" si="72"/>
        <v>2.0135047114778981</v>
      </c>
      <c r="VU55" s="116">
        <f t="shared" si="72"/>
        <v>2.1874735720048282</v>
      </c>
      <c r="VV55" s="116">
        <f t="shared" si="72"/>
        <v>2.0123090672063322</v>
      </c>
      <c r="VW55" s="116">
        <f t="shared" si="72"/>
        <v>2.085667986970452</v>
      </c>
      <c r="VX55" s="116">
        <f t="shared" si="72"/>
        <v>2.0060764896997414</v>
      </c>
      <c r="VY55" s="116">
        <f t="shared" si="72"/>
        <v>2.054933556809297</v>
      </c>
      <c r="VZ55" s="116">
        <f t="shared" si="72"/>
        <v>2.1612570089505323</v>
      </c>
      <c r="WA55" s="116">
        <f t="shared" si="72"/>
        <v>2.0396747744403059</v>
      </c>
      <c r="WB55" s="116">
        <f t="shared" si="72"/>
        <v>2.167924008394706</v>
      </c>
      <c r="WC55" s="116">
        <f t="shared" si="72"/>
        <v>2.0024708132923417</v>
      </c>
      <c r="WD55" s="116">
        <f t="shared" si="72"/>
        <v>2.1355996310806673</v>
      </c>
      <c r="WE55" s="116">
        <f t="shared" si="72"/>
        <v>2.1269006275811573</v>
      </c>
      <c r="WF55" s="116">
        <f t="shared" si="72"/>
        <v>2.0024204547132527</v>
      </c>
      <c r="WG55" s="116">
        <f t="shared" si="72"/>
        <v>2.1854892036077822</v>
      </c>
      <c r="WH55" s="116">
        <f t="shared" si="72"/>
        <v>2.0003772882796644</v>
      </c>
      <c r="WI55" s="116">
        <f t="shared" si="72"/>
        <v>2.0027484999211147</v>
      </c>
      <c r="WJ55" s="116">
        <f t="shared" si="72"/>
        <v>2.0210999043943989</v>
      </c>
      <c r="WK55" s="116">
        <f t="shared" si="72"/>
        <v>2.008982755467732</v>
      </c>
      <c r="WL55" s="116">
        <f t="shared" si="72"/>
        <v>2.1437054062809096</v>
      </c>
      <c r="WM55" s="116">
        <f t="shared" si="72"/>
        <v>2.1277341940622803</v>
      </c>
      <c r="WN55" s="116">
        <f t="shared" si="72"/>
        <v>2.1354921210764708</v>
      </c>
      <c r="WO55" s="116">
        <f t="shared" si="72"/>
        <v>2.0237151697219811</v>
      </c>
      <c r="WP55" s="116">
        <f t="shared" si="72"/>
        <v>2.1845473736267684</v>
      </c>
      <c r="WQ55" s="116">
        <f t="shared" si="72"/>
        <v>2.0203989139893421</v>
      </c>
      <c r="WR55" s="116">
        <f t="shared" si="72"/>
        <v>2.0342088087326906</v>
      </c>
      <c r="WS55" s="116">
        <f t="shared" si="72"/>
        <v>2.0108643946482934</v>
      </c>
      <c r="WT55" s="116">
        <f t="shared" si="72"/>
        <v>2.0072177346968583</v>
      </c>
      <c r="WU55" s="116">
        <f t="shared" si="72"/>
        <v>2.1935781967036316</v>
      </c>
      <c r="WV55" s="116">
        <f t="shared" si="72"/>
        <v>2.1717112354658736</v>
      </c>
      <c r="WW55" s="116">
        <f t="shared" si="72"/>
        <v>2.0107333812400721</v>
      </c>
      <c r="WX55" s="116">
        <f t="shared" si="72"/>
        <v>2.0848968565592925</v>
      </c>
      <c r="WY55" s="116">
        <f t="shared" si="72"/>
        <v>2.1364568812407185</v>
      </c>
      <c r="WZ55" s="116">
        <f t="shared" si="72"/>
        <v>2.008938774383529</v>
      </c>
      <c r="XA55" s="116">
        <f t="shared" si="72"/>
        <v>2.0002240376055811</v>
      </c>
      <c r="XB55" s="116">
        <f t="shared" si="72"/>
        <v>2.1527321572406168</v>
      </c>
      <c r="XC55" s="116">
        <f t="shared" si="72"/>
        <v>2.1084092415195421</v>
      </c>
      <c r="XD55" s="116">
        <f t="shared" si="72"/>
        <v>2.0024275408757508</v>
      </c>
      <c r="XE55" s="116">
        <f t="shared" si="72"/>
        <v>2.1182363987164745</v>
      </c>
      <c r="XF55" s="116">
        <f t="shared" si="72"/>
        <v>2.197973380758107</v>
      </c>
      <c r="XG55" s="116">
        <f t="shared" si="72"/>
        <v>2.0691448487493838</v>
      </c>
      <c r="XH55" s="116">
        <f t="shared" si="72"/>
        <v>2.0953088564024935</v>
      </c>
      <c r="XI55" s="116">
        <f t="shared" si="72"/>
        <v>2.0264677224099601</v>
      </c>
      <c r="XJ55" s="116">
        <f t="shared" si="72"/>
        <v>2.0112662209023258</v>
      </c>
      <c r="XK55" s="116">
        <f t="shared" si="72"/>
        <v>2.1080452454677099</v>
      </c>
      <c r="XL55" s="116">
        <f t="shared" si="72"/>
        <v>2.0001848233078756</v>
      </c>
      <c r="XM55" s="116">
        <f t="shared" si="72"/>
        <v>2.0464160329045282</v>
      </c>
      <c r="XN55" s="116">
        <f t="shared" si="72"/>
        <v>2.009276039107788</v>
      </c>
      <c r="XO55" s="116">
        <f t="shared" si="72"/>
        <v>2.0019585452979785</v>
      </c>
      <c r="XP55" s="116">
        <f t="shared" si="72"/>
        <v>2.0087647308196934</v>
      </c>
      <c r="XQ55" s="116">
        <f t="shared" si="72"/>
        <v>2.0027826854732029</v>
      </c>
      <c r="XR55" s="116">
        <f t="shared" si="72"/>
        <v>2.0097837937903558</v>
      </c>
      <c r="XS55" s="116">
        <f t="shared" si="72"/>
        <v>2.0656899325697626</v>
      </c>
      <c r="XT55" s="116">
        <f t="shared" si="72"/>
        <v>2.1412306778485357</v>
      </c>
      <c r="XU55" s="116">
        <f t="shared" si="72"/>
        <v>2.0028271803814444</v>
      </c>
      <c r="XV55" s="116">
        <f t="shared" si="72"/>
        <v>2.0118599455021049</v>
      </c>
      <c r="XW55" s="116">
        <f t="shared" si="72"/>
        <v>2.01743336629543</v>
      </c>
      <c r="XX55" s="116">
        <f t="shared" si="72"/>
        <v>2.018561199532698</v>
      </c>
      <c r="XY55" s="116">
        <f t="shared" si="72"/>
        <v>2.0391781524659311</v>
      </c>
      <c r="XZ55" s="116">
        <f t="shared" si="72"/>
        <v>2.0391552080952349</v>
      </c>
      <c r="YA55" s="116">
        <f t="shared" si="72"/>
        <v>2.0830691245503932</v>
      </c>
      <c r="YB55" s="116">
        <f t="shared" si="65"/>
        <v>2.0032290378311752</v>
      </c>
      <c r="YC55" s="116">
        <f t="shared" si="58"/>
        <v>2.0007773504160773</v>
      </c>
      <c r="YD55" s="116">
        <f t="shared" si="58"/>
        <v>2.008495120347574</v>
      </c>
      <c r="YE55" s="116">
        <f t="shared" si="58"/>
        <v>2.0186620577133763</v>
      </c>
      <c r="YF55" s="116">
        <f t="shared" si="58"/>
        <v>2.0011415366155978</v>
      </c>
      <c r="YG55" s="116">
        <f t="shared" si="58"/>
        <v>2.0127607337006141</v>
      </c>
      <c r="YH55" s="116">
        <f t="shared" si="58"/>
        <v>2.1034019674860458</v>
      </c>
      <c r="YI55" s="116">
        <f t="shared" si="58"/>
        <v>2.0003441038056766</v>
      </c>
      <c r="YJ55" s="116">
        <f t="shared" si="58"/>
        <v>2.0400838683807967</v>
      </c>
      <c r="YK55" s="116">
        <f t="shared" si="58"/>
        <v>2.0626874494865062</v>
      </c>
      <c r="YL55" s="116">
        <f t="shared" si="58"/>
        <v>2.0561695214354434</v>
      </c>
      <c r="YM55" s="116">
        <f t="shared" si="58"/>
        <v>2.0826192567328277</v>
      </c>
      <c r="YN55" s="116">
        <f t="shared" si="58"/>
        <v>2.0279203931563541</v>
      </c>
      <c r="YO55" s="116">
        <f t="shared" si="58"/>
        <v>2.1969248593748198</v>
      </c>
      <c r="YP55" s="116">
        <f t="shared" si="58"/>
        <v>2.0345531546676163</v>
      </c>
      <c r="YQ55" s="116">
        <f t="shared" si="58"/>
        <v>2.0089959088862366</v>
      </c>
      <c r="YR55" s="116">
        <f t="shared" si="58"/>
        <v>2.0174668619027236</v>
      </c>
      <c r="YS55" s="116">
        <f t="shared" si="58"/>
        <v>2.1282050660529057</v>
      </c>
      <c r="YT55" s="116">
        <f t="shared" si="58"/>
        <v>2.0399032035125115</v>
      </c>
      <c r="YU55" s="116">
        <f t="shared" si="58"/>
        <v>2.1075571690391008</v>
      </c>
      <c r="YV55" s="116">
        <f t="shared" si="58"/>
        <v>2.0473850289683657</v>
      </c>
      <c r="YW55" s="116">
        <f t="shared" si="58"/>
        <v>2.1801189277389654</v>
      </c>
      <c r="YX55" s="116">
        <f t="shared" si="58"/>
        <v>2.0167573230218112</v>
      </c>
      <c r="YY55" s="116">
        <f t="shared" si="58"/>
        <v>2.0089859247534321</v>
      </c>
      <c r="YZ55" s="116">
        <f t="shared" si="58"/>
        <v>2.0292098263190441</v>
      </c>
      <c r="ZA55" s="116">
        <f t="shared" si="58"/>
        <v>2.0119159187830791</v>
      </c>
      <c r="ZB55" s="116">
        <f t="shared" si="58"/>
        <v>2.016400013248016</v>
      </c>
      <c r="ZC55" s="116">
        <f t="shared" si="58"/>
        <v>2.0453931852488698</v>
      </c>
      <c r="ZD55" s="116">
        <f t="shared" si="58"/>
        <v>2.0772218801192412</v>
      </c>
      <c r="ZE55" s="116">
        <f t="shared" si="58"/>
        <v>2.159506898145418</v>
      </c>
      <c r="ZF55" s="116">
        <f t="shared" si="58"/>
        <v>2.0117171693915621</v>
      </c>
      <c r="ZG55" s="116">
        <f t="shared" si="58"/>
        <v>2.0608249692519105</v>
      </c>
      <c r="ZH55" s="116">
        <f t="shared" si="58"/>
        <v>2.0045926200542787</v>
      </c>
      <c r="ZI55" s="116">
        <f t="shared" si="58"/>
        <v>2.1284765684411688</v>
      </c>
      <c r="ZJ55" s="116">
        <f t="shared" si="58"/>
        <v>2.1227962246934409</v>
      </c>
      <c r="ZK55" s="116">
        <f t="shared" si="58"/>
        <v>2.0042526844738147</v>
      </c>
      <c r="ZL55" s="116">
        <f t="shared" si="58"/>
        <v>2.1280407639809704</v>
      </c>
      <c r="ZM55" s="116">
        <f t="shared" si="58"/>
        <v>2.000931788076219</v>
      </c>
      <c r="ZN55" s="116">
        <f t="shared" si="58"/>
        <v>2.0765042955236197</v>
      </c>
      <c r="ZO55" s="116">
        <f t="shared" si="58"/>
        <v>2.0015272878086607</v>
      </c>
      <c r="ZP55" s="116">
        <f t="shared" si="58"/>
        <v>2.0064106055779853</v>
      </c>
      <c r="ZQ55" s="116">
        <f t="shared" si="58"/>
        <v>2.0834828675890993</v>
      </c>
      <c r="ZR55" s="116">
        <f t="shared" si="58"/>
        <v>2.1108989539105978</v>
      </c>
      <c r="ZS55" s="116">
        <f t="shared" si="58"/>
        <v>2.0154575428758963</v>
      </c>
      <c r="ZT55" s="116">
        <f t="shared" si="58"/>
        <v>2.024308691920004</v>
      </c>
      <c r="ZU55" s="116">
        <f t="shared" si="58"/>
        <v>2.0003200043256872</v>
      </c>
      <c r="ZV55" s="116">
        <f t="shared" si="58"/>
        <v>2.0583862213772814</v>
      </c>
      <c r="ZW55" s="116">
        <f t="shared" si="58"/>
        <v>2.0294676217033807</v>
      </c>
      <c r="ZX55" s="116">
        <f t="shared" si="58"/>
        <v>2.0120077208286964</v>
      </c>
      <c r="ZY55" s="116">
        <f t="shared" si="58"/>
        <v>2.0439496682463978</v>
      </c>
      <c r="ZZ55" s="116">
        <f t="shared" si="58"/>
        <v>2.0002220415615639</v>
      </c>
      <c r="AAA55" s="116">
        <f t="shared" si="58"/>
        <v>2.0005089613935096</v>
      </c>
      <c r="AAB55" s="116">
        <f t="shared" si="58"/>
        <v>2.1574610544939583</v>
      </c>
      <c r="AAC55" s="116">
        <f t="shared" si="58"/>
        <v>2.0030163424274035</v>
      </c>
      <c r="AAD55" s="116">
        <f t="shared" si="58"/>
        <v>2.0032062600467264</v>
      </c>
      <c r="AAE55" s="116">
        <f t="shared" si="58"/>
        <v>2.0290572224650281</v>
      </c>
      <c r="AAF55" s="116">
        <f t="shared" si="58"/>
        <v>2.0983512323442453</v>
      </c>
      <c r="AAG55" s="116">
        <f t="shared" si="58"/>
        <v>2.05208928258461</v>
      </c>
      <c r="AAH55" s="116">
        <f t="shared" si="58"/>
        <v>2.0105330127270618</v>
      </c>
      <c r="AAI55" s="116">
        <f t="shared" si="58"/>
        <v>2.1218105115014709</v>
      </c>
      <c r="AAJ55" s="116">
        <f t="shared" si="58"/>
        <v>2.0593781275006369</v>
      </c>
      <c r="AAK55" s="116">
        <f t="shared" si="58"/>
        <v>2.1996244696494909</v>
      </c>
      <c r="AAL55" s="116">
        <f t="shared" si="58"/>
        <v>2.0175708855241794</v>
      </c>
      <c r="AAM55" s="116">
        <f t="shared" si="58"/>
        <v>2.0287476907557336</v>
      </c>
      <c r="AAN55" s="116">
        <f t="shared" si="73"/>
        <v>2.01711214031176</v>
      </c>
      <c r="AAO55" s="116">
        <f t="shared" si="73"/>
        <v>2.0948697647612358</v>
      </c>
      <c r="AAP55" s="116">
        <f t="shared" si="73"/>
        <v>2.0206726364275474</v>
      </c>
      <c r="AAQ55" s="116">
        <f t="shared" si="73"/>
        <v>2.0225289804021274</v>
      </c>
      <c r="AAR55" s="116">
        <f t="shared" si="73"/>
        <v>2.0486597430555569</v>
      </c>
      <c r="AAS55" s="116">
        <f t="shared" si="73"/>
        <v>2.0037634028415265</v>
      </c>
      <c r="AAT55" s="116">
        <f t="shared" si="73"/>
        <v>2.0359243727765475</v>
      </c>
      <c r="AAU55" s="116">
        <f t="shared" si="73"/>
        <v>2.1535966859749527</v>
      </c>
      <c r="AAV55" s="116">
        <f t="shared" si="73"/>
        <v>2.0270979343183817</v>
      </c>
      <c r="AAW55" s="116">
        <f t="shared" si="73"/>
        <v>2.010158732647795</v>
      </c>
      <c r="AAX55" s="116">
        <f t="shared" si="73"/>
        <v>2.1854164026686584</v>
      </c>
      <c r="AAY55" s="116">
        <f t="shared" si="73"/>
        <v>2.186768625365775</v>
      </c>
      <c r="AAZ55" s="116">
        <f t="shared" si="73"/>
        <v>2.0048416396711675</v>
      </c>
      <c r="ABA55" s="116">
        <f t="shared" si="73"/>
        <v>2.0809512280086206</v>
      </c>
      <c r="ABB55" s="116">
        <f t="shared" si="73"/>
        <v>2.0087935025441253</v>
      </c>
      <c r="ABC55" s="116">
        <f t="shared" si="73"/>
        <v>2.0490407891174414</v>
      </c>
      <c r="ABD55" s="116">
        <f t="shared" si="73"/>
        <v>2.1313347641729825</v>
      </c>
      <c r="ABE55" s="116">
        <f t="shared" si="73"/>
        <v>2.0057643553115088</v>
      </c>
      <c r="ABF55" s="116">
        <f t="shared" si="73"/>
        <v>2.0246523496201636</v>
      </c>
      <c r="ABG55" s="116">
        <f t="shared" si="73"/>
        <v>2.0604063383201954</v>
      </c>
      <c r="ABH55" s="116">
        <f t="shared" si="73"/>
        <v>2.0775597770788661</v>
      </c>
      <c r="ABI55" s="116">
        <f t="shared" si="73"/>
        <v>2.0337993513126764</v>
      </c>
      <c r="ABJ55" s="116">
        <f t="shared" si="73"/>
        <v>2.1495389979224058</v>
      </c>
      <c r="ABK55" s="116">
        <f t="shared" si="73"/>
        <v>2.022518168361235</v>
      </c>
      <c r="ABL55" s="116">
        <f t="shared" si="73"/>
        <v>2.0132638412370838</v>
      </c>
      <c r="ABM55" s="116">
        <f t="shared" si="73"/>
        <v>2.03811636206534</v>
      </c>
      <c r="ABN55" s="116">
        <f t="shared" si="73"/>
        <v>2.1454834253673658</v>
      </c>
      <c r="ABO55" s="116">
        <f t="shared" si="73"/>
        <v>2.0196134896702116</v>
      </c>
      <c r="ABP55" s="116">
        <f t="shared" si="73"/>
        <v>2.0315187633762624</v>
      </c>
      <c r="ABQ55" s="116">
        <f t="shared" si="73"/>
        <v>2.0068545578488606</v>
      </c>
      <c r="ABR55" s="116">
        <f t="shared" si="73"/>
        <v>2.0146724431054874</v>
      </c>
      <c r="ABS55" s="116">
        <f t="shared" si="73"/>
        <v>2.0024919899018521</v>
      </c>
      <c r="ABT55" s="116">
        <f t="shared" si="73"/>
        <v>2.0081275482374519</v>
      </c>
      <c r="ABU55" s="116">
        <f t="shared" si="73"/>
        <v>2.0132005479435047</v>
      </c>
      <c r="ABV55" s="116">
        <f t="shared" si="73"/>
        <v>2.0277482864256449</v>
      </c>
      <c r="ABW55" s="116">
        <f t="shared" si="73"/>
        <v>2.0011478837133718</v>
      </c>
      <c r="ABX55" s="116">
        <f t="shared" si="73"/>
        <v>2.0270611432443784</v>
      </c>
      <c r="ABY55" s="116">
        <f t="shared" si="73"/>
        <v>2.0014262599390404</v>
      </c>
      <c r="ABZ55" s="116">
        <f t="shared" si="73"/>
        <v>2.0034828465891237</v>
      </c>
      <c r="ACA55" s="116">
        <f t="shared" si="73"/>
        <v>2.0138196522359673</v>
      </c>
      <c r="ACB55" s="116">
        <f t="shared" si="73"/>
        <v>2.0901509223369383</v>
      </c>
      <c r="ACC55" s="116">
        <f t="shared" si="73"/>
        <v>2.1535826517075973</v>
      </c>
      <c r="ACD55" s="116">
        <f t="shared" si="73"/>
        <v>2.0027171389363376</v>
      </c>
      <c r="ACE55" s="116">
        <f t="shared" si="73"/>
        <v>2.0114895191448214</v>
      </c>
      <c r="ACF55" s="116">
        <f t="shared" si="73"/>
        <v>2.1439598971126945</v>
      </c>
      <c r="ACG55" s="116">
        <f t="shared" si="73"/>
        <v>2.1236904029482515</v>
      </c>
      <c r="ACH55" s="116">
        <f t="shared" si="73"/>
        <v>2.021718656854441</v>
      </c>
      <c r="ACI55" s="116">
        <f t="shared" si="73"/>
        <v>2.0149935209479972</v>
      </c>
      <c r="ACJ55" s="116">
        <f t="shared" si="73"/>
        <v>2.0004523149466937</v>
      </c>
      <c r="ACK55" s="116">
        <f t="shared" si="73"/>
        <v>2.0557607138334513</v>
      </c>
      <c r="ACL55" s="116">
        <f t="shared" si="73"/>
        <v>2.0563377344123861</v>
      </c>
      <c r="ACM55" s="116">
        <f t="shared" si="73"/>
        <v>2.185807034902036</v>
      </c>
      <c r="ACN55" s="116">
        <f t="shared" si="73"/>
        <v>2.0961358499454148</v>
      </c>
      <c r="ACO55" s="116">
        <f t="shared" si="73"/>
        <v>2.0033476535486647</v>
      </c>
      <c r="ACP55" s="116">
        <f t="shared" si="73"/>
        <v>2.1181211815654595</v>
      </c>
      <c r="ACQ55" s="116">
        <f t="shared" si="73"/>
        <v>2.07509878166942</v>
      </c>
      <c r="ACR55" s="116">
        <f t="shared" si="73"/>
        <v>2.0282870414587166</v>
      </c>
      <c r="ACS55" s="116">
        <f t="shared" si="73"/>
        <v>2.0055564651552511</v>
      </c>
      <c r="ACT55" s="116">
        <f t="shared" si="73"/>
        <v>2.0173485106568494</v>
      </c>
      <c r="ACU55" s="116">
        <f t="shared" si="73"/>
        <v>2.1432784872679176</v>
      </c>
      <c r="ACV55" s="116">
        <f t="shared" si="73"/>
        <v>2.137883377251228</v>
      </c>
      <c r="ACW55" s="116">
        <f t="shared" si="73"/>
        <v>2.0940010057254197</v>
      </c>
      <c r="ACX55" s="116">
        <f t="shared" si="73"/>
        <v>2.1743199159848223</v>
      </c>
      <c r="ACY55" s="116">
        <f t="shared" si="73"/>
        <v>2.0062405592967116</v>
      </c>
      <c r="ACZ55" s="116">
        <f t="shared" si="66"/>
        <v>2.007392423753882</v>
      </c>
      <c r="ADA55" s="116">
        <f t="shared" si="59"/>
        <v>2.0744332183603462</v>
      </c>
      <c r="ADB55" s="116">
        <f t="shared" si="59"/>
        <v>2.0077615403853128</v>
      </c>
      <c r="ADC55" s="116">
        <f t="shared" si="59"/>
        <v>2.0214164628342299</v>
      </c>
      <c r="ADD55" s="116">
        <f t="shared" si="59"/>
        <v>2.1088264966420196</v>
      </c>
      <c r="ADE55" s="116">
        <f t="shared" si="59"/>
        <v>2.0009913548965708</v>
      </c>
      <c r="ADF55" s="116">
        <f t="shared" si="59"/>
        <v>2.0453506838632949</v>
      </c>
      <c r="ADG55" s="116">
        <f t="shared" si="59"/>
        <v>2.071377157438469</v>
      </c>
      <c r="ADH55" s="116">
        <f t="shared" si="59"/>
        <v>2.0000009105645731</v>
      </c>
      <c r="ADI55" s="116">
        <f t="shared" si="59"/>
        <v>2.1093759931609775</v>
      </c>
      <c r="ADJ55" s="116">
        <f t="shared" si="59"/>
        <v>2.0000470742166625</v>
      </c>
      <c r="ADK55" s="116">
        <f t="shared" si="59"/>
        <v>2.0065375061850141</v>
      </c>
      <c r="ADL55" s="116">
        <f t="shared" si="59"/>
        <v>2.0000675622635402</v>
      </c>
      <c r="ADM55" s="116">
        <f t="shared" si="59"/>
        <v>2.1859153002169931</v>
      </c>
      <c r="ADN55" s="116">
        <f t="shared" si="59"/>
        <v>2.0193410013284532</v>
      </c>
      <c r="ADO55" s="116">
        <f t="shared" si="59"/>
        <v>2.1779289990186723</v>
      </c>
      <c r="ADP55" s="116">
        <f t="shared" si="59"/>
        <v>2.0357127689234811</v>
      </c>
      <c r="ADQ55" s="116">
        <f t="shared" si="59"/>
        <v>2.0029345962605531</v>
      </c>
      <c r="ADR55" s="116">
        <f t="shared" si="59"/>
        <v>2.014201152605561</v>
      </c>
      <c r="ADS55" s="116">
        <f t="shared" si="59"/>
        <v>2.0607304925580632</v>
      </c>
      <c r="ADT55" s="116">
        <f t="shared" si="59"/>
        <v>2.0450024432168625</v>
      </c>
      <c r="ADU55" s="116">
        <f t="shared" si="59"/>
        <v>2.0006934690496521</v>
      </c>
      <c r="ADV55" s="116">
        <f t="shared" si="59"/>
        <v>2.0234460390547855</v>
      </c>
      <c r="ADW55" s="116">
        <f t="shared" si="59"/>
        <v>2.03789856256709</v>
      </c>
      <c r="ADX55" s="116">
        <f t="shared" si="59"/>
        <v>2.0056183489828627</v>
      </c>
      <c r="ADY55" s="116">
        <f t="shared" si="59"/>
        <v>2.0123030891853424</v>
      </c>
      <c r="ADZ55" s="116">
        <f t="shared" si="59"/>
        <v>2.0893600109971997</v>
      </c>
      <c r="AEA55" s="116">
        <f t="shared" si="59"/>
        <v>2.0519176469122358</v>
      </c>
      <c r="AEB55" s="116">
        <f t="shared" si="59"/>
        <v>2.0100234501427181</v>
      </c>
      <c r="AEC55" s="116">
        <f t="shared" si="59"/>
        <v>2.1077912144110713</v>
      </c>
      <c r="AED55" s="116">
        <f t="shared" si="59"/>
        <v>2.0009172840807654</v>
      </c>
      <c r="AEE55" s="116">
        <f t="shared" si="59"/>
        <v>2.0057884285377021</v>
      </c>
      <c r="AEF55" s="116">
        <f t="shared" si="59"/>
        <v>2.0464680154619179</v>
      </c>
      <c r="AEG55" s="116">
        <f t="shared" si="59"/>
        <v>2.0067832807025576</v>
      </c>
      <c r="AEH55" s="116">
        <f t="shared" si="59"/>
        <v>2.0276152582369904</v>
      </c>
      <c r="AEI55" s="116">
        <f t="shared" si="59"/>
        <v>2.0007789065691508</v>
      </c>
      <c r="AEJ55" s="116">
        <f t="shared" si="59"/>
        <v>2.0451772560123946</v>
      </c>
      <c r="AEK55" s="116">
        <f t="shared" si="59"/>
        <v>2.065468245354408</v>
      </c>
      <c r="AEL55" s="116">
        <f t="shared" si="59"/>
        <v>2.0028055965274687</v>
      </c>
      <c r="AEM55" s="116">
        <f t="shared" si="59"/>
        <v>2.0296622332796743</v>
      </c>
      <c r="AEN55" s="116">
        <f t="shared" si="59"/>
        <v>2.0251189291707639</v>
      </c>
      <c r="AEO55" s="116">
        <f t="shared" si="59"/>
        <v>2.021355518708106</v>
      </c>
      <c r="AEP55" s="116">
        <f t="shared" si="59"/>
        <v>2.020791170424693</v>
      </c>
      <c r="AEQ55" s="116">
        <f t="shared" si="59"/>
        <v>2.0026048710832551</v>
      </c>
      <c r="AER55" s="116">
        <f t="shared" si="59"/>
        <v>2.0357987441673973</v>
      </c>
      <c r="AES55" s="116">
        <f t="shared" si="59"/>
        <v>2.1679672458261772</v>
      </c>
      <c r="AET55" s="116">
        <f t="shared" si="59"/>
        <v>2.0299346907834512</v>
      </c>
      <c r="AEU55" s="116">
        <f t="shared" si="59"/>
        <v>2.0505205938598765</v>
      </c>
      <c r="AEV55" s="116">
        <f t="shared" si="59"/>
        <v>2.1545641690390136</v>
      </c>
      <c r="AEW55" s="116">
        <f t="shared" si="59"/>
        <v>2.0983829553266093</v>
      </c>
      <c r="AEX55" s="116">
        <f t="shared" si="59"/>
        <v>2.0666259442718777</v>
      </c>
      <c r="AEY55" s="116">
        <f t="shared" si="59"/>
        <v>2.0951594081748883</v>
      </c>
      <c r="AEZ55" s="116">
        <f t="shared" si="59"/>
        <v>2.0078384458516068</v>
      </c>
      <c r="AFA55" s="116">
        <f t="shared" si="59"/>
        <v>2.0280034347802061</v>
      </c>
      <c r="AFB55" s="116">
        <f t="shared" si="59"/>
        <v>2.0993983561400613</v>
      </c>
      <c r="AFC55" s="116">
        <f t="shared" si="59"/>
        <v>2.0567830380199901</v>
      </c>
      <c r="AFD55" s="116">
        <f t="shared" si="59"/>
        <v>2.1001530632250285</v>
      </c>
      <c r="AFE55" s="116">
        <f t="shared" si="59"/>
        <v>2.0199825075426667</v>
      </c>
      <c r="AFF55" s="116">
        <f t="shared" si="59"/>
        <v>2.0123030180532897</v>
      </c>
      <c r="AFG55" s="116">
        <f t="shared" si="59"/>
        <v>2.1079331212303374</v>
      </c>
      <c r="AFH55" s="116">
        <f t="shared" si="59"/>
        <v>2.0341015507805782</v>
      </c>
      <c r="AFI55" s="116">
        <f t="shared" si="59"/>
        <v>2.115998030067308</v>
      </c>
      <c r="AFJ55" s="116">
        <f t="shared" si="59"/>
        <v>2.1469050470765358</v>
      </c>
      <c r="AFK55" s="116">
        <f t="shared" si="59"/>
        <v>2.0001411295087439</v>
      </c>
      <c r="AFL55" s="116">
        <f t="shared" si="74"/>
        <v>2.1274572465629129</v>
      </c>
      <c r="AFM55" s="116">
        <f t="shared" si="74"/>
        <v>2.0178245811894704</v>
      </c>
      <c r="AFN55" s="116">
        <f t="shared" si="74"/>
        <v>2.0005483461866831</v>
      </c>
      <c r="AFO55" s="116">
        <f t="shared" si="74"/>
        <v>2.0486388060385199</v>
      </c>
      <c r="AFP55" s="116">
        <f t="shared" si="74"/>
        <v>2.1635335893864167</v>
      </c>
      <c r="AFQ55" s="116">
        <f t="shared" si="74"/>
        <v>2.0117513376132719</v>
      </c>
      <c r="AFR55" s="116">
        <f t="shared" si="74"/>
        <v>2.0056641401487654</v>
      </c>
      <c r="AFS55" s="116">
        <f t="shared" si="74"/>
        <v>2.0000430435403791</v>
      </c>
      <c r="AFT55" s="116">
        <f t="shared" si="74"/>
        <v>2.0015750313640428</v>
      </c>
      <c r="AFU55" s="116">
        <f t="shared" si="74"/>
        <v>2.065524983929599</v>
      </c>
      <c r="AFV55" s="116">
        <f t="shared" si="74"/>
        <v>2.0966252540542278</v>
      </c>
      <c r="AFW55" s="116">
        <f t="shared" si="74"/>
        <v>2.005069408283723</v>
      </c>
      <c r="AFX55" s="116">
        <f t="shared" si="74"/>
        <v>2.0141248860650203</v>
      </c>
      <c r="AFY55" s="116">
        <f t="shared" si="74"/>
        <v>2.1891347866879078</v>
      </c>
      <c r="AFZ55" s="116">
        <f t="shared" si="74"/>
        <v>2.1071224404937459</v>
      </c>
      <c r="AGA55" s="116">
        <f t="shared" si="74"/>
        <v>2.0002598082923648</v>
      </c>
      <c r="AGB55" s="116">
        <f t="shared" si="74"/>
        <v>2.0770270802637429</v>
      </c>
      <c r="AGC55" s="116">
        <f t="shared" si="74"/>
        <v>2.1321910008487066</v>
      </c>
      <c r="AGD55" s="116">
        <f t="shared" si="74"/>
        <v>2.0425084058998015</v>
      </c>
      <c r="AGE55" s="116">
        <f t="shared" si="74"/>
        <v>2.0090444283747004</v>
      </c>
      <c r="AGF55" s="116">
        <f t="shared" si="74"/>
        <v>2.047186135026275</v>
      </c>
      <c r="AGG55" s="116">
        <f t="shared" si="74"/>
        <v>2.0732028260299877</v>
      </c>
      <c r="AGH55" s="116">
        <f t="shared" si="74"/>
        <v>2.0167079929830516</v>
      </c>
      <c r="AGI55" s="116">
        <f t="shared" si="74"/>
        <v>2.0006882699072732</v>
      </c>
      <c r="AGJ55" s="116">
        <f t="shared" si="74"/>
        <v>2.0068797853977838</v>
      </c>
      <c r="AGK55" s="116">
        <f t="shared" si="74"/>
        <v>2.1879744311856548</v>
      </c>
      <c r="AGL55" s="116">
        <f t="shared" si="74"/>
        <v>2.1014215617532228</v>
      </c>
      <c r="AGM55" s="116">
        <f t="shared" si="74"/>
        <v>2.0082266599151635</v>
      </c>
      <c r="AGN55" s="116">
        <f t="shared" si="74"/>
        <v>2.0534258058152211</v>
      </c>
      <c r="AGO55" s="116">
        <f t="shared" si="74"/>
        <v>2.006700550490073</v>
      </c>
      <c r="AGP55" s="116">
        <f t="shared" si="74"/>
        <v>2.0152739726925635</v>
      </c>
      <c r="AGQ55" s="116">
        <f t="shared" si="74"/>
        <v>2.0414428992463365</v>
      </c>
      <c r="AGR55" s="116">
        <f t="shared" si="74"/>
        <v>2.0332295447742732</v>
      </c>
      <c r="AGS55" s="116">
        <f t="shared" si="74"/>
        <v>2.0119614728400723</v>
      </c>
      <c r="AGT55" s="116">
        <f t="shared" si="74"/>
        <v>2.0666426341816155</v>
      </c>
      <c r="AGU55" s="116">
        <f t="shared" si="74"/>
        <v>2.0040293787178509</v>
      </c>
      <c r="AGV55" s="116">
        <f t="shared" si="74"/>
        <v>2.0256331783934902</v>
      </c>
      <c r="AGW55" s="116">
        <f t="shared" si="74"/>
        <v>2.019745445915798</v>
      </c>
      <c r="AGX55" s="116">
        <f t="shared" si="74"/>
        <v>2.0121365144584642</v>
      </c>
      <c r="AGY55" s="116">
        <f t="shared" si="74"/>
        <v>2.1698381433641321</v>
      </c>
      <c r="AGZ55" s="116">
        <f t="shared" si="74"/>
        <v>2.1005465244272394</v>
      </c>
      <c r="AHA55" s="116">
        <f t="shared" si="74"/>
        <v>2.0415674082448336</v>
      </c>
      <c r="AHB55" s="116">
        <f t="shared" si="74"/>
        <v>2.0013104248487092</v>
      </c>
      <c r="AHC55" s="116">
        <f t="shared" si="74"/>
        <v>2.0358912385108483</v>
      </c>
      <c r="AHD55" s="116">
        <f t="shared" si="74"/>
        <v>2.060603005156775</v>
      </c>
      <c r="AHE55" s="116">
        <f t="shared" si="74"/>
        <v>2.0947971332221273</v>
      </c>
      <c r="AHF55" s="116">
        <f t="shared" si="74"/>
        <v>2.0170061536900858</v>
      </c>
      <c r="AHG55" s="116">
        <f t="shared" si="74"/>
        <v>2.0120980876639618</v>
      </c>
      <c r="AHH55" s="116">
        <f t="shared" si="74"/>
        <v>2.1147167664696669</v>
      </c>
      <c r="AHI55" s="116">
        <f t="shared" si="74"/>
        <v>2.1225114244873904</v>
      </c>
      <c r="AHJ55" s="116">
        <f t="shared" si="74"/>
        <v>2.0308124130416956</v>
      </c>
      <c r="AHK55" s="116">
        <f t="shared" si="74"/>
        <v>2.0416455911325868</v>
      </c>
      <c r="AHL55" s="116">
        <f t="shared" si="74"/>
        <v>2.0404029894979527</v>
      </c>
      <c r="AHM55" s="116">
        <f t="shared" si="74"/>
        <v>2.0144236273738656</v>
      </c>
      <c r="AHN55" s="116">
        <f t="shared" si="74"/>
        <v>2.1602785504383242</v>
      </c>
      <c r="AHO55" s="116">
        <f t="shared" si="74"/>
        <v>2.0051631247375501</v>
      </c>
      <c r="AHP55" s="116">
        <f t="shared" si="74"/>
        <v>2.0180228318989109</v>
      </c>
      <c r="AHQ55" s="116">
        <f t="shared" si="74"/>
        <v>2.0347521163777893</v>
      </c>
      <c r="AHR55" s="116">
        <f t="shared" si="74"/>
        <v>2.0173530255666825</v>
      </c>
      <c r="AHS55" s="116">
        <f t="shared" si="74"/>
        <v>2.00009585927359</v>
      </c>
      <c r="AHT55" s="116">
        <f t="shared" si="74"/>
        <v>2.1328268399576613</v>
      </c>
      <c r="AHU55" s="116">
        <f t="shared" si="74"/>
        <v>2.0024477975041597</v>
      </c>
      <c r="AHV55" s="116">
        <f t="shared" si="74"/>
        <v>2.0628862398626975</v>
      </c>
      <c r="AHW55" s="116">
        <f t="shared" si="74"/>
        <v>2.1835114836375924</v>
      </c>
      <c r="AHX55" s="116">
        <f t="shared" si="67"/>
        <v>2.0834556805849962</v>
      </c>
      <c r="AHY55" s="116">
        <f t="shared" si="60"/>
        <v>2.1558900904417735</v>
      </c>
      <c r="AHZ55" s="116">
        <f t="shared" si="60"/>
        <v>2.0038858005346016</v>
      </c>
      <c r="AIA55" s="116">
        <f t="shared" si="60"/>
        <v>2.1290253271029949</v>
      </c>
      <c r="AIB55" s="116">
        <f t="shared" si="60"/>
        <v>2.0023008362992023</v>
      </c>
      <c r="AIC55" s="116">
        <f t="shared" si="60"/>
        <v>2.1585491051641545</v>
      </c>
      <c r="AID55" s="116">
        <f t="shared" si="60"/>
        <v>2.0106131501129827</v>
      </c>
      <c r="AIE55" s="116">
        <f t="shared" si="60"/>
        <v>2.0220833448380984</v>
      </c>
      <c r="AIF55" s="116">
        <f t="shared" si="60"/>
        <v>2.0000045121572456</v>
      </c>
      <c r="AIG55" s="116">
        <f t="shared" si="60"/>
        <v>2.0224374873879736</v>
      </c>
      <c r="AIH55" s="116">
        <f t="shared" si="60"/>
        <v>2.1121391344601252</v>
      </c>
      <c r="AII55" s="116">
        <f t="shared" si="60"/>
        <v>2.0480523475596315</v>
      </c>
      <c r="AIJ55" s="116">
        <f t="shared" si="60"/>
        <v>2.0028544625279312</v>
      </c>
      <c r="AIK55" s="116">
        <f t="shared" si="60"/>
        <v>2.0014888260101231</v>
      </c>
      <c r="AIL55" s="116">
        <f t="shared" si="60"/>
        <v>2.0457533563117498</v>
      </c>
      <c r="AIM55" s="116">
        <f t="shared" si="60"/>
        <v>2.0950149132100822</v>
      </c>
      <c r="AIN55" s="116">
        <f t="shared" si="60"/>
        <v>2.0020515536425871</v>
      </c>
      <c r="AIO55" s="116">
        <f t="shared" si="60"/>
        <v>2.1196177118041879</v>
      </c>
      <c r="AIP55" s="116">
        <f t="shared" si="60"/>
        <v>2.0441771639837705</v>
      </c>
      <c r="AIQ55" s="116">
        <f t="shared" si="60"/>
        <v>2.0435878353136645</v>
      </c>
      <c r="AIR55" s="116">
        <f t="shared" si="60"/>
        <v>2.0115728058241324</v>
      </c>
      <c r="AIS55" s="116">
        <f t="shared" si="60"/>
        <v>2.0683928718304183</v>
      </c>
      <c r="AIT55" s="116">
        <f t="shared" si="60"/>
        <v>2.0123474375288581</v>
      </c>
      <c r="AIU55" s="116">
        <f t="shared" si="60"/>
        <v>2.0008257273275225</v>
      </c>
      <c r="AIV55" s="116">
        <f t="shared" si="60"/>
        <v>2.1536080584745383</v>
      </c>
      <c r="AIW55" s="116">
        <f t="shared" si="60"/>
        <v>2.0003353174978304</v>
      </c>
      <c r="AIX55" s="116">
        <f t="shared" si="60"/>
        <v>2.0033869514512888</v>
      </c>
      <c r="AIY55" s="116">
        <f t="shared" si="60"/>
        <v>2.0781551083566643</v>
      </c>
      <c r="AIZ55" s="116">
        <f t="shared" si="60"/>
        <v>2.0038867739385875</v>
      </c>
      <c r="AJA55" s="116">
        <f t="shared" si="60"/>
        <v>2.0066455256977802</v>
      </c>
      <c r="AJB55" s="116">
        <f t="shared" si="60"/>
        <v>2.1210974184608564</v>
      </c>
      <c r="AJC55" s="116">
        <f t="shared" si="60"/>
        <v>2.043603716406635</v>
      </c>
      <c r="AJD55" s="116">
        <f t="shared" si="60"/>
        <v>2.0032108334681675</v>
      </c>
      <c r="AJE55" s="116">
        <f t="shared" si="60"/>
        <v>2.1280642270051806</v>
      </c>
      <c r="AJF55" s="116">
        <f t="shared" si="60"/>
        <v>2.0040816137200652</v>
      </c>
      <c r="AJG55" s="116">
        <f t="shared" si="60"/>
        <v>2.0134070212833115</v>
      </c>
      <c r="AJH55" s="116">
        <f t="shared" si="60"/>
        <v>2.0033936399146777</v>
      </c>
      <c r="AJI55" s="116">
        <f t="shared" si="60"/>
        <v>2.1957498135115028</v>
      </c>
      <c r="AJJ55" s="116">
        <f t="shared" si="60"/>
        <v>2.000735003713372</v>
      </c>
      <c r="AJK55" s="116">
        <f t="shared" si="60"/>
        <v>2.0025707730366515</v>
      </c>
      <c r="AJL55" s="116">
        <f t="shared" si="60"/>
        <v>2.0001872555254518</v>
      </c>
      <c r="AJM55" s="116">
        <f t="shared" si="60"/>
        <v>2.066046378484439</v>
      </c>
      <c r="AJN55" s="116">
        <f t="shared" si="60"/>
        <v>2.1455589713001864</v>
      </c>
      <c r="AJO55" s="116">
        <f t="shared" si="60"/>
        <v>2.1834512296230475</v>
      </c>
      <c r="AJP55" s="116">
        <f t="shared" si="60"/>
        <v>2.0186768581191932</v>
      </c>
      <c r="AJQ55" s="116">
        <f t="shared" si="60"/>
        <v>2.0003886584133639</v>
      </c>
      <c r="AJR55" s="116">
        <f t="shared" si="60"/>
        <v>2.0075932738030451</v>
      </c>
      <c r="AJS55" s="116">
        <f t="shared" si="60"/>
        <v>2.1388437771768207</v>
      </c>
      <c r="AJT55" s="116">
        <f t="shared" si="60"/>
        <v>2.0004858481684318</v>
      </c>
      <c r="AJU55" s="116">
        <f t="shared" si="60"/>
        <v>2.125354216635122</v>
      </c>
      <c r="AJV55" s="116">
        <f t="shared" si="60"/>
        <v>2.0034875693246423</v>
      </c>
      <c r="AJW55" s="116">
        <f t="shared" si="60"/>
        <v>2.021215917982814</v>
      </c>
      <c r="AJX55" s="116">
        <f t="shared" si="60"/>
        <v>2.0039924053990084</v>
      </c>
      <c r="AJY55" s="116">
        <f t="shared" si="60"/>
        <v>2.1658116430310899</v>
      </c>
      <c r="AJZ55" s="116">
        <f t="shared" si="60"/>
        <v>2.0033835743693507</v>
      </c>
      <c r="AKA55" s="116">
        <f t="shared" si="60"/>
        <v>2.0773179668673052</v>
      </c>
      <c r="AKB55" s="116">
        <f t="shared" si="60"/>
        <v>2.0168936709086247</v>
      </c>
      <c r="AKC55" s="116">
        <f t="shared" si="60"/>
        <v>2.0841517234394762</v>
      </c>
      <c r="AKD55" s="116">
        <f t="shared" si="60"/>
        <v>2.0027064838739457</v>
      </c>
      <c r="AKE55" s="116">
        <f t="shared" si="60"/>
        <v>2.0828825349593854</v>
      </c>
      <c r="AKF55" s="116">
        <f t="shared" si="60"/>
        <v>2.0133772148076075</v>
      </c>
      <c r="AKG55" s="116">
        <f t="shared" si="60"/>
        <v>2.0016904374059266</v>
      </c>
      <c r="AKH55" s="116">
        <f t="shared" si="60"/>
        <v>2.033870543844384</v>
      </c>
      <c r="AKI55" s="116">
        <f t="shared" si="60"/>
        <v>2.033282383918392</v>
      </c>
      <c r="AKJ55" s="116">
        <f t="shared" si="61"/>
        <v>2.0176268884174249</v>
      </c>
      <c r="AKK55" s="116">
        <f t="shared" si="61"/>
        <v>2.0212600873766036</v>
      </c>
      <c r="AKL55" s="116">
        <f t="shared" si="61"/>
        <v>2.0779048289460587</v>
      </c>
      <c r="AKM55" s="116">
        <f t="shared" si="61"/>
        <v>2.1449576325981932</v>
      </c>
      <c r="AKN55" s="116">
        <f t="shared" si="61"/>
        <v>2.0024200399914447</v>
      </c>
      <c r="AKO55" s="116">
        <f t="shared" si="61"/>
        <v>2.1648046597052404</v>
      </c>
      <c r="AKP55" s="116">
        <f t="shared" si="61"/>
        <v>2.1770949238533497</v>
      </c>
      <c r="AKQ55" s="116">
        <f t="shared" si="61"/>
        <v>2.0100485114760063</v>
      </c>
      <c r="AKR55" s="116">
        <f t="shared" si="61"/>
        <v>2.0000592078667156</v>
      </c>
      <c r="AKS55" s="116">
        <f t="shared" si="61"/>
        <v>2.0049116999546381</v>
      </c>
      <c r="AKT55" s="116">
        <f t="shared" si="61"/>
        <v>2.0999772391435241</v>
      </c>
      <c r="AKU55" s="116">
        <f t="shared" si="61"/>
        <v>2.0004975783545231</v>
      </c>
      <c r="AKV55" s="116">
        <f t="shared" si="61"/>
        <v>2.0769610088202834</v>
      </c>
      <c r="AKW55" s="116">
        <f t="shared" si="61"/>
        <v>2.0634579880256076</v>
      </c>
      <c r="AKX55" s="116">
        <f t="shared" si="61"/>
        <v>2.122737247889352</v>
      </c>
      <c r="AKY55" s="116">
        <f t="shared" si="61"/>
        <v>2.0490195046229442</v>
      </c>
      <c r="AKZ55" s="116">
        <f t="shared" si="61"/>
        <v>2.0021147183847434</v>
      </c>
      <c r="ALA55" s="116">
        <f t="shared" si="61"/>
        <v>2.1361091100593868</v>
      </c>
      <c r="ALB55" s="116">
        <f t="shared" si="61"/>
        <v>2.0190155723966279</v>
      </c>
      <c r="ALC55" s="116">
        <f t="shared" si="61"/>
        <v>2.0153526617304696</v>
      </c>
      <c r="ALD55" s="116">
        <f t="shared" si="61"/>
        <v>2.0081477281075895</v>
      </c>
      <c r="ALE55" s="116">
        <f t="shared" si="61"/>
        <v>2.1041493589254614</v>
      </c>
      <c r="ALF55" s="116">
        <f t="shared" si="61"/>
        <v>2.0430668961433938</v>
      </c>
      <c r="ALG55" s="116">
        <f t="shared" si="61"/>
        <v>2.0377168485745898</v>
      </c>
      <c r="ALH55" s="116">
        <f t="shared" si="61"/>
        <v>2.0615020732238309</v>
      </c>
      <c r="ALI55" s="116">
        <f t="shared" si="61"/>
        <v>2.1017646527582863</v>
      </c>
      <c r="ALJ55" s="116">
        <f t="shared" si="61"/>
        <v>2.0002230265877765</v>
      </c>
      <c r="ALK55" s="116">
        <f t="shared" si="61"/>
        <v>2.0071411145803975</v>
      </c>
      <c r="ALL55" s="116">
        <f t="shared" si="61"/>
        <v>2.0953299619213044</v>
      </c>
      <c r="ALM55" s="116">
        <f t="shared" si="61"/>
        <v>2.0030675368965092</v>
      </c>
      <c r="ALN55" s="116">
        <f t="shared" si="61"/>
        <v>2.0002320170639361</v>
      </c>
      <c r="ALO55" s="116">
        <f t="shared" si="61"/>
        <v>2.0178192853034522</v>
      </c>
      <c r="ALP55" s="116">
        <f t="shared" si="61"/>
        <v>2.0168216612839185</v>
      </c>
      <c r="ALQ55" s="116">
        <f t="shared" si="61"/>
        <v>2.0053905897165709</v>
      </c>
      <c r="ALR55" s="116">
        <f t="shared" si="61"/>
        <v>2.161845057424411</v>
      </c>
      <c r="ALS55" s="116">
        <f t="shared" si="61"/>
        <v>2.1905250583377702</v>
      </c>
      <c r="ALT55" s="116">
        <f t="shared" si="61"/>
        <v>2.030221946065736</v>
      </c>
      <c r="ALU55" s="116">
        <f t="shared" si="61"/>
        <v>2.0165559676200635</v>
      </c>
    </row>
    <row r="56" spans="9:1009">
      <c r="I56" s="116">
        <f t="shared" si="36"/>
        <v>2.0002248653266665</v>
      </c>
      <c r="J56" s="116">
        <f t="shared" si="36"/>
        <v>2.0077978591298238</v>
      </c>
      <c r="K56" s="116">
        <f t="shared" si="36"/>
        <v>2.1162282370720806</v>
      </c>
      <c r="L56" s="116">
        <f t="shared" si="36"/>
        <v>2.1789860767023286</v>
      </c>
      <c r="M56" s="116">
        <f t="shared" si="36"/>
        <v>2.0001150333417197</v>
      </c>
      <c r="N56" s="116">
        <f t="shared" si="36"/>
        <v>2.0901303368785404</v>
      </c>
      <c r="O56" s="116">
        <f t="shared" si="36"/>
        <v>2.2369719267568788</v>
      </c>
      <c r="P56" s="116">
        <f t="shared" si="36"/>
        <v>2.0085160937311106</v>
      </c>
      <c r="Q56" s="116">
        <f t="shared" si="36"/>
        <v>2.0021549796049651</v>
      </c>
      <c r="R56" s="116">
        <f t="shared" si="36"/>
        <v>2.1450407779121079</v>
      </c>
      <c r="S56" s="116">
        <f t="shared" si="36"/>
        <v>2.0215398545381222</v>
      </c>
      <c r="T56" s="116">
        <f t="shared" si="36"/>
        <v>2.0057083818955403</v>
      </c>
      <c r="U56" s="116">
        <f t="shared" si="36"/>
        <v>2.1159477361436956</v>
      </c>
      <c r="V56" s="116">
        <f t="shared" si="36"/>
        <v>2.1166395185512443</v>
      </c>
      <c r="W56" s="116">
        <f t="shared" si="36"/>
        <v>2.0620879015328253</v>
      </c>
      <c r="X56" s="116">
        <f t="shared" si="36"/>
        <v>2.2369421449476703</v>
      </c>
      <c r="Y56" s="116">
        <f t="shared" si="75"/>
        <v>2.1241546580657098</v>
      </c>
      <c r="Z56" s="116">
        <f t="shared" si="75"/>
        <v>2.1512812112513378</v>
      </c>
      <c r="AA56" s="116">
        <f t="shared" si="75"/>
        <v>2.0811810118619407</v>
      </c>
      <c r="AB56" s="116">
        <f t="shared" si="75"/>
        <v>2.2477917180092426</v>
      </c>
      <c r="AC56" s="116">
        <f t="shared" si="75"/>
        <v>2.0523867485007306</v>
      </c>
      <c r="AD56" s="116">
        <f t="shared" si="75"/>
        <v>2.1827485243390781</v>
      </c>
      <c r="AE56" s="116">
        <f t="shared" si="75"/>
        <v>2.2275039746336454</v>
      </c>
      <c r="AF56" s="116">
        <f t="shared" si="75"/>
        <v>2.0056520571952969</v>
      </c>
      <c r="AG56" s="116">
        <f t="shared" si="75"/>
        <v>2.017887641971678</v>
      </c>
      <c r="AH56" s="116">
        <f t="shared" si="75"/>
        <v>2.0014888860935085</v>
      </c>
      <c r="AI56" s="116">
        <f t="shared" si="75"/>
        <v>2.2217629017019309</v>
      </c>
      <c r="AJ56" s="116">
        <f t="shared" si="75"/>
        <v>2.2129842911963493</v>
      </c>
      <c r="AK56" s="116">
        <f t="shared" si="75"/>
        <v>2.0028338105144479</v>
      </c>
      <c r="AL56" s="116">
        <f t="shared" si="75"/>
        <v>2.0407099880229151</v>
      </c>
      <c r="AM56" s="116">
        <f t="shared" si="75"/>
        <v>2.0413857274338412</v>
      </c>
      <c r="AN56" s="116">
        <f t="shared" si="75"/>
        <v>2.0339863738698174</v>
      </c>
      <c r="AO56" s="116">
        <f t="shared" si="75"/>
        <v>2.0598601088202191</v>
      </c>
      <c r="AP56" s="116">
        <f t="shared" si="75"/>
        <v>2.0441677966941745</v>
      </c>
      <c r="AQ56" s="116">
        <f t="shared" si="75"/>
        <v>2.0000922258109988</v>
      </c>
      <c r="AR56" s="116">
        <f t="shared" si="75"/>
        <v>2.141355869417505</v>
      </c>
      <c r="AS56" s="116">
        <f t="shared" si="75"/>
        <v>2.0004730947024876</v>
      </c>
      <c r="AT56" s="116">
        <f t="shared" si="75"/>
        <v>2.0045492443942141</v>
      </c>
      <c r="AU56" s="116">
        <f t="shared" si="75"/>
        <v>2.0038207275290265</v>
      </c>
      <c r="AV56" s="116">
        <f t="shared" si="75"/>
        <v>2.0930955368540953</v>
      </c>
      <c r="AW56" s="116">
        <f t="shared" si="75"/>
        <v>2.0354829531259138</v>
      </c>
      <c r="AX56" s="116">
        <f t="shared" si="75"/>
        <v>2.2204529365173813</v>
      </c>
      <c r="AY56" s="116">
        <f t="shared" si="75"/>
        <v>2.1131078916062798</v>
      </c>
      <c r="AZ56" s="116">
        <f t="shared" si="75"/>
        <v>2.2008550030598601</v>
      </c>
      <c r="BA56" s="116">
        <f t="shared" si="75"/>
        <v>2.121512117433074</v>
      </c>
      <c r="BB56" s="116">
        <f t="shared" si="75"/>
        <v>2.0088012402201834</v>
      </c>
      <c r="BC56" s="116">
        <f t="shared" si="75"/>
        <v>2.002914462775081</v>
      </c>
      <c r="BD56" s="116">
        <f t="shared" si="75"/>
        <v>2.0013419881013159</v>
      </c>
      <c r="BE56" s="116">
        <f t="shared" si="75"/>
        <v>2.0283967705555672</v>
      </c>
      <c r="BF56" s="116">
        <f t="shared" si="75"/>
        <v>2.0706493025014394</v>
      </c>
      <c r="BG56" s="116">
        <f t="shared" si="75"/>
        <v>2.1587609664399547</v>
      </c>
      <c r="BH56" s="116">
        <f t="shared" si="75"/>
        <v>2.0006307178814264</v>
      </c>
      <c r="BI56" s="116">
        <f t="shared" si="75"/>
        <v>2.1903178344223098</v>
      </c>
      <c r="BJ56" s="116">
        <f t="shared" si="75"/>
        <v>2.0354404809048856</v>
      </c>
      <c r="BK56" s="116">
        <f t="shared" si="75"/>
        <v>2.0346741473203958</v>
      </c>
      <c r="BL56" s="116">
        <f t="shared" si="75"/>
        <v>2.0442523301672049</v>
      </c>
      <c r="BM56" s="116">
        <f t="shared" si="75"/>
        <v>2.0141587094103151</v>
      </c>
      <c r="BN56" s="116">
        <f t="shared" si="75"/>
        <v>2.2335674996663881</v>
      </c>
      <c r="BO56" s="116">
        <f t="shared" si="75"/>
        <v>2.0011861126315549</v>
      </c>
      <c r="BP56" s="116">
        <f t="shared" si="75"/>
        <v>2.0522321813805746</v>
      </c>
      <c r="BQ56" s="116">
        <f t="shared" si="75"/>
        <v>2.1345766798244306</v>
      </c>
      <c r="BR56" s="116">
        <f t="shared" si="75"/>
        <v>2.0047133269366735</v>
      </c>
      <c r="BS56" s="116">
        <f t="shared" si="75"/>
        <v>2.2173560466090838</v>
      </c>
      <c r="BT56" s="116">
        <f t="shared" si="75"/>
        <v>2.0743088994167835</v>
      </c>
      <c r="BU56" s="116">
        <f t="shared" si="75"/>
        <v>2.1062194820965257</v>
      </c>
      <c r="BV56" s="116">
        <f t="shared" si="75"/>
        <v>2.2374084739223412</v>
      </c>
      <c r="BW56" s="116">
        <f t="shared" si="75"/>
        <v>2.1372509946752598</v>
      </c>
      <c r="BX56" s="116">
        <f t="shared" si="75"/>
        <v>2.2112336823370216</v>
      </c>
      <c r="BY56" s="116">
        <f t="shared" si="75"/>
        <v>2.2053968214063855</v>
      </c>
      <c r="BZ56" s="116">
        <f t="shared" si="75"/>
        <v>2.1325689494158193</v>
      </c>
      <c r="CA56" s="116">
        <f t="shared" si="75"/>
        <v>2.0411396164146076</v>
      </c>
      <c r="CB56" s="116">
        <f t="shared" si="75"/>
        <v>2.2162833579063244</v>
      </c>
      <c r="CC56" s="116">
        <f t="shared" si="75"/>
        <v>2.0171897356295401</v>
      </c>
      <c r="CD56" s="116">
        <f t="shared" si="75"/>
        <v>2.0853209662587036</v>
      </c>
      <c r="CE56" s="116">
        <f t="shared" si="75"/>
        <v>2.0866266225353236</v>
      </c>
      <c r="CF56" s="116">
        <f t="shared" si="75"/>
        <v>2.1999409350486805</v>
      </c>
      <c r="CG56" s="116">
        <f t="shared" si="75"/>
        <v>2.1395895613858684</v>
      </c>
      <c r="CH56" s="116">
        <f t="shared" si="75"/>
        <v>2.0656983288453215</v>
      </c>
      <c r="CI56" s="116">
        <f t="shared" si="75"/>
        <v>2.2559106435069447</v>
      </c>
      <c r="CJ56" s="116">
        <f t="shared" si="75"/>
        <v>2.0480646429345919</v>
      </c>
      <c r="CK56" s="116">
        <f t="shared" si="44"/>
        <v>2.1724458512598455</v>
      </c>
      <c r="CL56" s="116">
        <f t="shared" si="44"/>
        <v>2.2570142097044332</v>
      </c>
      <c r="CM56" s="116">
        <f t="shared" si="44"/>
        <v>2.1018610753380131</v>
      </c>
      <c r="CN56" s="116">
        <f t="shared" si="44"/>
        <v>2.0037421580425887</v>
      </c>
      <c r="CO56" s="116">
        <f t="shared" si="44"/>
        <v>2.2089627655990545</v>
      </c>
      <c r="CP56" s="116">
        <f t="shared" si="44"/>
        <v>2.0175063806867697</v>
      </c>
      <c r="CQ56" s="116">
        <f t="shared" si="44"/>
        <v>2.2501016773842526</v>
      </c>
      <c r="CR56" s="116">
        <f t="shared" si="44"/>
        <v>2.2267887406121236</v>
      </c>
      <c r="CS56" s="116">
        <f t="shared" si="44"/>
        <v>2.0007513199920153</v>
      </c>
      <c r="CT56" s="116">
        <f t="shared" si="44"/>
        <v>2.0039542331623621</v>
      </c>
      <c r="CU56" s="116">
        <f t="shared" si="44"/>
        <v>2.1137572232452415</v>
      </c>
      <c r="CV56" s="116">
        <f t="shared" si="44"/>
        <v>2.2173422783440309</v>
      </c>
      <c r="CW56" s="116">
        <f t="shared" si="44"/>
        <v>2.1355725382781539</v>
      </c>
      <c r="CX56" s="116">
        <f t="shared" si="44"/>
        <v>2.0462129722074254</v>
      </c>
      <c r="CY56" s="116">
        <f t="shared" si="76"/>
        <v>2.0834312594630156</v>
      </c>
      <c r="CZ56" s="116">
        <f t="shared" si="76"/>
        <v>2.1173658634225565</v>
      </c>
      <c r="DA56" s="116">
        <f t="shared" si="76"/>
        <v>2.0126988815691043</v>
      </c>
      <c r="DB56" s="116">
        <f t="shared" si="76"/>
        <v>2.0011848534118171</v>
      </c>
      <c r="DC56" s="116">
        <f t="shared" si="76"/>
        <v>2.2583551483853403</v>
      </c>
      <c r="DD56" s="116">
        <f t="shared" si="76"/>
        <v>2.2289440419856872</v>
      </c>
      <c r="DE56" s="116">
        <f t="shared" si="76"/>
        <v>2.0016887272804045</v>
      </c>
      <c r="DF56" s="116">
        <f t="shared" si="76"/>
        <v>2.0221842394342113</v>
      </c>
      <c r="DG56" s="116">
        <f t="shared" si="76"/>
        <v>2.2544947340813102</v>
      </c>
      <c r="DH56" s="116">
        <f t="shared" si="76"/>
        <v>2.2104729867867943</v>
      </c>
      <c r="DI56" s="116">
        <f t="shared" si="76"/>
        <v>2.2541980640345458</v>
      </c>
      <c r="DJ56" s="116">
        <f t="shared" si="76"/>
        <v>2.2087960545356986</v>
      </c>
      <c r="DK56" s="116">
        <f t="shared" si="76"/>
        <v>2.0015406224328718</v>
      </c>
      <c r="DL56" s="116">
        <f t="shared" si="76"/>
        <v>2.0077076045627416</v>
      </c>
      <c r="DM56" s="116">
        <f t="shared" si="76"/>
        <v>2.0755160701495297</v>
      </c>
      <c r="DN56" s="116">
        <f t="shared" si="76"/>
        <v>2.0348489816120066</v>
      </c>
      <c r="DO56" s="116">
        <f t="shared" si="76"/>
        <v>2.1435258386701843</v>
      </c>
      <c r="DP56" s="116">
        <f t="shared" si="76"/>
        <v>2.0043959725608786</v>
      </c>
      <c r="DQ56" s="116">
        <f t="shared" si="76"/>
        <v>2.0101362167995735</v>
      </c>
      <c r="DR56" s="116">
        <f t="shared" si="76"/>
        <v>2.1501538634578683</v>
      </c>
      <c r="DS56" s="116">
        <f t="shared" si="76"/>
        <v>2.0097842077964541</v>
      </c>
      <c r="DT56" s="116">
        <f t="shared" si="76"/>
        <v>2.070215349711706</v>
      </c>
      <c r="DU56" s="116">
        <f t="shared" si="76"/>
        <v>2.0000046135929521</v>
      </c>
      <c r="DV56" s="116">
        <f t="shared" si="76"/>
        <v>2.0789545639238067</v>
      </c>
      <c r="DW56" s="116">
        <f t="shared" si="76"/>
        <v>2.0035699980710882</v>
      </c>
      <c r="DX56" s="116">
        <f t="shared" si="76"/>
        <v>2.0074674767821925</v>
      </c>
      <c r="DY56" s="116">
        <f t="shared" si="76"/>
        <v>2.0151285269884411</v>
      </c>
      <c r="DZ56" s="116">
        <f t="shared" si="76"/>
        <v>2.0357615867832024</v>
      </c>
      <c r="EA56" s="116">
        <f t="shared" si="76"/>
        <v>2.2251353760704635</v>
      </c>
      <c r="EB56" s="116">
        <f t="shared" si="76"/>
        <v>2.0316654731055013</v>
      </c>
      <c r="EC56" s="116">
        <f t="shared" si="76"/>
        <v>2.019589190455465</v>
      </c>
      <c r="ED56" s="116">
        <f t="shared" si="76"/>
        <v>2.0693568570971017</v>
      </c>
      <c r="EE56" s="116">
        <f t="shared" si="76"/>
        <v>2.0314310268999902</v>
      </c>
      <c r="EF56" s="116">
        <f t="shared" si="76"/>
        <v>2.2249735943554381</v>
      </c>
      <c r="EG56" s="116">
        <f t="shared" si="76"/>
        <v>2.189647294218581</v>
      </c>
      <c r="EH56" s="116">
        <f t="shared" si="76"/>
        <v>2.0151735266329336</v>
      </c>
      <c r="EI56" s="116">
        <f t="shared" si="76"/>
        <v>2.0005060117633033</v>
      </c>
      <c r="EJ56" s="116">
        <f t="shared" si="76"/>
        <v>2.1402109292750735</v>
      </c>
      <c r="EK56" s="116">
        <f t="shared" si="76"/>
        <v>2.0051886865477448</v>
      </c>
      <c r="EL56" s="116">
        <f t="shared" si="76"/>
        <v>2.073532807232775</v>
      </c>
      <c r="EM56" s="116">
        <f t="shared" si="76"/>
        <v>2.0426489978621025</v>
      </c>
      <c r="EN56" s="116">
        <f t="shared" si="76"/>
        <v>2.0008308785838724</v>
      </c>
      <c r="EO56" s="116">
        <f t="shared" si="76"/>
        <v>2.160723698771819</v>
      </c>
      <c r="EP56" s="116">
        <f t="shared" si="76"/>
        <v>2.2394368383505729</v>
      </c>
      <c r="EQ56" s="116">
        <f t="shared" si="76"/>
        <v>2.0246941231213773</v>
      </c>
      <c r="ER56" s="116">
        <f t="shared" si="76"/>
        <v>2.0831976777576329</v>
      </c>
      <c r="ES56" s="116">
        <f t="shared" si="76"/>
        <v>2.1018405253246186</v>
      </c>
      <c r="ET56" s="116">
        <f t="shared" si="76"/>
        <v>2.0024368807984598</v>
      </c>
      <c r="EU56" s="116">
        <f t="shared" si="76"/>
        <v>2.0056157196305544</v>
      </c>
      <c r="EV56" s="116">
        <f t="shared" si="76"/>
        <v>2.018379556617615</v>
      </c>
      <c r="EW56" s="116">
        <f t="shared" si="76"/>
        <v>2.1806710779013616</v>
      </c>
      <c r="EX56" s="116">
        <f t="shared" si="76"/>
        <v>2.2579537299233405</v>
      </c>
      <c r="EY56" s="116">
        <f t="shared" si="76"/>
        <v>2.0042650105412942</v>
      </c>
      <c r="EZ56" s="116">
        <f t="shared" si="76"/>
        <v>2.0000000002036904</v>
      </c>
      <c r="FA56" s="116">
        <f t="shared" si="76"/>
        <v>2.0001569212281733</v>
      </c>
      <c r="FB56" s="116">
        <f t="shared" si="76"/>
        <v>2.1416316952882415</v>
      </c>
      <c r="FC56" s="116">
        <f t="shared" si="76"/>
        <v>2.2235112392266876</v>
      </c>
      <c r="FD56" s="116">
        <f t="shared" si="76"/>
        <v>2.0001390844255482</v>
      </c>
      <c r="FE56" s="116">
        <f t="shared" si="76"/>
        <v>2.00436843518832</v>
      </c>
      <c r="FF56" s="116">
        <f t="shared" si="76"/>
        <v>2.011763047550474</v>
      </c>
      <c r="FG56" s="116">
        <f t="shared" si="76"/>
        <v>2.190100844507767</v>
      </c>
      <c r="FH56" s="116">
        <f t="shared" si="76"/>
        <v>2.0669195037314236</v>
      </c>
      <c r="FI56" s="116">
        <f t="shared" si="76"/>
        <v>2.0377421241776927</v>
      </c>
      <c r="FJ56" s="116">
        <f t="shared" si="76"/>
        <v>2.000137271934074</v>
      </c>
      <c r="FK56" s="116">
        <f t="shared" si="68"/>
        <v>2.1110362330298473</v>
      </c>
      <c r="FL56" s="116">
        <f t="shared" si="68"/>
        <v>2.1623686662090775</v>
      </c>
      <c r="FM56" s="116">
        <f t="shared" si="68"/>
        <v>2.0151777941621121</v>
      </c>
      <c r="FN56" s="116">
        <f t="shared" si="68"/>
        <v>2.1627929890835977</v>
      </c>
      <c r="FO56" s="116">
        <f t="shared" si="68"/>
        <v>2.034569343541162</v>
      </c>
      <c r="FP56" s="116">
        <f t="shared" si="68"/>
        <v>2.0020669263951687</v>
      </c>
      <c r="FQ56" s="116">
        <f t="shared" si="68"/>
        <v>2.0683311202650909</v>
      </c>
      <c r="FR56" s="116">
        <f t="shared" si="68"/>
        <v>2.2103420483277469</v>
      </c>
      <c r="FS56" s="116">
        <f t="shared" si="68"/>
        <v>2.1354712901684376</v>
      </c>
      <c r="FT56" s="116">
        <f t="shared" si="68"/>
        <v>2.005705843614459</v>
      </c>
      <c r="FU56" s="116">
        <f t="shared" si="68"/>
        <v>2.1362038621265009</v>
      </c>
      <c r="FV56" s="116">
        <f t="shared" si="68"/>
        <v>2.0000574146717929</v>
      </c>
      <c r="FW56" s="116">
        <f t="shared" si="68"/>
        <v>2.2027133845531344</v>
      </c>
      <c r="FX56" s="116">
        <f t="shared" si="68"/>
        <v>2.1010631056765234</v>
      </c>
      <c r="FY56" s="116">
        <f t="shared" si="68"/>
        <v>2.1873825470416657</v>
      </c>
      <c r="FZ56" s="116">
        <f t="shared" si="68"/>
        <v>2.0605239936101345</v>
      </c>
      <c r="GA56" s="116">
        <f t="shared" si="68"/>
        <v>2.0121417149594776</v>
      </c>
      <c r="GB56" s="116">
        <f t="shared" si="68"/>
        <v>2.2030774644518925</v>
      </c>
      <c r="GC56" s="116">
        <f t="shared" si="68"/>
        <v>2.0221716349816141</v>
      </c>
      <c r="GD56" s="116">
        <f t="shared" si="68"/>
        <v>2.1722281721296013</v>
      </c>
      <c r="GE56" s="116">
        <f t="shared" si="68"/>
        <v>2.052617818370825</v>
      </c>
      <c r="GF56" s="116">
        <f t="shared" si="68"/>
        <v>2.000824310960259</v>
      </c>
      <c r="GG56" s="116">
        <f t="shared" si="68"/>
        <v>2.0001087627359029</v>
      </c>
      <c r="GH56" s="116">
        <f t="shared" si="68"/>
        <v>2.2453862525140349</v>
      </c>
      <c r="GI56" s="116">
        <f t="shared" si="68"/>
        <v>2.1436259479493649</v>
      </c>
      <c r="GJ56" s="116">
        <f t="shared" si="68"/>
        <v>2.000111281831809</v>
      </c>
      <c r="GK56" s="116">
        <f t="shared" si="68"/>
        <v>2.1320397928921211</v>
      </c>
      <c r="GL56" s="116">
        <f t="shared" si="68"/>
        <v>2.0047464087532347</v>
      </c>
      <c r="GM56" s="116">
        <f t="shared" si="68"/>
        <v>2.0059932604148196</v>
      </c>
      <c r="GN56" s="116">
        <f t="shared" si="68"/>
        <v>2.008002630474691</v>
      </c>
      <c r="GO56" s="116">
        <f t="shared" si="68"/>
        <v>2.2617697139094592</v>
      </c>
      <c r="GP56" s="116">
        <f t="shared" si="68"/>
        <v>2.1106241429504555</v>
      </c>
      <c r="GQ56" s="116">
        <f t="shared" si="68"/>
        <v>2.093588455002465</v>
      </c>
      <c r="GR56" s="116">
        <f t="shared" si="68"/>
        <v>2.0000043755698877</v>
      </c>
      <c r="GS56" s="116">
        <f t="shared" si="68"/>
        <v>2.00009481854307</v>
      </c>
      <c r="GT56" s="116">
        <f t="shared" si="68"/>
        <v>2.171685956902536</v>
      </c>
      <c r="GU56" s="116">
        <f t="shared" si="68"/>
        <v>2.0248995829568859</v>
      </c>
      <c r="GV56" s="116">
        <f t="shared" si="68"/>
        <v>2.0390577178065969</v>
      </c>
      <c r="GW56" s="116">
        <f t="shared" si="68"/>
        <v>2.0776808459128713</v>
      </c>
      <c r="GX56" s="116">
        <f t="shared" si="68"/>
        <v>2.0007907221198629</v>
      </c>
      <c r="GY56" s="116">
        <f t="shared" si="68"/>
        <v>2.0010568341220214</v>
      </c>
      <c r="GZ56" s="116">
        <f t="shared" si="68"/>
        <v>2.0015105505050643</v>
      </c>
      <c r="HA56" s="116">
        <f t="shared" si="68"/>
        <v>2.1766541045512544</v>
      </c>
      <c r="HB56" s="116">
        <f t="shared" si="68"/>
        <v>2.0005499393661825</v>
      </c>
      <c r="HC56" s="116">
        <f t="shared" si="68"/>
        <v>2.0036603151773336</v>
      </c>
      <c r="HD56" s="116">
        <f t="shared" si="68"/>
        <v>2.0756027059845441</v>
      </c>
      <c r="HE56" s="116">
        <f t="shared" si="68"/>
        <v>2.0180662975172319</v>
      </c>
      <c r="HF56" s="116">
        <f t="shared" si="68"/>
        <v>2.0436673194200083</v>
      </c>
      <c r="HG56" s="116">
        <f t="shared" si="68"/>
        <v>2.1419873014293049</v>
      </c>
      <c r="HH56" s="116">
        <f t="shared" si="68"/>
        <v>2.0418480631415084</v>
      </c>
      <c r="HI56" s="116">
        <f t="shared" si="68"/>
        <v>2.1655247659201686</v>
      </c>
      <c r="HJ56" s="116">
        <f t="shared" si="69"/>
        <v>2.1045170658356716</v>
      </c>
      <c r="HK56" s="116">
        <f t="shared" si="69"/>
        <v>2.0349114979842597</v>
      </c>
      <c r="HL56" s="116">
        <f t="shared" si="69"/>
        <v>2.0876412962753692</v>
      </c>
      <c r="HM56" s="116">
        <f t="shared" si="69"/>
        <v>2.0008747627669776</v>
      </c>
      <c r="HN56" s="116">
        <f t="shared" si="69"/>
        <v>2.0019673401203635</v>
      </c>
      <c r="HO56" s="116">
        <f t="shared" si="69"/>
        <v>2.0991422184469943</v>
      </c>
      <c r="HP56" s="116">
        <f t="shared" si="69"/>
        <v>2.2186584531090938</v>
      </c>
      <c r="HQ56" s="116">
        <f t="shared" si="69"/>
        <v>2.0063537253423247</v>
      </c>
      <c r="HR56" s="116">
        <f t="shared" si="69"/>
        <v>2.1050800810030541</v>
      </c>
      <c r="HS56" s="116">
        <f t="shared" si="69"/>
        <v>2.1980826510505507</v>
      </c>
      <c r="HT56" s="116">
        <f t="shared" si="69"/>
        <v>2.0865206166124084</v>
      </c>
      <c r="HU56" s="116">
        <f t="shared" si="69"/>
        <v>2.1011683872238454</v>
      </c>
      <c r="HV56" s="116">
        <f t="shared" si="69"/>
        <v>2.0002346111902858</v>
      </c>
      <c r="HW56" s="116">
        <f t="shared" si="69"/>
        <v>2.1372758196409376</v>
      </c>
      <c r="HX56" s="116">
        <f t="shared" si="69"/>
        <v>2.0020944041827189</v>
      </c>
      <c r="HY56" s="116">
        <f t="shared" si="69"/>
        <v>2.0861239336601871</v>
      </c>
      <c r="HZ56" s="116">
        <f t="shared" si="69"/>
        <v>2.0033756386590031</v>
      </c>
      <c r="IA56" s="116">
        <f t="shared" si="69"/>
        <v>2.0935061556192176</v>
      </c>
      <c r="IB56" s="116">
        <f t="shared" si="69"/>
        <v>2.0340662940807639</v>
      </c>
      <c r="IC56" s="116">
        <f t="shared" si="69"/>
        <v>2.0497468704695794</v>
      </c>
      <c r="ID56" s="116">
        <f t="shared" si="69"/>
        <v>2.1466558779214369</v>
      </c>
      <c r="IE56" s="116">
        <f t="shared" si="69"/>
        <v>2.0003559827224286</v>
      </c>
      <c r="IF56" s="116">
        <f t="shared" si="69"/>
        <v>2.0323071933641117</v>
      </c>
      <c r="IG56" s="116">
        <f t="shared" si="69"/>
        <v>2.1628866683168964</v>
      </c>
      <c r="IH56" s="116">
        <f t="shared" si="69"/>
        <v>2.1400103550579059</v>
      </c>
      <c r="II56" s="116">
        <f t="shared" si="69"/>
        <v>2.2357066126504108</v>
      </c>
      <c r="IJ56" s="116">
        <f t="shared" si="69"/>
        <v>2.158869375429163</v>
      </c>
      <c r="IK56" s="116">
        <f t="shared" si="69"/>
        <v>2.217295767986176</v>
      </c>
      <c r="IL56" s="116">
        <f t="shared" si="69"/>
        <v>2.0772261861372021</v>
      </c>
      <c r="IM56" s="116">
        <f t="shared" si="69"/>
        <v>2.0200327345020366</v>
      </c>
      <c r="IN56" s="116">
        <f t="shared" si="69"/>
        <v>2.1745956094367749</v>
      </c>
      <c r="IO56" s="116">
        <f t="shared" si="69"/>
        <v>2.1660210146013856</v>
      </c>
      <c r="IP56" s="116">
        <f t="shared" si="69"/>
        <v>2.0970697742605364</v>
      </c>
      <c r="IQ56" s="116">
        <f t="shared" si="69"/>
        <v>2.0738224145938098</v>
      </c>
      <c r="IR56" s="116">
        <f t="shared" si="69"/>
        <v>2.0165446305020618</v>
      </c>
      <c r="IS56" s="116">
        <f t="shared" si="69"/>
        <v>2.0007970576633878</v>
      </c>
      <c r="IT56" s="116">
        <f t="shared" si="69"/>
        <v>2.0910343338301924</v>
      </c>
      <c r="IU56" s="116">
        <f t="shared" si="69"/>
        <v>2.0144900745232661</v>
      </c>
      <c r="IV56" s="116">
        <f t="shared" si="69"/>
        <v>2.0895634096509239</v>
      </c>
      <c r="IW56" s="116">
        <f t="shared" si="69"/>
        <v>2.002386394370264</v>
      </c>
      <c r="IX56" s="116">
        <f t="shared" si="69"/>
        <v>2.0737556450194168</v>
      </c>
      <c r="IY56" s="116">
        <f t="shared" si="69"/>
        <v>2.2345113448402367</v>
      </c>
      <c r="IZ56" s="116">
        <f t="shared" si="69"/>
        <v>2.0334854346016806</v>
      </c>
      <c r="JA56" s="116">
        <f t="shared" si="69"/>
        <v>2.1030580996660548</v>
      </c>
      <c r="JB56" s="116">
        <f t="shared" si="69"/>
        <v>2.000391134558468</v>
      </c>
      <c r="JC56" s="116">
        <f t="shared" si="69"/>
        <v>2.0531330202275435</v>
      </c>
      <c r="JD56" s="116">
        <f t="shared" si="69"/>
        <v>2.0033444113684413</v>
      </c>
      <c r="JE56" s="116">
        <f t="shared" si="69"/>
        <v>2.000317427718465</v>
      </c>
      <c r="JF56" s="116">
        <f t="shared" si="69"/>
        <v>2.0007359324759246</v>
      </c>
      <c r="JG56" s="116">
        <f t="shared" si="69"/>
        <v>2.0114689181329055</v>
      </c>
      <c r="JH56" s="116">
        <f t="shared" si="62"/>
        <v>2.0018476643404419</v>
      </c>
      <c r="JI56" s="116">
        <f t="shared" si="55"/>
        <v>2.0013967562595201</v>
      </c>
      <c r="JJ56" s="116">
        <f t="shared" si="55"/>
        <v>2.1474383274611628</v>
      </c>
      <c r="JK56" s="116">
        <f t="shared" ref="JK56:LV59" si="77">JK30+($D$3/JK30)</f>
        <v>2.2293649001906353</v>
      </c>
      <c r="JL56" s="116">
        <f t="shared" si="77"/>
        <v>2.0240371828405608</v>
      </c>
      <c r="JM56" s="116">
        <f t="shared" si="77"/>
        <v>2.0201905821749206</v>
      </c>
      <c r="JN56" s="116">
        <f t="shared" si="77"/>
        <v>2.0751885472770506</v>
      </c>
      <c r="JO56" s="116">
        <f t="shared" si="77"/>
        <v>2.0021623763463765</v>
      </c>
      <c r="JP56" s="116">
        <f t="shared" si="77"/>
        <v>2.0012495577286908</v>
      </c>
      <c r="JQ56" s="116">
        <f t="shared" si="77"/>
        <v>2.2374964775254256</v>
      </c>
      <c r="JR56" s="116">
        <f t="shared" si="77"/>
        <v>2.1304543772685229</v>
      </c>
      <c r="JS56" s="116">
        <f t="shared" si="77"/>
        <v>2.0431651849615302</v>
      </c>
      <c r="JT56" s="116">
        <f t="shared" si="77"/>
        <v>2.1187960330168973</v>
      </c>
      <c r="JU56" s="116">
        <f t="shared" si="77"/>
        <v>2.0030820908389391</v>
      </c>
      <c r="JV56" s="116">
        <f t="shared" si="77"/>
        <v>2.0002854769573535</v>
      </c>
      <c r="JW56" s="116">
        <f t="shared" si="77"/>
        <v>2.0000078518678182</v>
      </c>
      <c r="JX56" s="116">
        <f t="shared" si="77"/>
        <v>2.0211789551384607</v>
      </c>
      <c r="JY56" s="116">
        <f t="shared" si="77"/>
        <v>2.0832025377238184</v>
      </c>
      <c r="JZ56" s="116">
        <f t="shared" si="77"/>
        <v>2.0154464874841227</v>
      </c>
      <c r="KA56" s="116">
        <f t="shared" si="77"/>
        <v>2.004716265091774</v>
      </c>
      <c r="KB56" s="116">
        <f t="shared" si="77"/>
        <v>2.1661009567985108</v>
      </c>
      <c r="KC56" s="116">
        <f t="shared" si="77"/>
        <v>2.0582438875112214</v>
      </c>
      <c r="KD56" s="116">
        <f t="shared" si="77"/>
        <v>2.1184548545456137</v>
      </c>
      <c r="KE56" s="116">
        <f t="shared" si="77"/>
        <v>2.001511870317096</v>
      </c>
      <c r="KF56" s="116">
        <f t="shared" si="77"/>
        <v>2.1189187901004907</v>
      </c>
      <c r="KG56" s="116">
        <f t="shared" si="77"/>
        <v>2.0112660870108598</v>
      </c>
      <c r="KH56" s="116">
        <f t="shared" si="77"/>
        <v>2.0218636721902086</v>
      </c>
      <c r="KI56" s="116">
        <f t="shared" si="77"/>
        <v>2.1387543995470186</v>
      </c>
      <c r="KJ56" s="116">
        <f t="shared" si="77"/>
        <v>2.0991246640142278</v>
      </c>
      <c r="KK56" s="116">
        <f t="shared" si="77"/>
        <v>2.0446912672563617</v>
      </c>
      <c r="KL56" s="116">
        <f t="shared" si="77"/>
        <v>2.0486647093421739</v>
      </c>
      <c r="KM56" s="116">
        <f t="shared" si="77"/>
        <v>2.0326516981117599</v>
      </c>
      <c r="KN56" s="116">
        <f t="shared" si="77"/>
        <v>2.0002974430356324</v>
      </c>
      <c r="KO56" s="116">
        <f t="shared" si="77"/>
        <v>2.0199030361452692</v>
      </c>
      <c r="KP56" s="116">
        <f t="shared" si="77"/>
        <v>2.0969085187816479</v>
      </c>
      <c r="KQ56" s="116">
        <f t="shared" si="77"/>
        <v>2.0000138389058892</v>
      </c>
      <c r="KR56" s="116">
        <f t="shared" si="77"/>
        <v>2.0929501007451488</v>
      </c>
      <c r="KS56" s="116">
        <f t="shared" si="77"/>
        <v>2.0846074086408657</v>
      </c>
      <c r="KT56" s="116">
        <f t="shared" si="77"/>
        <v>2.0625022953007739</v>
      </c>
      <c r="KU56" s="116">
        <f t="shared" si="77"/>
        <v>2.0009134828583615</v>
      </c>
      <c r="KV56" s="116">
        <f t="shared" si="77"/>
        <v>2.0000607530879204</v>
      </c>
      <c r="KW56" s="116">
        <f t="shared" si="77"/>
        <v>2.0496583931491021</v>
      </c>
      <c r="KX56" s="116">
        <f t="shared" si="77"/>
        <v>2.0755625812793168</v>
      </c>
      <c r="KY56" s="116">
        <f t="shared" si="77"/>
        <v>2.258037922348203</v>
      </c>
      <c r="KZ56" s="116">
        <f t="shared" si="77"/>
        <v>2.0082330354682085</v>
      </c>
      <c r="LA56" s="116">
        <f t="shared" si="77"/>
        <v>2.1535409312537244</v>
      </c>
      <c r="LB56" s="116">
        <f t="shared" si="77"/>
        <v>2.002112533804655</v>
      </c>
      <c r="LC56" s="116">
        <f t="shared" si="77"/>
        <v>2.2254448417134425</v>
      </c>
      <c r="LD56" s="116">
        <f t="shared" si="77"/>
        <v>2.0530753564041797</v>
      </c>
      <c r="LE56" s="116">
        <f t="shared" si="77"/>
        <v>2.1301127219232483</v>
      </c>
      <c r="LF56" s="116">
        <f t="shared" si="77"/>
        <v>2.202320011624459</v>
      </c>
      <c r="LG56" s="116">
        <f t="shared" si="77"/>
        <v>2.0339168186176693</v>
      </c>
      <c r="LH56" s="116">
        <f t="shared" si="77"/>
        <v>2.1457337071810838</v>
      </c>
      <c r="LI56" s="116">
        <f t="shared" si="77"/>
        <v>2.0290408887969806</v>
      </c>
      <c r="LJ56" s="116">
        <f t="shared" si="77"/>
        <v>2.260730598088359</v>
      </c>
      <c r="LK56" s="116">
        <f t="shared" si="77"/>
        <v>2.0337310523181427</v>
      </c>
      <c r="LL56" s="116">
        <f t="shared" si="77"/>
        <v>2.0318409522243974</v>
      </c>
      <c r="LM56" s="116">
        <f t="shared" si="77"/>
        <v>2.0084815247164047</v>
      </c>
      <c r="LN56" s="116">
        <f t="shared" si="77"/>
        <v>2.1919096529717619</v>
      </c>
      <c r="LO56" s="116">
        <f t="shared" si="77"/>
        <v>2.0013838590999979</v>
      </c>
      <c r="LP56" s="116">
        <f t="shared" si="77"/>
        <v>2.1076590176724759</v>
      </c>
      <c r="LQ56" s="116">
        <f t="shared" si="77"/>
        <v>2.0682479925097828</v>
      </c>
      <c r="LR56" s="116">
        <f t="shared" si="77"/>
        <v>2.0065369416525383</v>
      </c>
      <c r="LS56" s="116">
        <f t="shared" si="77"/>
        <v>2.0030811104652706</v>
      </c>
      <c r="LT56" s="116">
        <f t="shared" si="77"/>
        <v>2.1300637333428583</v>
      </c>
      <c r="LU56" s="116">
        <f t="shared" si="77"/>
        <v>2.0934227096898375</v>
      </c>
      <c r="LV56" s="116">
        <f t="shared" si="77"/>
        <v>2.1573228351218479</v>
      </c>
      <c r="LW56" s="116">
        <f t="shared" si="70"/>
        <v>2.241716160726285</v>
      </c>
      <c r="LX56" s="116">
        <f t="shared" si="70"/>
        <v>2.132868546150597</v>
      </c>
      <c r="LY56" s="116">
        <f t="shared" si="70"/>
        <v>2.1806712731812774</v>
      </c>
      <c r="LZ56" s="116">
        <f t="shared" si="70"/>
        <v>2.1140257763910664</v>
      </c>
      <c r="MA56" s="116">
        <f t="shared" si="70"/>
        <v>2.0005405835048728</v>
      </c>
      <c r="MB56" s="116">
        <f t="shared" si="70"/>
        <v>2.1042105711511896</v>
      </c>
      <c r="MC56" s="116">
        <f t="shared" si="70"/>
        <v>2.1053683470267863</v>
      </c>
      <c r="MD56" s="116">
        <f t="shared" si="70"/>
        <v>2.0976752689387532</v>
      </c>
      <c r="ME56" s="116">
        <f t="shared" si="70"/>
        <v>2.0007813941642789</v>
      </c>
      <c r="MF56" s="116">
        <f t="shared" si="70"/>
        <v>2.0334528897892392</v>
      </c>
      <c r="MG56" s="116">
        <f t="shared" si="70"/>
        <v>2.1330831724592252</v>
      </c>
      <c r="MH56" s="116">
        <f t="shared" si="70"/>
        <v>2.0994149747438788</v>
      </c>
      <c r="MI56" s="116">
        <f t="shared" si="70"/>
        <v>2.1221855844595279</v>
      </c>
      <c r="MJ56" s="116">
        <f t="shared" si="70"/>
        <v>2.111279781302176</v>
      </c>
      <c r="MK56" s="116">
        <f t="shared" si="70"/>
        <v>2.2266424189614993</v>
      </c>
      <c r="ML56" s="116">
        <f t="shared" si="70"/>
        <v>2.0046657965886272</v>
      </c>
      <c r="MM56" s="116">
        <f t="shared" si="70"/>
        <v>2.1096057055492037</v>
      </c>
      <c r="MN56" s="116">
        <f t="shared" si="70"/>
        <v>2.0004828671179062</v>
      </c>
      <c r="MO56" s="116">
        <f t="shared" si="70"/>
        <v>2.0688377389104744</v>
      </c>
      <c r="MP56" s="116">
        <f t="shared" si="70"/>
        <v>2.2112041747736053</v>
      </c>
      <c r="MQ56" s="116">
        <f t="shared" si="70"/>
        <v>2.0000041264364121</v>
      </c>
      <c r="MR56" s="116">
        <f t="shared" si="70"/>
        <v>2.1488283457045032</v>
      </c>
      <c r="MS56" s="116">
        <f t="shared" si="70"/>
        <v>2.1238534512177578</v>
      </c>
      <c r="MT56" s="116">
        <f t="shared" si="70"/>
        <v>2.0592634170651092</v>
      </c>
      <c r="MU56" s="116">
        <f t="shared" si="70"/>
        <v>2.1278160842498819</v>
      </c>
      <c r="MV56" s="116">
        <f t="shared" si="70"/>
        <v>2.1179813808693413</v>
      </c>
      <c r="MW56" s="116">
        <f t="shared" si="70"/>
        <v>2.0119512634495167</v>
      </c>
      <c r="MX56" s="116">
        <f t="shared" si="70"/>
        <v>2.0015309478237517</v>
      </c>
      <c r="MY56" s="116">
        <f t="shared" si="70"/>
        <v>2.0738221183435952</v>
      </c>
      <c r="MZ56" s="116">
        <f t="shared" si="70"/>
        <v>2.0112688307292279</v>
      </c>
      <c r="NA56" s="116">
        <f t="shared" si="70"/>
        <v>2.000827766762233</v>
      </c>
      <c r="NB56" s="116">
        <f t="shared" si="70"/>
        <v>2.0329199747668985</v>
      </c>
      <c r="NC56" s="116">
        <f t="shared" si="70"/>
        <v>2.0018615729610492</v>
      </c>
      <c r="ND56" s="116">
        <f t="shared" si="70"/>
        <v>2.0056581803322304</v>
      </c>
      <c r="NE56" s="116">
        <f t="shared" si="70"/>
        <v>2.0454035011855431</v>
      </c>
      <c r="NF56" s="116">
        <f t="shared" si="70"/>
        <v>2.0039995462879765</v>
      </c>
      <c r="NG56" s="116">
        <f t="shared" si="70"/>
        <v>2.000596695735664</v>
      </c>
      <c r="NH56" s="116">
        <f t="shared" si="70"/>
        <v>2.0511104960712627</v>
      </c>
      <c r="NI56" s="116">
        <f t="shared" si="70"/>
        <v>2.0002689155349023</v>
      </c>
      <c r="NJ56" s="116">
        <f t="shared" si="70"/>
        <v>2.051227385456031</v>
      </c>
      <c r="NK56" s="116">
        <f t="shared" si="70"/>
        <v>2.0021335987556697</v>
      </c>
      <c r="NL56" s="116">
        <f t="shared" si="70"/>
        <v>2.24099938956559</v>
      </c>
      <c r="NM56" s="116">
        <f t="shared" si="70"/>
        <v>2.0241211933814052</v>
      </c>
      <c r="NN56" s="116">
        <f t="shared" si="70"/>
        <v>2.0337850053812576</v>
      </c>
      <c r="NO56" s="116">
        <f t="shared" si="70"/>
        <v>2.0029712173158862</v>
      </c>
      <c r="NP56" s="116">
        <f t="shared" si="70"/>
        <v>2.0777461914867636</v>
      </c>
      <c r="NQ56" s="116">
        <f t="shared" si="70"/>
        <v>2.12296905220522</v>
      </c>
      <c r="NR56" s="116">
        <f t="shared" si="70"/>
        <v>2.0271795164285979</v>
      </c>
      <c r="NS56" s="116">
        <f t="shared" si="70"/>
        <v>2.0011895412671281</v>
      </c>
      <c r="NT56" s="116">
        <f t="shared" si="70"/>
        <v>2.1462419148267791</v>
      </c>
      <c r="NU56" s="116">
        <f t="shared" si="70"/>
        <v>2.0078878281170871</v>
      </c>
      <c r="NV56" s="116">
        <f t="shared" si="70"/>
        <v>2.0038084099850657</v>
      </c>
      <c r="NW56" s="116">
        <f t="shared" si="70"/>
        <v>2.0008308343060177</v>
      </c>
      <c r="NX56" s="116">
        <f t="shared" si="70"/>
        <v>2.087020644059173</v>
      </c>
      <c r="NY56" s="116">
        <f t="shared" si="70"/>
        <v>2.1865820935802449</v>
      </c>
      <c r="NZ56" s="116">
        <f t="shared" si="70"/>
        <v>2.0040257330638722</v>
      </c>
      <c r="OA56" s="116">
        <f t="shared" si="70"/>
        <v>2.1243463930119622</v>
      </c>
      <c r="OB56" s="116">
        <f t="shared" si="70"/>
        <v>2.180054904663606</v>
      </c>
      <c r="OC56" s="116">
        <f t="shared" si="70"/>
        <v>2.224803834026893</v>
      </c>
      <c r="OD56" s="116">
        <f t="shared" si="70"/>
        <v>2.0048325520282244</v>
      </c>
      <c r="OE56" s="116">
        <f t="shared" si="70"/>
        <v>2.163738401926198</v>
      </c>
      <c r="OF56" s="116">
        <f t="shared" si="63"/>
        <v>2.1772557930107039</v>
      </c>
      <c r="OG56" s="116">
        <f t="shared" si="56"/>
        <v>2.0964334427179683</v>
      </c>
      <c r="OH56" s="116">
        <f t="shared" si="56"/>
        <v>2.0473884285045352</v>
      </c>
      <c r="OI56" s="116">
        <f t="shared" ref="OI56:QT60" si="78">OI30+($D$3/OI30)</f>
        <v>2.0190264290938194</v>
      </c>
      <c r="OJ56" s="116">
        <f t="shared" si="78"/>
        <v>2.0308313502693203</v>
      </c>
      <c r="OK56" s="116">
        <f t="shared" si="78"/>
        <v>2.0100728524762954</v>
      </c>
      <c r="OL56" s="116">
        <f t="shared" si="78"/>
        <v>2.1296685581178463</v>
      </c>
      <c r="OM56" s="116">
        <f t="shared" si="78"/>
        <v>2.2255837690666036</v>
      </c>
      <c r="ON56" s="116">
        <f t="shared" si="78"/>
        <v>2.1505569901961676</v>
      </c>
      <c r="OO56" s="116">
        <f t="shared" si="78"/>
        <v>2.0280139727672544</v>
      </c>
      <c r="OP56" s="116">
        <f t="shared" si="78"/>
        <v>2.0496894519604796</v>
      </c>
      <c r="OQ56" s="116">
        <f t="shared" si="78"/>
        <v>2.2588523880367841</v>
      </c>
      <c r="OR56" s="116">
        <f t="shared" si="78"/>
        <v>2.2085181563965453</v>
      </c>
      <c r="OS56" s="116">
        <f t="shared" si="78"/>
        <v>2.1170050935818958</v>
      </c>
      <c r="OT56" s="116">
        <f t="shared" si="78"/>
        <v>2.1236786775743033</v>
      </c>
      <c r="OU56" s="116">
        <f t="shared" si="78"/>
        <v>2.0512197936093388</v>
      </c>
      <c r="OV56" s="116">
        <f t="shared" si="78"/>
        <v>2.090771459851593</v>
      </c>
      <c r="OW56" s="116">
        <f t="shared" si="78"/>
        <v>2.0329722416433276</v>
      </c>
      <c r="OX56" s="116">
        <f t="shared" si="78"/>
        <v>2.0002516702241433</v>
      </c>
      <c r="OY56" s="116">
        <f t="shared" si="78"/>
        <v>2.1906503385806655</v>
      </c>
      <c r="OZ56" s="116">
        <f t="shared" si="78"/>
        <v>2.0155104888885944</v>
      </c>
      <c r="PA56" s="116">
        <f t="shared" si="78"/>
        <v>2.0005334627484199</v>
      </c>
      <c r="PB56" s="116">
        <f t="shared" si="78"/>
        <v>2.0232392855447672</v>
      </c>
      <c r="PC56" s="116">
        <f t="shared" si="78"/>
        <v>2.2051671043524816</v>
      </c>
      <c r="PD56" s="116">
        <f t="shared" si="78"/>
        <v>2.0024078982447771</v>
      </c>
      <c r="PE56" s="116">
        <f t="shared" si="78"/>
        <v>2.2342913182944972</v>
      </c>
      <c r="PF56" s="116">
        <f t="shared" si="78"/>
        <v>2.0275438255386975</v>
      </c>
      <c r="PG56" s="116">
        <f t="shared" si="78"/>
        <v>2.0352325344611115</v>
      </c>
      <c r="PH56" s="116">
        <f t="shared" si="78"/>
        <v>2.0967692381326586</v>
      </c>
      <c r="PI56" s="116">
        <f t="shared" si="78"/>
        <v>2.1774363514900497</v>
      </c>
      <c r="PJ56" s="116">
        <f t="shared" si="78"/>
        <v>2.1546502600725557</v>
      </c>
      <c r="PK56" s="116">
        <f t="shared" si="78"/>
        <v>2.1391123183337641</v>
      </c>
      <c r="PL56" s="116">
        <f t="shared" si="78"/>
        <v>2.1838871102200832</v>
      </c>
      <c r="PM56" s="116">
        <f t="shared" si="78"/>
        <v>2.1425211526694374</v>
      </c>
      <c r="PN56" s="116">
        <f t="shared" si="78"/>
        <v>2.0386615138003519</v>
      </c>
      <c r="PO56" s="116">
        <f t="shared" si="78"/>
        <v>2.0979830515276721</v>
      </c>
      <c r="PP56" s="116">
        <f t="shared" si="78"/>
        <v>2.0856650237633581</v>
      </c>
      <c r="PQ56" s="116">
        <f t="shared" si="78"/>
        <v>2.2342185749816985</v>
      </c>
      <c r="PR56" s="116">
        <f t="shared" si="78"/>
        <v>2.158114755724029</v>
      </c>
      <c r="PS56" s="116">
        <f t="shared" si="78"/>
        <v>2.2268717670959242</v>
      </c>
      <c r="PT56" s="116">
        <f t="shared" si="78"/>
        <v>2.0745463805897044</v>
      </c>
      <c r="PU56" s="116">
        <f t="shared" si="78"/>
        <v>2.0759435753148172</v>
      </c>
      <c r="PV56" s="116">
        <f t="shared" si="78"/>
        <v>2.2344365039509895</v>
      </c>
      <c r="PW56" s="116">
        <f t="shared" si="78"/>
        <v>2.0000758503310987</v>
      </c>
      <c r="PX56" s="116">
        <f t="shared" si="78"/>
        <v>2.0574568542939247</v>
      </c>
      <c r="PY56" s="116">
        <f t="shared" si="78"/>
        <v>2.0000293393409434</v>
      </c>
      <c r="PZ56" s="116">
        <f t="shared" si="78"/>
        <v>2.0034059845878764</v>
      </c>
      <c r="QA56" s="116">
        <f t="shared" si="78"/>
        <v>2.260050462066348</v>
      </c>
      <c r="QB56" s="116">
        <f t="shared" si="78"/>
        <v>2.1223389429411337</v>
      </c>
      <c r="QC56" s="116">
        <f t="shared" si="78"/>
        <v>2.0515753185749004</v>
      </c>
      <c r="QD56" s="116">
        <f t="shared" si="78"/>
        <v>2.0510947319053416</v>
      </c>
      <c r="QE56" s="116">
        <f t="shared" si="78"/>
        <v>2.0054682332705132</v>
      </c>
      <c r="QF56" s="116">
        <f t="shared" si="78"/>
        <v>2.0995951335635197</v>
      </c>
      <c r="QG56" s="116">
        <f t="shared" si="78"/>
        <v>2.0980788889236659</v>
      </c>
      <c r="QH56" s="116">
        <f t="shared" si="78"/>
        <v>2.0003892627345152</v>
      </c>
      <c r="QI56" s="116">
        <f t="shared" si="78"/>
        <v>2.0002682122889217</v>
      </c>
      <c r="QJ56" s="116">
        <f t="shared" si="78"/>
        <v>2.0055679170264757</v>
      </c>
      <c r="QK56" s="116">
        <f t="shared" si="78"/>
        <v>2.0281078265648764</v>
      </c>
      <c r="QL56" s="116">
        <f t="shared" si="78"/>
        <v>2.1458899295477378</v>
      </c>
      <c r="QM56" s="116">
        <f t="shared" si="78"/>
        <v>2.0050938755053109</v>
      </c>
      <c r="QN56" s="116">
        <f t="shared" si="78"/>
        <v>2.178349016601036</v>
      </c>
      <c r="QO56" s="116">
        <f t="shared" si="78"/>
        <v>2.0000016611044873</v>
      </c>
      <c r="QP56" s="116">
        <f t="shared" si="78"/>
        <v>2.0004805555898577</v>
      </c>
      <c r="QQ56" s="116">
        <f t="shared" si="78"/>
        <v>2.0010093889640284</v>
      </c>
      <c r="QR56" s="116">
        <f t="shared" si="78"/>
        <v>2.2050350363402491</v>
      </c>
      <c r="QS56" s="116">
        <f t="shared" si="78"/>
        <v>2.1390842548613671</v>
      </c>
      <c r="QT56" s="116">
        <f t="shared" si="78"/>
        <v>2.0566378428114378</v>
      </c>
      <c r="QU56" s="116">
        <f t="shared" si="71"/>
        <v>2.1617305961726587</v>
      </c>
      <c r="QV56" s="116">
        <f t="shared" si="71"/>
        <v>2.0710960970283514</v>
      </c>
      <c r="QW56" s="116">
        <f t="shared" si="71"/>
        <v>2.0017735038100399</v>
      </c>
      <c r="QX56" s="116">
        <f t="shared" si="71"/>
        <v>2.003302471629465</v>
      </c>
      <c r="QY56" s="116">
        <f t="shared" si="71"/>
        <v>2.1001217647143919</v>
      </c>
      <c r="QZ56" s="116">
        <f t="shared" si="71"/>
        <v>2.0992282223703658</v>
      </c>
      <c r="RA56" s="116">
        <f t="shared" si="71"/>
        <v>2.0534002872886101</v>
      </c>
      <c r="RB56" s="116">
        <f t="shared" si="71"/>
        <v>2.0524717770563838</v>
      </c>
      <c r="RC56" s="116">
        <f t="shared" si="71"/>
        <v>2.1207009881689474</v>
      </c>
      <c r="RD56" s="116">
        <f t="shared" si="71"/>
        <v>2.1219582826190391</v>
      </c>
      <c r="RE56" s="116">
        <f t="shared" si="71"/>
        <v>2.0011569825485331</v>
      </c>
      <c r="RF56" s="116">
        <f t="shared" si="71"/>
        <v>2.0772076422853321</v>
      </c>
      <c r="RG56" s="116">
        <f t="shared" si="71"/>
        <v>2.2258430695447777</v>
      </c>
      <c r="RH56" s="116">
        <f t="shared" si="71"/>
        <v>2.0041390295283774</v>
      </c>
      <c r="RI56" s="116">
        <f t="shared" si="71"/>
        <v>2.0016131615151047</v>
      </c>
      <c r="RJ56" s="116">
        <f t="shared" si="71"/>
        <v>2.0170941262185162</v>
      </c>
      <c r="RK56" s="116">
        <f t="shared" si="71"/>
        <v>2.2351018442264277</v>
      </c>
      <c r="RL56" s="116">
        <f t="shared" si="71"/>
        <v>2.0438959793472318</v>
      </c>
      <c r="RM56" s="116">
        <f t="shared" si="71"/>
        <v>2.1051679710126971</v>
      </c>
      <c r="RN56" s="116">
        <f t="shared" si="71"/>
        <v>2.111029188759606</v>
      </c>
      <c r="RO56" s="116">
        <f t="shared" si="71"/>
        <v>2.0282746993090224</v>
      </c>
      <c r="RP56" s="116">
        <f t="shared" si="71"/>
        <v>2.2119829555997659</v>
      </c>
      <c r="RQ56" s="116">
        <f t="shared" si="71"/>
        <v>2.0636267481450159</v>
      </c>
      <c r="RR56" s="116">
        <f t="shared" si="71"/>
        <v>2.0866037981534618</v>
      </c>
      <c r="RS56" s="116">
        <f t="shared" si="71"/>
        <v>2.0195281798883991</v>
      </c>
      <c r="RT56" s="116">
        <f t="shared" si="71"/>
        <v>2.1163765847798195</v>
      </c>
      <c r="RU56" s="116">
        <f t="shared" si="71"/>
        <v>2.1495133170916296</v>
      </c>
      <c r="RV56" s="116">
        <f t="shared" si="71"/>
        <v>2.0015987451594102</v>
      </c>
      <c r="RW56" s="116">
        <f t="shared" si="71"/>
        <v>2.2254003163921587</v>
      </c>
      <c r="RX56" s="116">
        <f t="shared" si="71"/>
        <v>2.0168461090438052</v>
      </c>
      <c r="RY56" s="116">
        <f t="shared" si="71"/>
        <v>2.1084898753902475</v>
      </c>
      <c r="RZ56" s="116">
        <f t="shared" si="71"/>
        <v>2.0076183454920833</v>
      </c>
      <c r="SA56" s="116">
        <f t="shared" si="71"/>
        <v>2.2025199001746563</v>
      </c>
      <c r="SB56" s="116">
        <f t="shared" si="71"/>
        <v>2.1288981232069193</v>
      </c>
      <c r="SC56" s="116">
        <f t="shared" si="71"/>
        <v>2.0656184131600526</v>
      </c>
      <c r="SD56" s="116">
        <f t="shared" si="71"/>
        <v>2.0343895180931408</v>
      </c>
      <c r="SE56" s="116">
        <f t="shared" si="71"/>
        <v>2.0014205491659638</v>
      </c>
      <c r="SF56" s="116">
        <f t="shared" si="71"/>
        <v>2.1501029254031634</v>
      </c>
      <c r="SG56" s="116">
        <f t="shared" si="71"/>
        <v>2.0127372912381967</v>
      </c>
      <c r="SH56" s="116">
        <f t="shared" si="71"/>
        <v>2.0848963764247417</v>
      </c>
      <c r="SI56" s="116">
        <f t="shared" si="71"/>
        <v>2.0530051845897348</v>
      </c>
      <c r="SJ56" s="116">
        <f t="shared" si="71"/>
        <v>2.0497269458618881</v>
      </c>
      <c r="SK56" s="116">
        <f t="shared" si="71"/>
        <v>2.0914215669068006</v>
      </c>
      <c r="SL56" s="116">
        <f t="shared" si="71"/>
        <v>2.107610871444173</v>
      </c>
      <c r="SM56" s="116">
        <f t="shared" si="71"/>
        <v>2.2157397119791034</v>
      </c>
      <c r="SN56" s="116">
        <f t="shared" si="71"/>
        <v>2.0771104311764925</v>
      </c>
      <c r="SO56" s="116">
        <f t="shared" si="71"/>
        <v>2.0343316622504721</v>
      </c>
      <c r="SP56" s="116">
        <f t="shared" si="71"/>
        <v>2.0144407018596207</v>
      </c>
      <c r="SQ56" s="116">
        <f t="shared" si="71"/>
        <v>2.0089155291156264</v>
      </c>
      <c r="SR56" s="116">
        <f t="shared" si="71"/>
        <v>2.0406985608357866</v>
      </c>
      <c r="SS56" s="116">
        <f t="shared" si="71"/>
        <v>2.0002934583539442</v>
      </c>
      <c r="ST56" s="116">
        <f t="shared" si="71"/>
        <v>2.2028210027442894</v>
      </c>
      <c r="SU56" s="116">
        <f t="shared" si="71"/>
        <v>2.009504338330534</v>
      </c>
      <c r="SV56" s="116">
        <f t="shared" si="71"/>
        <v>2.0407723742132697</v>
      </c>
      <c r="SW56" s="116">
        <f t="shared" si="71"/>
        <v>2.0000031957301849</v>
      </c>
      <c r="SX56" s="116">
        <f t="shared" si="71"/>
        <v>2.1805730996214843</v>
      </c>
      <c r="SY56" s="116">
        <f t="shared" si="71"/>
        <v>2.0000044360175728</v>
      </c>
      <c r="SZ56" s="116">
        <f t="shared" si="71"/>
        <v>2.0051478560279299</v>
      </c>
      <c r="TA56" s="116">
        <f t="shared" si="71"/>
        <v>2.1226421095089703</v>
      </c>
      <c r="TB56" s="116">
        <f t="shared" si="71"/>
        <v>2.163764652405253</v>
      </c>
      <c r="TC56" s="116">
        <f t="shared" si="71"/>
        <v>2.2543780143437977</v>
      </c>
      <c r="TD56" s="116">
        <f t="shared" si="64"/>
        <v>2.1620254936770054</v>
      </c>
      <c r="TE56" s="116">
        <f t="shared" si="57"/>
        <v>2.2389709943143874</v>
      </c>
      <c r="TF56" s="116">
        <f t="shared" si="57"/>
        <v>2.0255382949623661</v>
      </c>
      <c r="TG56" s="116">
        <f t="shared" ref="TG56:VR60" si="79">TG30+($D$3/TG30)</f>
        <v>2.2203391463764142</v>
      </c>
      <c r="TH56" s="116">
        <f t="shared" si="79"/>
        <v>2.0292844042741889</v>
      </c>
      <c r="TI56" s="116">
        <f t="shared" si="79"/>
        <v>2.0006658003397435</v>
      </c>
      <c r="TJ56" s="116">
        <f t="shared" si="79"/>
        <v>2.0303187037334203</v>
      </c>
      <c r="TK56" s="116">
        <f t="shared" si="79"/>
        <v>2.0653840269402375</v>
      </c>
      <c r="TL56" s="116">
        <f t="shared" si="79"/>
        <v>2.0336439710422924</v>
      </c>
      <c r="TM56" s="116">
        <f t="shared" si="79"/>
        <v>2.0179118099574183</v>
      </c>
      <c r="TN56" s="116">
        <f t="shared" si="79"/>
        <v>2.009735880333555</v>
      </c>
      <c r="TO56" s="116">
        <f t="shared" si="79"/>
        <v>2.0322317413852748</v>
      </c>
      <c r="TP56" s="116">
        <f t="shared" si="79"/>
        <v>2.0378633052865363</v>
      </c>
      <c r="TQ56" s="116">
        <f t="shared" si="79"/>
        <v>2.140557809057408</v>
      </c>
      <c r="TR56" s="116">
        <f t="shared" si="79"/>
        <v>2.0101553304948232</v>
      </c>
      <c r="TS56" s="116">
        <f t="shared" si="79"/>
        <v>2.105979044553842</v>
      </c>
      <c r="TT56" s="116">
        <f t="shared" si="79"/>
        <v>2.0415444982618443</v>
      </c>
      <c r="TU56" s="116">
        <f t="shared" si="79"/>
        <v>2.198372188823229</v>
      </c>
      <c r="TV56" s="116">
        <f t="shared" si="79"/>
        <v>2.010500417484796</v>
      </c>
      <c r="TW56" s="116">
        <f t="shared" si="79"/>
        <v>2.0796049890651132</v>
      </c>
      <c r="TX56" s="116">
        <f t="shared" si="79"/>
        <v>2.0031074774076973</v>
      </c>
      <c r="TY56" s="116">
        <f t="shared" si="79"/>
        <v>2.1832530366350884</v>
      </c>
      <c r="TZ56" s="116">
        <f t="shared" si="79"/>
        <v>2.1403164504257943</v>
      </c>
      <c r="UA56" s="116">
        <f t="shared" si="79"/>
        <v>2.0637883518583351</v>
      </c>
      <c r="UB56" s="116">
        <f t="shared" si="79"/>
        <v>2.000897348862583</v>
      </c>
      <c r="UC56" s="116">
        <f t="shared" si="79"/>
        <v>2.1063983139469737</v>
      </c>
      <c r="UD56" s="116">
        <f t="shared" si="79"/>
        <v>2.125325497999488</v>
      </c>
      <c r="UE56" s="116">
        <f t="shared" si="79"/>
        <v>2.0342053200962447</v>
      </c>
      <c r="UF56" s="116">
        <f t="shared" si="79"/>
        <v>2.0686146815521171</v>
      </c>
      <c r="UG56" s="116">
        <f t="shared" si="79"/>
        <v>2.0018150288460799</v>
      </c>
      <c r="UH56" s="116">
        <f t="shared" si="79"/>
        <v>2.0250593057025914</v>
      </c>
      <c r="UI56" s="116">
        <f t="shared" si="79"/>
        <v>2.0095303366584609</v>
      </c>
      <c r="UJ56" s="116">
        <f t="shared" si="79"/>
        <v>2.0051586667619272</v>
      </c>
      <c r="UK56" s="116">
        <f t="shared" si="79"/>
        <v>2.2572652099131614</v>
      </c>
      <c r="UL56" s="116">
        <f t="shared" si="79"/>
        <v>2.2082863608602246</v>
      </c>
      <c r="UM56" s="116">
        <f t="shared" si="79"/>
        <v>2.0921484135843125</v>
      </c>
      <c r="UN56" s="116">
        <f t="shared" si="79"/>
        <v>2.0127454932449655</v>
      </c>
      <c r="UO56" s="116">
        <f t="shared" si="79"/>
        <v>2.0096358589205021</v>
      </c>
      <c r="UP56" s="116">
        <f t="shared" si="79"/>
        <v>2.2134691402916578</v>
      </c>
      <c r="UQ56" s="116">
        <f t="shared" si="79"/>
        <v>2.1228385809085704</v>
      </c>
      <c r="UR56" s="116">
        <f t="shared" si="79"/>
        <v>2.0354493877016004</v>
      </c>
      <c r="US56" s="116">
        <f t="shared" si="79"/>
        <v>2.2108629913776654</v>
      </c>
      <c r="UT56" s="116">
        <f t="shared" si="79"/>
        <v>2.1095163246083972</v>
      </c>
      <c r="UU56" s="116">
        <f t="shared" si="79"/>
        <v>2.1437379730988777</v>
      </c>
      <c r="UV56" s="116">
        <f t="shared" si="79"/>
        <v>2.0243561224509268</v>
      </c>
      <c r="UW56" s="116">
        <f t="shared" si="79"/>
        <v>2.0731211212206544</v>
      </c>
      <c r="UX56" s="116">
        <f t="shared" si="79"/>
        <v>2.197010931918804</v>
      </c>
      <c r="UY56" s="116">
        <f t="shared" si="79"/>
        <v>2.0021268834928123</v>
      </c>
      <c r="UZ56" s="116">
        <f t="shared" si="79"/>
        <v>2.1373136324525137</v>
      </c>
      <c r="VA56" s="116">
        <f t="shared" si="79"/>
        <v>2.1821745422895442</v>
      </c>
      <c r="VB56" s="116">
        <f t="shared" si="79"/>
        <v>2.003744867800636</v>
      </c>
      <c r="VC56" s="116">
        <f t="shared" si="79"/>
        <v>2.1678305826845872</v>
      </c>
      <c r="VD56" s="116">
        <f t="shared" si="79"/>
        <v>2.0260467357802563</v>
      </c>
      <c r="VE56" s="116">
        <f t="shared" si="79"/>
        <v>2.2185899260366764</v>
      </c>
      <c r="VF56" s="116">
        <f t="shared" si="79"/>
        <v>2.0000392362939934</v>
      </c>
      <c r="VG56" s="116">
        <f t="shared" si="79"/>
        <v>2.0009246680502395</v>
      </c>
      <c r="VH56" s="116">
        <f t="shared" si="79"/>
        <v>2.0302325445620024</v>
      </c>
      <c r="VI56" s="116">
        <f t="shared" si="79"/>
        <v>2.0597472912515205</v>
      </c>
      <c r="VJ56" s="116">
        <f t="shared" si="79"/>
        <v>2.0379293025056442</v>
      </c>
      <c r="VK56" s="116">
        <f t="shared" si="79"/>
        <v>2.1806362508871526</v>
      </c>
      <c r="VL56" s="116">
        <f t="shared" si="79"/>
        <v>2.2112649184576019</v>
      </c>
      <c r="VM56" s="116">
        <f t="shared" si="79"/>
        <v>2.2567258470591383</v>
      </c>
      <c r="VN56" s="116">
        <f t="shared" si="79"/>
        <v>2.1209254983760522</v>
      </c>
      <c r="VO56" s="116">
        <f t="shared" si="79"/>
        <v>2.0447432819530418</v>
      </c>
      <c r="VP56" s="116">
        <f t="shared" si="79"/>
        <v>2.0916781430069769</v>
      </c>
      <c r="VQ56" s="116">
        <f t="shared" si="79"/>
        <v>2.049159045865832</v>
      </c>
      <c r="VR56" s="116">
        <f t="shared" si="79"/>
        <v>2.2530434264181896</v>
      </c>
      <c r="VS56" s="116">
        <f t="shared" si="72"/>
        <v>2.0384882917198781</v>
      </c>
      <c r="VT56" s="116">
        <f t="shared" si="72"/>
        <v>2.2434435124413672</v>
      </c>
      <c r="VU56" s="116">
        <f t="shared" si="72"/>
        <v>2.2261922704822661</v>
      </c>
      <c r="VV56" s="116">
        <f t="shared" si="72"/>
        <v>2.1321225864647664</v>
      </c>
      <c r="VW56" s="116">
        <f t="shared" si="72"/>
        <v>2.2391094230680224</v>
      </c>
      <c r="VX56" s="116">
        <f t="shared" si="72"/>
        <v>2.0526782391587504</v>
      </c>
      <c r="VY56" s="116">
        <f t="shared" si="72"/>
        <v>2.0644385020087745</v>
      </c>
      <c r="VZ56" s="116">
        <f t="shared" si="72"/>
        <v>2.1309838174881981</v>
      </c>
      <c r="WA56" s="116">
        <f t="shared" si="72"/>
        <v>2.0165356553948257</v>
      </c>
      <c r="WB56" s="116">
        <f t="shared" si="72"/>
        <v>2.1834519435597128</v>
      </c>
      <c r="WC56" s="116">
        <f t="shared" si="72"/>
        <v>2.0020388168841321</v>
      </c>
      <c r="WD56" s="116">
        <f t="shared" si="72"/>
        <v>2.0135895149290479</v>
      </c>
      <c r="WE56" s="116">
        <f t="shared" si="72"/>
        <v>2.0324969780445485</v>
      </c>
      <c r="WF56" s="116">
        <f t="shared" si="72"/>
        <v>2.2017450917931742</v>
      </c>
      <c r="WG56" s="116">
        <f t="shared" si="72"/>
        <v>2.1455650629781702</v>
      </c>
      <c r="WH56" s="116">
        <f t="shared" si="72"/>
        <v>2.1998524136406794</v>
      </c>
      <c r="WI56" s="116">
        <f t="shared" si="72"/>
        <v>2.0007859080094996</v>
      </c>
      <c r="WJ56" s="116">
        <f t="shared" si="72"/>
        <v>2.1514319322500657</v>
      </c>
      <c r="WK56" s="116">
        <f t="shared" si="72"/>
        <v>2.0052570582744349</v>
      </c>
      <c r="WL56" s="116">
        <f t="shared" si="72"/>
        <v>2.089692833059531</v>
      </c>
      <c r="WM56" s="116">
        <f t="shared" si="72"/>
        <v>2.0869730224956902</v>
      </c>
      <c r="WN56" s="116">
        <f t="shared" si="72"/>
        <v>2.0302947303105565</v>
      </c>
      <c r="WO56" s="116">
        <f t="shared" si="72"/>
        <v>2.0392677679412756</v>
      </c>
      <c r="WP56" s="116">
        <f t="shared" si="72"/>
        <v>2.1138789002723737</v>
      </c>
      <c r="WQ56" s="116">
        <f t="shared" si="72"/>
        <v>2.0454812217319844</v>
      </c>
      <c r="WR56" s="116">
        <f t="shared" si="72"/>
        <v>2.0052070586261292</v>
      </c>
      <c r="WS56" s="116">
        <f t="shared" si="72"/>
        <v>2.1525612186390761</v>
      </c>
      <c r="WT56" s="116">
        <f t="shared" si="72"/>
        <v>2.0034718850380493</v>
      </c>
      <c r="WU56" s="116">
        <f t="shared" si="72"/>
        <v>2.2052248593762065</v>
      </c>
      <c r="WV56" s="116">
        <f t="shared" si="72"/>
        <v>2.0838351312785801</v>
      </c>
      <c r="WW56" s="116">
        <f t="shared" si="72"/>
        <v>2.003371689309426</v>
      </c>
      <c r="WX56" s="116">
        <f t="shared" si="72"/>
        <v>2.0042403743433628</v>
      </c>
      <c r="WY56" s="116">
        <f t="shared" si="72"/>
        <v>2.0131006315778803</v>
      </c>
      <c r="WZ56" s="116">
        <f t="shared" si="72"/>
        <v>2.0651263646866882</v>
      </c>
      <c r="XA56" s="116">
        <f t="shared" si="72"/>
        <v>2.200889238939157</v>
      </c>
      <c r="XB56" s="116">
        <f t="shared" si="72"/>
        <v>2.0157497124634274</v>
      </c>
      <c r="XC56" s="116">
        <f t="shared" si="72"/>
        <v>2.2409493693925011</v>
      </c>
      <c r="XD56" s="116">
        <f t="shared" si="72"/>
        <v>2.1455402620744932</v>
      </c>
      <c r="XE56" s="116">
        <f t="shared" si="72"/>
        <v>2.0051136031134922</v>
      </c>
      <c r="XF56" s="116">
        <f t="shared" si="72"/>
        <v>2.0007063881766682</v>
      </c>
      <c r="XG56" s="116">
        <f t="shared" si="72"/>
        <v>2.0013658294229191</v>
      </c>
      <c r="XH56" s="116">
        <f t="shared" si="72"/>
        <v>2.0002532939754292</v>
      </c>
      <c r="XI56" s="116">
        <f t="shared" si="72"/>
        <v>2.2054579833207697</v>
      </c>
      <c r="XJ56" s="116">
        <f t="shared" si="72"/>
        <v>2.0023639579484769</v>
      </c>
      <c r="XK56" s="116">
        <f t="shared" si="72"/>
        <v>2.0261496779372057</v>
      </c>
      <c r="XL56" s="116">
        <f t="shared" si="72"/>
        <v>2.025981064450431</v>
      </c>
      <c r="XM56" s="116">
        <f t="shared" si="72"/>
        <v>2.0026622389192896</v>
      </c>
      <c r="XN56" s="116">
        <f t="shared" si="72"/>
        <v>2.1044098322596421</v>
      </c>
      <c r="XO56" s="116">
        <f t="shared" si="72"/>
        <v>2.0245720600136909</v>
      </c>
      <c r="XP56" s="116">
        <f t="shared" si="72"/>
        <v>2.0006378299816072</v>
      </c>
      <c r="XQ56" s="116">
        <f t="shared" si="72"/>
        <v>2.0004886921430649</v>
      </c>
      <c r="XR56" s="116">
        <f t="shared" si="72"/>
        <v>2.0831728901566269</v>
      </c>
      <c r="XS56" s="116">
        <f t="shared" si="72"/>
        <v>2.0047632979744581</v>
      </c>
      <c r="XT56" s="116">
        <f t="shared" si="72"/>
        <v>2.2355953438162341</v>
      </c>
      <c r="XU56" s="116">
        <f t="shared" si="72"/>
        <v>2.1457901763637626</v>
      </c>
      <c r="XV56" s="116">
        <f t="shared" si="72"/>
        <v>2.2263116604102127</v>
      </c>
      <c r="XW56" s="116">
        <f t="shared" si="72"/>
        <v>2.1959666372035747</v>
      </c>
      <c r="XX56" s="116">
        <f t="shared" si="72"/>
        <v>2.0002565490016475</v>
      </c>
      <c r="XY56" s="116">
        <f t="shared" si="72"/>
        <v>2.1608255120181528</v>
      </c>
      <c r="XZ56" s="116">
        <f t="shared" si="72"/>
        <v>2.193257770081781</v>
      </c>
      <c r="YA56" s="116">
        <f t="shared" si="72"/>
        <v>2.041238355720473</v>
      </c>
      <c r="YB56" s="116">
        <f t="shared" si="65"/>
        <v>2.0297898302503321</v>
      </c>
      <c r="YC56" s="116">
        <f t="shared" si="58"/>
        <v>2.0034910914510724</v>
      </c>
      <c r="YD56" s="116">
        <f t="shared" si="58"/>
        <v>2.0285553521842239</v>
      </c>
      <c r="YE56" s="116">
        <f t="shared" ref="YE56:AAP60" si="80">YE30+($D$3/YE30)</f>
        <v>2.1041920757737538</v>
      </c>
      <c r="YF56" s="116">
        <f t="shared" si="80"/>
        <v>2.0114388956380655</v>
      </c>
      <c r="YG56" s="116">
        <f t="shared" si="80"/>
        <v>2.0851132549904454</v>
      </c>
      <c r="YH56" s="116">
        <f t="shared" si="80"/>
        <v>2.1508911119138623</v>
      </c>
      <c r="YI56" s="116">
        <f t="shared" si="80"/>
        <v>2.0125583143091408</v>
      </c>
      <c r="YJ56" s="116">
        <f t="shared" si="80"/>
        <v>2.1307557883597719</v>
      </c>
      <c r="YK56" s="116">
        <f t="shared" si="80"/>
        <v>2.2428342784845503</v>
      </c>
      <c r="YL56" s="116">
        <f t="shared" si="80"/>
        <v>2.0812755578049931</v>
      </c>
      <c r="YM56" s="116">
        <f t="shared" si="80"/>
        <v>2.1993833435332988</v>
      </c>
      <c r="YN56" s="116">
        <f t="shared" si="80"/>
        <v>2.1936277723998514</v>
      </c>
      <c r="YO56" s="116">
        <f t="shared" si="80"/>
        <v>2.1638714261727561</v>
      </c>
      <c r="YP56" s="116">
        <f t="shared" si="80"/>
        <v>2.1718341596117274</v>
      </c>
      <c r="YQ56" s="116">
        <f t="shared" si="80"/>
        <v>2.2623874720963082</v>
      </c>
      <c r="YR56" s="116">
        <f t="shared" si="80"/>
        <v>2.1420624280997997</v>
      </c>
      <c r="YS56" s="116">
        <f t="shared" si="80"/>
        <v>2.1139329766951485</v>
      </c>
      <c r="YT56" s="116">
        <f t="shared" si="80"/>
        <v>2.2102364836119381</v>
      </c>
      <c r="YU56" s="116">
        <f t="shared" si="80"/>
        <v>2.005740925350818</v>
      </c>
      <c r="YV56" s="116">
        <f t="shared" si="80"/>
        <v>2.0129272696561826</v>
      </c>
      <c r="YW56" s="116">
        <f t="shared" si="80"/>
        <v>2.0029717982528701</v>
      </c>
      <c r="YX56" s="116">
        <f t="shared" si="80"/>
        <v>2.1784751209244928</v>
      </c>
      <c r="YY56" s="116">
        <f t="shared" si="80"/>
        <v>2.0285910113220638</v>
      </c>
      <c r="YZ56" s="116">
        <f t="shared" si="80"/>
        <v>2.0408673786325346</v>
      </c>
      <c r="ZA56" s="116">
        <f t="shared" si="80"/>
        <v>2.2313011557887634</v>
      </c>
      <c r="ZB56" s="116">
        <f t="shared" si="80"/>
        <v>2.0139482235250408</v>
      </c>
      <c r="ZC56" s="116">
        <f t="shared" si="80"/>
        <v>2.2268416439649581</v>
      </c>
      <c r="ZD56" s="116">
        <f t="shared" si="80"/>
        <v>2.0033375072990651</v>
      </c>
      <c r="ZE56" s="116">
        <f t="shared" si="80"/>
        <v>2.0005707241872024</v>
      </c>
      <c r="ZF56" s="116">
        <f t="shared" si="80"/>
        <v>2.1901263319698399</v>
      </c>
      <c r="ZG56" s="116">
        <f t="shared" si="80"/>
        <v>2.0104100514528032</v>
      </c>
      <c r="ZH56" s="116">
        <f t="shared" si="80"/>
        <v>2.005238244360311</v>
      </c>
      <c r="ZI56" s="116">
        <f t="shared" si="80"/>
        <v>2.0000244821231963</v>
      </c>
      <c r="ZJ56" s="116">
        <f t="shared" si="80"/>
        <v>2.0583983475952521</v>
      </c>
      <c r="ZK56" s="116">
        <f t="shared" si="80"/>
        <v>2.2042890407874833</v>
      </c>
      <c r="ZL56" s="116">
        <f t="shared" si="80"/>
        <v>2.0315461339014451</v>
      </c>
      <c r="ZM56" s="116">
        <f t="shared" si="80"/>
        <v>2.0232221398320163</v>
      </c>
      <c r="ZN56" s="116">
        <f t="shared" si="80"/>
        <v>2.1978450392708089</v>
      </c>
      <c r="ZO56" s="116">
        <f t="shared" si="80"/>
        <v>2.2108583707203775</v>
      </c>
      <c r="ZP56" s="116">
        <f t="shared" si="80"/>
        <v>2.057937002331812</v>
      </c>
      <c r="ZQ56" s="116">
        <f t="shared" si="80"/>
        <v>2.2589166967520526</v>
      </c>
      <c r="ZR56" s="116">
        <f t="shared" si="80"/>
        <v>2.0254288404608922</v>
      </c>
      <c r="ZS56" s="116">
        <f t="shared" si="80"/>
        <v>2.0002538109360546</v>
      </c>
      <c r="ZT56" s="116">
        <f t="shared" si="80"/>
        <v>2.0025925135873237</v>
      </c>
      <c r="ZU56" s="116">
        <f t="shared" si="80"/>
        <v>2.0532606182997504</v>
      </c>
      <c r="ZV56" s="116">
        <f t="shared" si="80"/>
        <v>2.0592035009488767</v>
      </c>
      <c r="ZW56" s="116">
        <f t="shared" si="80"/>
        <v>2.068184739881354</v>
      </c>
      <c r="ZX56" s="116">
        <f t="shared" si="80"/>
        <v>2.0015935098835786</v>
      </c>
      <c r="ZY56" s="116">
        <f t="shared" si="80"/>
        <v>2.0547414776078061</v>
      </c>
      <c r="ZZ56" s="116">
        <f t="shared" si="80"/>
        <v>2.0083586757877621</v>
      </c>
      <c r="AAA56" s="116">
        <f t="shared" si="80"/>
        <v>2.1433762902188667</v>
      </c>
      <c r="AAB56" s="116">
        <f t="shared" si="80"/>
        <v>2.0481951901709068</v>
      </c>
      <c r="AAC56" s="116">
        <f t="shared" si="80"/>
        <v>2.2198341938435808</v>
      </c>
      <c r="AAD56" s="116">
        <f t="shared" si="80"/>
        <v>2.0779357984421867</v>
      </c>
      <c r="AAE56" s="116">
        <f t="shared" si="80"/>
        <v>2.131018691717423</v>
      </c>
      <c r="AAF56" s="116">
        <f t="shared" si="80"/>
        <v>2.000259583371744</v>
      </c>
      <c r="AAG56" s="116">
        <f t="shared" si="80"/>
        <v>2.0031648762099423</v>
      </c>
      <c r="AAH56" s="116">
        <f t="shared" si="80"/>
        <v>2.136464708858552</v>
      </c>
      <c r="AAI56" s="116">
        <f t="shared" si="80"/>
        <v>2.1085765338709019</v>
      </c>
      <c r="AAJ56" s="116">
        <f t="shared" si="80"/>
        <v>2.0886887982759301</v>
      </c>
      <c r="AAK56" s="116">
        <f t="shared" si="80"/>
        <v>2.1147314443809089</v>
      </c>
      <c r="AAL56" s="116">
        <f t="shared" si="80"/>
        <v>2.1200183276420388</v>
      </c>
      <c r="AAM56" s="116">
        <f t="shared" si="80"/>
        <v>2.1411425585233497</v>
      </c>
      <c r="AAN56" s="116">
        <f t="shared" si="80"/>
        <v>2.083406635835376</v>
      </c>
      <c r="AAO56" s="116">
        <f t="shared" si="80"/>
        <v>2.0340013709130971</v>
      </c>
      <c r="AAP56" s="116">
        <f t="shared" si="80"/>
        <v>2.199121744268095</v>
      </c>
      <c r="AAQ56" s="116">
        <f t="shared" si="73"/>
        <v>2.0110151007124548</v>
      </c>
      <c r="AAR56" s="116">
        <f t="shared" si="73"/>
        <v>2.0067592928607558</v>
      </c>
      <c r="AAS56" s="116">
        <f t="shared" si="73"/>
        <v>2.1391514535191352</v>
      </c>
      <c r="AAT56" s="116">
        <f t="shared" si="73"/>
        <v>2.0672387269533559</v>
      </c>
      <c r="AAU56" s="116">
        <f t="shared" si="73"/>
        <v>2.221026960157233</v>
      </c>
      <c r="AAV56" s="116">
        <f t="shared" si="73"/>
        <v>2.1634009061272916</v>
      </c>
      <c r="AAW56" s="116">
        <f t="shared" si="73"/>
        <v>2.0394959326283453</v>
      </c>
      <c r="AAX56" s="116">
        <f t="shared" si="73"/>
        <v>2.1281228919287178</v>
      </c>
      <c r="AAY56" s="116">
        <f t="shared" si="73"/>
        <v>2.0468735592219356</v>
      </c>
      <c r="AAZ56" s="116">
        <f t="shared" si="73"/>
        <v>2.0024965149129148</v>
      </c>
      <c r="ABA56" s="116">
        <f t="shared" si="73"/>
        <v>2.1314418791770189</v>
      </c>
      <c r="ABB56" s="116">
        <f t="shared" si="73"/>
        <v>2.0111289752397283</v>
      </c>
      <c r="ABC56" s="116">
        <f t="shared" si="73"/>
        <v>2.0090376596620678</v>
      </c>
      <c r="ABD56" s="116">
        <f t="shared" si="73"/>
        <v>2.1449969528013484</v>
      </c>
      <c r="ABE56" s="116">
        <f t="shared" si="73"/>
        <v>2.0932823508690381</v>
      </c>
      <c r="ABF56" s="116">
        <f t="shared" si="73"/>
        <v>2.0951534428160024</v>
      </c>
      <c r="ABG56" s="116">
        <f t="shared" si="73"/>
        <v>2.2292655386988836</v>
      </c>
      <c r="ABH56" s="116">
        <f t="shared" si="73"/>
        <v>2.2036183641632192</v>
      </c>
      <c r="ABI56" s="116">
        <f t="shared" si="73"/>
        <v>2.018923018598195</v>
      </c>
      <c r="ABJ56" s="116">
        <f t="shared" si="73"/>
        <v>2.1720197964572243</v>
      </c>
      <c r="ABK56" s="116">
        <f t="shared" si="73"/>
        <v>2.1689096831570494</v>
      </c>
      <c r="ABL56" s="116">
        <f t="shared" si="73"/>
        <v>2.0010985456043366</v>
      </c>
      <c r="ABM56" s="116">
        <f t="shared" si="73"/>
        <v>2.1159961120023452</v>
      </c>
      <c r="ABN56" s="116">
        <f t="shared" si="73"/>
        <v>2.1523628321392811</v>
      </c>
      <c r="ABO56" s="116">
        <f t="shared" si="73"/>
        <v>2.0749371253628031</v>
      </c>
      <c r="ABP56" s="116">
        <f t="shared" si="73"/>
        <v>2.0053932006400723</v>
      </c>
      <c r="ABQ56" s="116">
        <f t="shared" si="73"/>
        <v>2.2125164429021043</v>
      </c>
      <c r="ABR56" s="116">
        <f t="shared" si="73"/>
        <v>2.1223985060336057</v>
      </c>
      <c r="ABS56" s="116">
        <f t="shared" si="73"/>
        <v>2.1707965054485041</v>
      </c>
      <c r="ABT56" s="116">
        <f t="shared" si="73"/>
        <v>2.0615821054807499</v>
      </c>
      <c r="ABU56" s="116">
        <f t="shared" si="73"/>
        <v>2.0326613394086239</v>
      </c>
      <c r="ABV56" s="116">
        <f t="shared" si="73"/>
        <v>2.0524636562007617</v>
      </c>
      <c r="ABW56" s="116">
        <f t="shared" si="73"/>
        <v>2.1754039845873656</v>
      </c>
      <c r="ABX56" s="116">
        <f t="shared" si="73"/>
        <v>2.0000879320936633</v>
      </c>
      <c r="ABY56" s="116">
        <f t="shared" si="73"/>
        <v>2.0202621351658845</v>
      </c>
      <c r="ABZ56" s="116">
        <f t="shared" si="73"/>
        <v>2.2425995282251394</v>
      </c>
      <c r="ACA56" s="116">
        <f t="shared" si="73"/>
        <v>2.0061384124213708</v>
      </c>
      <c r="ACB56" s="116">
        <f t="shared" si="73"/>
        <v>2.0766121502747907</v>
      </c>
      <c r="ACC56" s="116">
        <f t="shared" si="73"/>
        <v>2.0396717245818898</v>
      </c>
      <c r="ACD56" s="116">
        <f t="shared" si="73"/>
        <v>2.0704655001969581</v>
      </c>
      <c r="ACE56" s="116">
        <f t="shared" si="73"/>
        <v>2.0255202856244492</v>
      </c>
      <c r="ACF56" s="116">
        <f t="shared" si="73"/>
        <v>2.0414362483590267</v>
      </c>
      <c r="ACG56" s="116">
        <f t="shared" si="73"/>
        <v>2.0472302508457672</v>
      </c>
      <c r="ACH56" s="116">
        <f t="shared" si="73"/>
        <v>2.0016914936469874</v>
      </c>
      <c r="ACI56" s="116">
        <f t="shared" si="73"/>
        <v>2.0471062164373262</v>
      </c>
      <c r="ACJ56" s="116">
        <f t="shared" si="73"/>
        <v>2.000031122992004</v>
      </c>
      <c r="ACK56" s="116">
        <f t="shared" si="73"/>
        <v>2.0004108184071394</v>
      </c>
      <c r="ACL56" s="116">
        <f t="shared" si="73"/>
        <v>2.0245860496405115</v>
      </c>
      <c r="ACM56" s="116">
        <f t="shared" si="73"/>
        <v>2.2452338728171362</v>
      </c>
      <c r="ACN56" s="116">
        <f t="shared" si="73"/>
        <v>2.2511449185581176</v>
      </c>
      <c r="ACO56" s="116">
        <f t="shared" si="73"/>
        <v>2.1748392464133692</v>
      </c>
      <c r="ACP56" s="116">
        <f t="shared" si="73"/>
        <v>2.0053332623272495</v>
      </c>
      <c r="ACQ56" s="116">
        <f t="shared" si="73"/>
        <v>2.1351503413810229</v>
      </c>
      <c r="ACR56" s="116">
        <f t="shared" si="73"/>
        <v>2.2014536959383557</v>
      </c>
      <c r="ACS56" s="116">
        <f t="shared" si="73"/>
        <v>2.2184569265152865</v>
      </c>
      <c r="ACT56" s="116">
        <f t="shared" si="73"/>
        <v>2.0165981576655949</v>
      </c>
      <c r="ACU56" s="116">
        <f t="shared" si="73"/>
        <v>2.1216868873894139</v>
      </c>
      <c r="ACV56" s="116">
        <f t="shared" si="73"/>
        <v>2.2142109843116615</v>
      </c>
      <c r="ACW56" s="116">
        <f t="shared" si="73"/>
        <v>2.0275164790517963</v>
      </c>
      <c r="ACX56" s="116">
        <f t="shared" si="73"/>
        <v>2.252777514592454</v>
      </c>
      <c r="ACY56" s="116">
        <f t="shared" si="73"/>
        <v>2.1130578972164455</v>
      </c>
      <c r="ACZ56" s="116">
        <f t="shared" si="66"/>
        <v>2.0000717143707254</v>
      </c>
      <c r="ADA56" s="116">
        <f t="shared" si="59"/>
        <v>2.255088653063797</v>
      </c>
      <c r="ADB56" s="116">
        <f t="shared" si="59"/>
        <v>2.0010598986866004</v>
      </c>
      <c r="ADC56" s="116">
        <f t="shared" ref="ADC56:AFN60" si="81">ADC30+($D$3/ADC30)</f>
        <v>2.1685033740416695</v>
      </c>
      <c r="ADD56" s="116">
        <f t="shared" si="81"/>
        <v>2.166900184398429</v>
      </c>
      <c r="ADE56" s="116">
        <f t="shared" si="81"/>
        <v>2.0807403935748816</v>
      </c>
      <c r="ADF56" s="116">
        <f t="shared" si="81"/>
        <v>2.1274215014255109</v>
      </c>
      <c r="ADG56" s="116">
        <f t="shared" si="81"/>
        <v>2.116458918195256</v>
      </c>
      <c r="ADH56" s="116">
        <f t="shared" si="81"/>
        <v>2.1356651759389886</v>
      </c>
      <c r="ADI56" s="116">
        <f t="shared" si="81"/>
        <v>2.0334337341482089</v>
      </c>
      <c r="ADJ56" s="116">
        <f t="shared" si="81"/>
        <v>2.0001339092421437</v>
      </c>
      <c r="ADK56" s="116">
        <f t="shared" si="81"/>
        <v>2.0368659380306049</v>
      </c>
      <c r="ADL56" s="116">
        <f t="shared" si="81"/>
        <v>2.174131099660189</v>
      </c>
      <c r="ADM56" s="116">
        <f t="shared" si="81"/>
        <v>2.0220044818275653</v>
      </c>
      <c r="ADN56" s="116">
        <f t="shared" si="81"/>
        <v>2.0888525050164888</v>
      </c>
      <c r="ADO56" s="116">
        <f t="shared" si="81"/>
        <v>2.069559645871367</v>
      </c>
      <c r="ADP56" s="116">
        <f t="shared" si="81"/>
        <v>2.0080956890876593</v>
      </c>
      <c r="ADQ56" s="116">
        <f t="shared" si="81"/>
        <v>2.0144785902225815</v>
      </c>
      <c r="ADR56" s="116">
        <f t="shared" si="81"/>
        <v>2.1735277869274472</v>
      </c>
      <c r="ADS56" s="116">
        <f t="shared" si="81"/>
        <v>2.2165452263206893</v>
      </c>
      <c r="ADT56" s="116">
        <f t="shared" si="81"/>
        <v>2.151068230748173</v>
      </c>
      <c r="ADU56" s="116">
        <f t="shared" si="81"/>
        <v>2.0066491059713778</v>
      </c>
      <c r="ADV56" s="116">
        <f t="shared" si="81"/>
        <v>2.0097553182582648</v>
      </c>
      <c r="ADW56" s="116">
        <f t="shared" si="81"/>
        <v>2.0205561769745368</v>
      </c>
      <c r="ADX56" s="116">
        <f t="shared" si="81"/>
        <v>2.057090848535704</v>
      </c>
      <c r="ADY56" s="116">
        <f t="shared" si="81"/>
        <v>2.1134033975104485</v>
      </c>
      <c r="ADZ56" s="116">
        <f t="shared" si="81"/>
        <v>2.1755832863931444</v>
      </c>
      <c r="AEA56" s="116">
        <f t="shared" si="81"/>
        <v>2.0601410719653037</v>
      </c>
      <c r="AEB56" s="116">
        <f t="shared" si="81"/>
        <v>2.0431958025963004</v>
      </c>
      <c r="AEC56" s="116">
        <f t="shared" si="81"/>
        <v>2.2443285696838693</v>
      </c>
      <c r="AED56" s="116">
        <f t="shared" si="81"/>
        <v>2.0176721989670643</v>
      </c>
      <c r="AEE56" s="116">
        <f t="shared" si="81"/>
        <v>2.1239218550265053</v>
      </c>
      <c r="AEF56" s="116">
        <f t="shared" si="81"/>
        <v>2.1411392252065431</v>
      </c>
      <c r="AEG56" s="116">
        <f t="shared" si="81"/>
        <v>2.0240793391077805</v>
      </c>
      <c r="AEH56" s="116">
        <f t="shared" si="81"/>
        <v>2.0652953162700745</v>
      </c>
      <c r="AEI56" s="116">
        <f t="shared" si="81"/>
        <v>2.0456200484666569</v>
      </c>
      <c r="AEJ56" s="116">
        <f t="shared" si="81"/>
        <v>2.2427071931083544</v>
      </c>
      <c r="AEK56" s="116">
        <f t="shared" si="81"/>
        <v>2.0003148297183304</v>
      </c>
      <c r="AEL56" s="116">
        <f t="shared" si="81"/>
        <v>2.0029635958790375</v>
      </c>
      <c r="AEM56" s="116">
        <f t="shared" si="81"/>
        <v>2.1790890560861742</v>
      </c>
      <c r="AEN56" s="116">
        <f t="shared" si="81"/>
        <v>2.1958705890215553</v>
      </c>
      <c r="AEO56" s="116">
        <f t="shared" si="81"/>
        <v>2.0241647320988809</v>
      </c>
      <c r="AEP56" s="116">
        <f t="shared" si="81"/>
        <v>2.2190320811269308</v>
      </c>
      <c r="AEQ56" s="116">
        <f t="shared" si="81"/>
        <v>2.0003026401414665</v>
      </c>
      <c r="AER56" s="116">
        <f t="shared" si="81"/>
        <v>2.0378519700963733</v>
      </c>
      <c r="AES56" s="116">
        <f t="shared" si="81"/>
        <v>2.1610179236523628</v>
      </c>
      <c r="AET56" s="116">
        <f t="shared" si="81"/>
        <v>2.0412397188789555</v>
      </c>
      <c r="AEU56" s="116">
        <f t="shared" si="81"/>
        <v>2.0847883910910148</v>
      </c>
      <c r="AEV56" s="116">
        <f t="shared" si="81"/>
        <v>2.0500140297283611</v>
      </c>
      <c r="AEW56" s="116">
        <f t="shared" si="81"/>
        <v>2.257361409411395</v>
      </c>
      <c r="AEX56" s="116">
        <f t="shared" si="81"/>
        <v>2.0027126302293161</v>
      </c>
      <c r="AEY56" s="116">
        <f t="shared" si="81"/>
        <v>2.1097243959505483</v>
      </c>
      <c r="AEZ56" s="116">
        <f t="shared" si="81"/>
        <v>2.0509317906602189</v>
      </c>
      <c r="AFA56" s="116">
        <f t="shared" si="81"/>
        <v>2.0008017844897497</v>
      </c>
      <c r="AFB56" s="116">
        <f t="shared" si="81"/>
        <v>2.2395597067439099</v>
      </c>
      <c r="AFC56" s="116">
        <f t="shared" si="81"/>
        <v>2.1522369163734418</v>
      </c>
      <c r="AFD56" s="116">
        <f t="shared" si="81"/>
        <v>2.093975942665256</v>
      </c>
      <c r="AFE56" s="116">
        <f t="shared" si="81"/>
        <v>2.01076903705055</v>
      </c>
      <c r="AFF56" s="116">
        <f t="shared" si="81"/>
        <v>2.2175614292473029</v>
      </c>
      <c r="AFG56" s="116">
        <f t="shared" si="81"/>
        <v>2.0418366032769986</v>
      </c>
      <c r="AFH56" s="116">
        <f t="shared" si="81"/>
        <v>2.0158873224468712</v>
      </c>
      <c r="AFI56" s="116">
        <f t="shared" si="81"/>
        <v>2.0764956909509773</v>
      </c>
      <c r="AFJ56" s="116">
        <f t="shared" si="81"/>
        <v>2.2499963769964468</v>
      </c>
      <c r="AFK56" s="116">
        <f t="shared" si="81"/>
        <v>2.1435453435184613</v>
      </c>
      <c r="AFL56" s="116">
        <f t="shared" si="81"/>
        <v>2.0321808274169966</v>
      </c>
      <c r="AFM56" s="116">
        <f t="shared" si="81"/>
        <v>2.1075729310671214</v>
      </c>
      <c r="AFN56" s="116">
        <f t="shared" si="81"/>
        <v>2.0985685494092299</v>
      </c>
      <c r="AFO56" s="116">
        <f t="shared" si="74"/>
        <v>2.2060902082779252</v>
      </c>
      <c r="AFP56" s="116">
        <f t="shared" si="74"/>
        <v>2.2566609753928173</v>
      </c>
      <c r="AFQ56" s="116">
        <f t="shared" si="74"/>
        <v>2.014082647243439</v>
      </c>
      <c r="AFR56" s="116">
        <f t="shared" si="74"/>
        <v>2.2535990924683276</v>
      </c>
      <c r="AFS56" s="116">
        <f t="shared" si="74"/>
        <v>2.0890465884365543</v>
      </c>
      <c r="AFT56" s="116">
        <f t="shared" si="74"/>
        <v>2.0078012390796887</v>
      </c>
      <c r="AFU56" s="116">
        <f t="shared" si="74"/>
        <v>2.198059861811525</v>
      </c>
      <c r="AFV56" s="116">
        <f t="shared" si="74"/>
        <v>2.0140398352206108</v>
      </c>
      <c r="AFW56" s="116">
        <f t="shared" si="74"/>
        <v>2.0002827659714018</v>
      </c>
      <c r="AFX56" s="116">
        <f t="shared" si="74"/>
        <v>2.1431157540754207</v>
      </c>
      <c r="AFY56" s="116">
        <f t="shared" si="74"/>
        <v>2.1566123684872043</v>
      </c>
      <c r="AFZ56" s="116">
        <f t="shared" si="74"/>
        <v>2.0114179907988001</v>
      </c>
      <c r="AGA56" s="116">
        <f t="shared" si="74"/>
        <v>2.2113509059470369</v>
      </c>
      <c r="AGB56" s="116">
        <f t="shared" si="74"/>
        <v>2.0028405482188418</v>
      </c>
      <c r="AGC56" s="116">
        <f t="shared" si="74"/>
        <v>2.1667865457669109</v>
      </c>
      <c r="AGD56" s="116">
        <f t="shared" si="74"/>
        <v>2.0950096127206188</v>
      </c>
      <c r="AGE56" s="116">
        <f t="shared" si="74"/>
        <v>2.1592297626392067</v>
      </c>
      <c r="AGF56" s="116">
        <f t="shared" si="74"/>
        <v>2.0402171664768858</v>
      </c>
      <c r="AGG56" s="116">
        <f t="shared" si="74"/>
        <v>2.0006962412186988</v>
      </c>
      <c r="AGH56" s="116">
        <f t="shared" si="74"/>
        <v>2.0208431806964327</v>
      </c>
      <c r="AGI56" s="116">
        <f t="shared" si="74"/>
        <v>2.261426894979718</v>
      </c>
      <c r="AGJ56" s="116">
        <f t="shared" si="74"/>
        <v>2.2026954002601582</v>
      </c>
      <c r="AGK56" s="116">
        <f t="shared" si="74"/>
        <v>2.1903761348990489</v>
      </c>
      <c r="AGL56" s="116">
        <f t="shared" si="74"/>
        <v>2.2147086405479053</v>
      </c>
      <c r="AGM56" s="116">
        <f t="shared" si="74"/>
        <v>2.1256062689640722</v>
      </c>
      <c r="AGN56" s="116">
        <f t="shared" si="74"/>
        <v>2.1006867257130279</v>
      </c>
      <c r="AGO56" s="116">
        <f t="shared" si="74"/>
        <v>2.0635051079499931</v>
      </c>
      <c r="AGP56" s="116">
        <f t="shared" si="74"/>
        <v>2.0103526454378757</v>
      </c>
      <c r="AGQ56" s="116">
        <f t="shared" si="74"/>
        <v>2.0278969388593602</v>
      </c>
      <c r="AGR56" s="116">
        <f t="shared" si="74"/>
        <v>2.2341333635624703</v>
      </c>
      <c r="AGS56" s="116">
        <f t="shared" si="74"/>
        <v>2.203510969955123</v>
      </c>
      <c r="AGT56" s="116">
        <f t="shared" si="74"/>
        <v>2.1042978215933874</v>
      </c>
      <c r="AGU56" s="116">
        <f t="shared" si="74"/>
        <v>2.0145457723372733</v>
      </c>
      <c r="AGV56" s="116">
        <f t="shared" si="74"/>
        <v>2.139103717492405</v>
      </c>
      <c r="AGW56" s="116">
        <f t="shared" si="74"/>
        <v>2.000143254279684</v>
      </c>
      <c r="AGX56" s="116">
        <f t="shared" si="74"/>
        <v>2.0005153100090132</v>
      </c>
      <c r="AGY56" s="116">
        <f t="shared" si="74"/>
        <v>2.1258774532955984</v>
      </c>
      <c r="AGZ56" s="116">
        <f t="shared" si="74"/>
        <v>2.0005682851741713</v>
      </c>
      <c r="AHA56" s="116">
        <f t="shared" si="74"/>
        <v>2.0001449166074878</v>
      </c>
      <c r="AHB56" s="116">
        <f t="shared" si="74"/>
        <v>2.0081167735065613</v>
      </c>
      <c r="AHC56" s="116">
        <f t="shared" si="74"/>
        <v>2.2415327537604113</v>
      </c>
      <c r="AHD56" s="116">
        <f t="shared" si="74"/>
        <v>2.205351913767045</v>
      </c>
      <c r="AHE56" s="116">
        <f t="shared" si="74"/>
        <v>2.119226127891749</v>
      </c>
      <c r="AHF56" s="116">
        <f t="shared" si="74"/>
        <v>2.1131076314159158</v>
      </c>
      <c r="AHG56" s="116">
        <f t="shared" si="74"/>
        <v>2.0750469594072576</v>
      </c>
      <c r="AHH56" s="116">
        <f t="shared" si="74"/>
        <v>2.1019154729369482</v>
      </c>
      <c r="AHI56" s="116">
        <f t="shared" si="74"/>
        <v>2.0622579683488795</v>
      </c>
      <c r="AHJ56" s="116">
        <f t="shared" si="74"/>
        <v>2.2453037384567969</v>
      </c>
      <c r="AHK56" s="116">
        <f t="shared" si="74"/>
        <v>2.1529117103315141</v>
      </c>
      <c r="AHL56" s="116">
        <f t="shared" si="74"/>
        <v>2.1388646706956949</v>
      </c>
      <c r="AHM56" s="116">
        <f t="shared" si="74"/>
        <v>2.2331815179081822</v>
      </c>
      <c r="AHN56" s="116">
        <f t="shared" si="74"/>
        <v>2.0551449876793098</v>
      </c>
      <c r="AHO56" s="116">
        <f t="shared" si="74"/>
        <v>2.0631975960964111</v>
      </c>
      <c r="AHP56" s="116">
        <f t="shared" si="74"/>
        <v>2.0620064664116624</v>
      </c>
      <c r="AHQ56" s="116">
        <f t="shared" si="74"/>
        <v>2.1012444261252234</v>
      </c>
      <c r="AHR56" s="116">
        <f t="shared" si="74"/>
        <v>2.0000975340875002</v>
      </c>
      <c r="AHS56" s="116">
        <f t="shared" si="74"/>
        <v>2.0000970602557997</v>
      </c>
      <c r="AHT56" s="116">
        <f t="shared" si="74"/>
        <v>2.0007470823167406</v>
      </c>
      <c r="AHU56" s="116">
        <f t="shared" si="74"/>
        <v>2.0174227952170876</v>
      </c>
      <c r="AHV56" s="116">
        <f t="shared" si="74"/>
        <v>2.0274560364278345</v>
      </c>
      <c r="AHW56" s="116">
        <f t="shared" si="74"/>
        <v>2.0252737341406468</v>
      </c>
      <c r="AHX56" s="116">
        <f t="shared" si="67"/>
        <v>2.0765456417641937</v>
      </c>
      <c r="AHY56" s="116">
        <f t="shared" si="60"/>
        <v>2.0012571030365303</v>
      </c>
      <c r="AHZ56" s="116">
        <f t="shared" si="60"/>
        <v>2.0446727209558166</v>
      </c>
      <c r="AIA56" s="116">
        <f t="shared" ref="AIA56:AKL60" si="82">AIA30+($D$3/AIA30)</f>
        <v>2.2069623461013315</v>
      </c>
      <c r="AIB56" s="116">
        <f t="shared" si="82"/>
        <v>2.0070037021511298</v>
      </c>
      <c r="AIC56" s="116">
        <f t="shared" si="82"/>
        <v>2.0051908666309122</v>
      </c>
      <c r="AID56" s="116">
        <f t="shared" si="82"/>
        <v>2.0904226228192209</v>
      </c>
      <c r="AIE56" s="116">
        <f t="shared" si="82"/>
        <v>2.1183750403335044</v>
      </c>
      <c r="AIF56" s="116">
        <f t="shared" si="82"/>
        <v>2.0185188095474773</v>
      </c>
      <c r="AIG56" s="116">
        <f t="shared" si="82"/>
        <v>2.0081609879477167</v>
      </c>
      <c r="AIH56" s="116">
        <f t="shared" si="82"/>
        <v>2.0127227768564633</v>
      </c>
      <c r="AII56" s="116">
        <f t="shared" si="82"/>
        <v>2.0402585009823739</v>
      </c>
      <c r="AIJ56" s="116">
        <f t="shared" si="82"/>
        <v>2.1925274008951261</v>
      </c>
      <c r="AIK56" s="116">
        <f t="shared" si="82"/>
        <v>2.1195272398671787</v>
      </c>
      <c r="AIL56" s="116">
        <f t="shared" si="82"/>
        <v>2.0000717515714248</v>
      </c>
      <c r="AIM56" s="116">
        <f t="shared" si="82"/>
        <v>2.1098370261206019</v>
      </c>
      <c r="AIN56" s="116">
        <f t="shared" si="82"/>
        <v>2.0649695195760804</v>
      </c>
      <c r="AIO56" s="116">
        <f t="shared" si="82"/>
        <v>2.2139758597192052</v>
      </c>
      <c r="AIP56" s="116">
        <f t="shared" si="82"/>
        <v>2.0750904089603557</v>
      </c>
      <c r="AIQ56" s="116">
        <f t="shared" si="82"/>
        <v>2.044008716100294</v>
      </c>
      <c r="AIR56" s="116">
        <f t="shared" si="82"/>
        <v>2.0143369924731278</v>
      </c>
      <c r="AIS56" s="116">
        <f t="shared" si="82"/>
        <v>2.2244642683042706</v>
      </c>
      <c r="AIT56" s="116">
        <f t="shared" si="82"/>
        <v>2.0118824323029108</v>
      </c>
      <c r="AIU56" s="116">
        <f t="shared" si="82"/>
        <v>2.0172939701874579</v>
      </c>
      <c r="AIV56" s="116">
        <f t="shared" si="82"/>
        <v>2.0527194871451995</v>
      </c>
      <c r="AIW56" s="116">
        <f t="shared" si="82"/>
        <v>2.0543400103925999</v>
      </c>
      <c r="AIX56" s="116">
        <f t="shared" si="82"/>
        <v>2.0933250360785212</v>
      </c>
      <c r="AIY56" s="116">
        <f t="shared" si="82"/>
        <v>2.0383470527841894</v>
      </c>
      <c r="AIZ56" s="116">
        <f t="shared" si="82"/>
        <v>2.2427425655156172</v>
      </c>
      <c r="AJA56" s="116">
        <f t="shared" si="82"/>
        <v>2.2441691556063521</v>
      </c>
      <c r="AJB56" s="116">
        <f t="shared" si="82"/>
        <v>2.072363688670988</v>
      </c>
      <c r="AJC56" s="116">
        <f t="shared" si="82"/>
        <v>2.0314710360312023</v>
      </c>
      <c r="AJD56" s="116">
        <f t="shared" si="82"/>
        <v>2.0022215540211858</v>
      </c>
      <c r="AJE56" s="116">
        <f t="shared" si="82"/>
        <v>2.0257660463307898</v>
      </c>
      <c r="AJF56" s="116">
        <f t="shared" si="82"/>
        <v>2.0082079861188395</v>
      </c>
      <c r="AJG56" s="116">
        <f t="shared" si="82"/>
        <v>2.0004000169608789</v>
      </c>
      <c r="AJH56" s="116">
        <f t="shared" si="82"/>
        <v>2.0028784456178088</v>
      </c>
      <c r="AJI56" s="116">
        <f t="shared" si="82"/>
        <v>2.0002931267337276</v>
      </c>
      <c r="AJJ56" s="116">
        <f t="shared" si="82"/>
        <v>2.0005878300234641</v>
      </c>
      <c r="AJK56" s="116">
        <f t="shared" si="82"/>
        <v>2.0028313623037137</v>
      </c>
      <c r="AJL56" s="116">
        <f t="shared" si="82"/>
        <v>2.0578885049628743</v>
      </c>
      <c r="AJM56" s="116">
        <f t="shared" si="82"/>
        <v>2.0862643825333347</v>
      </c>
      <c r="AJN56" s="116">
        <f t="shared" si="82"/>
        <v>2.0806920494658394</v>
      </c>
      <c r="AJO56" s="116">
        <f t="shared" si="82"/>
        <v>2.0066747281378166</v>
      </c>
      <c r="AJP56" s="116">
        <f t="shared" si="82"/>
        <v>2.033896574784094</v>
      </c>
      <c r="AJQ56" s="116">
        <f t="shared" si="82"/>
        <v>2.000531973998914</v>
      </c>
      <c r="AJR56" s="116">
        <f t="shared" si="82"/>
        <v>2.0137700396316092</v>
      </c>
      <c r="AJS56" s="116">
        <f t="shared" si="82"/>
        <v>2.0011201167396102</v>
      </c>
      <c r="AJT56" s="116">
        <f t="shared" si="82"/>
        <v>2.0772919156131984</v>
      </c>
      <c r="AJU56" s="116">
        <f t="shared" si="82"/>
        <v>2.0000375952131675</v>
      </c>
      <c r="AJV56" s="116">
        <f t="shared" si="82"/>
        <v>2.0324422503555413</v>
      </c>
      <c r="AJW56" s="116">
        <f t="shared" si="82"/>
        <v>2.1286272145174148</v>
      </c>
      <c r="AJX56" s="116">
        <f t="shared" si="82"/>
        <v>2.0082494883561726</v>
      </c>
      <c r="AJY56" s="116">
        <f t="shared" si="82"/>
        <v>2.1453621783098029</v>
      </c>
      <c r="AJZ56" s="116">
        <f t="shared" si="82"/>
        <v>2.1571851485949547</v>
      </c>
      <c r="AKA56" s="116">
        <f t="shared" si="82"/>
        <v>2.1539379018339182</v>
      </c>
      <c r="AKB56" s="116">
        <f t="shared" si="82"/>
        <v>2.0698761607357796</v>
      </c>
      <c r="AKC56" s="116">
        <f t="shared" si="82"/>
        <v>2.1338684267690131</v>
      </c>
      <c r="AKD56" s="116">
        <f t="shared" si="82"/>
        <v>2.0001920433524907</v>
      </c>
      <c r="AKE56" s="116">
        <f t="shared" si="82"/>
        <v>2.1751461046877556</v>
      </c>
      <c r="AKF56" s="116">
        <f t="shared" si="82"/>
        <v>2.0163922169524313</v>
      </c>
      <c r="AKG56" s="116">
        <f t="shared" si="82"/>
        <v>2.0076928285490538</v>
      </c>
      <c r="AKH56" s="116">
        <f t="shared" si="82"/>
        <v>2.0196257225840344</v>
      </c>
      <c r="AKI56" s="116">
        <f t="shared" si="82"/>
        <v>2.1179035247166311</v>
      </c>
      <c r="AKJ56" s="116">
        <f t="shared" si="82"/>
        <v>2.001946929040276</v>
      </c>
      <c r="AKK56" s="116">
        <f t="shared" si="82"/>
        <v>2.2613828900790178</v>
      </c>
      <c r="AKL56" s="116">
        <f t="shared" si="82"/>
        <v>2.1445935705910038</v>
      </c>
      <c r="AKM56" s="116">
        <f t="shared" si="61"/>
        <v>2.121229597440363</v>
      </c>
      <c r="AKN56" s="116">
        <f t="shared" si="61"/>
        <v>2.0090926263473636</v>
      </c>
      <c r="AKO56" s="116">
        <f t="shared" si="61"/>
        <v>2.1853469150406797</v>
      </c>
      <c r="AKP56" s="116">
        <f t="shared" si="61"/>
        <v>2.175477672088272</v>
      </c>
      <c r="AKQ56" s="116">
        <f t="shared" si="61"/>
        <v>2.1705207053609019</v>
      </c>
      <c r="AKR56" s="116">
        <f t="shared" si="61"/>
        <v>2.2273609004182804</v>
      </c>
      <c r="AKS56" s="116">
        <f t="shared" si="61"/>
        <v>2.1001687570762244</v>
      </c>
      <c r="AKT56" s="116">
        <f t="shared" si="61"/>
        <v>2.0989791305749015</v>
      </c>
      <c r="AKU56" s="116">
        <f t="shared" si="61"/>
        <v>2.0583079912208397</v>
      </c>
      <c r="AKV56" s="116">
        <f t="shared" si="61"/>
        <v>2.0000124243924429</v>
      </c>
      <c r="AKW56" s="116">
        <f t="shared" si="61"/>
        <v>2.0322549040155389</v>
      </c>
      <c r="AKX56" s="116">
        <f t="shared" si="61"/>
        <v>2.0068799457071105</v>
      </c>
      <c r="AKY56" s="116">
        <f t="shared" si="61"/>
        <v>2.0012879039919742</v>
      </c>
      <c r="AKZ56" s="116">
        <f t="shared" si="61"/>
        <v>2.085865564555375</v>
      </c>
      <c r="ALA56" s="116">
        <f t="shared" si="61"/>
        <v>2.1357682068559511</v>
      </c>
      <c r="ALB56" s="116">
        <f t="shared" si="61"/>
        <v>2.2520176510996084</v>
      </c>
      <c r="ALC56" s="116">
        <f t="shared" si="61"/>
        <v>2.0329318425062897</v>
      </c>
      <c r="ALD56" s="116">
        <f t="shared" si="61"/>
        <v>2.0305605424307385</v>
      </c>
      <c r="ALE56" s="116">
        <f t="shared" si="61"/>
        <v>2.064336749802504</v>
      </c>
      <c r="ALF56" s="116">
        <f t="shared" si="61"/>
        <v>2.0489122863790916</v>
      </c>
      <c r="ALG56" s="116">
        <f t="shared" si="61"/>
        <v>2.1419848265836245</v>
      </c>
      <c r="ALH56" s="116">
        <f t="shared" si="61"/>
        <v>2.1346297256961342</v>
      </c>
      <c r="ALI56" s="116">
        <f t="shared" si="61"/>
        <v>2.2534456567861496</v>
      </c>
      <c r="ALJ56" s="116">
        <f t="shared" si="61"/>
        <v>2.041532423461847</v>
      </c>
      <c r="ALK56" s="116">
        <f t="shared" si="61"/>
        <v>2.0225144095735126</v>
      </c>
      <c r="ALL56" s="116">
        <f t="shared" si="61"/>
        <v>2.1934066687050224</v>
      </c>
      <c r="ALM56" s="116">
        <f t="shared" si="61"/>
        <v>2.0488016060396825</v>
      </c>
      <c r="ALN56" s="116">
        <f t="shared" si="61"/>
        <v>2.1988374499559775</v>
      </c>
      <c r="ALO56" s="116">
        <f t="shared" si="61"/>
        <v>2.0410033674230865</v>
      </c>
      <c r="ALP56" s="116">
        <f t="shared" si="61"/>
        <v>2.0059354524316673</v>
      </c>
      <c r="ALQ56" s="116">
        <f t="shared" si="61"/>
        <v>2.1805661229606974</v>
      </c>
      <c r="ALR56" s="116">
        <f t="shared" si="61"/>
        <v>2.0837809311439228</v>
      </c>
      <c r="ALS56" s="116">
        <f t="shared" si="61"/>
        <v>2.1113835989591792</v>
      </c>
      <c r="ALT56" s="116">
        <f t="shared" si="61"/>
        <v>2.0554935110784838</v>
      </c>
      <c r="ALU56" s="116">
        <f t="shared" si="61"/>
        <v>2.0000699550384726</v>
      </c>
    </row>
    <row r="57" spans="9:1009">
      <c r="I57" s="116">
        <f t="shared" si="36"/>
        <v>2.0433520278883894</v>
      </c>
      <c r="J57" s="116">
        <f t="shared" si="36"/>
        <v>2.0193703420187803</v>
      </c>
      <c r="K57" s="116">
        <f t="shared" si="36"/>
        <v>2.1992774962329844</v>
      </c>
      <c r="L57" s="116">
        <f t="shared" si="36"/>
        <v>2.0697626677019754</v>
      </c>
      <c r="M57" s="116">
        <f t="shared" si="36"/>
        <v>2.0362719239759532</v>
      </c>
      <c r="N57" s="116">
        <f t="shared" si="36"/>
        <v>2.0670002929746141</v>
      </c>
      <c r="O57" s="116">
        <f t="shared" si="36"/>
        <v>2.2945748294883472</v>
      </c>
      <c r="P57" s="116">
        <f t="shared" si="36"/>
        <v>2.0304239104212494</v>
      </c>
      <c r="Q57" s="116">
        <f t="shared" si="36"/>
        <v>2.0589725392227813</v>
      </c>
      <c r="R57" s="116">
        <f t="shared" si="36"/>
        <v>2.1273172440360946</v>
      </c>
      <c r="S57" s="116">
        <f t="shared" si="36"/>
        <v>2.2056013902661515</v>
      </c>
      <c r="T57" s="116">
        <f t="shared" si="36"/>
        <v>2.0283045463591725</v>
      </c>
      <c r="U57" s="116">
        <f t="shared" si="36"/>
        <v>2.1207084821589741</v>
      </c>
      <c r="V57" s="116">
        <f t="shared" si="36"/>
        <v>2.0835379168522401</v>
      </c>
      <c r="W57" s="116">
        <f t="shared" si="36"/>
        <v>2.0029499442340337</v>
      </c>
      <c r="X57" s="116">
        <f t="shared" si="36"/>
        <v>2.1687829037856634</v>
      </c>
      <c r="Y57" s="116">
        <f t="shared" si="75"/>
        <v>2.007841531718916</v>
      </c>
      <c r="Z57" s="116">
        <f t="shared" si="75"/>
        <v>2.0410790668585541</v>
      </c>
      <c r="AA57" s="116">
        <f t="shared" si="75"/>
        <v>2.0244707441771159</v>
      </c>
      <c r="AB57" s="116">
        <f t="shared" si="75"/>
        <v>2.0160646244956109</v>
      </c>
      <c r="AC57" s="116">
        <f t="shared" si="75"/>
        <v>2.2641522194643282</v>
      </c>
      <c r="AD57" s="116">
        <f t="shared" si="75"/>
        <v>2.2106328170362435</v>
      </c>
      <c r="AE57" s="116">
        <f t="shared" si="75"/>
        <v>2.0126329045850575</v>
      </c>
      <c r="AF57" s="116">
        <f t="shared" si="75"/>
        <v>2.0612114302351427</v>
      </c>
      <c r="AG57" s="116">
        <f t="shared" si="75"/>
        <v>2.2059190116733376</v>
      </c>
      <c r="AH57" s="116">
        <f t="shared" si="75"/>
        <v>2.1917242896266473</v>
      </c>
      <c r="AI57" s="116">
        <f t="shared" si="75"/>
        <v>2.0658419673339496</v>
      </c>
      <c r="AJ57" s="116">
        <f t="shared" si="75"/>
        <v>2.2402098617088222</v>
      </c>
      <c r="AK57" s="116">
        <f t="shared" si="75"/>
        <v>2.0922852948839168</v>
      </c>
      <c r="AL57" s="116">
        <f t="shared" si="75"/>
        <v>2.0105025135293975</v>
      </c>
      <c r="AM57" s="116">
        <f t="shared" si="75"/>
        <v>2.2685191322566212</v>
      </c>
      <c r="AN57" s="116">
        <f t="shared" si="75"/>
        <v>2.0416239725708953</v>
      </c>
      <c r="AO57" s="116">
        <f t="shared" si="75"/>
        <v>2.2192567830110814</v>
      </c>
      <c r="AP57" s="116">
        <f t="shared" si="75"/>
        <v>2.0041379282405734</v>
      </c>
      <c r="AQ57" s="116">
        <f t="shared" si="75"/>
        <v>2.0165683955182696</v>
      </c>
      <c r="AR57" s="116">
        <f t="shared" si="75"/>
        <v>2.1415195627008368</v>
      </c>
      <c r="AS57" s="116">
        <f t="shared" si="75"/>
        <v>2.2061926623897468</v>
      </c>
      <c r="AT57" s="116">
        <f t="shared" si="75"/>
        <v>2.326063117050134</v>
      </c>
      <c r="AU57" s="116">
        <f t="shared" si="75"/>
        <v>2.0094454141405187</v>
      </c>
      <c r="AV57" s="116">
        <f t="shared" si="75"/>
        <v>2.2619016249719444</v>
      </c>
      <c r="AW57" s="116">
        <f t="shared" si="75"/>
        <v>2.2474059252434824</v>
      </c>
      <c r="AX57" s="116">
        <f t="shared" si="75"/>
        <v>2.0517141116983204</v>
      </c>
      <c r="AY57" s="116">
        <f t="shared" si="75"/>
        <v>2.1474919437510032</v>
      </c>
      <c r="AZ57" s="116">
        <f t="shared" si="75"/>
        <v>2.2449630584509634</v>
      </c>
      <c r="BA57" s="116">
        <f t="shared" si="75"/>
        <v>2.1442278139627691</v>
      </c>
      <c r="BB57" s="116">
        <f t="shared" si="75"/>
        <v>2.1466425379304059</v>
      </c>
      <c r="BC57" s="116">
        <f t="shared" si="75"/>
        <v>2.2103750759530634</v>
      </c>
      <c r="BD57" s="116">
        <f t="shared" si="75"/>
        <v>2.1586456998096639</v>
      </c>
      <c r="BE57" s="116">
        <f t="shared" si="75"/>
        <v>2.2755669227262176</v>
      </c>
      <c r="BF57" s="116">
        <f t="shared" si="75"/>
        <v>2.0088056163497079</v>
      </c>
      <c r="BG57" s="116">
        <f t="shared" si="75"/>
        <v>2.0715121604531186</v>
      </c>
      <c r="BH57" s="116">
        <f t="shared" si="75"/>
        <v>2.0105797043750506</v>
      </c>
      <c r="BI57" s="116">
        <f t="shared" si="75"/>
        <v>2.0674425115474255</v>
      </c>
      <c r="BJ57" s="116">
        <f t="shared" si="75"/>
        <v>2.1411542444099725</v>
      </c>
      <c r="BK57" s="116">
        <f t="shared" si="75"/>
        <v>2.2649961278798578</v>
      </c>
      <c r="BL57" s="116">
        <f t="shared" si="75"/>
        <v>2.2756444434143086</v>
      </c>
      <c r="BM57" s="116">
        <f t="shared" si="75"/>
        <v>2.1355455924033926</v>
      </c>
      <c r="BN57" s="116">
        <f t="shared" si="75"/>
        <v>2.3103974003398404</v>
      </c>
      <c r="BO57" s="116">
        <f t="shared" si="75"/>
        <v>2.010313938655421</v>
      </c>
      <c r="BP57" s="116">
        <f t="shared" si="75"/>
        <v>2.1051277228655052</v>
      </c>
      <c r="BQ57" s="116">
        <f t="shared" si="75"/>
        <v>2.0821373622449446</v>
      </c>
      <c r="BR57" s="116">
        <f t="shared" si="75"/>
        <v>2.2136958759390417</v>
      </c>
      <c r="BS57" s="116">
        <f t="shared" si="75"/>
        <v>2.0041006045780914</v>
      </c>
      <c r="BT57" s="116">
        <f t="shared" si="75"/>
        <v>2.034051942334179</v>
      </c>
      <c r="BU57" s="116">
        <f t="shared" si="75"/>
        <v>2.0618489109745219</v>
      </c>
      <c r="BV57" s="116">
        <f t="shared" si="75"/>
        <v>2.02395844580801</v>
      </c>
      <c r="BW57" s="116">
        <f t="shared" si="75"/>
        <v>2.154939207114043</v>
      </c>
      <c r="BX57" s="116">
        <f t="shared" si="75"/>
        <v>2.1657259010668541</v>
      </c>
      <c r="BY57" s="116">
        <f t="shared" si="75"/>
        <v>2.0206349028370005</v>
      </c>
      <c r="BZ57" s="116">
        <f t="shared" si="75"/>
        <v>2.2737691946389527</v>
      </c>
      <c r="CA57" s="116">
        <f t="shared" si="75"/>
        <v>2.0201404636009421</v>
      </c>
      <c r="CB57" s="116">
        <f t="shared" si="75"/>
        <v>2.0562929557270775</v>
      </c>
      <c r="CC57" s="116">
        <f t="shared" si="75"/>
        <v>2.3203032875533687</v>
      </c>
      <c r="CD57" s="116">
        <f t="shared" si="75"/>
        <v>2.126263795087632</v>
      </c>
      <c r="CE57" s="116">
        <f t="shared" si="75"/>
        <v>2.0275601191411652</v>
      </c>
      <c r="CF57" s="116">
        <f t="shared" si="75"/>
        <v>2.2724176569215198</v>
      </c>
      <c r="CG57" s="116">
        <f t="shared" si="75"/>
        <v>2.0161796689679954</v>
      </c>
      <c r="CH57" s="116">
        <f t="shared" si="75"/>
        <v>2.2977219805017963</v>
      </c>
      <c r="CI57" s="116">
        <f t="shared" si="75"/>
        <v>2.2497934107822792</v>
      </c>
      <c r="CJ57" s="116">
        <f t="shared" si="75"/>
        <v>2.0104508033845221</v>
      </c>
      <c r="CK57" s="116">
        <f t="shared" si="44"/>
        <v>2.0400781014836453</v>
      </c>
      <c r="CL57" s="116">
        <f t="shared" si="44"/>
        <v>2.0581970730312666</v>
      </c>
      <c r="CM57" s="116">
        <f t="shared" si="44"/>
        <v>2.1902166427252348</v>
      </c>
      <c r="CN57" s="116">
        <f t="shared" si="44"/>
        <v>2.3187236422674089</v>
      </c>
      <c r="CO57" s="116">
        <f t="shared" si="44"/>
        <v>2.1694945726199437</v>
      </c>
      <c r="CP57" s="116">
        <f t="shared" si="44"/>
        <v>2.0170408436178904</v>
      </c>
      <c r="CQ57" s="116">
        <f t="shared" si="44"/>
        <v>2.0017996656862911</v>
      </c>
      <c r="CR57" s="116">
        <f t="shared" si="44"/>
        <v>2.0230475683898961</v>
      </c>
      <c r="CS57" s="116">
        <f t="shared" si="44"/>
        <v>2.2138431420709392</v>
      </c>
      <c r="CT57" s="116">
        <f t="shared" si="44"/>
        <v>2.1571509952058405</v>
      </c>
      <c r="CU57" s="116">
        <f t="shared" si="44"/>
        <v>2.0409889267861625</v>
      </c>
      <c r="CV57" s="116">
        <f t="shared" si="44"/>
        <v>2.003561351336987</v>
      </c>
      <c r="CW57" s="116">
        <f t="shared" si="44"/>
        <v>2.210607905839475</v>
      </c>
      <c r="CX57" s="116">
        <f t="shared" si="44"/>
        <v>2.2761501200832734</v>
      </c>
      <c r="CY57" s="116">
        <f t="shared" si="76"/>
        <v>2.1690125158872195</v>
      </c>
      <c r="CZ57" s="116">
        <f t="shared" si="76"/>
        <v>2.0523542335889138</v>
      </c>
      <c r="DA57" s="116">
        <f t="shared" si="76"/>
        <v>2.2257503043966285</v>
      </c>
      <c r="DB57" s="116">
        <f t="shared" si="76"/>
        <v>2.2363113724877297</v>
      </c>
      <c r="DC57" s="116">
        <f t="shared" si="76"/>
        <v>2.1504923272003267</v>
      </c>
      <c r="DD57" s="116">
        <f t="shared" si="76"/>
        <v>2.0244401092883799</v>
      </c>
      <c r="DE57" s="116">
        <f t="shared" si="76"/>
        <v>2.1708766418781771</v>
      </c>
      <c r="DF57" s="116">
        <f t="shared" si="76"/>
        <v>2.0391139564793477</v>
      </c>
      <c r="DG57" s="116">
        <f t="shared" si="76"/>
        <v>2.1637461672330414</v>
      </c>
      <c r="DH57" s="116">
        <f t="shared" si="76"/>
        <v>2.1178908009260331</v>
      </c>
      <c r="DI57" s="116">
        <f t="shared" si="76"/>
        <v>2.0912627403987978</v>
      </c>
      <c r="DJ57" s="116">
        <f t="shared" si="76"/>
        <v>2.2114069128284171</v>
      </c>
      <c r="DK57" s="116">
        <f t="shared" si="76"/>
        <v>2.2193862068372274</v>
      </c>
      <c r="DL57" s="116">
        <f t="shared" si="76"/>
        <v>2.0101081395512512</v>
      </c>
      <c r="DM57" s="116">
        <f t="shared" si="76"/>
        <v>2.2032210723439873</v>
      </c>
      <c r="DN57" s="116">
        <f t="shared" si="76"/>
        <v>2.2391166302504066</v>
      </c>
      <c r="DO57" s="116">
        <f t="shared" si="76"/>
        <v>2.3182584832541853</v>
      </c>
      <c r="DP57" s="116">
        <f t="shared" si="76"/>
        <v>2.0222758110534933</v>
      </c>
      <c r="DQ57" s="116">
        <f t="shared" si="76"/>
        <v>2.2343843349651809</v>
      </c>
      <c r="DR57" s="116">
        <f t="shared" si="76"/>
        <v>2.1283834190863011</v>
      </c>
      <c r="DS57" s="116">
        <f t="shared" si="76"/>
        <v>2.0616174573174608</v>
      </c>
      <c r="DT57" s="116">
        <f t="shared" si="76"/>
        <v>2.0093597885064263</v>
      </c>
      <c r="DU57" s="116">
        <f t="shared" si="76"/>
        <v>2.2714663289516901</v>
      </c>
      <c r="DV57" s="116">
        <f t="shared" si="76"/>
        <v>2.3076849405883069</v>
      </c>
      <c r="DW57" s="116">
        <f t="shared" si="76"/>
        <v>2.2955105444577324</v>
      </c>
      <c r="DX57" s="116">
        <f t="shared" si="76"/>
        <v>2.1997244171322015</v>
      </c>
      <c r="DY57" s="116">
        <f t="shared" si="76"/>
        <v>2.2584599710873516</v>
      </c>
      <c r="DZ57" s="116">
        <f t="shared" si="76"/>
        <v>2.2585781211153964</v>
      </c>
      <c r="EA57" s="116">
        <f t="shared" si="76"/>
        <v>2.0231854381472134</v>
      </c>
      <c r="EB57" s="116">
        <f t="shared" si="76"/>
        <v>2.2196156216490701</v>
      </c>
      <c r="EC57" s="116">
        <f t="shared" si="76"/>
        <v>2.0652428237089198</v>
      </c>
      <c r="ED57" s="116">
        <f t="shared" si="76"/>
        <v>2.1083544386229445</v>
      </c>
      <c r="EE57" s="116">
        <f t="shared" si="76"/>
        <v>2.1042798037464352</v>
      </c>
      <c r="EF57" s="116">
        <f t="shared" si="76"/>
        <v>2.1269659304081698</v>
      </c>
      <c r="EG57" s="116">
        <f t="shared" si="76"/>
        <v>2.1128046548350055</v>
      </c>
      <c r="EH57" s="116">
        <f t="shared" si="76"/>
        <v>2.0038497194785263</v>
      </c>
      <c r="EI57" s="116">
        <f t="shared" si="76"/>
        <v>2.2798472050699763</v>
      </c>
      <c r="EJ57" s="116">
        <f t="shared" si="76"/>
        <v>2.1591876698985564</v>
      </c>
      <c r="EK57" s="116">
        <f t="shared" si="76"/>
        <v>2.2796298617436603</v>
      </c>
      <c r="EL57" s="116">
        <f t="shared" si="76"/>
        <v>2.2024998408794101</v>
      </c>
      <c r="EM57" s="116">
        <f t="shared" si="76"/>
        <v>2.2848314493729469</v>
      </c>
      <c r="EN57" s="116">
        <f t="shared" si="76"/>
        <v>2.1470611896220211</v>
      </c>
      <c r="EO57" s="116">
        <f t="shared" si="76"/>
        <v>2.0533794344604921</v>
      </c>
      <c r="EP57" s="116">
        <f t="shared" si="76"/>
        <v>2.202813753514878</v>
      </c>
      <c r="EQ57" s="116">
        <f t="shared" si="76"/>
        <v>2.1446437559059359</v>
      </c>
      <c r="ER57" s="116">
        <f t="shared" si="76"/>
        <v>2.0943544465697124</v>
      </c>
      <c r="ES57" s="116">
        <f t="shared" si="76"/>
        <v>2.0714892266363689</v>
      </c>
      <c r="ET57" s="116">
        <f t="shared" si="76"/>
        <v>2.2512934296704481</v>
      </c>
      <c r="EU57" s="116">
        <f t="shared" si="76"/>
        <v>2.0513416554767678</v>
      </c>
      <c r="EV57" s="116">
        <f t="shared" si="76"/>
        <v>2.1952794496741506</v>
      </c>
      <c r="EW57" s="116">
        <f t="shared" si="76"/>
        <v>2.1700207117433603</v>
      </c>
      <c r="EX57" s="116">
        <f t="shared" si="76"/>
        <v>2.0671608316197356</v>
      </c>
      <c r="EY57" s="116">
        <f t="shared" si="76"/>
        <v>2.0028549577601904</v>
      </c>
      <c r="EZ57" s="116">
        <f t="shared" si="76"/>
        <v>2.1584306682902872</v>
      </c>
      <c r="FA57" s="116">
        <f t="shared" si="76"/>
        <v>2.2287428386198838</v>
      </c>
      <c r="FB57" s="116">
        <f t="shared" si="76"/>
        <v>2.060731133972908</v>
      </c>
      <c r="FC57" s="116">
        <f t="shared" si="76"/>
        <v>2.1853082137423372</v>
      </c>
      <c r="FD57" s="116">
        <f t="shared" si="76"/>
        <v>2.0515716605775647</v>
      </c>
      <c r="FE57" s="116">
        <f t="shared" si="76"/>
        <v>2.0536269278243346</v>
      </c>
      <c r="FF57" s="116">
        <f t="shared" si="76"/>
        <v>2.1139664612706728</v>
      </c>
      <c r="FG57" s="116">
        <f t="shared" si="76"/>
        <v>2.029075877194733</v>
      </c>
      <c r="FH57" s="116">
        <f t="shared" si="76"/>
        <v>2.1481533322975399</v>
      </c>
      <c r="FI57" s="116">
        <f t="shared" si="76"/>
        <v>2.2765974360094137</v>
      </c>
      <c r="FJ57" s="116">
        <f t="shared" si="76"/>
        <v>2.2316002774816504</v>
      </c>
      <c r="FK57" s="116">
        <f t="shared" si="68"/>
        <v>2.0557153116710443</v>
      </c>
      <c r="FL57" s="116">
        <f t="shared" si="68"/>
        <v>2.2131131876727332</v>
      </c>
      <c r="FM57" s="116">
        <f t="shared" si="68"/>
        <v>2.0155547860110232</v>
      </c>
      <c r="FN57" s="116">
        <f t="shared" si="68"/>
        <v>2.0495152963535355</v>
      </c>
      <c r="FO57" s="116">
        <f t="shared" si="68"/>
        <v>2.2447592991232823</v>
      </c>
      <c r="FP57" s="116">
        <f t="shared" si="68"/>
        <v>2.043731809854628</v>
      </c>
      <c r="FQ57" s="116">
        <f t="shared" si="68"/>
        <v>2.0071557785618288</v>
      </c>
      <c r="FR57" s="116">
        <f t="shared" si="68"/>
        <v>2.0696362491090508</v>
      </c>
      <c r="FS57" s="116">
        <f t="shared" si="68"/>
        <v>2.0126082527900637</v>
      </c>
      <c r="FT57" s="116">
        <f t="shared" si="68"/>
        <v>2.1148315093813266</v>
      </c>
      <c r="FU57" s="116">
        <f t="shared" si="68"/>
        <v>2.1293305195163734</v>
      </c>
      <c r="FV57" s="116">
        <f t="shared" si="68"/>
        <v>2.1458244227972454</v>
      </c>
      <c r="FW57" s="116">
        <f t="shared" si="68"/>
        <v>2.2631998846723449</v>
      </c>
      <c r="FX57" s="116">
        <f t="shared" si="68"/>
        <v>2.0457950879725928</v>
      </c>
      <c r="FY57" s="116">
        <f t="shared" si="68"/>
        <v>2.0052546944382126</v>
      </c>
      <c r="FZ57" s="116">
        <f t="shared" si="68"/>
        <v>2.2528497460049763</v>
      </c>
      <c r="GA57" s="116">
        <f t="shared" si="68"/>
        <v>2.189665615838265</v>
      </c>
      <c r="GB57" s="116">
        <f t="shared" si="68"/>
        <v>2.1672149367006015</v>
      </c>
      <c r="GC57" s="116">
        <f t="shared" si="68"/>
        <v>2.0948732172202909</v>
      </c>
      <c r="GD57" s="116">
        <f t="shared" si="68"/>
        <v>2.197492993182717</v>
      </c>
      <c r="GE57" s="116">
        <f t="shared" si="68"/>
        <v>2.0696212977017083</v>
      </c>
      <c r="GF57" s="116">
        <f t="shared" si="68"/>
        <v>2.10692074284949</v>
      </c>
      <c r="GG57" s="116">
        <f t="shared" si="68"/>
        <v>2.2922965576965595</v>
      </c>
      <c r="GH57" s="116">
        <f t="shared" si="68"/>
        <v>2.2493338567559413</v>
      </c>
      <c r="GI57" s="116">
        <f t="shared" si="68"/>
        <v>2.029887422329796</v>
      </c>
      <c r="GJ57" s="116">
        <f t="shared" si="68"/>
        <v>2.015935104385016</v>
      </c>
      <c r="GK57" s="116">
        <f t="shared" si="68"/>
        <v>2.1089182826488493</v>
      </c>
      <c r="GL57" s="116">
        <f t="shared" si="68"/>
        <v>2.1362620101212957</v>
      </c>
      <c r="GM57" s="116">
        <f t="shared" si="68"/>
        <v>2.2105119665133164</v>
      </c>
      <c r="GN57" s="116">
        <f t="shared" si="68"/>
        <v>2.0430671523898916</v>
      </c>
      <c r="GO57" s="116">
        <f t="shared" si="68"/>
        <v>2.3195242027412273</v>
      </c>
      <c r="GP57" s="116">
        <f t="shared" si="68"/>
        <v>2.1680681329119516</v>
      </c>
      <c r="GQ57" s="116">
        <f t="shared" si="68"/>
        <v>2.0346906373619338</v>
      </c>
      <c r="GR57" s="116">
        <f t="shared" si="68"/>
        <v>2.2132358766310851</v>
      </c>
      <c r="GS57" s="116">
        <f t="shared" si="68"/>
        <v>2.2991056567971762</v>
      </c>
      <c r="GT57" s="116">
        <f t="shared" si="68"/>
        <v>2.1329907117778952</v>
      </c>
      <c r="GU57" s="116">
        <f t="shared" si="68"/>
        <v>2.2028350990452625</v>
      </c>
      <c r="GV57" s="116">
        <f t="shared" si="68"/>
        <v>2.1092339996345451</v>
      </c>
      <c r="GW57" s="116">
        <f t="shared" si="68"/>
        <v>2.0670247107831972</v>
      </c>
      <c r="GX57" s="116">
        <f t="shared" si="68"/>
        <v>2.1438112600090906</v>
      </c>
      <c r="GY57" s="116">
        <f t="shared" si="68"/>
        <v>2.1647460611299567</v>
      </c>
      <c r="GZ57" s="116">
        <f t="shared" si="68"/>
        <v>2.2981268688439669</v>
      </c>
      <c r="HA57" s="116">
        <f t="shared" si="68"/>
        <v>2.0860192858371689</v>
      </c>
      <c r="HB57" s="116">
        <f t="shared" si="68"/>
        <v>2.0264296271932909</v>
      </c>
      <c r="HC57" s="116">
        <f t="shared" si="68"/>
        <v>2.0281842637081415</v>
      </c>
      <c r="HD57" s="116">
        <f t="shared" si="68"/>
        <v>2.2767993017935568</v>
      </c>
      <c r="HE57" s="116">
        <f t="shared" si="68"/>
        <v>2.2977797100610324</v>
      </c>
      <c r="HF57" s="116">
        <f t="shared" si="68"/>
        <v>2.1771825638526909</v>
      </c>
      <c r="HG57" s="116">
        <f t="shared" si="68"/>
        <v>2.0043064737132275</v>
      </c>
      <c r="HH57" s="116">
        <f t="shared" si="68"/>
        <v>2.029988349554444</v>
      </c>
      <c r="HI57" s="116">
        <f t="shared" si="68"/>
        <v>2.0163023219582086</v>
      </c>
      <c r="HJ57" s="116">
        <f t="shared" si="69"/>
        <v>2.0600498543202708</v>
      </c>
      <c r="HK57" s="116">
        <f t="shared" si="69"/>
        <v>2.1554464012389385</v>
      </c>
      <c r="HL57" s="116">
        <f t="shared" si="69"/>
        <v>2.2063778102367588</v>
      </c>
      <c r="HM57" s="116">
        <f t="shared" si="69"/>
        <v>2.1913899739672256</v>
      </c>
      <c r="HN57" s="116">
        <f t="shared" si="69"/>
        <v>2.0365824427435162</v>
      </c>
      <c r="HO57" s="116">
        <f t="shared" si="69"/>
        <v>2.1555195840633754</v>
      </c>
      <c r="HP57" s="116">
        <f t="shared" si="69"/>
        <v>2.2620435154531497</v>
      </c>
      <c r="HQ57" s="116">
        <f t="shared" si="69"/>
        <v>2.2263069355279885</v>
      </c>
      <c r="HR57" s="116">
        <f t="shared" si="69"/>
        <v>2.0875109741662081</v>
      </c>
      <c r="HS57" s="116">
        <f t="shared" si="69"/>
        <v>2.1169355069143014</v>
      </c>
      <c r="HT57" s="116">
        <f t="shared" si="69"/>
        <v>2.008463045730569</v>
      </c>
      <c r="HU57" s="116">
        <f t="shared" si="69"/>
        <v>2.0381255578122666</v>
      </c>
      <c r="HV57" s="116">
        <f t="shared" si="69"/>
        <v>2.1454785374040544</v>
      </c>
      <c r="HW57" s="116">
        <f t="shared" si="69"/>
        <v>2.2000953571282222</v>
      </c>
      <c r="HX57" s="116">
        <f t="shared" si="69"/>
        <v>2.2367369292928352</v>
      </c>
      <c r="HY57" s="116">
        <f t="shared" si="69"/>
        <v>2.0438849343953489</v>
      </c>
      <c r="HZ57" s="116">
        <f t="shared" si="69"/>
        <v>2.2348913539790245</v>
      </c>
      <c r="IA57" s="116">
        <f t="shared" si="69"/>
        <v>2.0685797643403987</v>
      </c>
      <c r="IB57" s="116">
        <f t="shared" si="69"/>
        <v>2.0143001913033629</v>
      </c>
      <c r="IC57" s="116">
        <f t="shared" si="69"/>
        <v>2.1482991461518974</v>
      </c>
      <c r="ID57" s="116">
        <f t="shared" si="69"/>
        <v>2.0758433736124511</v>
      </c>
      <c r="IE57" s="116">
        <f t="shared" si="69"/>
        <v>2.0060776573072006</v>
      </c>
      <c r="IF57" s="116">
        <f t="shared" si="69"/>
        <v>2.2345045393758647</v>
      </c>
      <c r="IG57" s="116">
        <f t="shared" si="69"/>
        <v>2.2496499042302065</v>
      </c>
      <c r="IH57" s="116">
        <f t="shared" si="69"/>
        <v>2.0056267282544136</v>
      </c>
      <c r="II57" s="116">
        <f t="shared" si="69"/>
        <v>2.2254074388135554</v>
      </c>
      <c r="IJ57" s="116">
        <f t="shared" si="69"/>
        <v>2.3115182049635101</v>
      </c>
      <c r="IK57" s="116">
        <f t="shared" si="69"/>
        <v>2.0017272066599334</v>
      </c>
      <c r="IL57" s="116">
        <f t="shared" si="69"/>
        <v>2.0466776627757688</v>
      </c>
      <c r="IM57" s="116">
        <f t="shared" si="69"/>
        <v>2.1610883012457749</v>
      </c>
      <c r="IN57" s="116">
        <f t="shared" si="69"/>
        <v>2.26503417460134</v>
      </c>
      <c r="IO57" s="116">
        <f t="shared" si="69"/>
        <v>2.0325803791211507</v>
      </c>
      <c r="IP57" s="116">
        <f t="shared" si="69"/>
        <v>2.0719164853261942</v>
      </c>
      <c r="IQ57" s="116">
        <f t="shared" si="69"/>
        <v>2.0026778781810894</v>
      </c>
      <c r="IR57" s="116">
        <f t="shared" si="69"/>
        <v>2.0050915387780792</v>
      </c>
      <c r="IS57" s="116">
        <f t="shared" si="69"/>
        <v>2.2040979758784807</v>
      </c>
      <c r="IT57" s="116">
        <f t="shared" si="69"/>
        <v>2.0191593771680849</v>
      </c>
      <c r="IU57" s="116">
        <f t="shared" si="69"/>
        <v>2.115980944939639</v>
      </c>
      <c r="IV57" s="116">
        <f t="shared" si="69"/>
        <v>2.2568876923846126</v>
      </c>
      <c r="IW57" s="116">
        <f t="shared" si="69"/>
        <v>2.0698532317802032</v>
      </c>
      <c r="IX57" s="116">
        <f t="shared" si="69"/>
        <v>2.073260147303456</v>
      </c>
      <c r="IY57" s="116">
        <f t="shared" si="69"/>
        <v>2.263175246052763</v>
      </c>
      <c r="IZ57" s="116">
        <f t="shared" si="69"/>
        <v>2.2086503986784782</v>
      </c>
      <c r="JA57" s="116">
        <f t="shared" si="69"/>
        <v>2.0492310607514037</v>
      </c>
      <c r="JB57" s="116">
        <f t="shared" si="69"/>
        <v>2.2450477124266297</v>
      </c>
      <c r="JC57" s="116">
        <f t="shared" si="69"/>
        <v>2.0135836130520026</v>
      </c>
      <c r="JD57" s="116">
        <f t="shared" si="69"/>
        <v>2.1465848070121392</v>
      </c>
      <c r="JE57" s="116">
        <f t="shared" si="69"/>
        <v>2.1515921189899601</v>
      </c>
      <c r="JF57" s="116">
        <f t="shared" si="69"/>
        <v>2.0899660356669583</v>
      </c>
      <c r="JG57" s="116">
        <f t="shared" si="69"/>
        <v>2.0076938320831572</v>
      </c>
      <c r="JH57" s="116">
        <f t="shared" si="62"/>
        <v>2.2328320738911231</v>
      </c>
      <c r="JI57" s="116">
        <f t="shared" ref="JI57:LT60" si="83">JI31+($D$3/JI31)</f>
        <v>2.1096385486206035</v>
      </c>
      <c r="JJ57" s="116">
        <f t="shared" si="83"/>
        <v>2.0078887282279356</v>
      </c>
      <c r="JK57" s="116">
        <f t="shared" si="83"/>
        <v>2.1315338464981251</v>
      </c>
      <c r="JL57" s="116">
        <f t="shared" si="83"/>
        <v>2.0541655196435147</v>
      </c>
      <c r="JM57" s="116">
        <f t="shared" si="83"/>
        <v>2.0416363944398963</v>
      </c>
      <c r="JN57" s="116">
        <f t="shared" si="83"/>
        <v>2.0487022581886212</v>
      </c>
      <c r="JO57" s="116">
        <f t="shared" si="83"/>
        <v>2.0019324191993584</v>
      </c>
      <c r="JP57" s="116">
        <f t="shared" si="83"/>
        <v>2.0763528414867496</v>
      </c>
      <c r="JQ57" s="116">
        <f t="shared" si="83"/>
        <v>2.245270462157948</v>
      </c>
      <c r="JR57" s="116">
        <f t="shared" si="83"/>
        <v>2.2185851347418746</v>
      </c>
      <c r="JS57" s="116">
        <f t="shared" si="83"/>
        <v>2.0729521812491867</v>
      </c>
      <c r="JT57" s="116">
        <f t="shared" si="83"/>
        <v>2.0315225003847321</v>
      </c>
      <c r="JU57" s="116">
        <f t="shared" si="83"/>
        <v>2.0088894197445657</v>
      </c>
      <c r="JV57" s="116">
        <f t="shared" si="83"/>
        <v>2.0227375226938147</v>
      </c>
      <c r="JW57" s="116">
        <f t="shared" si="83"/>
        <v>2.1601789340041617</v>
      </c>
      <c r="JX57" s="116">
        <f t="shared" si="83"/>
        <v>2.1533452520814067</v>
      </c>
      <c r="JY57" s="116">
        <f t="shared" si="83"/>
        <v>2.0500852655222181</v>
      </c>
      <c r="JZ57" s="116">
        <f t="shared" si="83"/>
        <v>2.0101021087595812</v>
      </c>
      <c r="KA57" s="116">
        <f t="shared" si="83"/>
        <v>2.0353320235570549</v>
      </c>
      <c r="KB57" s="116">
        <f t="shared" si="83"/>
        <v>2.0175523406038156</v>
      </c>
      <c r="KC57" s="116">
        <f t="shared" si="83"/>
        <v>2.04792380389895</v>
      </c>
      <c r="KD57" s="116">
        <f t="shared" si="83"/>
        <v>2.1998535806719071</v>
      </c>
      <c r="KE57" s="116">
        <f t="shared" si="83"/>
        <v>2.0948164832192351</v>
      </c>
      <c r="KF57" s="116">
        <f t="shared" si="83"/>
        <v>2.0401302014070093</v>
      </c>
      <c r="KG57" s="116">
        <f t="shared" si="83"/>
        <v>2.0246505398203789</v>
      </c>
      <c r="KH57" s="116">
        <f t="shared" si="83"/>
        <v>2.1101259889774715</v>
      </c>
      <c r="KI57" s="116">
        <f t="shared" si="83"/>
        <v>2.2282666123015225</v>
      </c>
      <c r="KJ57" s="116">
        <f t="shared" si="83"/>
        <v>2.2307201293776915</v>
      </c>
      <c r="KK57" s="116">
        <f t="shared" si="83"/>
        <v>2.0146183146124237</v>
      </c>
      <c r="KL57" s="116">
        <f t="shared" si="83"/>
        <v>2.3234438985697734</v>
      </c>
      <c r="KM57" s="116">
        <f t="shared" si="83"/>
        <v>2.0320696016445661</v>
      </c>
      <c r="KN57" s="116">
        <f t="shared" si="83"/>
        <v>2.2891449747436079</v>
      </c>
      <c r="KO57" s="116">
        <f t="shared" si="83"/>
        <v>2.0690635920253646</v>
      </c>
      <c r="KP57" s="116">
        <f t="shared" si="83"/>
        <v>2.2478633206762173</v>
      </c>
      <c r="KQ57" s="116">
        <f t="shared" si="83"/>
        <v>2.2943022891499454</v>
      </c>
      <c r="KR57" s="116">
        <f t="shared" si="83"/>
        <v>2.2554406847986597</v>
      </c>
      <c r="KS57" s="116">
        <f t="shared" si="83"/>
        <v>2.014805232283742</v>
      </c>
      <c r="KT57" s="116">
        <f t="shared" si="83"/>
        <v>2.1034502648325475</v>
      </c>
      <c r="KU57" s="116">
        <f t="shared" si="83"/>
        <v>2.2632618918899818</v>
      </c>
      <c r="KV57" s="116">
        <f t="shared" si="83"/>
        <v>2.1973556195279311</v>
      </c>
      <c r="KW57" s="116">
        <f t="shared" si="83"/>
        <v>2.0148025812731403</v>
      </c>
      <c r="KX57" s="116">
        <f t="shared" si="83"/>
        <v>2.1974759249421014</v>
      </c>
      <c r="KY57" s="116">
        <f t="shared" si="83"/>
        <v>2.1605362730786766</v>
      </c>
      <c r="KZ57" s="116">
        <f t="shared" si="83"/>
        <v>2.1652017495455662</v>
      </c>
      <c r="LA57" s="116">
        <f t="shared" si="83"/>
        <v>2.0546918946750594</v>
      </c>
      <c r="LB57" s="116">
        <f t="shared" si="83"/>
        <v>2.0828386980819444</v>
      </c>
      <c r="LC57" s="116">
        <f t="shared" si="83"/>
        <v>2.0929018903770622</v>
      </c>
      <c r="LD57" s="116">
        <f t="shared" si="83"/>
        <v>2.2061738838287659</v>
      </c>
      <c r="LE57" s="116">
        <f t="shared" si="83"/>
        <v>2.2166678432938354</v>
      </c>
      <c r="LF57" s="116">
        <f t="shared" si="83"/>
        <v>2.0402966626631946</v>
      </c>
      <c r="LG57" s="116">
        <f t="shared" si="83"/>
        <v>2.0276905594315107</v>
      </c>
      <c r="LH57" s="116">
        <f t="shared" si="83"/>
        <v>2.3281373768739542</v>
      </c>
      <c r="LI57" s="116">
        <f t="shared" si="83"/>
        <v>2.2603259967215479</v>
      </c>
      <c r="LJ57" s="116">
        <f t="shared" si="83"/>
        <v>2.1286698969880673</v>
      </c>
      <c r="LK57" s="116">
        <f t="shared" si="83"/>
        <v>2.1339135356593943</v>
      </c>
      <c r="LL57" s="116">
        <f t="shared" si="83"/>
        <v>2.2412976669213136</v>
      </c>
      <c r="LM57" s="116">
        <f t="shared" si="83"/>
        <v>2.0205817103300143</v>
      </c>
      <c r="LN57" s="116">
        <f t="shared" si="83"/>
        <v>2.0354717881685298</v>
      </c>
      <c r="LO57" s="116">
        <f t="shared" si="83"/>
        <v>2.2486905273084714</v>
      </c>
      <c r="LP57" s="116">
        <f t="shared" si="83"/>
        <v>2.0106244108088469</v>
      </c>
      <c r="LQ57" s="116">
        <f t="shared" si="83"/>
        <v>2.0050777483013227</v>
      </c>
      <c r="LR57" s="116">
        <f t="shared" si="83"/>
        <v>2.1922233373813054</v>
      </c>
      <c r="LS57" s="116">
        <f t="shared" si="83"/>
        <v>2.1417906191395288</v>
      </c>
      <c r="LT57" s="116">
        <f t="shared" si="83"/>
        <v>2.1118186828611827</v>
      </c>
      <c r="LU57" s="116">
        <f t="shared" si="77"/>
        <v>2.0652224036848477</v>
      </c>
      <c r="LV57" s="116">
        <f t="shared" si="77"/>
        <v>2.3085438530064217</v>
      </c>
      <c r="LW57" s="116">
        <f t="shared" si="70"/>
        <v>2.0033225288324745</v>
      </c>
      <c r="LX57" s="116">
        <f t="shared" si="70"/>
        <v>2.0028734189323925</v>
      </c>
      <c r="LY57" s="116">
        <f t="shared" si="70"/>
        <v>2.003636806699137</v>
      </c>
      <c r="LZ57" s="116">
        <f t="shared" si="70"/>
        <v>2.0221111518434096</v>
      </c>
      <c r="MA57" s="116">
        <f t="shared" si="70"/>
        <v>2.1277297502452592</v>
      </c>
      <c r="MB57" s="116">
        <f t="shared" si="70"/>
        <v>2.2591272023269893</v>
      </c>
      <c r="MC57" s="116">
        <f t="shared" si="70"/>
        <v>2.1513144633794492</v>
      </c>
      <c r="MD57" s="116">
        <f t="shared" si="70"/>
        <v>2.0471223051033762</v>
      </c>
      <c r="ME57" s="116">
        <f t="shared" si="70"/>
        <v>2.2592689989065047</v>
      </c>
      <c r="MF57" s="116">
        <f t="shared" si="70"/>
        <v>2.18358249841511</v>
      </c>
      <c r="MG57" s="116">
        <f t="shared" si="70"/>
        <v>2.0579316846696871</v>
      </c>
      <c r="MH57" s="116">
        <f t="shared" si="70"/>
        <v>2.0653223082915813</v>
      </c>
      <c r="MI57" s="116">
        <f t="shared" si="70"/>
        <v>2.1143263628000759</v>
      </c>
      <c r="MJ57" s="116">
        <f t="shared" si="70"/>
        <v>2.3158869797668107</v>
      </c>
      <c r="MK57" s="116">
        <f t="shared" si="70"/>
        <v>2.0691118610365318</v>
      </c>
      <c r="ML57" s="116">
        <f t="shared" si="70"/>
        <v>2.2603847457457813</v>
      </c>
      <c r="MM57" s="116">
        <f t="shared" si="70"/>
        <v>2.0439262877962769</v>
      </c>
      <c r="MN57" s="116">
        <f t="shared" si="70"/>
        <v>2.31855433736238</v>
      </c>
      <c r="MO57" s="116">
        <f t="shared" si="70"/>
        <v>2.0298121440506596</v>
      </c>
      <c r="MP57" s="116">
        <f t="shared" si="70"/>
        <v>2.0520049682791628</v>
      </c>
      <c r="MQ57" s="116">
        <f t="shared" si="70"/>
        <v>2.2792449818548328</v>
      </c>
      <c r="MR57" s="116">
        <f t="shared" si="70"/>
        <v>2.2887887066636781</v>
      </c>
      <c r="MS57" s="116">
        <f t="shared" si="70"/>
        <v>2.322302688703735</v>
      </c>
      <c r="MT57" s="116">
        <f t="shared" si="70"/>
        <v>2.2382284639665366</v>
      </c>
      <c r="MU57" s="116">
        <f t="shared" si="70"/>
        <v>2.0286462624546244</v>
      </c>
      <c r="MV57" s="116">
        <f t="shared" si="70"/>
        <v>2.2373650107754948</v>
      </c>
      <c r="MW57" s="116">
        <f t="shared" si="70"/>
        <v>2.2499414307973953</v>
      </c>
      <c r="MX57" s="116">
        <f t="shared" si="70"/>
        <v>2.0969644688974571</v>
      </c>
      <c r="MY57" s="116">
        <f t="shared" si="70"/>
        <v>2.2870619216562322</v>
      </c>
      <c r="MZ57" s="116">
        <f t="shared" si="70"/>
        <v>2.3271388515284688</v>
      </c>
      <c r="NA57" s="116">
        <f t="shared" si="70"/>
        <v>2.0408735098647623</v>
      </c>
      <c r="NB57" s="116">
        <f t="shared" si="70"/>
        <v>2.2313348683075103</v>
      </c>
      <c r="NC57" s="116">
        <f t="shared" si="70"/>
        <v>2.2864248630888167</v>
      </c>
      <c r="ND57" s="116">
        <f t="shared" si="70"/>
        <v>2.1515648676374424</v>
      </c>
      <c r="NE57" s="116">
        <f t="shared" si="70"/>
        <v>2.1887256331708778</v>
      </c>
      <c r="NF57" s="116">
        <f t="shared" si="70"/>
        <v>2.0573110870271645</v>
      </c>
      <c r="NG57" s="116">
        <f t="shared" si="70"/>
        <v>2.0341931880874911</v>
      </c>
      <c r="NH57" s="116">
        <f t="shared" si="70"/>
        <v>2.0339275628919458</v>
      </c>
      <c r="NI57" s="116">
        <f t="shared" si="70"/>
        <v>2.0087705889398642</v>
      </c>
      <c r="NJ57" s="116">
        <f t="shared" si="70"/>
        <v>2.1746724198158525</v>
      </c>
      <c r="NK57" s="116">
        <f t="shared" si="70"/>
        <v>2.2410799318709511</v>
      </c>
      <c r="NL57" s="116">
        <f t="shared" si="70"/>
        <v>2.0020474312205327</v>
      </c>
      <c r="NM57" s="116">
        <f t="shared" si="70"/>
        <v>2.0046851189507242</v>
      </c>
      <c r="NN57" s="116">
        <f t="shared" si="70"/>
        <v>2.2621412995687153</v>
      </c>
      <c r="NO57" s="116">
        <f t="shared" si="70"/>
        <v>2.0950907667441845</v>
      </c>
      <c r="NP57" s="116">
        <f t="shared" si="70"/>
        <v>2.1806124688094508</v>
      </c>
      <c r="NQ57" s="116">
        <f t="shared" si="70"/>
        <v>2.0315358792458347</v>
      </c>
      <c r="NR57" s="116">
        <f t="shared" si="70"/>
        <v>2.0726000711061108</v>
      </c>
      <c r="NS57" s="116">
        <f t="shared" si="70"/>
        <v>2.019572668569527</v>
      </c>
      <c r="NT57" s="116">
        <f t="shared" si="70"/>
        <v>2.1601419387637772</v>
      </c>
      <c r="NU57" s="116">
        <f t="shared" si="70"/>
        <v>2.0324987602316811</v>
      </c>
      <c r="NV57" s="116">
        <f t="shared" si="70"/>
        <v>2.010976107089574</v>
      </c>
      <c r="NW57" s="116">
        <f t="shared" si="70"/>
        <v>2.0953355457854119</v>
      </c>
      <c r="NX57" s="116">
        <f t="shared" si="70"/>
        <v>2.0025897385677465</v>
      </c>
      <c r="NY57" s="116">
        <f t="shared" si="70"/>
        <v>2.2760257452357324</v>
      </c>
      <c r="NZ57" s="116">
        <f t="shared" si="70"/>
        <v>2.0533630787687676</v>
      </c>
      <c r="OA57" s="116">
        <f t="shared" si="70"/>
        <v>2.3105804937912442</v>
      </c>
      <c r="OB57" s="116">
        <f t="shared" si="70"/>
        <v>2.0381312134695273</v>
      </c>
      <c r="OC57" s="116">
        <f t="shared" si="70"/>
        <v>2.2768025224299739</v>
      </c>
      <c r="OD57" s="116">
        <f t="shared" si="70"/>
        <v>2.0369320733605738</v>
      </c>
      <c r="OE57" s="116">
        <f t="shared" si="70"/>
        <v>2.1925806690695615</v>
      </c>
      <c r="OF57" s="116">
        <f t="shared" si="63"/>
        <v>2.320753076605377</v>
      </c>
      <c r="OG57" s="116">
        <f t="shared" ref="OG57:QR61" si="84">OG31+($D$3/OG31)</f>
        <v>2.151821802214577</v>
      </c>
      <c r="OH57" s="116">
        <f t="shared" si="84"/>
        <v>2.0593605596083036</v>
      </c>
      <c r="OI57" s="116">
        <f t="shared" si="84"/>
        <v>2.1740916881957304</v>
      </c>
      <c r="OJ57" s="116">
        <f t="shared" si="84"/>
        <v>2.1133431423532913</v>
      </c>
      <c r="OK57" s="116">
        <f t="shared" si="84"/>
        <v>2.0024192909183363</v>
      </c>
      <c r="OL57" s="116">
        <f t="shared" si="84"/>
        <v>2.2548643070918595</v>
      </c>
      <c r="OM57" s="116">
        <f t="shared" si="84"/>
        <v>2.0826045626332652</v>
      </c>
      <c r="ON57" s="116">
        <f t="shared" si="84"/>
        <v>2.0852133723115966</v>
      </c>
      <c r="OO57" s="116">
        <f t="shared" si="84"/>
        <v>2.3127480871616171</v>
      </c>
      <c r="OP57" s="116">
        <f t="shared" si="84"/>
        <v>2.0547170127943484</v>
      </c>
      <c r="OQ57" s="116">
        <f t="shared" si="84"/>
        <v>2.2891541955250028</v>
      </c>
      <c r="OR57" s="116">
        <f t="shared" si="84"/>
        <v>2.0393204723039755</v>
      </c>
      <c r="OS57" s="116">
        <f t="shared" si="84"/>
        <v>2.259349595707405</v>
      </c>
      <c r="OT57" s="116">
        <f t="shared" si="84"/>
        <v>2.0240369921283738</v>
      </c>
      <c r="OU57" s="116">
        <f t="shared" si="84"/>
        <v>2.1347627331389711</v>
      </c>
      <c r="OV57" s="116">
        <f t="shared" si="84"/>
        <v>2.2372395241178813</v>
      </c>
      <c r="OW57" s="116">
        <f t="shared" si="84"/>
        <v>2.2645441167928455</v>
      </c>
      <c r="OX57" s="116">
        <f t="shared" si="84"/>
        <v>2.2320402036466085</v>
      </c>
      <c r="OY57" s="116">
        <f t="shared" si="84"/>
        <v>2.305009611911653</v>
      </c>
      <c r="OZ57" s="116">
        <f t="shared" si="84"/>
        <v>2.227845740407234</v>
      </c>
      <c r="PA57" s="116">
        <f t="shared" si="84"/>
        <v>2.1792263999686403</v>
      </c>
      <c r="PB57" s="116">
        <f t="shared" si="84"/>
        <v>2.2088469076050097</v>
      </c>
      <c r="PC57" s="116">
        <f t="shared" si="84"/>
        <v>2.0095819973113356</v>
      </c>
      <c r="PD57" s="116">
        <f t="shared" si="84"/>
        <v>2.0057238914460154</v>
      </c>
      <c r="PE57" s="116">
        <f t="shared" si="84"/>
        <v>2.0539081564774642</v>
      </c>
      <c r="PF57" s="116">
        <f t="shared" si="84"/>
        <v>2.0404194638334099</v>
      </c>
      <c r="PG57" s="116">
        <f t="shared" si="84"/>
        <v>2.075830001984297</v>
      </c>
      <c r="PH57" s="116">
        <f t="shared" si="84"/>
        <v>2.0563947617467551</v>
      </c>
      <c r="PI57" s="116">
        <f t="shared" si="84"/>
        <v>2.2058570800551118</v>
      </c>
      <c r="PJ57" s="116">
        <f t="shared" si="84"/>
        <v>2.2296456502084814</v>
      </c>
      <c r="PK57" s="116">
        <f t="shared" si="84"/>
        <v>2.1583097506083462</v>
      </c>
      <c r="PL57" s="116">
        <f t="shared" si="84"/>
        <v>2.3086911186928356</v>
      </c>
      <c r="PM57" s="116">
        <f t="shared" si="84"/>
        <v>2.0032521309698992</v>
      </c>
      <c r="PN57" s="116">
        <f t="shared" si="84"/>
        <v>2.1296713372455067</v>
      </c>
      <c r="PO57" s="116">
        <f t="shared" si="84"/>
        <v>2.1744215657529691</v>
      </c>
      <c r="PP57" s="116">
        <f t="shared" si="84"/>
        <v>2.1508195920230846</v>
      </c>
      <c r="PQ57" s="116">
        <f t="shared" si="84"/>
        <v>2.2706446290795239</v>
      </c>
      <c r="PR57" s="116">
        <f t="shared" si="84"/>
        <v>2.3107263387020476</v>
      </c>
      <c r="PS57" s="116">
        <f t="shared" si="84"/>
        <v>2.0030168302405915</v>
      </c>
      <c r="PT57" s="116">
        <f t="shared" si="84"/>
        <v>2.2443488863045054</v>
      </c>
      <c r="PU57" s="116">
        <f t="shared" si="84"/>
        <v>2.013249081998381</v>
      </c>
      <c r="PV57" s="116">
        <f t="shared" si="84"/>
        <v>2.0239839159936661</v>
      </c>
      <c r="PW57" s="116">
        <f t="shared" si="84"/>
        <v>2.016013652846282</v>
      </c>
      <c r="PX57" s="116">
        <f t="shared" si="84"/>
        <v>2.2193257460048588</v>
      </c>
      <c r="PY57" s="116">
        <f t="shared" si="84"/>
        <v>2.1663326530604992</v>
      </c>
      <c r="PZ57" s="116">
        <f t="shared" si="84"/>
        <v>2.0552912539391865</v>
      </c>
      <c r="QA57" s="116">
        <f t="shared" si="84"/>
        <v>2.2518867227103514</v>
      </c>
      <c r="QB57" s="116">
        <f t="shared" si="84"/>
        <v>2.0234882342797476</v>
      </c>
      <c r="QC57" s="116">
        <f t="shared" si="84"/>
        <v>2.1569908038637702</v>
      </c>
      <c r="QD57" s="116">
        <f t="shared" si="84"/>
        <v>2.1877389395083102</v>
      </c>
      <c r="QE57" s="116">
        <f t="shared" si="84"/>
        <v>2.119079140817556</v>
      </c>
      <c r="QF57" s="116">
        <f t="shared" si="84"/>
        <v>2.0163987556723222</v>
      </c>
      <c r="QG57" s="116">
        <f t="shared" si="84"/>
        <v>2.1349311579115202</v>
      </c>
      <c r="QH57" s="116">
        <f t="shared" si="84"/>
        <v>2.0139120413210252</v>
      </c>
      <c r="QI57" s="116">
        <f t="shared" si="84"/>
        <v>2.0320699268232527</v>
      </c>
      <c r="QJ57" s="116">
        <f t="shared" si="84"/>
        <v>2.050356893791617</v>
      </c>
      <c r="QK57" s="116">
        <f t="shared" si="84"/>
        <v>2.0321823023325361</v>
      </c>
      <c r="QL57" s="116">
        <f t="shared" si="84"/>
        <v>2.0117483785015384</v>
      </c>
      <c r="QM57" s="116">
        <f t="shared" si="84"/>
        <v>2.0963358881996976</v>
      </c>
      <c r="QN57" s="116">
        <f t="shared" si="84"/>
        <v>2.0293745372039709</v>
      </c>
      <c r="QO57" s="116">
        <f t="shared" si="84"/>
        <v>2.2757811430398771</v>
      </c>
      <c r="QP57" s="116">
        <f t="shared" si="84"/>
        <v>2.093801830030062</v>
      </c>
      <c r="QQ57" s="116">
        <f t="shared" si="84"/>
        <v>2.2697142574400533</v>
      </c>
      <c r="QR57" s="116">
        <f t="shared" si="84"/>
        <v>2.0029336771588122</v>
      </c>
      <c r="QS57" s="116">
        <f t="shared" si="78"/>
        <v>2.0025109364981981</v>
      </c>
      <c r="QT57" s="116">
        <f t="shared" si="78"/>
        <v>2.0085080755205325</v>
      </c>
      <c r="QU57" s="116">
        <f t="shared" si="71"/>
        <v>2.014764166225453</v>
      </c>
      <c r="QV57" s="116">
        <f t="shared" si="71"/>
        <v>2.0070413085686964</v>
      </c>
      <c r="QW57" s="116">
        <f t="shared" si="71"/>
        <v>2.0266901858323858</v>
      </c>
      <c r="QX57" s="116">
        <f t="shared" si="71"/>
        <v>2.1143580884750035</v>
      </c>
      <c r="QY57" s="116">
        <f t="shared" si="71"/>
        <v>2.3013711942921722</v>
      </c>
      <c r="QZ57" s="116">
        <f t="shared" si="71"/>
        <v>2.0849528599730718</v>
      </c>
      <c r="RA57" s="116">
        <f t="shared" si="71"/>
        <v>2.2051343916365735</v>
      </c>
      <c r="RB57" s="116">
        <f t="shared" si="71"/>
        <v>2.1883737211431402</v>
      </c>
      <c r="RC57" s="116">
        <f t="shared" si="71"/>
        <v>2.2353815239263692</v>
      </c>
      <c r="RD57" s="116">
        <f t="shared" si="71"/>
        <v>2.2275840333857242</v>
      </c>
      <c r="RE57" s="116">
        <f t="shared" si="71"/>
        <v>2.1597431268786602</v>
      </c>
      <c r="RF57" s="116">
        <f t="shared" si="71"/>
        <v>2.1585395269658094</v>
      </c>
      <c r="RG57" s="116">
        <f t="shared" si="71"/>
        <v>2.0792139281941111</v>
      </c>
      <c r="RH57" s="116">
        <f t="shared" si="71"/>
        <v>2.0796085548568253</v>
      </c>
      <c r="RI57" s="116">
        <f t="shared" si="71"/>
        <v>2.1237809542103405</v>
      </c>
      <c r="RJ57" s="116">
        <f t="shared" si="71"/>
        <v>2.2127490916561321</v>
      </c>
      <c r="RK57" s="116">
        <f t="shared" si="71"/>
        <v>2.0251111865818787</v>
      </c>
      <c r="RL57" s="116">
        <f t="shared" si="71"/>
        <v>2.2937625739350667</v>
      </c>
      <c r="RM57" s="116">
        <f t="shared" si="71"/>
        <v>2.252417419322104</v>
      </c>
      <c r="RN57" s="116">
        <f t="shared" si="71"/>
        <v>2.2163505450399308</v>
      </c>
      <c r="RO57" s="116">
        <f t="shared" si="71"/>
        <v>2.0965130994842736</v>
      </c>
      <c r="RP57" s="116">
        <f t="shared" si="71"/>
        <v>2.0222088320788201</v>
      </c>
      <c r="RQ57" s="116">
        <f t="shared" si="71"/>
        <v>2.1530357822657127</v>
      </c>
      <c r="RR57" s="116">
        <f t="shared" si="71"/>
        <v>2.00295361850478</v>
      </c>
      <c r="RS57" s="116">
        <f t="shared" si="71"/>
        <v>2.1740291384040957</v>
      </c>
      <c r="RT57" s="116">
        <f t="shared" si="71"/>
        <v>2.0422773075575384</v>
      </c>
      <c r="RU57" s="116">
        <f t="shared" si="71"/>
        <v>2.3085020008310613</v>
      </c>
      <c r="RV57" s="116">
        <f t="shared" si="71"/>
        <v>2.1777372915307858</v>
      </c>
      <c r="RW57" s="116">
        <f t="shared" si="71"/>
        <v>2.0252767527201296</v>
      </c>
      <c r="RX57" s="116">
        <f t="shared" si="71"/>
        <v>2.2935726229434641</v>
      </c>
      <c r="RY57" s="116">
        <f t="shared" si="71"/>
        <v>2.1041231819286441</v>
      </c>
      <c r="RZ57" s="116">
        <f t="shared" si="71"/>
        <v>2.1949004332903286</v>
      </c>
      <c r="SA57" s="116">
        <f t="shared" si="71"/>
        <v>2.244034163011345</v>
      </c>
      <c r="SB57" s="116">
        <f t="shared" si="71"/>
        <v>2.2582861128883911</v>
      </c>
      <c r="SC57" s="116">
        <f t="shared" si="71"/>
        <v>2.0978183031092379</v>
      </c>
      <c r="SD57" s="116">
        <f t="shared" si="71"/>
        <v>2.1145587531439305</v>
      </c>
      <c r="SE57" s="116">
        <f t="shared" si="71"/>
        <v>2.2340425546539948</v>
      </c>
      <c r="SF57" s="116">
        <f t="shared" si="71"/>
        <v>2.1844891346536692</v>
      </c>
      <c r="SG57" s="116">
        <f t="shared" si="71"/>
        <v>2.1913292129844422</v>
      </c>
      <c r="SH57" s="116">
        <f t="shared" si="71"/>
        <v>2.3239938931584252</v>
      </c>
      <c r="SI57" s="116">
        <f t="shared" si="71"/>
        <v>2.1866138994928388</v>
      </c>
      <c r="SJ57" s="116">
        <f t="shared" si="71"/>
        <v>2.0560426840545922</v>
      </c>
      <c r="SK57" s="116">
        <f t="shared" si="71"/>
        <v>2.0024310565343955</v>
      </c>
      <c r="SL57" s="116">
        <f t="shared" si="71"/>
        <v>2.1108112099139502</v>
      </c>
      <c r="SM57" s="116">
        <f t="shared" si="71"/>
        <v>2.2286331660143861</v>
      </c>
      <c r="SN57" s="116">
        <f t="shared" si="71"/>
        <v>2.1319590836843214</v>
      </c>
      <c r="SO57" s="116">
        <f t="shared" si="71"/>
        <v>2.0201872096139457</v>
      </c>
      <c r="SP57" s="116">
        <f t="shared" si="71"/>
        <v>2.0165094977873497</v>
      </c>
      <c r="SQ57" s="116">
        <f t="shared" si="71"/>
        <v>2.02716670514324</v>
      </c>
      <c r="SR57" s="116">
        <f t="shared" si="71"/>
        <v>2.1091595437202</v>
      </c>
      <c r="SS57" s="116">
        <f t="shared" si="71"/>
        <v>2.0528880216312504</v>
      </c>
      <c r="ST57" s="116">
        <f t="shared" si="71"/>
        <v>2.2360496971889843</v>
      </c>
      <c r="SU57" s="116">
        <f t="shared" si="71"/>
        <v>2.0049123763106644</v>
      </c>
      <c r="SV57" s="116">
        <f t="shared" si="71"/>
        <v>2.0892043049496776</v>
      </c>
      <c r="SW57" s="116">
        <f t="shared" si="71"/>
        <v>2.0371998658264721</v>
      </c>
      <c r="SX57" s="116">
        <f t="shared" si="71"/>
        <v>2.0589360730831738</v>
      </c>
      <c r="SY57" s="116">
        <f t="shared" si="71"/>
        <v>2.0029551179906262</v>
      </c>
      <c r="SZ57" s="116">
        <f t="shared" si="71"/>
        <v>2.1351470516764284</v>
      </c>
      <c r="TA57" s="116">
        <f t="shared" si="71"/>
        <v>2.2120619349309645</v>
      </c>
      <c r="TB57" s="116">
        <f t="shared" si="71"/>
        <v>2.1392520165464726</v>
      </c>
      <c r="TC57" s="116">
        <f t="shared" si="71"/>
        <v>2.0209624553158436</v>
      </c>
      <c r="TD57" s="116">
        <f t="shared" si="64"/>
        <v>2.0857880666447337</v>
      </c>
      <c r="TE57" s="116">
        <f t="shared" ref="TE57:VP61" si="85">TE31+($D$3/TE31)</f>
        <v>2.0478924970678536</v>
      </c>
      <c r="TF57" s="116">
        <f t="shared" si="85"/>
        <v>2.1768715969689558</v>
      </c>
      <c r="TG57" s="116">
        <f t="shared" si="85"/>
        <v>2.2239257180452063</v>
      </c>
      <c r="TH57" s="116">
        <f t="shared" si="85"/>
        <v>2.3232790141704305</v>
      </c>
      <c r="TI57" s="116">
        <f t="shared" si="85"/>
        <v>2.2451178056798695</v>
      </c>
      <c r="TJ57" s="116">
        <f t="shared" si="85"/>
        <v>2.2323053754562339</v>
      </c>
      <c r="TK57" s="116">
        <f t="shared" si="85"/>
        <v>2.3115511690808499</v>
      </c>
      <c r="TL57" s="116">
        <f t="shared" si="85"/>
        <v>2.1992069850870761</v>
      </c>
      <c r="TM57" s="116">
        <f t="shared" si="85"/>
        <v>2.0765763502950114</v>
      </c>
      <c r="TN57" s="116">
        <f t="shared" si="85"/>
        <v>2.0453287981055572</v>
      </c>
      <c r="TO57" s="116">
        <f t="shared" si="85"/>
        <v>2.2704067877388647</v>
      </c>
      <c r="TP57" s="116">
        <f t="shared" si="85"/>
        <v>2.2875187422998593</v>
      </c>
      <c r="TQ57" s="116">
        <f t="shared" si="85"/>
        <v>2.0039624118964046</v>
      </c>
      <c r="TR57" s="116">
        <f t="shared" si="85"/>
        <v>2.17483641037576</v>
      </c>
      <c r="TS57" s="116">
        <f t="shared" si="85"/>
        <v>2.020148852587154</v>
      </c>
      <c r="TT57" s="116">
        <f t="shared" si="85"/>
        <v>2.227335597042126</v>
      </c>
      <c r="TU57" s="116">
        <f t="shared" si="85"/>
        <v>2.325451120543133</v>
      </c>
      <c r="TV57" s="116">
        <f t="shared" si="85"/>
        <v>2.2509565300832985</v>
      </c>
      <c r="TW57" s="116">
        <f t="shared" si="85"/>
        <v>2.0044756185612895</v>
      </c>
      <c r="TX57" s="116">
        <f t="shared" si="85"/>
        <v>2.0150884475146138</v>
      </c>
      <c r="TY57" s="116">
        <f t="shared" si="85"/>
        <v>2.0258614085038986</v>
      </c>
      <c r="TZ57" s="116">
        <f t="shared" si="85"/>
        <v>2.0053757526156302</v>
      </c>
      <c r="UA57" s="116">
        <f t="shared" si="85"/>
        <v>2.2365101449570162</v>
      </c>
      <c r="UB57" s="116">
        <f t="shared" si="85"/>
        <v>2.031597397767074</v>
      </c>
      <c r="UC57" s="116">
        <f t="shared" si="85"/>
        <v>2.2901103828073088</v>
      </c>
      <c r="UD57" s="116">
        <f t="shared" si="85"/>
        <v>2.0670956817075039</v>
      </c>
      <c r="UE57" s="116">
        <f t="shared" si="85"/>
        <v>2.1243055827245074</v>
      </c>
      <c r="UF57" s="116">
        <f t="shared" si="85"/>
        <v>2.32289655094797</v>
      </c>
      <c r="UG57" s="116">
        <f t="shared" si="85"/>
        <v>2.3064455157220043</v>
      </c>
      <c r="UH57" s="116">
        <f t="shared" si="85"/>
        <v>2.3189834992805829</v>
      </c>
      <c r="UI57" s="116">
        <f t="shared" si="85"/>
        <v>2.00551878966216</v>
      </c>
      <c r="UJ57" s="116">
        <f t="shared" si="85"/>
        <v>2.2798369814744213</v>
      </c>
      <c r="UK57" s="116">
        <f t="shared" si="85"/>
        <v>2.0975237650610952</v>
      </c>
      <c r="UL57" s="116">
        <f t="shared" si="85"/>
        <v>2.0514338538844932</v>
      </c>
      <c r="UM57" s="116">
        <f t="shared" si="85"/>
        <v>2.2246854600143671</v>
      </c>
      <c r="UN57" s="116">
        <f t="shared" si="85"/>
        <v>2.0052553249396095</v>
      </c>
      <c r="UO57" s="116">
        <f t="shared" si="85"/>
        <v>2.0237976091148075</v>
      </c>
      <c r="UP57" s="116">
        <f t="shared" si="85"/>
        <v>2.0638496457702131</v>
      </c>
      <c r="UQ57" s="116">
        <f t="shared" si="85"/>
        <v>2.189969324051491</v>
      </c>
      <c r="UR57" s="116">
        <f t="shared" si="85"/>
        <v>2.0434195181685917</v>
      </c>
      <c r="US57" s="116">
        <f t="shared" si="85"/>
        <v>2.049251486894371</v>
      </c>
      <c r="UT57" s="116">
        <f t="shared" si="85"/>
        <v>2.2306045945573949</v>
      </c>
      <c r="UU57" s="116">
        <f t="shared" si="85"/>
        <v>2.0625488234057623</v>
      </c>
      <c r="UV57" s="116">
        <f t="shared" si="85"/>
        <v>2.2199634891881082</v>
      </c>
      <c r="UW57" s="116">
        <f t="shared" si="85"/>
        <v>2.2881297793454634</v>
      </c>
      <c r="UX57" s="116">
        <f t="shared" si="85"/>
        <v>2.0045064514833668</v>
      </c>
      <c r="UY57" s="116">
        <f t="shared" si="85"/>
        <v>2.2152302099543686</v>
      </c>
      <c r="UZ57" s="116">
        <f t="shared" si="85"/>
        <v>2.2482372849618661</v>
      </c>
      <c r="VA57" s="116">
        <f t="shared" si="85"/>
        <v>2.0626612952437986</v>
      </c>
      <c r="VB57" s="116">
        <f t="shared" si="85"/>
        <v>2.1281876058766356</v>
      </c>
      <c r="VC57" s="116">
        <f t="shared" si="85"/>
        <v>2.0053057320272432</v>
      </c>
      <c r="VD57" s="116">
        <f t="shared" si="85"/>
        <v>2.0057091311136968</v>
      </c>
      <c r="VE57" s="116">
        <f t="shared" si="85"/>
        <v>2.0039912456168643</v>
      </c>
      <c r="VF57" s="116">
        <f t="shared" si="85"/>
        <v>2.3071846565550644</v>
      </c>
      <c r="VG57" s="116">
        <f t="shared" si="85"/>
        <v>2.0186508644281376</v>
      </c>
      <c r="VH57" s="116">
        <f t="shared" si="85"/>
        <v>2.1352140375633053</v>
      </c>
      <c r="VI57" s="116">
        <f t="shared" si="85"/>
        <v>2.0520622405927997</v>
      </c>
      <c r="VJ57" s="116">
        <f t="shared" si="85"/>
        <v>2.2059953987533776</v>
      </c>
      <c r="VK57" s="116">
        <f t="shared" si="85"/>
        <v>2.2898420710768255</v>
      </c>
      <c r="VL57" s="116">
        <f t="shared" si="85"/>
        <v>2.0116350158896239</v>
      </c>
      <c r="VM57" s="116">
        <f t="shared" si="85"/>
        <v>2.1473375613600147</v>
      </c>
      <c r="VN57" s="116">
        <f t="shared" si="85"/>
        <v>2.0263862202531353</v>
      </c>
      <c r="VO57" s="116">
        <f t="shared" si="85"/>
        <v>2.0575660801031899</v>
      </c>
      <c r="VP57" s="116">
        <f t="shared" si="85"/>
        <v>2.1656909764857217</v>
      </c>
      <c r="VQ57" s="116">
        <f t="shared" si="79"/>
        <v>2.1870862181651369</v>
      </c>
      <c r="VR57" s="116">
        <f t="shared" si="79"/>
        <v>2.0271073947349918</v>
      </c>
      <c r="VS57" s="116">
        <f t="shared" si="72"/>
        <v>2.1618308017239647</v>
      </c>
      <c r="VT57" s="116">
        <f t="shared" si="72"/>
        <v>2.259315510816986</v>
      </c>
      <c r="VU57" s="116">
        <f t="shared" si="72"/>
        <v>2.1743424050607603</v>
      </c>
      <c r="VV57" s="116">
        <f t="shared" si="72"/>
        <v>2.1214706109848311</v>
      </c>
      <c r="VW57" s="116">
        <f t="shared" si="72"/>
        <v>2.1939594825116586</v>
      </c>
      <c r="VX57" s="116">
        <f t="shared" si="72"/>
        <v>2.0261866295075914</v>
      </c>
      <c r="VY57" s="116">
        <f t="shared" si="72"/>
        <v>2.011432121181274</v>
      </c>
      <c r="VZ57" s="116">
        <f t="shared" si="72"/>
        <v>2.1493872352551433</v>
      </c>
      <c r="WA57" s="116">
        <f t="shared" si="72"/>
        <v>2.0451178722015841</v>
      </c>
      <c r="WB57" s="116">
        <f t="shared" si="72"/>
        <v>2.1809737372271769</v>
      </c>
      <c r="WC57" s="116">
        <f t="shared" si="72"/>
        <v>2.2231539946557888</v>
      </c>
      <c r="WD57" s="116">
        <f t="shared" si="72"/>
        <v>2.0571263225726755</v>
      </c>
      <c r="WE57" s="116">
        <f t="shared" si="72"/>
        <v>2.1474998676482957</v>
      </c>
      <c r="WF57" s="116">
        <f t="shared" si="72"/>
        <v>2.1654327604546424</v>
      </c>
      <c r="WG57" s="116">
        <f t="shared" si="72"/>
        <v>2.0048859187610519</v>
      </c>
      <c r="WH57" s="116">
        <f t="shared" si="72"/>
        <v>2.1173866628365055</v>
      </c>
      <c r="WI57" s="116">
        <f t="shared" si="72"/>
        <v>2.0231577241375858</v>
      </c>
      <c r="WJ57" s="116">
        <f t="shared" si="72"/>
        <v>2.0324913550920911</v>
      </c>
      <c r="WK57" s="116">
        <f t="shared" si="72"/>
        <v>2.2719228610874991</v>
      </c>
      <c r="WL57" s="116">
        <f t="shared" si="72"/>
        <v>2.2497428972237787</v>
      </c>
      <c r="WM57" s="116">
        <f t="shared" si="72"/>
        <v>2.0154054475399326</v>
      </c>
      <c r="WN57" s="116">
        <f t="shared" si="72"/>
        <v>2.1078268870171408</v>
      </c>
      <c r="WO57" s="116">
        <f t="shared" si="72"/>
        <v>2.1389169189400499</v>
      </c>
      <c r="WP57" s="116">
        <f t="shared" si="72"/>
        <v>2.2726628535677857</v>
      </c>
      <c r="WQ57" s="116">
        <f t="shared" si="72"/>
        <v>2.0097417281171248</v>
      </c>
      <c r="WR57" s="116">
        <f t="shared" si="72"/>
        <v>2.0277774250550862</v>
      </c>
      <c r="WS57" s="116">
        <f t="shared" si="72"/>
        <v>2.0718358404356345</v>
      </c>
      <c r="WT57" s="116">
        <f t="shared" si="72"/>
        <v>2.3224675196576543</v>
      </c>
      <c r="WU57" s="116">
        <f t="shared" si="72"/>
        <v>2.0146653642654657</v>
      </c>
      <c r="WV57" s="116">
        <f t="shared" si="72"/>
        <v>2.0198525648409071</v>
      </c>
      <c r="WW57" s="116">
        <f t="shared" si="72"/>
        <v>2.3040014526486923</v>
      </c>
      <c r="WX57" s="116">
        <f t="shared" si="72"/>
        <v>2.1746236889442105</v>
      </c>
      <c r="WY57" s="116">
        <f t="shared" si="72"/>
        <v>2.0927931807525217</v>
      </c>
      <c r="WZ57" s="116">
        <f t="shared" si="72"/>
        <v>2.3205581457760864</v>
      </c>
      <c r="XA57" s="116">
        <f t="shared" si="72"/>
        <v>2.1106567530196125</v>
      </c>
      <c r="XB57" s="116">
        <f t="shared" si="72"/>
        <v>2.0301159405326854</v>
      </c>
      <c r="XC57" s="116">
        <f t="shared" si="72"/>
        <v>2.3077083256758639</v>
      </c>
      <c r="XD57" s="116">
        <f t="shared" si="72"/>
        <v>2.1332278313249753</v>
      </c>
      <c r="XE57" s="116">
        <f t="shared" si="72"/>
        <v>2.1020779549124313</v>
      </c>
      <c r="XF57" s="116">
        <f t="shared" si="72"/>
        <v>2.0173195229815759</v>
      </c>
      <c r="XG57" s="116">
        <f t="shared" si="72"/>
        <v>2.1224358286930936</v>
      </c>
      <c r="XH57" s="116">
        <f t="shared" si="72"/>
        <v>2.0386823999676844</v>
      </c>
      <c r="XI57" s="116">
        <f t="shared" si="72"/>
        <v>2.193415255905391</v>
      </c>
      <c r="XJ57" s="116">
        <f t="shared" si="72"/>
        <v>2.2340857789330064</v>
      </c>
      <c r="XK57" s="116">
        <f t="shared" si="72"/>
        <v>2.3191317716488173</v>
      </c>
      <c r="XL57" s="116">
        <f t="shared" si="72"/>
        <v>2.1034644508911207</v>
      </c>
      <c r="XM57" s="116">
        <f t="shared" si="72"/>
        <v>2.3261395376418532</v>
      </c>
      <c r="XN57" s="116">
        <f t="shared" si="72"/>
        <v>2.2151795186272114</v>
      </c>
      <c r="XO57" s="116">
        <f t="shared" si="72"/>
        <v>2.1560800003374698</v>
      </c>
      <c r="XP57" s="116">
        <f t="shared" si="72"/>
        <v>2.0038339424609193</v>
      </c>
      <c r="XQ57" s="116">
        <f t="shared" si="72"/>
        <v>2.0241956525027183</v>
      </c>
      <c r="XR57" s="116">
        <f t="shared" si="72"/>
        <v>2.2449348456756391</v>
      </c>
      <c r="XS57" s="116">
        <f t="shared" si="72"/>
        <v>2.2580293955154818</v>
      </c>
      <c r="XT57" s="116">
        <f t="shared" si="72"/>
        <v>2.0875142243290297</v>
      </c>
      <c r="XU57" s="116">
        <f t="shared" si="72"/>
        <v>2.0342409934434804</v>
      </c>
      <c r="XV57" s="116">
        <f t="shared" si="72"/>
        <v>2.2564885657268721</v>
      </c>
      <c r="XW57" s="116">
        <f t="shared" si="72"/>
        <v>2.1587269214175553</v>
      </c>
      <c r="XX57" s="116">
        <f t="shared" si="72"/>
        <v>2.1715899484241388</v>
      </c>
      <c r="XY57" s="116">
        <f t="shared" si="72"/>
        <v>2.2714598394644909</v>
      </c>
      <c r="XZ57" s="116">
        <f t="shared" si="72"/>
        <v>2.1437499742704786</v>
      </c>
      <c r="YA57" s="116">
        <f t="shared" si="72"/>
        <v>2.1307219156712787</v>
      </c>
      <c r="YB57" s="116">
        <f t="shared" si="65"/>
        <v>2.0410218119381716</v>
      </c>
      <c r="YC57" s="116">
        <f t="shared" ref="YC57:AAN61" si="86">YC31+($D$3/YC31)</f>
        <v>2.1204010539389313</v>
      </c>
      <c r="YD57" s="116">
        <f t="shared" si="86"/>
        <v>2.0579667014239149</v>
      </c>
      <c r="YE57" s="116">
        <f t="shared" si="86"/>
        <v>2.3165604327386324</v>
      </c>
      <c r="YF57" s="116">
        <f t="shared" si="86"/>
        <v>2.2519723681541488</v>
      </c>
      <c r="YG57" s="116">
        <f t="shared" si="86"/>
        <v>2.2148673198571003</v>
      </c>
      <c r="YH57" s="116">
        <f t="shared" si="86"/>
        <v>2.0977882587788619</v>
      </c>
      <c r="YI57" s="116">
        <f t="shared" si="86"/>
        <v>2.1929346907115641</v>
      </c>
      <c r="YJ57" s="116">
        <f t="shared" si="86"/>
        <v>2.0229091285997489</v>
      </c>
      <c r="YK57" s="116">
        <f t="shared" si="86"/>
        <v>2.0739318199159289</v>
      </c>
      <c r="YL57" s="116">
        <f t="shared" si="86"/>
        <v>2.0063322368111636</v>
      </c>
      <c r="YM57" s="116">
        <f t="shared" si="86"/>
        <v>2.2673668991423908</v>
      </c>
      <c r="YN57" s="116">
        <f t="shared" si="86"/>
        <v>2.0486444409593836</v>
      </c>
      <c r="YO57" s="116">
        <f t="shared" si="86"/>
        <v>2.1864609609814796</v>
      </c>
      <c r="YP57" s="116">
        <f t="shared" si="86"/>
        <v>2.0286288215458224</v>
      </c>
      <c r="YQ57" s="116">
        <f t="shared" si="86"/>
        <v>2.2659689682249624</v>
      </c>
      <c r="YR57" s="116">
        <f t="shared" si="86"/>
        <v>2.309144535658719</v>
      </c>
      <c r="YS57" s="116">
        <f t="shared" si="86"/>
        <v>2.2037573293397137</v>
      </c>
      <c r="YT57" s="116">
        <f t="shared" si="86"/>
        <v>2.2373622914483411</v>
      </c>
      <c r="YU57" s="116">
        <f t="shared" si="86"/>
        <v>2.0033867171490241</v>
      </c>
      <c r="YV57" s="116">
        <f t="shared" si="86"/>
        <v>2.120470119278361</v>
      </c>
      <c r="YW57" s="116">
        <f t="shared" si="86"/>
        <v>2.2930215680133852</v>
      </c>
      <c r="YX57" s="116">
        <f t="shared" si="86"/>
        <v>2.0356986061713158</v>
      </c>
      <c r="YY57" s="116">
        <f t="shared" si="86"/>
        <v>2.1484702716180326</v>
      </c>
      <c r="YZ57" s="116">
        <f t="shared" si="86"/>
        <v>2.0319779979804826</v>
      </c>
      <c r="ZA57" s="116">
        <f t="shared" si="86"/>
        <v>2.0044650135062017</v>
      </c>
      <c r="ZB57" s="116">
        <f t="shared" si="86"/>
        <v>2.2966495374963669</v>
      </c>
      <c r="ZC57" s="116">
        <f t="shared" si="86"/>
        <v>2.1082846176155039</v>
      </c>
      <c r="ZD57" s="116">
        <f t="shared" si="86"/>
        <v>2.1294847710950586</v>
      </c>
      <c r="ZE57" s="116">
        <f t="shared" si="86"/>
        <v>2.1062111262803773</v>
      </c>
      <c r="ZF57" s="116">
        <f t="shared" si="86"/>
        <v>2.1841066855969125</v>
      </c>
      <c r="ZG57" s="116">
        <f t="shared" si="86"/>
        <v>2.0777901939470249</v>
      </c>
      <c r="ZH57" s="116">
        <f t="shared" si="86"/>
        <v>2.0883224760672836</v>
      </c>
      <c r="ZI57" s="116">
        <f t="shared" si="86"/>
        <v>2.1746096336975955</v>
      </c>
      <c r="ZJ57" s="116">
        <f t="shared" si="86"/>
        <v>2.0138448484085028</v>
      </c>
      <c r="ZK57" s="116">
        <f t="shared" si="86"/>
        <v>2.2815940179899248</v>
      </c>
      <c r="ZL57" s="116">
        <f t="shared" si="86"/>
        <v>2.1820641692756939</v>
      </c>
      <c r="ZM57" s="116">
        <f t="shared" si="86"/>
        <v>2.0699935170714077</v>
      </c>
      <c r="ZN57" s="116">
        <f t="shared" si="86"/>
        <v>2.2826210961020479</v>
      </c>
      <c r="ZO57" s="116">
        <f t="shared" si="86"/>
        <v>2.1320675733477996</v>
      </c>
      <c r="ZP57" s="116">
        <f t="shared" si="86"/>
        <v>2.013123545875072</v>
      </c>
      <c r="ZQ57" s="116">
        <f t="shared" si="86"/>
        <v>2.1174385666224858</v>
      </c>
      <c r="ZR57" s="116">
        <f t="shared" si="86"/>
        <v>2.2161217162694991</v>
      </c>
      <c r="ZS57" s="116">
        <f t="shared" si="86"/>
        <v>2.1610474377609954</v>
      </c>
      <c r="ZT57" s="116">
        <f t="shared" si="86"/>
        <v>2.0450605285135763</v>
      </c>
      <c r="ZU57" s="116">
        <f t="shared" si="86"/>
        <v>2.1500327449309746</v>
      </c>
      <c r="ZV57" s="116">
        <f t="shared" si="86"/>
        <v>2.1425426791100191</v>
      </c>
      <c r="ZW57" s="116">
        <f t="shared" si="86"/>
        <v>2.1807513435375503</v>
      </c>
      <c r="ZX57" s="116">
        <f t="shared" si="86"/>
        <v>2.0446094077606505</v>
      </c>
      <c r="ZY57" s="116">
        <f t="shared" si="86"/>
        <v>2.1941072409686511</v>
      </c>
      <c r="ZZ57" s="116">
        <f t="shared" si="86"/>
        <v>2.1662948761414391</v>
      </c>
      <c r="AAA57" s="116">
        <f t="shared" si="86"/>
        <v>2.0164681728064724</v>
      </c>
      <c r="AAB57" s="116">
        <f t="shared" si="86"/>
        <v>2.2019519401731182</v>
      </c>
      <c r="AAC57" s="116">
        <f t="shared" si="86"/>
        <v>2.1279348192473928</v>
      </c>
      <c r="AAD57" s="116">
        <f t="shared" si="86"/>
        <v>2.0239082516061324</v>
      </c>
      <c r="AAE57" s="116">
        <f t="shared" si="86"/>
        <v>2.0268508297931547</v>
      </c>
      <c r="AAF57" s="116">
        <f t="shared" si="86"/>
        <v>2.2199601785375318</v>
      </c>
      <c r="AAG57" s="116">
        <f t="shared" si="86"/>
        <v>2.2807212043835206</v>
      </c>
      <c r="AAH57" s="116">
        <f t="shared" si="86"/>
        <v>2.2934813686924156</v>
      </c>
      <c r="AAI57" s="116">
        <f t="shared" si="86"/>
        <v>2.1426483471199291</v>
      </c>
      <c r="AAJ57" s="116">
        <f t="shared" si="86"/>
        <v>2.1174610096889372</v>
      </c>
      <c r="AAK57" s="116">
        <f t="shared" si="86"/>
        <v>2.0668740211312402</v>
      </c>
      <c r="AAL57" s="116">
        <f t="shared" si="86"/>
        <v>2.0472650423535641</v>
      </c>
      <c r="AAM57" s="116">
        <f t="shared" si="86"/>
        <v>2.1019125000405694</v>
      </c>
      <c r="AAN57" s="116">
        <f t="shared" si="86"/>
        <v>2.0086656697992433</v>
      </c>
      <c r="AAO57" s="116">
        <f t="shared" si="80"/>
        <v>2.2697517879334876</v>
      </c>
      <c r="AAP57" s="116">
        <f t="shared" si="80"/>
        <v>2.266391274927309</v>
      </c>
      <c r="AAQ57" s="116">
        <f t="shared" si="73"/>
        <v>2.1719959523663057</v>
      </c>
      <c r="AAR57" s="116">
        <f t="shared" si="73"/>
        <v>2.3024383512611393</v>
      </c>
      <c r="AAS57" s="116">
        <f t="shared" si="73"/>
        <v>2.0631408453001061</v>
      </c>
      <c r="AAT57" s="116">
        <f t="shared" si="73"/>
        <v>2.0939701160321977</v>
      </c>
      <c r="AAU57" s="116">
        <f t="shared" si="73"/>
        <v>2.0104196808144841</v>
      </c>
      <c r="AAV57" s="116">
        <f t="shared" si="73"/>
        <v>2.0503246493314888</v>
      </c>
      <c r="AAW57" s="116">
        <f t="shared" si="73"/>
        <v>2.1973197808863665</v>
      </c>
      <c r="AAX57" s="116">
        <f t="shared" si="73"/>
        <v>2.1064042607547755</v>
      </c>
      <c r="AAY57" s="116">
        <f t="shared" si="73"/>
        <v>2.1442022702212649</v>
      </c>
      <c r="AAZ57" s="116">
        <f t="shared" si="73"/>
        <v>2.1371878576337671</v>
      </c>
      <c r="ABA57" s="116">
        <f t="shared" si="73"/>
        <v>2.1541366715318162</v>
      </c>
      <c r="ABB57" s="116">
        <f t="shared" si="73"/>
        <v>2.0191873483712008</v>
      </c>
      <c r="ABC57" s="116">
        <f t="shared" si="73"/>
        <v>2.0134034747903535</v>
      </c>
      <c r="ABD57" s="116">
        <f t="shared" si="73"/>
        <v>2.1187844617775529</v>
      </c>
      <c r="ABE57" s="116">
        <f t="shared" si="73"/>
        <v>2.042039708068244</v>
      </c>
      <c r="ABF57" s="116">
        <f t="shared" si="73"/>
        <v>2.259487877796472</v>
      </c>
      <c r="ABG57" s="116">
        <f t="shared" si="73"/>
        <v>2.211871317749508</v>
      </c>
      <c r="ABH57" s="116">
        <f t="shared" si="73"/>
        <v>2.1844966069030516</v>
      </c>
      <c r="ABI57" s="116">
        <f t="shared" si="73"/>
        <v>2.1023686147868101</v>
      </c>
      <c r="ABJ57" s="116">
        <f t="shared" si="73"/>
        <v>2.3253000508143149</v>
      </c>
      <c r="ABK57" s="116">
        <f t="shared" si="73"/>
        <v>2.0641329650643803</v>
      </c>
      <c r="ABL57" s="116">
        <f t="shared" si="73"/>
        <v>2.0987607071235148</v>
      </c>
      <c r="ABM57" s="116">
        <f t="shared" si="73"/>
        <v>2.1870129067704283</v>
      </c>
      <c r="ABN57" s="116">
        <f t="shared" si="73"/>
        <v>2.2131423535844896</v>
      </c>
      <c r="ABO57" s="116">
        <f t="shared" si="73"/>
        <v>2.2731908476797438</v>
      </c>
      <c r="ABP57" s="116">
        <f t="shared" si="73"/>
        <v>2.0149904511890844</v>
      </c>
      <c r="ABQ57" s="116">
        <f t="shared" si="73"/>
        <v>2.2183694402253771</v>
      </c>
      <c r="ABR57" s="116">
        <f t="shared" si="73"/>
        <v>2.0320539740464532</v>
      </c>
      <c r="ABS57" s="116">
        <f t="shared" si="73"/>
        <v>2.0202988908858006</v>
      </c>
      <c r="ABT57" s="116">
        <f t="shared" si="73"/>
        <v>2.118309822114278</v>
      </c>
      <c r="ABU57" s="116">
        <f t="shared" si="73"/>
        <v>2.2355335392144409</v>
      </c>
      <c r="ABV57" s="116">
        <f t="shared" si="73"/>
        <v>2.0339385564010093</v>
      </c>
      <c r="ABW57" s="116">
        <f t="shared" si="73"/>
        <v>2.205507277556122</v>
      </c>
      <c r="ABX57" s="116">
        <f t="shared" si="73"/>
        <v>2.2751672027669168</v>
      </c>
      <c r="ABY57" s="116">
        <f t="shared" si="73"/>
        <v>2.15518626208519</v>
      </c>
      <c r="ABZ57" s="116">
        <f t="shared" si="73"/>
        <v>2.1749397632585241</v>
      </c>
      <c r="ACA57" s="116">
        <f t="shared" si="73"/>
        <v>2.2219098359908065</v>
      </c>
      <c r="ACB57" s="116">
        <f t="shared" si="73"/>
        <v>2.1071880602078807</v>
      </c>
      <c r="ACC57" s="116">
        <f t="shared" si="73"/>
        <v>2.3133443129654045</v>
      </c>
      <c r="ACD57" s="116">
        <f t="shared" si="73"/>
        <v>2.118089981557767</v>
      </c>
      <c r="ACE57" s="116">
        <f t="shared" si="73"/>
        <v>2.153439376184128</v>
      </c>
      <c r="ACF57" s="116">
        <f t="shared" si="73"/>
        <v>2.0045471853002259</v>
      </c>
      <c r="ACG57" s="116">
        <f t="shared" si="73"/>
        <v>2.0442687267610444</v>
      </c>
      <c r="ACH57" s="116">
        <f t="shared" si="73"/>
        <v>2.1245127863605928</v>
      </c>
      <c r="ACI57" s="116">
        <f t="shared" si="73"/>
        <v>2.1222169280161221</v>
      </c>
      <c r="ACJ57" s="116">
        <f t="shared" si="73"/>
        <v>2.1326591338743879</v>
      </c>
      <c r="ACK57" s="116">
        <f t="shared" si="73"/>
        <v>2.0713366105591584</v>
      </c>
      <c r="ACL57" s="116">
        <f t="shared" si="73"/>
        <v>2.1672564932982308</v>
      </c>
      <c r="ACM57" s="116">
        <f t="shared" si="73"/>
        <v>2.0673721234076607</v>
      </c>
      <c r="ACN57" s="116">
        <f t="shared" si="73"/>
        <v>2.0971740977080402</v>
      </c>
      <c r="ACO57" s="116">
        <f t="shared" si="73"/>
        <v>2.0766936056106693</v>
      </c>
      <c r="ACP57" s="116">
        <f t="shared" si="73"/>
        <v>2.1429468945198944</v>
      </c>
      <c r="ACQ57" s="116">
        <f t="shared" si="73"/>
        <v>2.141443511306516</v>
      </c>
      <c r="ACR57" s="116">
        <f t="shared" si="73"/>
        <v>2.0681160248472077</v>
      </c>
      <c r="ACS57" s="116">
        <f t="shared" si="73"/>
        <v>2.0080926059155217</v>
      </c>
      <c r="ACT57" s="116">
        <f t="shared" si="73"/>
        <v>2.0718965857533451</v>
      </c>
      <c r="ACU57" s="116">
        <f t="shared" si="73"/>
        <v>2.1388119456444228</v>
      </c>
      <c r="ACV57" s="116">
        <f t="shared" si="73"/>
        <v>2.2836357467611048</v>
      </c>
      <c r="ACW57" s="116">
        <f t="shared" si="73"/>
        <v>2.2746800066563297</v>
      </c>
      <c r="ACX57" s="116">
        <f t="shared" si="73"/>
        <v>2.1247669113684546</v>
      </c>
      <c r="ACY57" s="116">
        <f t="shared" si="73"/>
        <v>2.3074452108893757</v>
      </c>
      <c r="ACZ57" s="116">
        <f t="shared" si="66"/>
        <v>2.004248439220683</v>
      </c>
      <c r="ADA57" s="116">
        <f t="shared" ref="ADA57:AFL61" si="87">ADA31+($D$3/ADA31)</f>
        <v>2.20560660647104</v>
      </c>
      <c r="ADB57" s="116">
        <f t="shared" si="87"/>
        <v>2.1899435557516553</v>
      </c>
      <c r="ADC57" s="116">
        <f t="shared" si="87"/>
        <v>2.2842567360513195</v>
      </c>
      <c r="ADD57" s="116">
        <f t="shared" si="87"/>
        <v>2.018651067944381</v>
      </c>
      <c r="ADE57" s="116">
        <f t="shared" si="87"/>
        <v>2.0850542721773362</v>
      </c>
      <c r="ADF57" s="116">
        <f t="shared" si="87"/>
        <v>2.0581669051469684</v>
      </c>
      <c r="ADG57" s="116">
        <f t="shared" si="87"/>
        <v>2.0235057549337148</v>
      </c>
      <c r="ADH57" s="116">
        <f t="shared" si="87"/>
        <v>2.0750746969732647</v>
      </c>
      <c r="ADI57" s="116">
        <f t="shared" si="87"/>
        <v>2.1561707707320177</v>
      </c>
      <c r="ADJ57" s="116">
        <f t="shared" si="87"/>
        <v>2.0337345198236232</v>
      </c>
      <c r="ADK57" s="116">
        <f t="shared" si="87"/>
        <v>2.2945730190607918</v>
      </c>
      <c r="ADL57" s="116">
        <f t="shared" si="87"/>
        <v>2.1163904188661999</v>
      </c>
      <c r="ADM57" s="116">
        <f t="shared" si="87"/>
        <v>2.0072765197873634</v>
      </c>
      <c r="ADN57" s="116">
        <f t="shared" si="87"/>
        <v>2.0457043189042707</v>
      </c>
      <c r="ADO57" s="116">
        <f t="shared" si="87"/>
        <v>2.0622675119106111</v>
      </c>
      <c r="ADP57" s="116">
        <f t="shared" si="87"/>
        <v>2.1373466492059698</v>
      </c>
      <c r="ADQ57" s="116">
        <f t="shared" si="87"/>
        <v>2.0450865739213504</v>
      </c>
      <c r="ADR57" s="116">
        <f t="shared" si="87"/>
        <v>2.0270891830358311</v>
      </c>
      <c r="ADS57" s="116">
        <f t="shared" si="87"/>
        <v>2.1965737019714204</v>
      </c>
      <c r="ADT57" s="116">
        <f t="shared" si="87"/>
        <v>2.1946821624322848</v>
      </c>
      <c r="ADU57" s="116">
        <f t="shared" si="87"/>
        <v>2.0498524999235368</v>
      </c>
      <c r="ADV57" s="116">
        <f t="shared" si="87"/>
        <v>2.0790996033595079</v>
      </c>
      <c r="ADW57" s="116">
        <f t="shared" si="87"/>
        <v>2.1748169869992853</v>
      </c>
      <c r="ADX57" s="116">
        <f t="shared" si="87"/>
        <v>2.2053381836069872</v>
      </c>
      <c r="ADY57" s="116">
        <f t="shared" si="87"/>
        <v>2.2504803730176253</v>
      </c>
      <c r="ADZ57" s="116">
        <f t="shared" si="87"/>
        <v>2.2406607222075987</v>
      </c>
      <c r="AEA57" s="116">
        <f t="shared" si="87"/>
        <v>2.325991107152273</v>
      </c>
      <c r="AEB57" s="116">
        <f t="shared" si="87"/>
        <v>2.2946450402470449</v>
      </c>
      <c r="AEC57" s="116">
        <f t="shared" si="87"/>
        <v>2.3066362471399122</v>
      </c>
      <c r="AED57" s="116">
        <f t="shared" si="87"/>
        <v>2.2010423295035153</v>
      </c>
      <c r="AEE57" s="116">
        <f t="shared" si="87"/>
        <v>2.0424208913607038</v>
      </c>
      <c r="AEF57" s="116">
        <f t="shared" si="87"/>
        <v>2.1345601761081348</v>
      </c>
      <c r="AEG57" s="116">
        <f t="shared" si="87"/>
        <v>2.2039220406514426</v>
      </c>
      <c r="AEH57" s="116">
        <f t="shared" si="87"/>
        <v>2.1895583114709707</v>
      </c>
      <c r="AEI57" s="116">
        <f t="shared" si="87"/>
        <v>2.2656397152156122</v>
      </c>
      <c r="AEJ57" s="116">
        <f t="shared" si="87"/>
        <v>2.0956780276925726</v>
      </c>
      <c r="AEK57" s="116">
        <f t="shared" si="87"/>
        <v>2.0455042054960728</v>
      </c>
      <c r="AEL57" s="116">
        <f t="shared" si="87"/>
        <v>2.1788459797688389</v>
      </c>
      <c r="AEM57" s="116">
        <f t="shared" si="87"/>
        <v>2.0097837617365313</v>
      </c>
      <c r="AEN57" s="116">
        <f t="shared" si="87"/>
        <v>2.0541009161036738</v>
      </c>
      <c r="AEO57" s="116">
        <f t="shared" si="87"/>
        <v>2.2787582307948564</v>
      </c>
      <c r="AEP57" s="116">
        <f t="shared" si="87"/>
        <v>2.2821174723447362</v>
      </c>
      <c r="AEQ57" s="116">
        <f t="shared" si="87"/>
        <v>2.1962917729315676</v>
      </c>
      <c r="AER57" s="116">
        <f t="shared" si="87"/>
        <v>2.2240147267910864</v>
      </c>
      <c r="AES57" s="116">
        <f t="shared" si="87"/>
        <v>2.1830753640922351</v>
      </c>
      <c r="AET57" s="116">
        <f t="shared" si="87"/>
        <v>2.232823367750028</v>
      </c>
      <c r="AEU57" s="116">
        <f t="shared" si="87"/>
        <v>2.0027383281492472</v>
      </c>
      <c r="AEV57" s="116">
        <f t="shared" si="87"/>
        <v>2.0148793119085329</v>
      </c>
      <c r="AEW57" s="116">
        <f t="shared" si="87"/>
        <v>2.0300424645977824</v>
      </c>
      <c r="AEX57" s="116">
        <f t="shared" si="87"/>
        <v>2.0074243267300185</v>
      </c>
      <c r="AEY57" s="116">
        <f t="shared" si="87"/>
        <v>2.0154406651983598</v>
      </c>
      <c r="AEZ57" s="116">
        <f t="shared" si="87"/>
        <v>2.3125253640546544</v>
      </c>
      <c r="AFA57" s="116">
        <f t="shared" si="87"/>
        <v>2.0746872790149862</v>
      </c>
      <c r="AFB57" s="116">
        <f t="shared" si="87"/>
        <v>2.0816010619101819</v>
      </c>
      <c r="AFC57" s="116">
        <f t="shared" si="87"/>
        <v>2.1599522980754386</v>
      </c>
      <c r="AFD57" s="116">
        <f t="shared" si="87"/>
        <v>2.103818561776019</v>
      </c>
      <c r="AFE57" s="116">
        <f t="shared" si="87"/>
        <v>2.0022718556929928</v>
      </c>
      <c r="AFF57" s="116">
        <f t="shared" si="87"/>
        <v>2.3252635680588019</v>
      </c>
      <c r="AFG57" s="116">
        <f t="shared" si="87"/>
        <v>2.148566707196828</v>
      </c>
      <c r="AFH57" s="116">
        <f t="shared" si="87"/>
        <v>2.1303952673524882</v>
      </c>
      <c r="AFI57" s="116">
        <f t="shared" si="87"/>
        <v>2.2150849610170398</v>
      </c>
      <c r="AFJ57" s="116">
        <f t="shared" si="87"/>
        <v>2.2400405790431828</v>
      </c>
      <c r="AFK57" s="116">
        <f t="shared" si="87"/>
        <v>2.0829957149463123</v>
      </c>
      <c r="AFL57" s="116">
        <f t="shared" si="87"/>
        <v>2.0061350936989726</v>
      </c>
      <c r="AFM57" s="116">
        <f t="shared" si="81"/>
        <v>2.1677070424686131</v>
      </c>
      <c r="AFN57" s="116">
        <f t="shared" si="81"/>
        <v>2.1155963035771621</v>
      </c>
      <c r="AFO57" s="116">
        <f t="shared" si="74"/>
        <v>2.0739886907806362</v>
      </c>
      <c r="AFP57" s="116">
        <f t="shared" si="74"/>
        <v>2.260161028020689</v>
      </c>
      <c r="AFQ57" s="116">
        <f t="shared" si="74"/>
        <v>2.0175505780142426</v>
      </c>
      <c r="AFR57" s="116">
        <f t="shared" si="74"/>
        <v>2.1550704994899488</v>
      </c>
      <c r="AFS57" s="116">
        <f t="shared" si="74"/>
        <v>2.0117997940639327</v>
      </c>
      <c r="AFT57" s="116">
        <f t="shared" si="74"/>
        <v>2.0936064670226067</v>
      </c>
      <c r="AFU57" s="116">
        <f t="shared" si="74"/>
        <v>2.1513674242027605</v>
      </c>
      <c r="AFV57" s="116">
        <f t="shared" si="74"/>
        <v>2.0583500970890984</v>
      </c>
      <c r="AFW57" s="116">
        <f t="shared" si="74"/>
        <v>2.0044763006798232</v>
      </c>
      <c r="AFX57" s="116">
        <f t="shared" si="74"/>
        <v>2.3281420895406888</v>
      </c>
      <c r="AFY57" s="116">
        <f t="shared" si="74"/>
        <v>2.057314156937653</v>
      </c>
      <c r="AFZ57" s="116">
        <f t="shared" si="74"/>
        <v>2.2600203986736909</v>
      </c>
      <c r="AGA57" s="116">
        <f t="shared" si="74"/>
        <v>2.0526434516128598</v>
      </c>
      <c r="AGB57" s="116">
        <f t="shared" si="74"/>
        <v>2.3009468593001352</v>
      </c>
      <c r="AGC57" s="116">
        <f t="shared" si="74"/>
        <v>2.0428577035832656</v>
      </c>
      <c r="AGD57" s="116">
        <f t="shared" si="74"/>
        <v>2.1648223579485624</v>
      </c>
      <c r="AGE57" s="116">
        <f t="shared" si="74"/>
        <v>2.1192603683557429</v>
      </c>
      <c r="AGF57" s="116">
        <f t="shared" si="74"/>
        <v>2.1473006095752889</v>
      </c>
      <c r="AGG57" s="116">
        <f t="shared" si="74"/>
        <v>2.1366734016897384</v>
      </c>
      <c r="AGH57" s="116">
        <f t="shared" si="74"/>
        <v>2.2338182040050976</v>
      </c>
      <c r="AGI57" s="116">
        <f t="shared" si="74"/>
        <v>2.0743552037166069</v>
      </c>
      <c r="AGJ57" s="116">
        <f t="shared" si="74"/>
        <v>2.2792596886023198</v>
      </c>
      <c r="AGK57" s="116">
        <f t="shared" si="74"/>
        <v>2.0075795173400266</v>
      </c>
      <c r="AGL57" s="116">
        <f t="shared" si="74"/>
        <v>2.0471719465266531</v>
      </c>
      <c r="AGM57" s="116">
        <f t="shared" si="74"/>
        <v>2.0153866729201755</v>
      </c>
      <c r="AGN57" s="116">
        <f t="shared" si="74"/>
        <v>2.0475258930643605</v>
      </c>
      <c r="AGO57" s="116">
        <f t="shared" si="74"/>
        <v>2.0019233962212866</v>
      </c>
      <c r="AGP57" s="116">
        <f t="shared" si="74"/>
        <v>2.1641160380133084</v>
      </c>
      <c r="AGQ57" s="116">
        <f t="shared" si="74"/>
        <v>2.037387921229747</v>
      </c>
      <c r="AGR57" s="116">
        <f t="shared" si="74"/>
        <v>2.0016252064723243</v>
      </c>
      <c r="AGS57" s="116">
        <f t="shared" si="74"/>
        <v>2.1252025044379756</v>
      </c>
      <c r="AGT57" s="116">
        <f t="shared" si="74"/>
        <v>2.1130817807775442</v>
      </c>
      <c r="AGU57" s="116">
        <f t="shared" si="74"/>
        <v>2.1449196233733483</v>
      </c>
      <c r="AGV57" s="116">
        <f t="shared" si="74"/>
        <v>2.0327778776750707</v>
      </c>
      <c r="AGW57" s="116">
        <f t="shared" si="74"/>
        <v>2.15623326755887</v>
      </c>
      <c r="AGX57" s="116">
        <f t="shared" si="74"/>
        <v>2.0066540782276592</v>
      </c>
      <c r="AGY57" s="116">
        <f t="shared" si="74"/>
        <v>2.315904895328174</v>
      </c>
      <c r="AGZ57" s="116">
        <f t="shared" si="74"/>
        <v>2.0129100134614273</v>
      </c>
      <c r="AHA57" s="116">
        <f t="shared" si="74"/>
        <v>2.0739170421245352</v>
      </c>
      <c r="AHB57" s="116">
        <f t="shared" si="74"/>
        <v>2.2388315735204332</v>
      </c>
      <c r="AHC57" s="116">
        <f t="shared" si="74"/>
        <v>2.2214525674051657</v>
      </c>
      <c r="AHD57" s="116">
        <f t="shared" si="74"/>
        <v>2.1925260284012666</v>
      </c>
      <c r="AHE57" s="116">
        <f t="shared" si="74"/>
        <v>2.3052011258476086</v>
      </c>
      <c r="AHF57" s="116">
        <f t="shared" si="74"/>
        <v>2.0098879482787906</v>
      </c>
      <c r="AHG57" s="116">
        <f t="shared" si="74"/>
        <v>2.1218306734314223</v>
      </c>
      <c r="AHH57" s="116">
        <f t="shared" si="74"/>
        <v>2.0683555149023589</v>
      </c>
      <c r="AHI57" s="116">
        <f t="shared" si="74"/>
        <v>2.0295701117988991</v>
      </c>
      <c r="AHJ57" s="116">
        <f t="shared" si="74"/>
        <v>2.0271379688505826</v>
      </c>
      <c r="AHK57" s="116">
        <f t="shared" si="74"/>
        <v>2.0080647959115767</v>
      </c>
      <c r="AHL57" s="116">
        <f t="shared" si="74"/>
        <v>2.3243958380940635</v>
      </c>
      <c r="AHM57" s="116">
        <f t="shared" si="74"/>
        <v>2.0040336852777414</v>
      </c>
      <c r="AHN57" s="116">
        <f t="shared" si="74"/>
        <v>2.0946052057707982</v>
      </c>
      <c r="AHO57" s="116">
        <f t="shared" si="74"/>
        <v>2.1158634173303859</v>
      </c>
      <c r="AHP57" s="116">
        <f t="shared" si="74"/>
        <v>2.0791464656355023</v>
      </c>
      <c r="AHQ57" s="116">
        <f t="shared" si="74"/>
        <v>2.3120024289792882</v>
      </c>
      <c r="AHR57" s="116">
        <f t="shared" si="74"/>
        <v>2.0246771108293808</v>
      </c>
      <c r="AHS57" s="116">
        <f t="shared" si="74"/>
        <v>2.0020096627036335</v>
      </c>
      <c r="AHT57" s="116">
        <f t="shared" si="74"/>
        <v>2.205993047230808</v>
      </c>
      <c r="AHU57" s="116">
        <f t="shared" si="74"/>
        <v>2.268840795089905</v>
      </c>
      <c r="AHV57" s="116">
        <f t="shared" si="74"/>
        <v>2.0087237817218324</v>
      </c>
      <c r="AHW57" s="116">
        <f t="shared" si="74"/>
        <v>2.0399251237462268</v>
      </c>
      <c r="AHX57" s="116">
        <f t="shared" si="67"/>
        <v>2.2188870333399677</v>
      </c>
      <c r="AHY57" s="116">
        <f t="shared" ref="AHY57:AKJ61" si="88">AHY31+($D$3/AHY31)</f>
        <v>2.1726334704534707</v>
      </c>
      <c r="AHZ57" s="116">
        <f t="shared" si="88"/>
        <v>2.1085941722178747</v>
      </c>
      <c r="AIA57" s="116">
        <f t="shared" si="88"/>
        <v>2.2125538323910137</v>
      </c>
      <c r="AIB57" s="116">
        <f t="shared" si="88"/>
        <v>2.0622298324784429</v>
      </c>
      <c r="AIC57" s="116">
        <f t="shared" si="88"/>
        <v>2.0128052846989228</v>
      </c>
      <c r="AID57" s="116">
        <f t="shared" si="88"/>
        <v>2.0255604730965597</v>
      </c>
      <c r="AIE57" s="116">
        <f t="shared" si="88"/>
        <v>2.0292438161685071</v>
      </c>
      <c r="AIF57" s="116">
        <f t="shared" si="88"/>
        <v>2.0082914959563416</v>
      </c>
      <c r="AIG57" s="116">
        <f t="shared" si="88"/>
        <v>2.3229076805194491</v>
      </c>
      <c r="AIH57" s="116">
        <f t="shared" si="88"/>
        <v>2.1710049641397515</v>
      </c>
      <c r="AII57" s="116">
        <f t="shared" si="88"/>
        <v>2.0978206595828124</v>
      </c>
      <c r="AIJ57" s="116">
        <f t="shared" si="88"/>
        <v>2.2263614611817362</v>
      </c>
      <c r="AIK57" s="116">
        <f t="shared" si="88"/>
        <v>2.2752070619510585</v>
      </c>
      <c r="AIL57" s="116">
        <f t="shared" si="88"/>
        <v>2.1269148631831514</v>
      </c>
      <c r="AIM57" s="116">
        <f t="shared" si="88"/>
        <v>2.0057188302581341</v>
      </c>
      <c r="AIN57" s="116">
        <f t="shared" si="88"/>
        <v>2.0276183328057744</v>
      </c>
      <c r="AIO57" s="116">
        <f t="shared" si="88"/>
        <v>2.0536778797586539</v>
      </c>
      <c r="AIP57" s="116">
        <f t="shared" si="88"/>
        <v>2.0511138608403359</v>
      </c>
      <c r="AIQ57" s="116">
        <f t="shared" si="88"/>
        <v>2.1125090206624391</v>
      </c>
      <c r="AIR57" s="116">
        <f t="shared" si="88"/>
        <v>2.2430310937538525</v>
      </c>
      <c r="AIS57" s="116">
        <f t="shared" si="88"/>
        <v>2.3099636360692988</v>
      </c>
      <c r="AIT57" s="116">
        <f t="shared" si="88"/>
        <v>2.0332732936854709</v>
      </c>
      <c r="AIU57" s="116">
        <f t="shared" si="88"/>
        <v>2.1935711405216982</v>
      </c>
      <c r="AIV57" s="116">
        <f t="shared" si="88"/>
        <v>2.2643211276656618</v>
      </c>
      <c r="AIW57" s="116">
        <f t="shared" si="88"/>
        <v>2.0933860342653388</v>
      </c>
      <c r="AIX57" s="116">
        <f t="shared" si="88"/>
        <v>2.3078623652740942</v>
      </c>
      <c r="AIY57" s="116">
        <f t="shared" si="88"/>
        <v>2.0475923039350858</v>
      </c>
      <c r="AIZ57" s="116">
        <f t="shared" si="88"/>
        <v>2.0102589614652242</v>
      </c>
      <c r="AJA57" s="116">
        <f t="shared" si="88"/>
        <v>2.0019565074799424</v>
      </c>
      <c r="AJB57" s="116">
        <f t="shared" si="88"/>
        <v>2.1293509173211524</v>
      </c>
      <c r="AJC57" s="116">
        <f t="shared" si="88"/>
        <v>2.0589951008887675</v>
      </c>
      <c r="AJD57" s="116">
        <f t="shared" si="88"/>
        <v>2.1442752007344072</v>
      </c>
      <c r="AJE57" s="116">
        <f t="shared" si="88"/>
        <v>2.0097098075752555</v>
      </c>
      <c r="AJF57" s="116">
        <f t="shared" si="88"/>
        <v>2.0673063999483556</v>
      </c>
      <c r="AJG57" s="116">
        <f t="shared" si="88"/>
        <v>2.1083722356278325</v>
      </c>
      <c r="AJH57" s="116">
        <f t="shared" si="88"/>
        <v>2.3218558145755557</v>
      </c>
      <c r="AJI57" s="116">
        <f t="shared" si="88"/>
        <v>2.1069533649591219</v>
      </c>
      <c r="AJJ57" s="116">
        <f t="shared" si="88"/>
        <v>2.0040478916328848</v>
      </c>
      <c r="AJK57" s="116">
        <f t="shared" si="88"/>
        <v>2.1573272215776651</v>
      </c>
      <c r="AJL57" s="116">
        <f t="shared" si="88"/>
        <v>2.0940997516312243</v>
      </c>
      <c r="AJM57" s="116">
        <f t="shared" si="88"/>
        <v>2.2644319815988583</v>
      </c>
      <c r="AJN57" s="116">
        <f t="shared" si="88"/>
        <v>2.3213441356196114</v>
      </c>
      <c r="AJO57" s="116">
        <f t="shared" si="88"/>
        <v>2.2130407777020218</v>
      </c>
      <c r="AJP57" s="116">
        <f t="shared" si="88"/>
        <v>2.0025319800746262</v>
      </c>
      <c r="AJQ57" s="116">
        <f t="shared" si="88"/>
        <v>2.2309903212800872</v>
      </c>
      <c r="AJR57" s="116">
        <f t="shared" si="88"/>
        <v>2.0758668575421728</v>
      </c>
      <c r="AJS57" s="116">
        <f t="shared" si="88"/>
        <v>2.2392507756537028</v>
      </c>
      <c r="AJT57" s="116">
        <f t="shared" si="88"/>
        <v>2.0602793202682701</v>
      </c>
      <c r="AJU57" s="116">
        <f t="shared" si="88"/>
        <v>2.1301594400937196</v>
      </c>
      <c r="AJV57" s="116">
        <f t="shared" si="88"/>
        <v>2.3194612919880919</v>
      </c>
      <c r="AJW57" s="116">
        <f t="shared" si="88"/>
        <v>2.245529491245061</v>
      </c>
      <c r="AJX57" s="116">
        <f t="shared" si="88"/>
        <v>2.3058267305682754</v>
      </c>
      <c r="AJY57" s="116">
        <f t="shared" si="88"/>
        <v>2.1219448860786443</v>
      </c>
      <c r="AJZ57" s="116">
        <f t="shared" si="88"/>
        <v>2.2654731702518665</v>
      </c>
      <c r="AKA57" s="116">
        <f t="shared" si="88"/>
        <v>2.0162138845266426</v>
      </c>
      <c r="AKB57" s="116">
        <f t="shared" si="88"/>
        <v>2.0505831790174001</v>
      </c>
      <c r="AKC57" s="116">
        <f t="shared" si="88"/>
        <v>2.0048161464892478</v>
      </c>
      <c r="AKD57" s="116">
        <f t="shared" si="88"/>
        <v>2.2859274772673999</v>
      </c>
      <c r="AKE57" s="116">
        <f t="shared" si="88"/>
        <v>2.0775633663465198</v>
      </c>
      <c r="AKF57" s="116">
        <f t="shared" si="88"/>
        <v>2.315751163212171</v>
      </c>
      <c r="AKG57" s="116">
        <f t="shared" si="88"/>
        <v>2.0179807629839726</v>
      </c>
      <c r="AKH57" s="116">
        <f t="shared" si="88"/>
        <v>2.1832120183831378</v>
      </c>
      <c r="AKI57" s="116">
        <f t="shared" si="88"/>
        <v>2.0480434793067035</v>
      </c>
      <c r="AKJ57" s="116">
        <f t="shared" si="88"/>
        <v>2.2306783583332614</v>
      </c>
      <c r="AKK57" s="116">
        <f t="shared" si="82"/>
        <v>2.1145805415782988</v>
      </c>
      <c r="AKL57" s="116">
        <f t="shared" si="82"/>
        <v>2.0601275112040884</v>
      </c>
      <c r="AKM57" s="116">
        <f t="shared" si="61"/>
        <v>2.1871889186444999</v>
      </c>
      <c r="AKN57" s="116">
        <f t="shared" si="61"/>
        <v>2.0545183606101269</v>
      </c>
      <c r="AKO57" s="116">
        <f t="shared" si="61"/>
        <v>2.0064726784877576</v>
      </c>
      <c r="AKP57" s="116">
        <f t="shared" si="61"/>
        <v>2.2112916018373308</v>
      </c>
      <c r="AKQ57" s="116">
        <f t="shared" si="61"/>
        <v>2.1581749763605291</v>
      </c>
      <c r="AKR57" s="116">
        <f t="shared" si="61"/>
        <v>2.1220211024310665</v>
      </c>
      <c r="AKS57" s="116">
        <f t="shared" si="61"/>
        <v>2.2375569531343986</v>
      </c>
      <c r="AKT57" s="116">
        <f t="shared" si="61"/>
        <v>2.0058342485287248</v>
      </c>
      <c r="AKU57" s="116">
        <f t="shared" si="61"/>
        <v>2.201404388226726</v>
      </c>
      <c r="AKV57" s="116">
        <f t="shared" si="61"/>
        <v>2.2927582913612041</v>
      </c>
      <c r="AKW57" s="116">
        <f t="shared" si="61"/>
        <v>2.2836441795134372</v>
      </c>
      <c r="AKX57" s="116">
        <f t="shared" si="61"/>
        <v>2.0030534416154366</v>
      </c>
      <c r="AKY57" s="116">
        <f t="shared" si="61"/>
        <v>2.082922569869635</v>
      </c>
      <c r="AKZ57" s="116">
        <f t="shared" si="61"/>
        <v>2.1211196446522349</v>
      </c>
      <c r="ALA57" s="116">
        <f t="shared" si="61"/>
        <v>2.0084774399240808</v>
      </c>
      <c r="ALB57" s="116">
        <f t="shared" si="61"/>
        <v>2.102835787218424</v>
      </c>
      <c r="ALC57" s="116">
        <f t="shared" si="61"/>
        <v>2.2782227549289504</v>
      </c>
      <c r="ALD57" s="116">
        <f t="shared" si="61"/>
        <v>2.0025491762970029</v>
      </c>
      <c r="ALE57" s="116">
        <f t="shared" si="61"/>
        <v>2.0290832815220785</v>
      </c>
      <c r="ALF57" s="116">
        <f t="shared" si="61"/>
        <v>2.0833509752421477</v>
      </c>
      <c r="ALG57" s="116">
        <f t="shared" si="61"/>
        <v>2.038142775786751</v>
      </c>
      <c r="ALH57" s="116">
        <f t="shared" si="61"/>
        <v>2.0985979713959226</v>
      </c>
      <c r="ALI57" s="116">
        <f t="shared" si="61"/>
        <v>2.0280967292451724</v>
      </c>
      <c r="ALJ57" s="116">
        <f t="shared" si="61"/>
        <v>2.2443611228524456</v>
      </c>
      <c r="ALK57" s="116">
        <f t="shared" si="61"/>
        <v>2.2364258191184563</v>
      </c>
      <c r="ALL57" s="116">
        <f t="shared" si="61"/>
        <v>2.0700355693029051</v>
      </c>
      <c r="ALM57" s="116">
        <f t="shared" si="61"/>
        <v>2.151548440499826</v>
      </c>
      <c r="ALN57" s="116">
        <f t="shared" si="61"/>
        <v>2.1804642475971603</v>
      </c>
      <c r="ALO57" s="116">
        <f t="shared" si="61"/>
        <v>2.0905088172923247</v>
      </c>
      <c r="ALP57" s="116">
        <f t="shared" si="61"/>
        <v>2.0878155695291132</v>
      </c>
      <c r="ALQ57" s="116">
        <f t="shared" si="61"/>
        <v>2.1911781488203004</v>
      </c>
      <c r="ALR57" s="116">
        <f t="shared" si="61"/>
        <v>2.1716890584508723</v>
      </c>
      <c r="ALS57" s="116">
        <f t="shared" si="61"/>
        <v>2.197634360314916</v>
      </c>
      <c r="ALT57" s="116">
        <f t="shared" si="61"/>
        <v>2.0198059999604956</v>
      </c>
      <c r="ALU57" s="116">
        <f t="shared" si="61"/>
        <v>2.1213073206978135</v>
      </c>
    </row>
    <row r="58" spans="9:1009">
      <c r="I58" s="116">
        <f t="shared" si="36"/>
        <v>2.2769595160663858</v>
      </c>
      <c r="J58" s="116">
        <f t="shared" si="36"/>
        <v>2.3393198770995918</v>
      </c>
      <c r="K58" s="116">
        <f t="shared" si="36"/>
        <v>2.3386711845136907</v>
      </c>
      <c r="L58" s="116">
        <f t="shared" si="36"/>
        <v>2.1588500989447059</v>
      </c>
      <c r="M58" s="116">
        <f t="shared" si="36"/>
        <v>2.0870783847076195</v>
      </c>
      <c r="N58" s="116">
        <f t="shared" si="36"/>
        <v>2.0727989328925958</v>
      </c>
      <c r="O58" s="116">
        <f t="shared" si="36"/>
        <v>2.3836669721394133</v>
      </c>
      <c r="P58" s="116">
        <f t="shared" si="36"/>
        <v>2.0324232393650865</v>
      </c>
      <c r="Q58" s="116">
        <f t="shared" si="36"/>
        <v>2.1141249001216966</v>
      </c>
      <c r="R58" s="116">
        <f t="shared" si="36"/>
        <v>2.3732647138823952</v>
      </c>
      <c r="S58" s="116">
        <f t="shared" si="36"/>
        <v>2.3521239870355712</v>
      </c>
      <c r="T58" s="116">
        <f t="shared" si="36"/>
        <v>2.3296865030464753</v>
      </c>
      <c r="U58" s="116">
        <f t="shared" si="36"/>
        <v>2.048855507166333</v>
      </c>
      <c r="V58" s="116">
        <f t="shared" si="36"/>
        <v>2.3209026727210587</v>
      </c>
      <c r="W58" s="116">
        <f t="shared" si="36"/>
        <v>2.0875667447150961</v>
      </c>
      <c r="X58" s="116">
        <f t="shared" si="36"/>
        <v>2.1716918119587429</v>
      </c>
      <c r="Y58" s="116">
        <f t="shared" si="75"/>
        <v>2.0470359463688585</v>
      </c>
      <c r="Z58" s="116">
        <f t="shared" si="75"/>
        <v>2.2902210492826831</v>
      </c>
      <c r="AA58" s="116">
        <f t="shared" si="75"/>
        <v>2.2924180710946169</v>
      </c>
      <c r="AB58" s="116">
        <f t="shared" si="75"/>
        <v>2.2870298030554528</v>
      </c>
      <c r="AC58" s="116">
        <f t="shared" si="75"/>
        <v>2.2815890216612322</v>
      </c>
      <c r="AD58" s="116">
        <f t="shared" si="75"/>
        <v>2.3722511416772343</v>
      </c>
      <c r="AE58" s="116">
        <f t="shared" si="75"/>
        <v>2.0555578067024634</v>
      </c>
      <c r="AF58" s="116">
        <f t="shared" si="75"/>
        <v>2.1491783278652274</v>
      </c>
      <c r="AG58" s="116">
        <f t="shared" si="75"/>
        <v>2.0406301400237199</v>
      </c>
      <c r="AH58" s="116">
        <f t="shared" si="75"/>
        <v>2.2096807200771562</v>
      </c>
      <c r="AI58" s="116">
        <f t="shared" si="75"/>
        <v>2.2269273391688311</v>
      </c>
      <c r="AJ58" s="116">
        <f t="shared" si="75"/>
        <v>2.230148017330027</v>
      </c>
      <c r="AK58" s="116">
        <f t="shared" si="75"/>
        <v>2.1128110952117698</v>
      </c>
      <c r="AL58" s="116">
        <f t="shared" si="75"/>
        <v>2.0222892786487567</v>
      </c>
      <c r="AM58" s="116">
        <f t="shared" si="75"/>
        <v>2.354525367707196</v>
      </c>
      <c r="AN58" s="116">
        <f t="shared" si="75"/>
        <v>2.3463084831561067</v>
      </c>
      <c r="AO58" s="116">
        <f t="shared" si="75"/>
        <v>2.1386524938570326</v>
      </c>
      <c r="AP58" s="116">
        <f t="shared" si="75"/>
        <v>2.1069025370035841</v>
      </c>
      <c r="AQ58" s="116">
        <f t="shared" si="75"/>
        <v>2.0937869528541215</v>
      </c>
      <c r="AR58" s="116">
        <f t="shared" si="75"/>
        <v>2.0316322121627612</v>
      </c>
      <c r="AS58" s="116">
        <f t="shared" si="75"/>
        <v>2.0185176233827851</v>
      </c>
      <c r="AT58" s="116">
        <f t="shared" si="75"/>
        <v>2.3562520560836568</v>
      </c>
      <c r="AU58" s="116">
        <f t="shared" si="75"/>
        <v>2.0255716346145678</v>
      </c>
      <c r="AV58" s="116">
        <f t="shared" si="75"/>
        <v>2.3292539896781861</v>
      </c>
      <c r="AW58" s="116">
        <f t="shared" si="75"/>
        <v>2.0420389818459488</v>
      </c>
      <c r="AX58" s="116">
        <f t="shared" si="75"/>
        <v>2.3272024840574339</v>
      </c>
      <c r="AY58" s="116">
        <f t="shared" si="75"/>
        <v>2.3218454811007687</v>
      </c>
      <c r="AZ58" s="116">
        <f t="shared" si="75"/>
        <v>2.0248104354754832</v>
      </c>
      <c r="BA58" s="116">
        <f t="shared" si="75"/>
        <v>2.3833664132498718</v>
      </c>
      <c r="BB58" s="116">
        <f t="shared" si="75"/>
        <v>2.3652862850981267</v>
      </c>
      <c r="BC58" s="116">
        <f t="shared" si="75"/>
        <v>2.3375090343702549</v>
      </c>
      <c r="BD58" s="116">
        <f t="shared" si="75"/>
        <v>2.1102162967041194</v>
      </c>
      <c r="BE58" s="116">
        <f t="shared" si="75"/>
        <v>2.23082903051555</v>
      </c>
      <c r="BF58" s="116">
        <f t="shared" si="75"/>
        <v>2.0196398485590605</v>
      </c>
      <c r="BG58" s="116">
        <f t="shared" si="75"/>
        <v>2.2382051296037253</v>
      </c>
      <c r="BH58" s="116">
        <f t="shared" si="75"/>
        <v>2.0279862929688526</v>
      </c>
      <c r="BI58" s="116">
        <f t="shared" si="75"/>
        <v>2.0465034830118385</v>
      </c>
      <c r="BJ58" s="116">
        <f t="shared" si="75"/>
        <v>2.0246864519233734</v>
      </c>
      <c r="BK58" s="116">
        <f t="shared" si="75"/>
        <v>2.2716469642342183</v>
      </c>
      <c r="BL58" s="116">
        <f t="shared" si="75"/>
        <v>2.1568135580005339</v>
      </c>
      <c r="BM58" s="116">
        <f t="shared" si="75"/>
        <v>2.0691959128950659</v>
      </c>
      <c r="BN58" s="116">
        <f t="shared" si="75"/>
        <v>2.025199442391608</v>
      </c>
      <c r="BO58" s="116">
        <f t="shared" si="75"/>
        <v>2.0857588381764507</v>
      </c>
      <c r="BP58" s="116">
        <f t="shared" si="75"/>
        <v>2.0516460416120932</v>
      </c>
      <c r="BQ58" s="116">
        <f t="shared" si="75"/>
        <v>2.1161911003539648</v>
      </c>
      <c r="BR58" s="116">
        <f t="shared" si="75"/>
        <v>2.1243905778695367</v>
      </c>
      <c r="BS58" s="116">
        <f t="shared" si="75"/>
        <v>2.0247249461139449</v>
      </c>
      <c r="BT58" s="116">
        <f t="shared" si="75"/>
        <v>2.2662725717367427</v>
      </c>
      <c r="BU58" s="116">
        <f t="shared" si="75"/>
        <v>2.3924329158770865</v>
      </c>
      <c r="BV58" s="116">
        <f t="shared" si="75"/>
        <v>2.1312003372065726</v>
      </c>
      <c r="BW58" s="116">
        <f t="shared" si="75"/>
        <v>2.1455151718098797</v>
      </c>
      <c r="BX58" s="116">
        <f t="shared" si="75"/>
        <v>2.2629035542474956</v>
      </c>
      <c r="BY58" s="116">
        <f t="shared" si="75"/>
        <v>2.169497535597726</v>
      </c>
      <c r="BZ58" s="116">
        <f t="shared" si="75"/>
        <v>2.176099430062425</v>
      </c>
      <c r="CA58" s="116">
        <f t="shared" si="75"/>
        <v>2.1108214620825585</v>
      </c>
      <c r="CB58" s="116">
        <f t="shared" si="75"/>
        <v>2.1685652250571135</v>
      </c>
      <c r="CC58" s="116">
        <f t="shared" si="75"/>
        <v>2.1627263669096766</v>
      </c>
      <c r="CD58" s="116">
        <f t="shared" si="75"/>
        <v>2.0456283128333101</v>
      </c>
      <c r="CE58" s="116">
        <f t="shared" si="75"/>
        <v>2.0264232286633801</v>
      </c>
      <c r="CF58" s="116">
        <f t="shared" si="75"/>
        <v>2.0424803587611384</v>
      </c>
      <c r="CG58" s="116">
        <f t="shared" si="75"/>
        <v>2.1847821985192613</v>
      </c>
      <c r="CH58" s="116">
        <f t="shared" si="75"/>
        <v>2.1090104912531222</v>
      </c>
      <c r="CI58" s="116">
        <f t="shared" si="75"/>
        <v>2.3818178066183422</v>
      </c>
      <c r="CJ58" s="116">
        <f t="shared" ref="CJ58:EU62" si="89">CJ32+($D$3/CJ32)</f>
        <v>2.1233451910810341</v>
      </c>
      <c r="CK58" s="116">
        <f t="shared" si="89"/>
        <v>2.2199944215731424</v>
      </c>
      <c r="CL58" s="116">
        <f t="shared" si="89"/>
        <v>2.1162872328149787</v>
      </c>
      <c r="CM58" s="116">
        <f t="shared" si="89"/>
        <v>2.3083632667011793</v>
      </c>
      <c r="CN58" s="116">
        <f t="shared" si="89"/>
        <v>2.1759374079072669</v>
      </c>
      <c r="CO58" s="116">
        <f t="shared" si="89"/>
        <v>2.2283247601426428</v>
      </c>
      <c r="CP58" s="116">
        <f t="shared" si="89"/>
        <v>2.1564745704510386</v>
      </c>
      <c r="CQ58" s="116">
        <f t="shared" si="89"/>
        <v>2.0311947964140238</v>
      </c>
      <c r="CR58" s="116">
        <f t="shared" si="89"/>
        <v>2.15593601474332</v>
      </c>
      <c r="CS58" s="116">
        <f t="shared" si="89"/>
        <v>2.3792998113738659</v>
      </c>
      <c r="CT58" s="116">
        <f t="shared" si="89"/>
        <v>2.0660568978090579</v>
      </c>
      <c r="CU58" s="116">
        <f t="shared" si="89"/>
        <v>2.0332031499442351</v>
      </c>
      <c r="CV58" s="116">
        <f t="shared" si="89"/>
        <v>2.0675759474281472</v>
      </c>
      <c r="CW58" s="116">
        <f t="shared" si="89"/>
        <v>2.3667505649487874</v>
      </c>
      <c r="CX58" s="116">
        <f t="shared" si="89"/>
        <v>2.0886739985311933</v>
      </c>
      <c r="CY58" s="116">
        <f t="shared" si="89"/>
        <v>2.2011115824751073</v>
      </c>
      <c r="CZ58" s="116">
        <f t="shared" si="89"/>
        <v>2.2072457665935419</v>
      </c>
      <c r="DA58" s="116">
        <f t="shared" si="89"/>
        <v>2.3701566873324436</v>
      </c>
      <c r="DB58" s="116">
        <f t="shared" si="89"/>
        <v>2.1149841099081668</v>
      </c>
      <c r="DC58" s="116">
        <f t="shared" si="89"/>
        <v>2.1256077445740109</v>
      </c>
      <c r="DD58" s="116">
        <f t="shared" si="89"/>
        <v>2.271043121088558</v>
      </c>
      <c r="DE58" s="116">
        <f t="shared" si="89"/>
        <v>2.0425162172512166</v>
      </c>
      <c r="DF58" s="116">
        <f t="shared" si="89"/>
        <v>2.1284711645411476</v>
      </c>
      <c r="DG58" s="116">
        <f t="shared" si="89"/>
        <v>2.2610235517499291</v>
      </c>
      <c r="DH58" s="116">
        <f t="shared" si="89"/>
        <v>2.0681597972286871</v>
      </c>
      <c r="DI58" s="116">
        <f t="shared" si="89"/>
        <v>2.3790367207768397</v>
      </c>
      <c r="DJ58" s="116">
        <f t="shared" si="89"/>
        <v>2.2486807484637019</v>
      </c>
      <c r="DK58" s="116">
        <f t="shared" si="89"/>
        <v>2.1762418779363832</v>
      </c>
      <c r="DL58" s="116">
        <f t="shared" si="89"/>
        <v>2.2289270829500953</v>
      </c>
      <c r="DM58" s="116">
        <f t="shared" si="89"/>
        <v>2.0453363108326936</v>
      </c>
      <c r="DN58" s="116">
        <f t="shared" si="89"/>
        <v>2.3459654586842493</v>
      </c>
      <c r="DO58" s="116">
        <f t="shared" si="89"/>
        <v>2.0410733160283132</v>
      </c>
      <c r="DP58" s="116">
        <f t="shared" si="89"/>
        <v>2.0252900983827775</v>
      </c>
      <c r="DQ58" s="116">
        <f t="shared" si="89"/>
        <v>2.0455983474532582</v>
      </c>
      <c r="DR58" s="116">
        <f t="shared" si="89"/>
        <v>2.1519417269895875</v>
      </c>
      <c r="DS58" s="116">
        <f t="shared" si="89"/>
        <v>2.0246797021998804</v>
      </c>
      <c r="DT58" s="116">
        <f t="shared" si="89"/>
        <v>2.1966339903893579</v>
      </c>
      <c r="DU58" s="116">
        <f t="shared" si="89"/>
        <v>2.1496013311035824</v>
      </c>
      <c r="DV58" s="116">
        <f t="shared" si="89"/>
        <v>2.3841389188932354</v>
      </c>
      <c r="DW58" s="116">
        <f t="shared" si="89"/>
        <v>2.0293375288123618</v>
      </c>
      <c r="DX58" s="116">
        <f t="shared" si="89"/>
        <v>2.222519065254609</v>
      </c>
      <c r="DY58" s="116">
        <f t="shared" si="89"/>
        <v>2.1883898949322247</v>
      </c>
      <c r="DZ58" s="116">
        <f t="shared" si="89"/>
        <v>2.0485206345663278</v>
      </c>
      <c r="EA58" s="116">
        <f t="shared" si="89"/>
        <v>2.0179701203340232</v>
      </c>
      <c r="EB58" s="116">
        <f t="shared" si="89"/>
        <v>2.0560883468703968</v>
      </c>
      <c r="EC58" s="116">
        <f t="shared" si="89"/>
        <v>2.0608050872609116</v>
      </c>
      <c r="ED58" s="116">
        <f t="shared" si="89"/>
        <v>2.3804497138673177</v>
      </c>
      <c r="EE58" s="116">
        <f t="shared" si="89"/>
        <v>2.3262478916685341</v>
      </c>
      <c r="EF58" s="116">
        <f t="shared" si="89"/>
        <v>2.0529043197789676</v>
      </c>
      <c r="EG58" s="116">
        <f t="shared" si="76"/>
        <v>2.2962993374178189</v>
      </c>
      <c r="EH58" s="116">
        <f t="shared" si="76"/>
        <v>2.137526721643936</v>
      </c>
      <c r="EI58" s="116">
        <f t="shared" si="76"/>
        <v>2.384468721076316</v>
      </c>
      <c r="EJ58" s="116">
        <f t="shared" si="76"/>
        <v>2.1363191215095005</v>
      </c>
      <c r="EK58" s="116">
        <f t="shared" si="76"/>
        <v>2.0659179597781057</v>
      </c>
      <c r="EL58" s="116">
        <f t="shared" si="76"/>
        <v>2.2170391685406523</v>
      </c>
      <c r="EM58" s="116">
        <f t="shared" si="76"/>
        <v>2.2242042207352677</v>
      </c>
      <c r="EN58" s="116">
        <f t="shared" si="76"/>
        <v>2.1715449273321759</v>
      </c>
      <c r="EO58" s="116">
        <f t="shared" si="76"/>
        <v>2.036481734130664</v>
      </c>
      <c r="EP58" s="116">
        <f t="shared" si="76"/>
        <v>2.1663366583061432</v>
      </c>
      <c r="EQ58" s="116">
        <f t="shared" si="76"/>
        <v>2.1765715684603082</v>
      </c>
      <c r="ER58" s="116">
        <f t="shared" si="76"/>
        <v>2.0816669596077606</v>
      </c>
      <c r="ES58" s="116">
        <f t="shared" si="76"/>
        <v>2.3298806932151006</v>
      </c>
      <c r="ET58" s="116">
        <f t="shared" si="76"/>
        <v>2.2830972440956239</v>
      </c>
      <c r="EU58" s="116">
        <f t="shared" si="76"/>
        <v>2.099729144224614</v>
      </c>
      <c r="EV58" s="116">
        <f t="shared" si="76"/>
        <v>2.281385390511729</v>
      </c>
      <c r="EW58" s="116">
        <f t="shared" si="76"/>
        <v>2.2581883992542515</v>
      </c>
      <c r="EX58" s="116">
        <f t="shared" si="76"/>
        <v>2.3065745914541811</v>
      </c>
      <c r="EY58" s="116">
        <f t="shared" si="76"/>
        <v>2.361711482317264</v>
      </c>
      <c r="EZ58" s="116">
        <f t="shared" si="76"/>
        <v>2.1310218037296478</v>
      </c>
      <c r="FA58" s="116">
        <f t="shared" si="76"/>
        <v>2.263946327836873</v>
      </c>
      <c r="FB58" s="116">
        <f t="shared" si="76"/>
        <v>2.369146143162995</v>
      </c>
      <c r="FC58" s="116">
        <f t="shared" si="76"/>
        <v>2.3528279961400065</v>
      </c>
      <c r="FD58" s="116">
        <f t="shared" si="76"/>
        <v>2.3079836890822745</v>
      </c>
      <c r="FE58" s="116">
        <f t="shared" si="76"/>
        <v>2.1848470451366069</v>
      </c>
      <c r="FF58" s="116">
        <f t="shared" si="76"/>
        <v>2.2351362550624474</v>
      </c>
      <c r="FG58" s="116">
        <f t="shared" si="76"/>
        <v>2.314708527086573</v>
      </c>
      <c r="FH58" s="116">
        <f t="shared" si="76"/>
        <v>2.0547561788160316</v>
      </c>
      <c r="FI58" s="116">
        <f t="shared" si="76"/>
        <v>2.088899777683062</v>
      </c>
      <c r="FJ58" s="116">
        <f t="shared" si="76"/>
        <v>2.2613930140424499</v>
      </c>
      <c r="FK58" s="116">
        <f t="shared" si="68"/>
        <v>2.3760088664863126</v>
      </c>
      <c r="FL58" s="116">
        <f t="shared" si="68"/>
        <v>2.0924861694754799</v>
      </c>
      <c r="FM58" s="116">
        <f t="shared" si="68"/>
        <v>2.1082376022936855</v>
      </c>
      <c r="FN58" s="116">
        <f t="shared" si="68"/>
        <v>2.1707979896946501</v>
      </c>
      <c r="FO58" s="116">
        <f t="shared" si="68"/>
        <v>2.1389048723214765</v>
      </c>
      <c r="FP58" s="116">
        <f t="shared" si="68"/>
        <v>2.2636826894701834</v>
      </c>
      <c r="FQ58" s="116">
        <f t="shared" si="68"/>
        <v>2.1204292656162003</v>
      </c>
      <c r="FR58" s="116">
        <f t="shared" si="68"/>
        <v>2.2578996533243623</v>
      </c>
      <c r="FS58" s="116">
        <f t="shared" si="68"/>
        <v>2.2877162692907604</v>
      </c>
      <c r="FT58" s="116">
        <f t="shared" si="68"/>
        <v>2.0498108468648017</v>
      </c>
      <c r="FU58" s="116">
        <f t="shared" si="68"/>
        <v>2.0894837179601429</v>
      </c>
      <c r="FV58" s="116">
        <f t="shared" si="68"/>
        <v>2.0851145266574616</v>
      </c>
      <c r="FW58" s="116">
        <f t="shared" si="68"/>
        <v>2.1997858903413094</v>
      </c>
      <c r="FX58" s="116">
        <f t="shared" si="68"/>
        <v>2.0782022125869997</v>
      </c>
      <c r="FY58" s="116">
        <f t="shared" si="68"/>
        <v>2.0556316562580164</v>
      </c>
      <c r="FZ58" s="116">
        <f t="shared" si="68"/>
        <v>2.1034055746963327</v>
      </c>
      <c r="GA58" s="116">
        <f t="shared" si="68"/>
        <v>2.313643376324495</v>
      </c>
      <c r="GB58" s="116">
        <f t="shared" si="68"/>
        <v>2.056454856698386</v>
      </c>
      <c r="GC58" s="116">
        <f t="shared" si="68"/>
        <v>2.345159369736753</v>
      </c>
      <c r="GD58" s="116">
        <f t="shared" si="68"/>
        <v>2.374633653920724</v>
      </c>
      <c r="GE58" s="116">
        <f t="shared" si="68"/>
        <v>2.16254853994776</v>
      </c>
      <c r="GF58" s="116">
        <f t="shared" si="68"/>
        <v>2.0625938257185004</v>
      </c>
      <c r="GG58" s="116">
        <f t="shared" si="68"/>
        <v>2.0951966831901445</v>
      </c>
      <c r="GH58" s="116">
        <f t="shared" si="68"/>
        <v>2.2902760594781202</v>
      </c>
      <c r="GI58" s="116">
        <f t="shared" si="68"/>
        <v>2.1591933949625468</v>
      </c>
      <c r="GJ58" s="116">
        <f t="shared" si="68"/>
        <v>2.0432159328572266</v>
      </c>
      <c r="GK58" s="116">
        <f t="shared" si="68"/>
        <v>2.2961917111197114</v>
      </c>
      <c r="GL58" s="116">
        <f t="shared" si="68"/>
        <v>2.03110246288289</v>
      </c>
      <c r="GM58" s="116">
        <f t="shared" si="68"/>
        <v>2.0736428104117333</v>
      </c>
      <c r="GN58" s="116">
        <f t="shared" si="68"/>
        <v>2.1762736201071218</v>
      </c>
      <c r="GO58" s="116">
        <f t="shared" si="68"/>
        <v>2.245443525827544</v>
      </c>
      <c r="GP58" s="116">
        <f t="shared" si="68"/>
        <v>2.3105723116639343</v>
      </c>
      <c r="GQ58" s="116">
        <f t="shared" si="68"/>
        <v>2.2139223055982784</v>
      </c>
      <c r="GR58" s="116">
        <f t="shared" si="68"/>
        <v>2.2593040830265148</v>
      </c>
      <c r="GS58" s="116">
        <f t="shared" si="68"/>
        <v>2.2543538263610765</v>
      </c>
      <c r="GT58" s="116">
        <f t="shared" si="68"/>
        <v>2.2707845337914314</v>
      </c>
      <c r="GU58" s="116">
        <f t="shared" si="68"/>
        <v>2.0310548033340776</v>
      </c>
      <c r="GV58" s="116">
        <f t="shared" si="68"/>
        <v>2.0728039907361451</v>
      </c>
      <c r="GW58" s="116">
        <f t="shared" si="68"/>
        <v>2.0279846473065799</v>
      </c>
      <c r="GX58" s="116">
        <f t="shared" si="68"/>
        <v>2.1223335084353097</v>
      </c>
      <c r="GY58" s="116">
        <f t="shared" si="68"/>
        <v>2.0551540654927214</v>
      </c>
      <c r="GZ58" s="116">
        <f t="shared" si="68"/>
        <v>2.0272068785260133</v>
      </c>
      <c r="HA58" s="116">
        <f t="shared" si="68"/>
        <v>2.2971937223428895</v>
      </c>
      <c r="HB58" s="116">
        <f t="shared" si="68"/>
        <v>2.2202607773659899</v>
      </c>
      <c r="HC58" s="116">
        <f t="shared" si="68"/>
        <v>2.1512236992273608</v>
      </c>
      <c r="HD58" s="116">
        <f t="shared" si="68"/>
        <v>2.3406847728090341</v>
      </c>
      <c r="HE58" s="116">
        <f t="shared" si="68"/>
        <v>2.2714429828266631</v>
      </c>
      <c r="HF58" s="116">
        <f t="shared" si="68"/>
        <v>2.1701940487823173</v>
      </c>
      <c r="HG58" s="116">
        <f t="shared" si="68"/>
        <v>2.1418298539970402</v>
      </c>
      <c r="HH58" s="116">
        <f t="shared" si="68"/>
        <v>2.1502943856126633</v>
      </c>
      <c r="HI58" s="116">
        <f t="shared" si="68"/>
        <v>2.0711350188008608</v>
      </c>
      <c r="HJ58" s="116">
        <f t="shared" si="69"/>
        <v>2.0617078159131168</v>
      </c>
      <c r="HK58" s="116">
        <f t="shared" si="69"/>
        <v>2.166011676813675</v>
      </c>
      <c r="HL58" s="116">
        <f t="shared" si="69"/>
        <v>2.0714964883631848</v>
      </c>
      <c r="HM58" s="116">
        <f t="shared" si="69"/>
        <v>2.2988015107142985</v>
      </c>
      <c r="HN58" s="116">
        <f t="shared" si="69"/>
        <v>2.3796075467258762</v>
      </c>
      <c r="HO58" s="116">
        <f t="shared" si="69"/>
        <v>2.1608895218905646</v>
      </c>
      <c r="HP58" s="116">
        <f t="shared" si="69"/>
        <v>2.1613475990384701</v>
      </c>
      <c r="HQ58" s="116">
        <f t="shared" si="69"/>
        <v>2.2431945419493218</v>
      </c>
      <c r="HR58" s="116">
        <f t="shared" si="69"/>
        <v>2.1035979871989019</v>
      </c>
      <c r="HS58" s="116">
        <f t="shared" si="69"/>
        <v>2.290817120346802</v>
      </c>
      <c r="HT58" s="116">
        <f t="shared" si="69"/>
        <v>2.2838369277396549</v>
      </c>
      <c r="HU58" s="116">
        <f t="shared" si="69"/>
        <v>2.0672063433833343</v>
      </c>
      <c r="HV58" s="116">
        <f t="shared" si="69"/>
        <v>2.0399485114762381</v>
      </c>
      <c r="HW58" s="116">
        <f t="shared" si="69"/>
        <v>2.1978247274956071</v>
      </c>
      <c r="HX58" s="116">
        <f t="shared" si="69"/>
        <v>2.1052568840758399</v>
      </c>
      <c r="HY58" s="116">
        <f t="shared" si="69"/>
        <v>2.2052601055035845</v>
      </c>
      <c r="HZ58" s="116">
        <f t="shared" si="69"/>
        <v>2.0898574739385443</v>
      </c>
      <c r="IA58" s="116">
        <f t="shared" si="69"/>
        <v>2.0427275517452523</v>
      </c>
      <c r="IB58" s="116">
        <f t="shared" si="69"/>
        <v>2.3093750921211837</v>
      </c>
      <c r="IC58" s="116">
        <f t="shared" si="69"/>
        <v>2.0227948338903885</v>
      </c>
      <c r="ID58" s="116">
        <f t="shared" si="69"/>
        <v>2.0902501189108316</v>
      </c>
      <c r="IE58" s="116">
        <f t="shared" si="69"/>
        <v>2.2093191519912621</v>
      </c>
      <c r="IF58" s="116">
        <f t="shared" si="69"/>
        <v>2.3047893150456789</v>
      </c>
      <c r="IG58" s="116">
        <f t="shared" si="69"/>
        <v>2.2551018937928116</v>
      </c>
      <c r="IH58" s="116">
        <f t="shared" si="69"/>
        <v>2.0435502628066562</v>
      </c>
      <c r="II58" s="116">
        <f t="shared" si="69"/>
        <v>2.0719427754898359</v>
      </c>
      <c r="IJ58" s="116">
        <f t="shared" si="69"/>
        <v>2.2707920255308922</v>
      </c>
      <c r="IK58" s="116">
        <f t="shared" ref="IK58:JG66" si="90">IK32+($D$3/IK32)</f>
        <v>2.09217693865966</v>
      </c>
      <c r="IL58" s="116">
        <f t="shared" si="90"/>
        <v>2.081273051251157</v>
      </c>
      <c r="IM58" s="116">
        <f t="shared" si="90"/>
        <v>2.1010764752595446</v>
      </c>
      <c r="IN58" s="116">
        <f t="shared" si="90"/>
        <v>2.1751336993761008</v>
      </c>
      <c r="IO58" s="116">
        <f t="shared" si="90"/>
        <v>2.0263394145100313</v>
      </c>
      <c r="IP58" s="116">
        <f t="shared" si="90"/>
        <v>2.2558316524371267</v>
      </c>
      <c r="IQ58" s="116">
        <f t="shared" si="90"/>
        <v>2.1496136848282132</v>
      </c>
      <c r="IR58" s="116">
        <f t="shared" si="90"/>
        <v>2.2286205138429831</v>
      </c>
      <c r="IS58" s="116">
        <f t="shared" si="90"/>
        <v>2.1993277649341945</v>
      </c>
      <c r="IT58" s="116">
        <f t="shared" si="90"/>
        <v>2.1586744990073883</v>
      </c>
      <c r="IU58" s="116">
        <f t="shared" si="90"/>
        <v>2.3085939784735587</v>
      </c>
      <c r="IV58" s="116">
        <f t="shared" si="90"/>
        <v>2.1116578201660738</v>
      </c>
      <c r="IW58" s="116">
        <f t="shared" si="90"/>
        <v>2.0407108793017485</v>
      </c>
      <c r="IX58" s="116">
        <f t="shared" si="90"/>
        <v>2.0708824259006025</v>
      </c>
      <c r="IY58" s="116">
        <f t="shared" si="90"/>
        <v>2.366804769997473</v>
      </c>
      <c r="IZ58" s="116">
        <f t="shared" si="90"/>
        <v>2.3769085051427199</v>
      </c>
      <c r="JA58" s="116">
        <f t="shared" si="90"/>
        <v>2.0668268169162394</v>
      </c>
      <c r="JB58" s="116">
        <f t="shared" si="90"/>
        <v>2.04795918443536</v>
      </c>
      <c r="JC58" s="116">
        <f t="shared" si="90"/>
        <v>2.036229382882202</v>
      </c>
      <c r="JD58" s="116">
        <f t="shared" si="90"/>
        <v>2.0963787171301433</v>
      </c>
      <c r="JE58" s="116">
        <f t="shared" si="90"/>
        <v>2.0549884732996073</v>
      </c>
      <c r="JF58" s="116">
        <f t="shared" si="90"/>
        <v>2.159725006210278</v>
      </c>
      <c r="JG58" s="116">
        <f t="shared" si="90"/>
        <v>2.350487533866771</v>
      </c>
      <c r="JH58" s="116">
        <f t="shared" si="62"/>
        <v>2.1426548771374718</v>
      </c>
      <c r="JI58" s="116">
        <f t="shared" si="83"/>
        <v>2.1820952959607567</v>
      </c>
      <c r="JJ58" s="116">
        <f t="shared" si="83"/>
        <v>2.0837188040744739</v>
      </c>
      <c r="JK58" s="116">
        <f t="shared" si="83"/>
        <v>2.1560492814217782</v>
      </c>
      <c r="JL58" s="116">
        <f t="shared" si="83"/>
        <v>2.1093991110051888</v>
      </c>
      <c r="JM58" s="116">
        <f t="shared" si="83"/>
        <v>2.3145754237050866</v>
      </c>
      <c r="JN58" s="116">
        <f t="shared" si="83"/>
        <v>2.070793617997889</v>
      </c>
      <c r="JO58" s="116">
        <f t="shared" si="83"/>
        <v>2.0345336697906591</v>
      </c>
      <c r="JP58" s="116">
        <f t="shared" si="83"/>
        <v>2.3946208013176209</v>
      </c>
      <c r="JQ58" s="116">
        <f t="shared" si="83"/>
        <v>2.1608340346314892</v>
      </c>
      <c r="JR58" s="116">
        <f t="shared" si="83"/>
        <v>2.023763987890395</v>
      </c>
      <c r="JS58" s="116">
        <f t="shared" si="83"/>
        <v>2.1370676194189366</v>
      </c>
      <c r="JT58" s="116">
        <f t="shared" si="83"/>
        <v>2.3013638566382388</v>
      </c>
      <c r="JU58" s="116">
        <f t="shared" si="83"/>
        <v>2.1486733440132104</v>
      </c>
      <c r="JV58" s="116">
        <f t="shared" si="83"/>
        <v>2.0173916847350255</v>
      </c>
      <c r="JW58" s="116">
        <f t="shared" si="83"/>
        <v>2.3185765102104066</v>
      </c>
      <c r="JX58" s="116">
        <f t="shared" si="83"/>
        <v>2.3231124762196234</v>
      </c>
      <c r="JY58" s="116">
        <f t="shared" si="83"/>
        <v>2.1412897411835665</v>
      </c>
      <c r="JZ58" s="116">
        <f t="shared" si="83"/>
        <v>2.0996241710559964</v>
      </c>
      <c r="KA58" s="116">
        <f t="shared" si="83"/>
        <v>2.1393823715871285</v>
      </c>
      <c r="KB58" s="116">
        <f t="shared" si="83"/>
        <v>2.0590487403323241</v>
      </c>
      <c r="KC58" s="116">
        <f t="shared" si="83"/>
        <v>2.0270274549437355</v>
      </c>
      <c r="KD58" s="116">
        <f t="shared" si="83"/>
        <v>2.1104071195425096</v>
      </c>
      <c r="KE58" s="116">
        <f t="shared" si="83"/>
        <v>2.111383901269007</v>
      </c>
      <c r="KF58" s="116">
        <f t="shared" si="83"/>
        <v>2.1020028290723918</v>
      </c>
      <c r="KG58" s="116">
        <f t="shared" si="83"/>
        <v>2.1796313282311655</v>
      </c>
      <c r="KH58" s="116">
        <f t="shared" si="83"/>
        <v>2.391678971025323</v>
      </c>
      <c r="KI58" s="116">
        <f t="shared" si="83"/>
        <v>2.0768915040394829</v>
      </c>
      <c r="KJ58" s="116">
        <f t="shared" si="83"/>
        <v>2.1265673172386785</v>
      </c>
      <c r="KK58" s="116">
        <f t="shared" si="83"/>
        <v>2.2252492165945603</v>
      </c>
      <c r="KL58" s="116">
        <f t="shared" si="83"/>
        <v>2.3881763978188699</v>
      </c>
      <c r="KM58" s="116">
        <f t="shared" si="83"/>
        <v>2.0645209674294538</v>
      </c>
      <c r="KN58" s="116">
        <f t="shared" si="83"/>
        <v>2.1043676030899405</v>
      </c>
      <c r="KO58" s="116">
        <f t="shared" si="83"/>
        <v>2.2775677722560981</v>
      </c>
      <c r="KP58" s="116">
        <f t="shared" si="83"/>
        <v>2.2117648177085463</v>
      </c>
      <c r="KQ58" s="116">
        <f t="shared" si="83"/>
        <v>2.1084692523445865</v>
      </c>
      <c r="KR58" s="116">
        <f t="shared" si="83"/>
        <v>2.072026223596656</v>
      </c>
      <c r="KS58" s="116">
        <f t="shared" si="83"/>
        <v>2.1039687742507795</v>
      </c>
      <c r="KT58" s="116">
        <f t="shared" si="83"/>
        <v>2.3047979461470112</v>
      </c>
      <c r="KU58" s="116">
        <f t="shared" si="83"/>
        <v>2.3684167186812135</v>
      </c>
      <c r="KV58" s="116">
        <f t="shared" si="83"/>
        <v>2.1441144704627439</v>
      </c>
      <c r="KW58" s="116">
        <f t="shared" si="83"/>
        <v>2.0525562301578999</v>
      </c>
      <c r="KX58" s="116">
        <f t="shared" si="83"/>
        <v>2.330365272471556</v>
      </c>
      <c r="KY58" s="116">
        <f t="shared" si="83"/>
        <v>2.047663695109156</v>
      </c>
      <c r="KZ58" s="116">
        <f t="shared" si="83"/>
        <v>2.0578276553481176</v>
      </c>
      <c r="LA58" s="116">
        <f t="shared" si="83"/>
        <v>2.1589167712105013</v>
      </c>
      <c r="LB58" s="116">
        <f t="shared" si="83"/>
        <v>2.0480402676612437</v>
      </c>
      <c r="LC58" s="116">
        <f t="shared" si="83"/>
        <v>2.0694078038013317</v>
      </c>
      <c r="LD58" s="116">
        <f t="shared" si="83"/>
        <v>2.1198236674774495</v>
      </c>
      <c r="LE58" s="116">
        <f t="shared" si="83"/>
        <v>2.2208728174187367</v>
      </c>
      <c r="LF58" s="116">
        <f t="shared" si="83"/>
        <v>2.3629737785144633</v>
      </c>
      <c r="LG58" s="116">
        <f t="shared" si="83"/>
        <v>2.1642391875617535</v>
      </c>
      <c r="LH58" s="116">
        <f t="shared" si="83"/>
        <v>2.1542631815117153</v>
      </c>
      <c r="LI58" s="116">
        <f t="shared" si="83"/>
        <v>2.2489785966634592</v>
      </c>
      <c r="LJ58" s="116">
        <f t="shared" si="83"/>
        <v>2.211747425312077</v>
      </c>
      <c r="LK58" s="116">
        <f t="shared" si="83"/>
        <v>2.3801361004273782</v>
      </c>
      <c r="LL58" s="116">
        <f t="shared" si="83"/>
        <v>2.2481393608445672</v>
      </c>
      <c r="LM58" s="116">
        <f t="shared" si="83"/>
        <v>2.3533220571372242</v>
      </c>
      <c r="LN58" s="116">
        <f t="shared" si="83"/>
        <v>2.3045558797693473</v>
      </c>
      <c r="LO58" s="116">
        <f t="shared" si="83"/>
        <v>2.1797635010319074</v>
      </c>
      <c r="LP58" s="116">
        <f t="shared" si="83"/>
        <v>2.3357856182657191</v>
      </c>
      <c r="LQ58" s="116">
        <f t="shared" si="83"/>
        <v>2.1173960461490093</v>
      </c>
      <c r="LR58" s="116">
        <f t="shared" si="83"/>
        <v>2.0899377719088306</v>
      </c>
      <c r="LS58" s="116">
        <f t="shared" si="83"/>
        <v>2.1162325840520637</v>
      </c>
      <c r="LT58" s="116">
        <f t="shared" si="83"/>
        <v>2.2063832525866811</v>
      </c>
      <c r="LU58" s="116">
        <f t="shared" si="77"/>
        <v>2.0580195032729178</v>
      </c>
      <c r="LV58" s="116">
        <f t="shared" si="77"/>
        <v>2.2806589891615578</v>
      </c>
      <c r="LW58" s="116">
        <f t="shared" si="70"/>
        <v>2.3659671799146884</v>
      </c>
      <c r="LX58" s="116">
        <f t="shared" si="70"/>
        <v>2.1065746310917475</v>
      </c>
      <c r="LY58" s="116">
        <f t="shared" si="70"/>
        <v>2.2435809367553547</v>
      </c>
      <c r="LZ58" s="116">
        <f t="shared" si="70"/>
        <v>2.0997937187331326</v>
      </c>
      <c r="MA58" s="116">
        <f t="shared" si="70"/>
        <v>2.2682701703938655</v>
      </c>
      <c r="MB58" s="116">
        <f t="shared" ref="MB58:OM68" si="91">MB32+($D$3/MB32)</f>
        <v>2.3482480383207247</v>
      </c>
      <c r="MC58" s="116">
        <f t="shared" si="91"/>
        <v>2.0400820105005022</v>
      </c>
      <c r="MD58" s="116">
        <f t="shared" si="91"/>
        <v>2.28157079247352</v>
      </c>
      <c r="ME58" s="116">
        <f t="shared" si="91"/>
        <v>2.3453348896915536</v>
      </c>
      <c r="MF58" s="116">
        <f t="shared" si="91"/>
        <v>2.1870041747677877</v>
      </c>
      <c r="MG58" s="116">
        <f t="shared" si="91"/>
        <v>2.1948362666322438</v>
      </c>
      <c r="MH58" s="116">
        <f t="shared" si="91"/>
        <v>2.0873088224229397</v>
      </c>
      <c r="MI58" s="116">
        <f t="shared" si="91"/>
        <v>2.2337402873176475</v>
      </c>
      <c r="MJ58" s="116">
        <f t="shared" si="91"/>
        <v>2.2921105371219395</v>
      </c>
      <c r="MK58" s="116">
        <f t="shared" si="91"/>
        <v>2.0620436088654595</v>
      </c>
      <c r="ML58" s="116">
        <f t="shared" si="91"/>
        <v>2.2405354942055293</v>
      </c>
      <c r="MM58" s="116">
        <f t="shared" si="91"/>
        <v>2.3335144324636188</v>
      </c>
      <c r="MN58" s="116">
        <f t="shared" si="91"/>
        <v>2.2822163136636697</v>
      </c>
      <c r="MO58" s="116">
        <f t="shared" si="91"/>
        <v>2.1856902855144025</v>
      </c>
      <c r="MP58" s="116">
        <f t="shared" si="91"/>
        <v>2.0460307866215013</v>
      </c>
      <c r="MQ58" s="116">
        <f t="shared" si="91"/>
        <v>2.1774609562909455</v>
      </c>
      <c r="MR58" s="116">
        <f t="shared" si="91"/>
        <v>2.3233060637632201</v>
      </c>
      <c r="MS58" s="116">
        <f t="shared" si="91"/>
        <v>2.043289246712626</v>
      </c>
      <c r="MT58" s="116">
        <f t="shared" si="91"/>
        <v>2.1122190129005016</v>
      </c>
      <c r="MU58" s="116">
        <f t="shared" si="91"/>
        <v>2.0471093117681978</v>
      </c>
      <c r="MV58" s="116">
        <f t="shared" si="91"/>
        <v>2.1412309827804008</v>
      </c>
      <c r="MW58" s="116">
        <f t="shared" si="91"/>
        <v>2.1441103199613458</v>
      </c>
      <c r="MX58" s="116">
        <f t="shared" si="91"/>
        <v>2.3703550832989055</v>
      </c>
      <c r="MY58" s="116">
        <f t="shared" si="91"/>
        <v>2.0654749183446239</v>
      </c>
      <c r="MZ58" s="116">
        <f t="shared" si="91"/>
        <v>2.2653381861400526</v>
      </c>
      <c r="NA58" s="116">
        <f t="shared" si="91"/>
        <v>2.1310887026365428</v>
      </c>
      <c r="NB58" s="116">
        <f t="shared" si="91"/>
        <v>2.2055790797209163</v>
      </c>
      <c r="NC58" s="116">
        <f t="shared" si="91"/>
        <v>2.2273641707371126</v>
      </c>
      <c r="ND58" s="116">
        <f t="shared" si="91"/>
        <v>2.2041065490308434</v>
      </c>
      <c r="NE58" s="116">
        <f t="shared" si="91"/>
        <v>2.2495371684310155</v>
      </c>
      <c r="NF58" s="116">
        <f t="shared" si="91"/>
        <v>2.0870736576648237</v>
      </c>
      <c r="NG58" s="116">
        <f t="shared" si="91"/>
        <v>2.3617596803670349</v>
      </c>
      <c r="NH58" s="116">
        <f t="shared" si="91"/>
        <v>2.0724036010544173</v>
      </c>
      <c r="NI58" s="116">
        <f t="shared" si="91"/>
        <v>2.210465159211386</v>
      </c>
      <c r="NJ58" s="116">
        <f t="shared" si="91"/>
        <v>2.3463273990159892</v>
      </c>
      <c r="NK58" s="116">
        <f t="shared" si="91"/>
        <v>2.1578757885617925</v>
      </c>
      <c r="NL58" s="116">
        <f t="shared" si="91"/>
        <v>2.3534195794491173</v>
      </c>
      <c r="NM58" s="116">
        <f t="shared" si="91"/>
        <v>2.18477047124725</v>
      </c>
      <c r="NN58" s="116">
        <f t="shared" si="91"/>
        <v>2.3654438664328987</v>
      </c>
      <c r="NO58" s="116">
        <f t="shared" si="91"/>
        <v>2.0195058804657453</v>
      </c>
      <c r="NP58" s="116">
        <f t="shared" si="91"/>
        <v>2.0841600528059252</v>
      </c>
      <c r="NQ58" s="116">
        <f t="shared" si="91"/>
        <v>2.0321288580806369</v>
      </c>
      <c r="NR58" s="116">
        <f t="shared" si="91"/>
        <v>2.0577625159682995</v>
      </c>
      <c r="NS58" s="116">
        <f t="shared" si="91"/>
        <v>2.2763000793280934</v>
      </c>
      <c r="NT58" s="116">
        <f t="shared" si="91"/>
        <v>2.201491800234598</v>
      </c>
      <c r="NU58" s="116">
        <f t="shared" si="91"/>
        <v>2.3191914398679137</v>
      </c>
      <c r="NV58" s="116">
        <f t="shared" si="91"/>
        <v>2.0874680574169497</v>
      </c>
      <c r="NW58" s="116">
        <f t="shared" si="91"/>
        <v>2.3238427342579304</v>
      </c>
      <c r="NX58" s="116">
        <f t="shared" si="91"/>
        <v>2.1895699337389347</v>
      </c>
      <c r="NY58" s="116">
        <f t="shared" si="91"/>
        <v>2.0742914016518852</v>
      </c>
      <c r="NZ58" s="116">
        <f t="shared" si="91"/>
        <v>2.2349713986873105</v>
      </c>
      <c r="OA58" s="116">
        <f t="shared" si="91"/>
        <v>2.3172956440559167</v>
      </c>
      <c r="OB58" s="116">
        <f t="shared" si="91"/>
        <v>2.0674575787190146</v>
      </c>
      <c r="OC58" s="116">
        <f t="shared" si="91"/>
        <v>2.1694386720778578</v>
      </c>
      <c r="OD58" s="116">
        <f t="shared" si="91"/>
        <v>2.0652639093822414</v>
      </c>
      <c r="OE58" s="116">
        <f t="shared" si="91"/>
        <v>2.1317341297368966</v>
      </c>
      <c r="OF58" s="116">
        <f t="shared" si="91"/>
        <v>2.1447811419177061</v>
      </c>
      <c r="OG58" s="116">
        <f t="shared" si="91"/>
        <v>2.1734617086960148</v>
      </c>
      <c r="OH58" s="116">
        <f t="shared" si="91"/>
        <v>2.2495575007068145</v>
      </c>
      <c r="OI58" s="116">
        <f t="shared" si="91"/>
        <v>2.2862279805695995</v>
      </c>
      <c r="OJ58" s="116">
        <f t="shared" si="91"/>
        <v>2.2545087013425107</v>
      </c>
      <c r="OK58" s="116">
        <f t="shared" si="91"/>
        <v>2.3290885764832194</v>
      </c>
      <c r="OL58" s="116">
        <f t="shared" si="91"/>
        <v>2.0199634508006614</v>
      </c>
      <c r="OM58" s="116">
        <f t="shared" si="91"/>
        <v>2.2181264373072196</v>
      </c>
      <c r="ON58" s="116">
        <f t="shared" si="84"/>
        <v>2.0549536628405138</v>
      </c>
      <c r="OO58" s="116">
        <f t="shared" si="84"/>
        <v>2.2387444632291271</v>
      </c>
      <c r="OP58" s="116">
        <f t="shared" si="84"/>
        <v>2.0839676712102739</v>
      </c>
      <c r="OQ58" s="116">
        <f t="shared" si="84"/>
        <v>2.0472990237865116</v>
      </c>
      <c r="OR58" s="116">
        <f t="shared" si="84"/>
        <v>2.3664499238514383</v>
      </c>
      <c r="OS58" s="116">
        <f t="shared" si="84"/>
        <v>2.0943124225942968</v>
      </c>
      <c r="OT58" s="116">
        <f t="shared" si="84"/>
        <v>2.0768488844149968</v>
      </c>
      <c r="OU58" s="116">
        <f t="shared" si="84"/>
        <v>2.0248309430834595</v>
      </c>
      <c r="OV58" s="116">
        <f t="shared" si="84"/>
        <v>2.1498204228291158</v>
      </c>
      <c r="OW58" s="116">
        <f t="shared" si="84"/>
        <v>2.1719015885341304</v>
      </c>
      <c r="OX58" s="116">
        <f t="shared" si="84"/>
        <v>2.1603924021952334</v>
      </c>
      <c r="OY58" s="116">
        <f t="shared" si="84"/>
        <v>2.0602544548395496</v>
      </c>
      <c r="OZ58" s="116">
        <f t="shared" si="84"/>
        <v>2.3570379805678114</v>
      </c>
      <c r="PA58" s="116">
        <f t="shared" si="84"/>
        <v>2.161929817569332</v>
      </c>
      <c r="PB58" s="116">
        <f t="shared" si="84"/>
        <v>2.3243109138462006</v>
      </c>
      <c r="PC58" s="116">
        <f t="shared" si="84"/>
        <v>2.0244910397776876</v>
      </c>
      <c r="PD58" s="116">
        <f t="shared" si="84"/>
        <v>2.0247773360917658</v>
      </c>
      <c r="PE58" s="116">
        <f t="shared" si="84"/>
        <v>2.2378212833034312</v>
      </c>
      <c r="PF58" s="116">
        <f t="shared" si="84"/>
        <v>2.1304254332680701</v>
      </c>
      <c r="PG58" s="116">
        <f t="shared" si="84"/>
        <v>2.0926888732116482</v>
      </c>
      <c r="PH58" s="116">
        <f t="shared" si="84"/>
        <v>2.3054720966107505</v>
      </c>
      <c r="PI58" s="116">
        <f t="shared" si="84"/>
        <v>2.3605883339624665</v>
      </c>
      <c r="PJ58" s="116">
        <f t="shared" si="84"/>
        <v>2.2637448886100637</v>
      </c>
      <c r="PK58" s="116">
        <f t="shared" si="84"/>
        <v>2.1009957095970244</v>
      </c>
      <c r="PL58" s="116">
        <f t="shared" si="84"/>
        <v>2.1286685677548882</v>
      </c>
      <c r="PM58" s="116">
        <f t="shared" si="84"/>
        <v>2.2463000316961939</v>
      </c>
      <c r="PN58" s="116">
        <f t="shared" si="84"/>
        <v>2.3530402709183704</v>
      </c>
      <c r="PO58" s="116">
        <f t="shared" si="84"/>
        <v>2.2529167246686361</v>
      </c>
      <c r="PP58" s="116">
        <f t="shared" si="84"/>
        <v>2.0872490693030277</v>
      </c>
      <c r="PQ58" s="116">
        <f t="shared" si="84"/>
        <v>2.2055494529175506</v>
      </c>
      <c r="PR58" s="116">
        <f t="shared" si="84"/>
        <v>2.1663530455126452</v>
      </c>
      <c r="PS58" s="116">
        <f t="shared" si="84"/>
        <v>2.138564175683431</v>
      </c>
      <c r="PT58" s="116">
        <f t="shared" si="84"/>
        <v>2.0250805916050374</v>
      </c>
      <c r="PU58" s="116">
        <f t="shared" si="84"/>
        <v>2.0441743959024556</v>
      </c>
      <c r="PV58" s="116">
        <f t="shared" si="84"/>
        <v>2.1137258171159452</v>
      </c>
      <c r="PW58" s="116">
        <f t="shared" si="84"/>
        <v>2.1208374881123042</v>
      </c>
      <c r="PX58" s="116">
        <f t="shared" si="84"/>
        <v>2.0241029386841181</v>
      </c>
      <c r="PY58" s="116">
        <f t="shared" si="84"/>
        <v>2.1296777426624525</v>
      </c>
      <c r="PZ58" s="116">
        <f t="shared" si="84"/>
        <v>2.0179466320455886</v>
      </c>
      <c r="QA58" s="116">
        <f t="shared" si="84"/>
        <v>2.2258737763146033</v>
      </c>
      <c r="QB58" s="116">
        <f t="shared" si="84"/>
        <v>2.1097500307082626</v>
      </c>
      <c r="QC58" s="116">
        <f t="shared" si="84"/>
        <v>2.1761426585517523</v>
      </c>
      <c r="QD58" s="116">
        <f t="shared" si="84"/>
        <v>2.0473471143624464</v>
      </c>
      <c r="QE58" s="116">
        <f t="shared" si="84"/>
        <v>2.0235884402519684</v>
      </c>
      <c r="QF58" s="116">
        <f t="shared" si="84"/>
        <v>2.1176530468728645</v>
      </c>
      <c r="QG58" s="116">
        <f t="shared" si="84"/>
        <v>2.3760179437333617</v>
      </c>
      <c r="QH58" s="116">
        <f t="shared" si="84"/>
        <v>2.1359257409040819</v>
      </c>
      <c r="QI58" s="116">
        <f t="shared" si="84"/>
        <v>2.3173289368096492</v>
      </c>
      <c r="QJ58" s="116">
        <f t="shared" si="84"/>
        <v>2.1491805543666089</v>
      </c>
      <c r="QK58" s="116">
        <f t="shared" si="84"/>
        <v>2.0177304232366429</v>
      </c>
      <c r="QL58" s="116">
        <f t="shared" si="84"/>
        <v>2.287205328954538</v>
      </c>
      <c r="QM58" s="116">
        <f t="shared" si="84"/>
        <v>2.1110014285584535</v>
      </c>
      <c r="QN58" s="116">
        <f t="shared" si="84"/>
        <v>2.1124522127371685</v>
      </c>
      <c r="QO58" s="116">
        <f t="shared" si="84"/>
        <v>2.3772989176719115</v>
      </c>
      <c r="QP58" s="116">
        <f t="shared" si="84"/>
        <v>2.0961176354172726</v>
      </c>
      <c r="QQ58" s="116">
        <f t="shared" si="84"/>
        <v>2.326918860638993</v>
      </c>
      <c r="QR58" s="116">
        <f t="shared" si="84"/>
        <v>2.0914806159917614</v>
      </c>
      <c r="QS58" s="116">
        <f t="shared" si="78"/>
        <v>2.2060210153100503</v>
      </c>
      <c r="QT58" s="116">
        <f t="shared" si="78"/>
        <v>2.1876189217864779</v>
      </c>
      <c r="QU58" s="116">
        <f t="shared" si="71"/>
        <v>2.0754416181219204</v>
      </c>
      <c r="QV58" s="116">
        <f t="shared" si="71"/>
        <v>2.0493465022606077</v>
      </c>
      <c r="QW58" s="116">
        <f t="shared" si="71"/>
        <v>2.2154718155281747</v>
      </c>
      <c r="QX58" s="116">
        <f t="shared" si="71"/>
        <v>2.0343856567214331</v>
      </c>
      <c r="QY58" s="116">
        <f t="shared" si="71"/>
        <v>2.024371892588269</v>
      </c>
      <c r="QZ58" s="116">
        <f t="shared" ref="QZ58:TK63" si="92">QZ32+($D$3/QZ32)</f>
        <v>2.387746395192297</v>
      </c>
      <c r="RA58" s="116">
        <f t="shared" si="92"/>
        <v>2.2757672948741967</v>
      </c>
      <c r="RB58" s="116">
        <f t="shared" si="92"/>
        <v>2.1131024865780814</v>
      </c>
      <c r="RC58" s="116">
        <f t="shared" si="92"/>
        <v>2.3146720769591007</v>
      </c>
      <c r="RD58" s="116">
        <f t="shared" si="92"/>
        <v>2.2851113238868423</v>
      </c>
      <c r="RE58" s="116">
        <f t="shared" si="92"/>
        <v>2.2428154946860599</v>
      </c>
      <c r="RF58" s="116">
        <f t="shared" si="92"/>
        <v>2.2164682248830649</v>
      </c>
      <c r="RG58" s="116">
        <f t="shared" si="92"/>
        <v>2.0239119065626108</v>
      </c>
      <c r="RH58" s="116">
        <f t="shared" si="92"/>
        <v>2.0631111794069694</v>
      </c>
      <c r="RI58" s="116">
        <f t="shared" si="92"/>
        <v>2.0726062244589607</v>
      </c>
      <c r="RJ58" s="116">
        <f t="shared" si="92"/>
        <v>2.079288462446915</v>
      </c>
      <c r="RK58" s="116">
        <f t="shared" si="92"/>
        <v>2.0765992036403911</v>
      </c>
      <c r="RL58" s="116">
        <f t="shared" si="92"/>
        <v>2.1949905219729224</v>
      </c>
      <c r="RM58" s="116">
        <f t="shared" si="92"/>
        <v>2.2248174669336409</v>
      </c>
      <c r="RN58" s="116">
        <f t="shared" si="92"/>
        <v>2.1092354271553897</v>
      </c>
      <c r="RO58" s="116">
        <f t="shared" si="92"/>
        <v>2.3780038326012889</v>
      </c>
      <c r="RP58" s="116">
        <f t="shared" si="92"/>
        <v>2.1227129070289501</v>
      </c>
      <c r="RQ58" s="116">
        <f t="shared" si="92"/>
        <v>2.2112532095227335</v>
      </c>
      <c r="RR58" s="116">
        <f t="shared" si="92"/>
        <v>2.1206564216828614</v>
      </c>
      <c r="RS58" s="116">
        <f t="shared" si="92"/>
        <v>2.0449690368019287</v>
      </c>
      <c r="RT58" s="116">
        <f t="shared" si="92"/>
        <v>2.0614923713695688</v>
      </c>
      <c r="RU58" s="116">
        <f t="shared" si="92"/>
        <v>2.0758836702368839</v>
      </c>
      <c r="RV58" s="116">
        <f t="shared" si="92"/>
        <v>2.3417872447971217</v>
      </c>
      <c r="RW58" s="116">
        <f t="shared" si="92"/>
        <v>2.195502429742668</v>
      </c>
      <c r="RX58" s="116">
        <f t="shared" si="92"/>
        <v>2.3797370761343699</v>
      </c>
      <c r="RY58" s="116">
        <f t="shared" si="92"/>
        <v>2.0387694932053093</v>
      </c>
      <c r="RZ58" s="116">
        <f t="shared" si="92"/>
        <v>2.2388771861475503</v>
      </c>
      <c r="SA58" s="116">
        <f t="shared" si="92"/>
        <v>2.1016903647140861</v>
      </c>
      <c r="SB58" s="116">
        <f t="shared" si="92"/>
        <v>2.3313542981571964</v>
      </c>
      <c r="SC58" s="116">
        <f t="shared" si="92"/>
        <v>2.1735780971502163</v>
      </c>
      <c r="SD58" s="116">
        <f t="shared" si="92"/>
        <v>2.1785463043772157</v>
      </c>
      <c r="SE58" s="116">
        <f t="shared" si="92"/>
        <v>2.0925236742552666</v>
      </c>
      <c r="SF58" s="116">
        <f t="shared" si="92"/>
        <v>2.0438925055361215</v>
      </c>
      <c r="SG58" s="116">
        <f t="shared" si="92"/>
        <v>2.2425318491346431</v>
      </c>
      <c r="SH58" s="116">
        <f t="shared" si="92"/>
        <v>2.0763235204141788</v>
      </c>
      <c r="SI58" s="116">
        <f t="shared" si="92"/>
        <v>2.1020707882813565</v>
      </c>
      <c r="SJ58" s="116">
        <f t="shared" si="92"/>
        <v>2.0226704482587174</v>
      </c>
      <c r="SK58" s="116">
        <f t="shared" si="92"/>
        <v>2.1961760661301502</v>
      </c>
      <c r="SL58" s="116">
        <f t="shared" si="92"/>
        <v>2.1740635460020501</v>
      </c>
      <c r="SM58" s="116">
        <f t="shared" si="92"/>
        <v>2.0534986650190348</v>
      </c>
      <c r="SN58" s="116">
        <f t="shared" si="92"/>
        <v>2.2834182725370615</v>
      </c>
      <c r="SO58" s="116">
        <f t="shared" si="92"/>
        <v>2.0324163054896687</v>
      </c>
      <c r="SP58" s="116">
        <f t="shared" si="92"/>
        <v>2.3135521807720094</v>
      </c>
      <c r="SQ58" s="116">
        <f t="shared" si="92"/>
        <v>2.3040997795052416</v>
      </c>
      <c r="SR58" s="116">
        <f t="shared" si="92"/>
        <v>2.13856460109761</v>
      </c>
      <c r="SS58" s="116">
        <f t="shared" si="92"/>
        <v>2.1991684398177824</v>
      </c>
      <c r="ST58" s="116">
        <f t="shared" si="92"/>
        <v>2.2150399335330997</v>
      </c>
      <c r="SU58" s="116">
        <f t="shared" si="92"/>
        <v>2.0919268078684401</v>
      </c>
      <c r="SV58" s="116">
        <f t="shared" si="92"/>
        <v>2.1250417983404448</v>
      </c>
      <c r="SW58" s="116">
        <f t="shared" si="92"/>
        <v>2.2025528566325567</v>
      </c>
      <c r="SX58" s="116">
        <f t="shared" si="92"/>
        <v>2.0824425126043029</v>
      </c>
      <c r="SY58" s="116">
        <f t="shared" si="92"/>
        <v>2.2610061044934122</v>
      </c>
      <c r="SZ58" s="116">
        <f t="shared" si="92"/>
        <v>2.1314148996801503</v>
      </c>
      <c r="TA58" s="116">
        <f t="shared" si="92"/>
        <v>2.0329596088722139</v>
      </c>
      <c r="TB58" s="116">
        <f t="shared" si="92"/>
        <v>2.0407540818422132</v>
      </c>
      <c r="TC58" s="116">
        <f t="shared" si="92"/>
        <v>2.2161981806266082</v>
      </c>
      <c r="TD58" s="116">
        <f t="shared" si="92"/>
        <v>2.3703860735887079</v>
      </c>
      <c r="TE58" s="116">
        <f t="shared" si="92"/>
        <v>2.3607991275509095</v>
      </c>
      <c r="TF58" s="116">
        <f t="shared" si="92"/>
        <v>2.0341922693845422</v>
      </c>
      <c r="TG58" s="116">
        <f t="shared" si="92"/>
        <v>2.2485248130536073</v>
      </c>
      <c r="TH58" s="116">
        <f t="shared" si="92"/>
        <v>2.2024622547028994</v>
      </c>
      <c r="TI58" s="116">
        <f t="shared" si="92"/>
        <v>2.2608427981010513</v>
      </c>
      <c r="TJ58" s="116">
        <f t="shared" si="92"/>
        <v>2.0191959857048634</v>
      </c>
      <c r="TK58" s="116">
        <f t="shared" si="92"/>
        <v>2.0998030479964211</v>
      </c>
      <c r="TL58" s="116">
        <f t="shared" si="85"/>
        <v>2.3118588501307791</v>
      </c>
      <c r="TM58" s="116">
        <f t="shared" si="85"/>
        <v>2.1806840940488716</v>
      </c>
      <c r="TN58" s="116">
        <f t="shared" si="85"/>
        <v>2.1791836486952656</v>
      </c>
      <c r="TO58" s="116">
        <f t="shared" si="85"/>
        <v>2.083540946617302</v>
      </c>
      <c r="TP58" s="116">
        <f t="shared" si="85"/>
        <v>2.0767719975183705</v>
      </c>
      <c r="TQ58" s="116">
        <f t="shared" si="85"/>
        <v>2.0990484884507326</v>
      </c>
      <c r="TR58" s="116">
        <f t="shared" si="85"/>
        <v>2.2267546290592506</v>
      </c>
      <c r="TS58" s="116">
        <f t="shared" si="85"/>
        <v>2.2413182245077885</v>
      </c>
      <c r="TT58" s="116">
        <f t="shared" si="85"/>
        <v>2.2311187436272633</v>
      </c>
      <c r="TU58" s="116">
        <f t="shared" si="85"/>
        <v>2.3454240563266255</v>
      </c>
      <c r="TV58" s="116">
        <f t="shared" si="85"/>
        <v>2.104360457498399</v>
      </c>
      <c r="TW58" s="116">
        <f t="shared" si="85"/>
        <v>2.0366667993592076</v>
      </c>
      <c r="TX58" s="116">
        <f t="shared" si="85"/>
        <v>2.1567866068447872</v>
      </c>
      <c r="TY58" s="116">
        <f t="shared" si="85"/>
        <v>2.0954739067881807</v>
      </c>
      <c r="TZ58" s="116">
        <f t="shared" si="85"/>
        <v>2.0515169829771662</v>
      </c>
      <c r="UA58" s="116">
        <f t="shared" si="85"/>
        <v>2.0545669657690984</v>
      </c>
      <c r="UB58" s="116">
        <f t="shared" si="85"/>
        <v>2.033039916225035</v>
      </c>
      <c r="UC58" s="116">
        <f t="shared" si="85"/>
        <v>2.2065654270164368</v>
      </c>
      <c r="UD58" s="116">
        <f t="shared" si="85"/>
        <v>2.1611909367952622</v>
      </c>
      <c r="UE58" s="116">
        <f t="shared" si="85"/>
        <v>2.3687551820257657</v>
      </c>
      <c r="UF58" s="116">
        <f t="shared" si="85"/>
        <v>2.0542800309276079</v>
      </c>
      <c r="UG58" s="116">
        <f t="shared" si="85"/>
        <v>2.0358188300504136</v>
      </c>
      <c r="UH58" s="116">
        <f t="shared" si="85"/>
        <v>2.1407596350778664</v>
      </c>
      <c r="UI58" s="116">
        <f t="shared" si="85"/>
        <v>2.1741944529185777</v>
      </c>
      <c r="UJ58" s="116">
        <f t="shared" si="85"/>
        <v>2.2219203079368057</v>
      </c>
      <c r="UK58" s="116">
        <f t="shared" si="85"/>
        <v>2.1560119666250652</v>
      </c>
      <c r="UL58" s="116">
        <f t="shared" si="85"/>
        <v>2.0827637251780313</v>
      </c>
      <c r="UM58" s="116">
        <f t="shared" si="85"/>
        <v>2.1016926618170459</v>
      </c>
      <c r="UN58" s="116">
        <f t="shared" si="85"/>
        <v>2.0748408866768329</v>
      </c>
      <c r="UO58" s="116">
        <f t="shared" si="85"/>
        <v>2.2090889950744312</v>
      </c>
      <c r="UP58" s="116">
        <f t="shared" si="85"/>
        <v>2.2390777638167751</v>
      </c>
      <c r="UQ58" s="116">
        <f t="shared" si="85"/>
        <v>2.3930964878146512</v>
      </c>
      <c r="UR58" s="116">
        <f t="shared" si="85"/>
        <v>2.0448751052376481</v>
      </c>
      <c r="US58" s="116">
        <f t="shared" si="85"/>
        <v>2.3545818839473194</v>
      </c>
      <c r="UT58" s="116">
        <f t="shared" si="85"/>
        <v>2.3100504685404042</v>
      </c>
      <c r="UU58" s="116">
        <f t="shared" si="85"/>
        <v>2.1243921369433609</v>
      </c>
      <c r="UV58" s="116">
        <f t="shared" si="85"/>
        <v>2.2583278465357699</v>
      </c>
      <c r="UW58" s="116">
        <f t="shared" si="85"/>
        <v>2.1649031026305678</v>
      </c>
      <c r="UX58" s="116">
        <f t="shared" si="85"/>
        <v>2.0371658144989597</v>
      </c>
      <c r="UY58" s="116">
        <f t="shared" si="85"/>
        <v>2.268790288528673</v>
      </c>
      <c r="UZ58" s="116">
        <f t="shared" si="85"/>
        <v>2.1522650602026085</v>
      </c>
      <c r="VA58" s="116">
        <f t="shared" si="85"/>
        <v>2.2506582040133587</v>
      </c>
      <c r="VB58" s="116">
        <f t="shared" si="85"/>
        <v>2.0280384472325981</v>
      </c>
      <c r="VC58" s="116">
        <f t="shared" si="85"/>
        <v>2.3523566604891246</v>
      </c>
      <c r="VD58" s="116">
        <f t="shared" si="85"/>
        <v>2.040726160301872</v>
      </c>
      <c r="VE58" s="116">
        <f t="shared" si="85"/>
        <v>2.1287924672438567</v>
      </c>
      <c r="VF58" s="116">
        <f t="shared" si="85"/>
        <v>2.0761188130064281</v>
      </c>
      <c r="VG58" s="116">
        <f t="shared" si="85"/>
        <v>2.2232655721256958</v>
      </c>
      <c r="VH58" s="116">
        <f t="shared" si="85"/>
        <v>2.074539715241825</v>
      </c>
      <c r="VI58" s="116">
        <f t="shared" si="85"/>
        <v>2.2404401375548644</v>
      </c>
      <c r="VJ58" s="116">
        <f t="shared" si="85"/>
        <v>2.3481987046655388</v>
      </c>
      <c r="VK58" s="116">
        <f t="shared" si="85"/>
        <v>2.1499386998906673</v>
      </c>
      <c r="VL58" s="116">
        <f t="shared" si="85"/>
        <v>2.099379172429984</v>
      </c>
      <c r="VM58" s="116">
        <f t="shared" si="85"/>
        <v>2.0172406260464029</v>
      </c>
      <c r="VN58" s="116">
        <f t="shared" si="85"/>
        <v>2.2646187513930665</v>
      </c>
      <c r="VO58" s="116">
        <f t="shared" si="85"/>
        <v>2.3876402021005196</v>
      </c>
      <c r="VP58" s="116">
        <f t="shared" si="85"/>
        <v>2.0752635466878822</v>
      </c>
      <c r="VQ58" s="116">
        <f t="shared" si="79"/>
        <v>2.0950291936962482</v>
      </c>
      <c r="VR58" s="116">
        <f t="shared" si="79"/>
        <v>2.0619000711477229</v>
      </c>
      <c r="VS58" s="116">
        <f t="shared" si="72"/>
        <v>2.1274835065721609</v>
      </c>
      <c r="VT58" s="116">
        <f t="shared" si="72"/>
        <v>2.1804369386557978</v>
      </c>
      <c r="VU58" s="116">
        <f t="shared" si="72"/>
        <v>2.0319577741438466</v>
      </c>
      <c r="VV58" s="116">
        <f t="shared" si="72"/>
        <v>2.316364188718294</v>
      </c>
      <c r="VW58" s="116">
        <f t="shared" si="72"/>
        <v>2.0950786002115773</v>
      </c>
      <c r="VX58" s="116">
        <f t="shared" ref="VX58:YI63" si="93">VX32+($D$3/VX32)</f>
        <v>2.1028048488759503</v>
      </c>
      <c r="VY58" s="116">
        <f t="shared" si="93"/>
        <v>2.0368396235363022</v>
      </c>
      <c r="VZ58" s="116">
        <f t="shared" si="93"/>
        <v>2.1460053522846185</v>
      </c>
      <c r="WA58" s="116">
        <f t="shared" si="93"/>
        <v>2.1442969122605495</v>
      </c>
      <c r="WB58" s="116">
        <f t="shared" si="93"/>
        <v>2.3771584427732106</v>
      </c>
      <c r="WC58" s="116">
        <f t="shared" si="93"/>
        <v>2.3424329380444755</v>
      </c>
      <c r="WD58" s="116">
        <f t="shared" si="93"/>
        <v>2.2863745288424524</v>
      </c>
      <c r="WE58" s="116">
        <f t="shared" si="93"/>
        <v>2.0208612586990826</v>
      </c>
      <c r="WF58" s="116">
        <f t="shared" si="93"/>
        <v>2.3110479884664352</v>
      </c>
      <c r="WG58" s="116">
        <f t="shared" si="93"/>
        <v>2.0760259247669266</v>
      </c>
      <c r="WH58" s="116">
        <f t="shared" si="93"/>
        <v>2.0791686228036266</v>
      </c>
      <c r="WI58" s="116">
        <f t="shared" si="93"/>
        <v>2.0311574658120604</v>
      </c>
      <c r="WJ58" s="116">
        <f t="shared" si="93"/>
        <v>2.2037984975580058</v>
      </c>
      <c r="WK58" s="116">
        <f t="shared" si="93"/>
        <v>2.1045246549914194</v>
      </c>
      <c r="WL58" s="116">
        <f t="shared" si="93"/>
        <v>2.0316608134868357</v>
      </c>
      <c r="WM58" s="116">
        <f t="shared" si="93"/>
        <v>2.3110676025773675</v>
      </c>
      <c r="WN58" s="116">
        <f t="shared" si="93"/>
        <v>2.1685717711508903</v>
      </c>
      <c r="WO58" s="116">
        <f t="shared" si="93"/>
        <v>2.0532181286414311</v>
      </c>
      <c r="WP58" s="116">
        <f t="shared" si="93"/>
        <v>2.2445031401703437</v>
      </c>
      <c r="WQ58" s="116">
        <f t="shared" si="93"/>
        <v>2.1904891528122112</v>
      </c>
      <c r="WR58" s="116">
        <f t="shared" si="93"/>
        <v>2.1181803187050177</v>
      </c>
      <c r="WS58" s="116">
        <f t="shared" si="93"/>
        <v>2.2765678628290629</v>
      </c>
      <c r="WT58" s="116">
        <f t="shared" si="93"/>
        <v>2.3122030364138908</v>
      </c>
      <c r="WU58" s="116">
        <f t="shared" si="93"/>
        <v>2.2649719950605904</v>
      </c>
      <c r="WV58" s="116">
        <f t="shared" si="93"/>
        <v>2.2570568827078432</v>
      </c>
      <c r="WW58" s="116">
        <f t="shared" si="93"/>
        <v>2.1760832375770467</v>
      </c>
      <c r="WX58" s="116">
        <f t="shared" si="93"/>
        <v>2.0321857030215522</v>
      </c>
      <c r="WY58" s="116">
        <f t="shared" si="93"/>
        <v>2.1318579168060841</v>
      </c>
      <c r="WZ58" s="116">
        <f t="shared" si="93"/>
        <v>2.131036262724058</v>
      </c>
      <c r="XA58" s="116">
        <f t="shared" si="93"/>
        <v>2.0329449895385938</v>
      </c>
      <c r="XB58" s="116">
        <f t="shared" si="93"/>
        <v>2.2819209740034956</v>
      </c>
      <c r="XC58" s="116">
        <f t="shared" si="93"/>
        <v>2.3671151312840024</v>
      </c>
      <c r="XD58" s="116">
        <f t="shared" si="93"/>
        <v>2.3233270571627149</v>
      </c>
      <c r="XE58" s="116">
        <f t="shared" si="93"/>
        <v>2.0572666106403426</v>
      </c>
      <c r="XF58" s="116">
        <f t="shared" si="93"/>
        <v>2.36672111968947</v>
      </c>
      <c r="XG58" s="116">
        <f t="shared" si="93"/>
        <v>2.1381287655356229</v>
      </c>
      <c r="XH58" s="116">
        <f t="shared" si="93"/>
        <v>2.3069769587680424</v>
      </c>
      <c r="XI58" s="116">
        <f t="shared" si="93"/>
        <v>2.3524512222763976</v>
      </c>
      <c r="XJ58" s="116">
        <f t="shared" si="93"/>
        <v>2.2149574701951646</v>
      </c>
      <c r="XK58" s="116">
        <f t="shared" si="93"/>
        <v>2.1083721785074578</v>
      </c>
      <c r="XL58" s="116">
        <f t="shared" si="93"/>
        <v>2.0761243780885552</v>
      </c>
      <c r="XM58" s="116">
        <f t="shared" si="93"/>
        <v>2.0609668058010309</v>
      </c>
      <c r="XN58" s="116">
        <f t="shared" si="93"/>
        <v>2.2064890291596253</v>
      </c>
      <c r="XO58" s="116">
        <f t="shared" si="93"/>
        <v>2.033382985559042</v>
      </c>
      <c r="XP58" s="116">
        <f t="shared" si="93"/>
        <v>2.0779147634970867</v>
      </c>
      <c r="XQ58" s="116">
        <f t="shared" si="93"/>
        <v>2.089059031899942</v>
      </c>
      <c r="XR58" s="116">
        <f t="shared" si="93"/>
        <v>2.185068610039564</v>
      </c>
      <c r="XS58" s="116">
        <f t="shared" si="93"/>
        <v>2.0435021367602273</v>
      </c>
      <c r="XT58" s="116">
        <f t="shared" si="93"/>
        <v>2.1388380127371929</v>
      </c>
      <c r="XU58" s="116">
        <f t="shared" si="93"/>
        <v>2.027978983421181</v>
      </c>
      <c r="XV58" s="116">
        <f t="shared" si="93"/>
        <v>2.2031486735061465</v>
      </c>
      <c r="XW58" s="116">
        <f t="shared" si="93"/>
        <v>2.3263424764034459</v>
      </c>
      <c r="XX58" s="116">
        <f t="shared" si="93"/>
        <v>2.2864332941948855</v>
      </c>
      <c r="XY58" s="116">
        <f t="shared" si="93"/>
        <v>2.0945701756063286</v>
      </c>
      <c r="XZ58" s="116">
        <f t="shared" si="93"/>
        <v>2.0697830367559931</v>
      </c>
      <c r="YA58" s="116">
        <f t="shared" si="93"/>
        <v>2.3529421806070392</v>
      </c>
      <c r="YB58" s="116">
        <f t="shared" si="93"/>
        <v>2.06922510914004</v>
      </c>
      <c r="YC58" s="116">
        <f t="shared" si="93"/>
        <v>2.2106286132756843</v>
      </c>
      <c r="YD58" s="116">
        <f t="shared" si="93"/>
        <v>2.3406468219490462</v>
      </c>
      <c r="YE58" s="116">
        <f t="shared" si="93"/>
        <v>2.2369163563181189</v>
      </c>
      <c r="YF58" s="116">
        <f t="shared" si="93"/>
        <v>2.144113949261663</v>
      </c>
      <c r="YG58" s="116">
        <f t="shared" si="93"/>
        <v>2.355105227377182</v>
      </c>
      <c r="YH58" s="116">
        <f t="shared" si="93"/>
        <v>2.0312936857893207</v>
      </c>
      <c r="YI58" s="116">
        <f t="shared" si="93"/>
        <v>2.3629528992123006</v>
      </c>
      <c r="YJ58" s="116">
        <f t="shared" si="86"/>
        <v>2.1613851673407329</v>
      </c>
      <c r="YK58" s="116">
        <f t="shared" si="86"/>
        <v>2.1631029369290089</v>
      </c>
      <c r="YL58" s="116">
        <f t="shared" si="86"/>
        <v>2.0947365587096498</v>
      </c>
      <c r="YM58" s="116">
        <f t="shared" si="86"/>
        <v>2.0846751028864929</v>
      </c>
      <c r="YN58" s="116">
        <f t="shared" si="86"/>
        <v>2.0964034548228039</v>
      </c>
      <c r="YO58" s="116">
        <f t="shared" si="86"/>
        <v>2.0244719985085826</v>
      </c>
      <c r="YP58" s="116">
        <f t="shared" si="86"/>
        <v>2.0212818610110643</v>
      </c>
      <c r="YQ58" s="116">
        <f t="shared" si="86"/>
        <v>2.0900842825160599</v>
      </c>
      <c r="YR58" s="116">
        <f t="shared" si="86"/>
        <v>2.0725661510977575</v>
      </c>
      <c r="YS58" s="116">
        <f t="shared" si="86"/>
        <v>2.1712952886229044</v>
      </c>
      <c r="YT58" s="116">
        <f t="shared" si="86"/>
        <v>2.0708439599340958</v>
      </c>
      <c r="YU58" s="116">
        <f t="shared" si="86"/>
        <v>2.0827047964251766</v>
      </c>
      <c r="YV58" s="116">
        <f t="shared" si="86"/>
        <v>2.1256139528884122</v>
      </c>
      <c r="YW58" s="116">
        <f t="shared" si="86"/>
        <v>2.1768693408555029</v>
      </c>
      <c r="YX58" s="116">
        <f t="shared" si="86"/>
        <v>2.2994689051959445</v>
      </c>
      <c r="YY58" s="116">
        <f t="shared" si="86"/>
        <v>2.3497991808768228</v>
      </c>
      <c r="YZ58" s="116">
        <f t="shared" si="86"/>
        <v>2.1674613548425192</v>
      </c>
      <c r="ZA58" s="116">
        <f t="shared" si="86"/>
        <v>2.1997699487876097</v>
      </c>
      <c r="ZB58" s="116">
        <f t="shared" si="86"/>
        <v>2.1613827450183898</v>
      </c>
      <c r="ZC58" s="116">
        <f t="shared" si="86"/>
        <v>2.3648584243554138</v>
      </c>
      <c r="ZD58" s="116">
        <f t="shared" si="86"/>
        <v>2.2840197206221147</v>
      </c>
      <c r="ZE58" s="116">
        <f t="shared" si="86"/>
        <v>2.0206393176391071</v>
      </c>
      <c r="ZF58" s="116">
        <f t="shared" si="86"/>
        <v>2.0438986477616554</v>
      </c>
      <c r="ZG58" s="116">
        <f t="shared" si="86"/>
        <v>2.3090525549609096</v>
      </c>
      <c r="ZH58" s="116">
        <f t="shared" si="86"/>
        <v>2.1346071549152343</v>
      </c>
      <c r="ZI58" s="116">
        <f t="shared" si="86"/>
        <v>2.0967769846565618</v>
      </c>
      <c r="ZJ58" s="116">
        <f t="shared" si="86"/>
        <v>2.033945967482047</v>
      </c>
      <c r="ZK58" s="116">
        <f t="shared" si="86"/>
        <v>2.0815904077802982</v>
      </c>
      <c r="ZL58" s="116">
        <f t="shared" si="86"/>
        <v>2.0870785086523056</v>
      </c>
      <c r="ZM58" s="116">
        <f t="shared" si="86"/>
        <v>2.0367050889974667</v>
      </c>
      <c r="ZN58" s="116">
        <f t="shared" si="86"/>
        <v>2.2589324574834109</v>
      </c>
      <c r="ZO58" s="116">
        <f t="shared" si="86"/>
        <v>2.3558937658065955</v>
      </c>
      <c r="ZP58" s="116">
        <f t="shared" si="86"/>
        <v>2.3203873621105933</v>
      </c>
      <c r="ZQ58" s="116">
        <f t="shared" si="86"/>
        <v>2.2922777715553107</v>
      </c>
      <c r="ZR58" s="116">
        <f t="shared" si="86"/>
        <v>2.1040618665137423</v>
      </c>
      <c r="ZS58" s="116">
        <f t="shared" si="86"/>
        <v>2.2137529246075811</v>
      </c>
      <c r="ZT58" s="116">
        <f t="shared" si="86"/>
        <v>2.2286855265751329</v>
      </c>
      <c r="ZU58" s="116">
        <f t="shared" si="86"/>
        <v>2.1999727602196231</v>
      </c>
      <c r="ZV58" s="116">
        <f t="shared" si="86"/>
        <v>2.0339947101977978</v>
      </c>
      <c r="ZW58" s="116">
        <f t="shared" si="86"/>
        <v>2.0920226516725213</v>
      </c>
      <c r="ZX58" s="116">
        <f t="shared" si="86"/>
        <v>2.1217744340319369</v>
      </c>
      <c r="ZY58" s="116">
        <f t="shared" si="86"/>
        <v>2.2126052991664213</v>
      </c>
      <c r="ZZ58" s="116">
        <f t="shared" si="86"/>
        <v>2.3957481445615927</v>
      </c>
      <c r="AAA58" s="116">
        <f t="shared" si="86"/>
        <v>2.349091255647425</v>
      </c>
      <c r="AAB58" s="116">
        <f t="shared" si="86"/>
        <v>2.1459604090964173</v>
      </c>
      <c r="AAC58" s="116">
        <f t="shared" si="86"/>
        <v>2.3192982051690123</v>
      </c>
      <c r="AAD58" s="116">
        <f t="shared" si="86"/>
        <v>2.3449404103984248</v>
      </c>
      <c r="AAE58" s="116">
        <f t="shared" si="86"/>
        <v>2.3237265342543023</v>
      </c>
      <c r="AAF58" s="116">
        <f t="shared" si="86"/>
        <v>2.0489492431319238</v>
      </c>
      <c r="AAG58" s="116">
        <f t="shared" si="86"/>
        <v>2.0570500751379335</v>
      </c>
      <c r="AAH58" s="116">
        <f t="shared" si="86"/>
        <v>2.1677386632461149</v>
      </c>
      <c r="AAI58" s="116">
        <f t="shared" si="86"/>
        <v>2.0696059874730679</v>
      </c>
      <c r="AAJ58" s="116">
        <f t="shared" si="86"/>
        <v>2.0534274296132931</v>
      </c>
      <c r="AAK58" s="116">
        <f t="shared" si="86"/>
        <v>2.3543590024622008</v>
      </c>
      <c r="AAL58" s="116">
        <f t="shared" si="86"/>
        <v>2.2232182705066261</v>
      </c>
      <c r="AAM58" s="116">
        <f t="shared" si="86"/>
        <v>2.111690381938339</v>
      </c>
      <c r="AAN58" s="116">
        <f t="shared" si="86"/>
        <v>2.0617389030771518</v>
      </c>
      <c r="AAO58" s="116">
        <f t="shared" si="80"/>
        <v>2.3193362180753043</v>
      </c>
      <c r="AAP58" s="116">
        <f t="shared" si="80"/>
        <v>2.2552754093038674</v>
      </c>
      <c r="AAQ58" s="116">
        <f t="shared" si="73"/>
        <v>2.0958370388139418</v>
      </c>
      <c r="AAR58" s="116">
        <f t="shared" si="73"/>
        <v>2.2697002233805872</v>
      </c>
      <c r="AAS58" s="116">
        <f t="shared" si="73"/>
        <v>2.2832580896457713</v>
      </c>
      <c r="AAT58" s="116">
        <f t="shared" si="73"/>
        <v>2.3478059890405536</v>
      </c>
      <c r="AAU58" s="116">
        <f t="shared" si="73"/>
        <v>2.1367678711076565</v>
      </c>
      <c r="AAV58" s="116">
        <f t="shared" ref="AAV58:ADG63" si="94">AAV32+($D$3/AAV32)</f>
        <v>2.1446329256546233</v>
      </c>
      <c r="AAW58" s="116">
        <f t="shared" si="94"/>
        <v>2.3406193474215971</v>
      </c>
      <c r="AAX58" s="116">
        <f t="shared" si="94"/>
        <v>2.2645147675698958</v>
      </c>
      <c r="AAY58" s="116">
        <f t="shared" si="94"/>
        <v>2.1374521010075291</v>
      </c>
      <c r="AAZ58" s="116">
        <f t="shared" si="94"/>
        <v>2.09638893942653</v>
      </c>
      <c r="ABA58" s="116">
        <f t="shared" si="94"/>
        <v>2.1050870473889525</v>
      </c>
      <c r="ABB58" s="116">
        <f t="shared" si="94"/>
        <v>2.2793005384858169</v>
      </c>
      <c r="ABC58" s="116">
        <f t="shared" si="94"/>
        <v>2.3739104197554588</v>
      </c>
      <c r="ABD58" s="116">
        <f t="shared" si="94"/>
        <v>2.3869472059830814</v>
      </c>
      <c r="ABE58" s="116">
        <f t="shared" si="94"/>
        <v>2.3798640376452038</v>
      </c>
      <c r="ABF58" s="116">
        <f t="shared" si="94"/>
        <v>2.2795256324018496</v>
      </c>
      <c r="ABG58" s="116">
        <f t="shared" si="94"/>
        <v>2.0975155338835405</v>
      </c>
      <c r="ABH58" s="116">
        <f t="shared" si="94"/>
        <v>2.0710178869362519</v>
      </c>
      <c r="ABI58" s="116">
        <f t="shared" si="94"/>
        <v>2.3886456978961359</v>
      </c>
      <c r="ABJ58" s="116">
        <f t="shared" si="94"/>
        <v>2.1029928000474385</v>
      </c>
      <c r="ABK58" s="116">
        <f t="shared" si="94"/>
        <v>2.1049139119267406</v>
      </c>
      <c r="ABL58" s="116">
        <f t="shared" si="94"/>
        <v>2.191785604528997</v>
      </c>
      <c r="ABM58" s="116">
        <f t="shared" si="94"/>
        <v>2.3488045460217735</v>
      </c>
      <c r="ABN58" s="116">
        <f t="shared" si="94"/>
        <v>2.2511811157953647</v>
      </c>
      <c r="ABO58" s="116">
        <f t="shared" si="94"/>
        <v>2.1549329580114835</v>
      </c>
      <c r="ABP58" s="116">
        <f t="shared" si="94"/>
        <v>2.1493977396661208</v>
      </c>
      <c r="ABQ58" s="116">
        <f t="shared" si="94"/>
        <v>2.0899571308296956</v>
      </c>
      <c r="ABR58" s="116">
        <f t="shared" si="94"/>
        <v>2.3416195074651656</v>
      </c>
      <c r="ABS58" s="116">
        <f t="shared" si="94"/>
        <v>2.1689880393008711</v>
      </c>
      <c r="ABT58" s="116">
        <f t="shared" si="94"/>
        <v>2.0986843022462938</v>
      </c>
      <c r="ABU58" s="116">
        <f t="shared" si="94"/>
        <v>2.1484018284580593</v>
      </c>
      <c r="ABV58" s="116">
        <f t="shared" si="94"/>
        <v>2.3605763568145863</v>
      </c>
      <c r="ABW58" s="116">
        <f t="shared" si="94"/>
        <v>2.2478748477556443</v>
      </c>
      <c r="ABX58" s="116">
        <f t="shared" si="94"/>
        <v>2.1889155203414967</v>
      </c>
      <c r="ABY58" s="116">
        <f t="shared" si="94"/>
        <v>2.074289368316264</v>
      </c>
      <c r="ABZ58" s="116">
        <f t="shared" si="94"/>
        <v>2.1431902395458877</v>
      </c>
      <c r="ACA58" s="116">
        <f t="shared" si="94"/>
        <v>2.2319716038213819</v>
      </c>
      <c r="ACB58" s="116">
        <f t="shared" si="94"/>
        <v>2.0600091274605816</v>
      </c>
      <c r="ACC58" s="116">
        <f t="shared" si="94"/>
        <v>2.2933115690817973</v>
      </c>
      <c r="ACD58" s="116">
        <f t="shared" si="94"/>
        <v>2.304358220822555</v>
      </c>
      <c r="ACE58" s="116">
        <f t="shared" si="94"/>
        <v>2.0175071884418627</v>
      </c>
      <c r="ACF58" s="116">
        <f t="shared" si="94"/>
        <v>2.3459425407974615</v>
      </c>
      <c r="ACG58" s="116">
        <f t="shared" si="94"/>
        <v>2.0300539289207431</v>
      </c>
      <c r="ACH58" s="116">
        <f t="shared" si="94"/>
        <v>2.3614867678699403</v>
      </c>
      <c r="ACI58" s="116">
        <f t="shared" si="94"/>
        <v>2.3856756735076585</v>
      </c>
      <c r="ACJ58" s="116">
        <f t="shared" si="94"/>
        <v>2.0670406121849165</v>
      </c>
      <c r="ACK58" s="116">
        <f t="shared" si="94"/>
        <v>2.336509547402172</v>
      </c>
      <c r="ACL58" s="116">
        <f t="shared" si="94"/>
        <v>2.1672264346981014</v>
      </c>
      <c r="ACM58" s="116">
        <f t="shared" si="94"/>
        <v>2.0822130961665377</v>
      </c>
      <c r="ACN58" s="116">
        <f t="shared" si="94"/>
        <v>2.3919166406405208</v>
      </c>
      <c r="ACO58" s="116">
        <f t="shared" si="94"/>
        <v>2.1645841978719051</v>
      </c>
      <c r="ACP58" s="116">
        <f t="shared" si="94"/>
        <v>2.1195942628755713</v>
      </c>
      <c r="ACQ58" s="116">
        <f t="shared" si="94"/>
        <v>2.1625301164059083</v>
      </c>
      <c r="ACR58" s="116">
        <f t="shared" si="94"/>
        <v>2.1910138404375132</v>
      </c>
      <c r="ACS58" s="116">
        <f t="shared" si="94"/>
        <v>2.1160275423776591</v>
      </c>
      <c r="ACT58" s="116">
        <f t="shared" si="94"/>
        <v>2.1670548411789579</v>
      </c>
      <c r="ACU58" s="116">
        <f t="shared" si="94"/>
        <v>2.0229690519686483</v>
      </c>
      <c r="ACV58" s="116">
        <f t="shared" si="94"/>
        <v>2.1846278521209914</v>
      </c>
      <c r="ACW58" s="116">
        <f t="shared" si="94"/>
        <v>2.3317758597646758</v>
      </c>
      <c r="ACX58" s="116">
        <f t="shared" si="94"/>
        <v>2.3286663706473867</v>
      </c>
      <c r="ACY58" s="116">
        <f t="shared" si="94"/>
        <v>2.0202126423639384</v>
      </c>
      <c r="ACZ58" s="116">
        <f t="shared" si="94"/>
        <v>2.1886471466841675</v>
      </c>
      <c r="ADA58" s="116">
        <f t="shared" si="94"/>
        <v>2.0743118087656427</v>
      </c>
      <c r="ADB58" s="116">
        <f t="shared" si="94"/>
        <v>2.0740282495937481</v>
      </c>
      <c r="ADC58" s="116">
        <f t="shared" si="94"/>
        <v>2.2695414746413789</v>
      </c>
      <c r="ADD58" s="116">
        <f t="shared" si="94"/>
        <v>2.3958517366865513</v>
      </c>
      <c r="ADE58" s="116">
        <f t="shared" si="94"/>
        <v>2.0803244347372933</v>
      </c>
      <c r="ADF58" s="116">
        <f t="shared" si="94"/>
        <v>2.1071541519155863</v>
      </c>
      <c r="ADG58" s="116">
        <f t="shared" si="94"/>
        <v>2.3131176658695423</v>
      </c>
      <c r="ADH58" s="116">
        <f t="shared" si="87"/>
        <v>2.0783990902893974</v>
      </c>
      <c r="ADI58" s="116">
        <f t="shared" si="87"/>
        <v>2.3898118787678091</v>
      </c>
      <c r="ADJ58" s="116">
        <f t="shared" si="87"/>
        <v>2.336997007596628</v>
      </c>
      <c r="ADK58" s="116">
        <f t="shared" si="87"/>
        <v>2.2757348505725306</v>
      </c>
      <c r="ADL58" s="116">
        <f t="shared" si="87"/>
        <v>2.3348754113950756</v>
      </c>
      <c r="ADM58" s="116">
        <f t="shared" si="87"/>
        <v>2.0268391153608722</v>
      </c>
      <c r="ADN58" s="116">
        <f t="shared" si="87"/>
        <v>2.0199949403281767</v>
      </c>
      <c r="ADO58" s="116">
        <f t="shared" si="87"/>
        <v>2.0693521431139597</v>
      </c>
      <c r="ADP58" s="116">
        <f t="shared" si="87"/>
        <v>2.2330210931783512</v>
      </c>
      <c r="ADQ58" s="116">
        <f t="shared" si="87"/>
        <v>2.1876035133952545</v>
      </c>
      <c r="ADR58" s="116">
        <f t="shared" si="87"/>
        <v>2.1363858976287098</v>
      </c>
      <c r="ADS58" s="116">
        <f t="shared" si="87"/>
        <v>2.1116202006615121</v>
      </c>
      <c r="ADT58" s="116">
        <f t="shared" si="87"/>
        <v>2.0629911085536947</v>
      </c>
      <c r="ADU58" s="116">
        <f t="shared" si="87"/>
        <v>2.0642928833468948</v>
      </c>
      <c r="ADV58" s="116">
        <f t="shared" si="87"/>
        <v>2.0388846102826887</v>
      </c>
      <c r="ADW58" s="116">
        <f t="shared" si="87"/>
        <v>2.1702999554016809</v>
      </c>
      <c r="ADX58" s="116">
        <f t="shared" si="87"/>
        <v>2.360679872761601</v>
      </c>
      <c r="ADY58" s="116">
        <f t="shared" si="87"/>
        <v>2.0586828674619033</v>
      </c>
      <c r="ADZ58" s="116">
        <f t="shared" si="87"/>
        <v>2.0554836301312553</v>
      </c>
      <c r="AEA58" s="116">
        <f t="shared" si="87"/>
        <v>2.3610027751126079</v>
      </c>
      <c r="AEB58" s="116">
        <f t="shared" si="87"/>
        <v>2.0230648314057644</v>
      </c>
      <c r="AEC58" s="116">
        <f t="shared" si="87"/>
        <v>2.366355828394918</v>
      </c>
      <c r="AED58" s="116">
        <f t="shared" si="87"/>
        <v>2.2024736790850588</v>
      </c>
      <c r="AEE58" s="116">
        <f t="shared" si="87"/>
        <v>2.2035934187808115</v>
      </c>
      <c r="AEF58" s="116">
        <f t="shared" si="87"/>
        <v>2.0884230503194439</v>
      </c>
      <c r="AEG58" s="116">
        <f t="shared" si="87"/>
        <v>2.2620931827518005</v>
      </c>
      <c r="AEH58" s="116">
        <f t="shared" si="87"/>
        <v>2.0215726068162518</v>
      </c>
      <c r="AEI58" s="116">
        <f t="shared" si="87"/>
        <v>2.2751891517779139</v>
      </c>
      <c r="AEJ58" s="116">
        <f t="shared" si="87"/>
        <v>2.2318906203988376</v>
      </c>
      <c r="AEK58" s="116">
        <f t="shared" si="87"/>
        <v>2.1666447635539696</v>
      </c>
      <c r="AEL58" s="116">
        <f t="shared" si="87"/>
        <v>2.0299425004843803</v>
      </c>
      <c r="AEM58" s="116">
        <f t="shared" si="87"/>
        <v>2.1628875687327085</v>
      </c>
      <c r="AEN58" s="116">
        <f t="shared" si="87"/>
        <v>2.0371217419206191</v>
      </c>
      <c r="AEO58" s="116">
        <f t="shared" si="87"/>
        <v>2.3720621133251072</v>
      </c>
      <c r="AEP58" s="116">
        <f t="shared" si="87"/>
        <v>2.0459204983019275</v>
      </c>
      <c r="AEQ58" s="116">
        <f t="shared" si="87"/>
        <v>2.168878549854135</v>
      </c>
      <c r="AER58" s="116">
        <f t="shared" si="87"/>
        <v>2.144522164410462</v>
      </c>
      <c r="AES58" s="116">
        <f t="shared" si="87"/>
        <v>2.2449888928294639</v>
      </c>
      <c r="AET58" s="116">
        <f t="shared" si="87"/>
        <v>2.1527538258010681</v>
      </c>
      <c r="AEU58" s="116">
        <f t="shared" si="87"/>
        <v>2.1497451309317288</v>
      </c>
      <c r="AEV58" s="116">
        <f t="shared" si="87"/>
        <v>2.2843862344231383</v>
      </c>
      <c r="AEW58" s="116">
        <f t="shared" si="87"/>
        <v>2.3620393926063628</v>
      </c>
      <c r="AEX58" s="116">
        <f t="shared" si="87"/>
        <v>2.1837886518492566</v>
      </c>
      <c r="AEY58" s="116">
        <f t="shared" si="87"/>
        <v>2.1769512814396261</v>
      </c>
      <c r="AEZ58" s="116">
        <f t="shared" si="87"/>
        <v>2.153202692214927</v>
      </c>
      <c r="AFA58" s="116">
        <f t="shared" si="87"/>
        <v>2.1988422700211951</v>
      </c>
      <c r="AFB58" s="116">
        <f t="shared" si="87"/>
        <v>2.2188748906836948</v>
      </c>
      <c r="AFC58" s="116">
        <f t="shared" si="87"/>
        <v>2.0968142560397247</v>
      </c>
      <c r="AFD58" s="116">
        <f t="shared" si="87"/>
        <v>2.2740157239361678</v>
      </c>
      <c r="AFE58" s="116">
        <f t="shared" si="87"/>
        <v>2.0411150715502169</v>
      </c>
      <c r="AFF58" s="116">
        <f t="shared" si="87"/>
        <v>2.0513498541214248</v>
      </c>
      <c r="AFG58" s="116">
        <f t="shared" si="87"/>
        <v>2.1082149966805055</v>
      </c>
      <c r="AFH58" s="116">
        <f t="shared" si="87"/>
        <v>2.1931499239616636</v>
      </c>
      <c r="AFI58" s="116">
        <f t="shared" si="87"/>
        <v>2.0211407791050582</v>
      </c>
      <c r="AFJ58" s="116">
        <f t="shared" si="87"/>
        <v>2.1177698058367738</v>
      </c>
      <c r="AFK58" s="116">
        <f t="shared" si="87"/>
        <v>2.1731818047874709</v>
      </c>
      <c r="AFL58" s="116">
        <f t="shared" si="87"/>
        <v>2.1420131759528647</v>
      </c>
      <c r="AFM58" s="116">
        <f t="shared" si="81"/>
        <v>2.1512129674038944</v>
      </c>
      <c r="AFN58" s="116">
        <f t="shared" si="81"/>
        <v>2.3708544682904886</v>
      </c>
      <c r="AFO58" s="116">
        <f t="shared" si="74"/>
        <v>2.1612022540741176</v>
      </c>
      <c r="AFP58" s="116">
        <f t="shared" si="74"/>
        <v>2.022903952897749</v>
      </c>
      <c r="AFQ58" s="116">
        <f t="shared" si="74"/>
        <v>2.059761840935165</v>
      </c>
      <c r="AFR58" s="116">
        <f t="shared" si="74"/>
        <v>2.1895165298555721</v>
      </c>
      <c r="AFS58" s="116">
        <f t="shared" si="74"/>
        <v>2.2321739329996637</v>
      </c>
      <c r="AFT58" s="116">
        <f t="shared" ref="AFT58:AIE63" si="95">AFT32+($D$3/AFT32)</f>
        <v>2.1087058274496866</v>
      </c>
      <c r="AFU58" s="116">
        <f t="shared" si="95"/>
        <v>2.1711753088577779</v>
      </c>
      <c r="AFV58" s="116">
        <f t="shared" si="95"/>
        <v>2.1554380197142082</v>
      </c>
      <c r="AFW58" s="116">
        <f t="shared" si="95"/>
        <v>2.2700350087543812</v>
      </c>
      <c r="AFX58" s="116">
        <f t="shared" si="95"/>
        <v>2.1325302908175625</v>
      </c>
      <c r="AFY58" s="116">
        <f t="shared" si="95"/>
        <v>2.2931500825219899</v>
      </c>
      <c r="AFZ58" s="116">
        <f t="shared" si="95"/>
        <v>2.0294888115030192</v>
      </c>
      <c r="AGA58" s="116">
        <f t="shared" si="95"/>
        <v>2.1429518869915185</v>
      </c>
      <c r="AGB58" s="116">
        <f t="shared" si="95"/>
        <v>2.3790015340639235</v>
      </c>
      <c r="AGC58" s="116">
        <f t="shared" si="95"/>
        <v>2.3166670753966376</v>
      </c>
      <c r="AGD58" s="116">
        <f t="shared" si="95"/>
        <v>2.2435704113409325</v>
      </c>
      <c r="AGE58" s="116">
        <f t="shared" si="95"/>
        <v>2.0767310746523338</v>
      </c>
      <c r="AGF58" s="116">
        <f t="shared" si="95"/>
        <v>2.2815755049856143</v>
      </c>
      <c r="AGG58" s="116">
        <f t="shared" si="95"/>
        <v>2.1357948709626342</v>
      </c>
      <c r="AGH58" s="116">
        <f t="shared" si="95"/>
        <v>2.322799862929382</v>
      </c>
      <c r="AGI58" s="116">
        <f t="shared" si="95"/>
        <v>2.0483232167970309</v>
      </c>
      <c r="AGJ58" s="116">
        <f t="shared" si="95"/>
        <v>2.2056409750183517</v>
      </c>
      <c r="AGK58" s="116">
        <f t="shared" si="95"/>
        <v>2.2999036524529748</v>
      </c>
      <c r="AGL58" s="116">
        <f t="shared" si="95"/>
        <v>2.2388136229394373</v>
      </c>
      <c r="AGM58" s="116">
        <f t="shared" si="95"/>
        <v>2.2656975075144006</v>
      </c>
      <c r="AGN58" s="116">
        <f t="shared" si="95"/>
        <v>2.0895256469699577</v>
      </c>
      <c r="AGO58" s="116">
        <f t="shared" si="95"/>
        <v>2.3711274903018049</v>
      </c>
      <c r="AGP58" s="116">
        <f t="shared" si="95"/>
        <v>2.0433086071866033</v>
      </c>
      <c r="AGQ58" s="116">
        <f t="shared" si="95"/>
        <v>2.192449519985721</v>
      </c>
      <c r="AGR58" s="116">
        <f t="shared" si="95"/>
        <v>2.0907694818261664</v>
      </c>
      <c r="AGS58" s="116">
        <f t="shared" si="95"/>
        <v>2.2023528825544862</v>
      </c>
      <c r="AGT58" s="116">
        <f t="shared" si="95"/>
        <v>2.1973245494089277</v>
      </c>
      <c r="AGU58" s="116">
        <f t="shared" si="95"/>
        <v>2.2660789686583884</v>
      </c>
      <c r="AGV58" s="116">
        <f t="shared" si="95"/>
        <v>2.136054272311469</v>
      </c>
      <c r="AGW58" s="116">
        <f t="shared" si="95"/>
        <v>2.1631056089162382</v>
      </c>
      <c r="AGX58" s="116">
        <f t="shared" si="95"/>
        <v>2.0602040807172859</v>
      </c>
      <c r="AGY58" s="116">
        <f t="shared" si="95"/>
        <v>2.2292813812195913</v>
      </c>
      <c r="AGZ58" s="116">
        <f t="shared" si="95"/>
        <v>2.3922780526315091</v>
      </c>
      <c r="AHA58" s="116">
        <f t="shared" si="95"/>
        <v>2.159316298510725</v>
      </c>
      <c r="AHB58" s="116">
        <f t="shared" si="95"/>
        <v>2.0805738307091777</v>
      </c>
      <c r="AHC58" s="116">
        <f t="shared" si="95"/>
        <v>2.0414812321781146</v>
      </c>
      <c r="AHD58" s="116">
        <f t="shared" si="95"/>
        <v>2.0320348733888602</v>
      </c>
      <c r="AHE58" s="116">
        <f t="shared" si="95"/>
        <v>2.1677406853235013</v>
      </c>
      <c r="AHF58" s="116">
        <f t="shared" si="95"/>
        <v>2.0360240672389227</v>
      </c>
      <c r="AHG58" s="116">
        <f t="shared" si="95"/>
        <v>2.0888923493189284</v>
      </c>
      <c r="AHH58" s="116">
        <f t="shared" si="95"/>
        <v>2.2945863915462397</v>
      </c>
      <c r="AHI58" s="116">
        <f t="shared" si="95"/>
        <v>2.3911966283771142</v>
      </c>
      <c r="AHJ58" s="116">
        <f t="shared" si="95"/>
        <v>2.1169114749157565</v>
      </c>
      <c r="AHK58" s="116">
        <f t="shared" si="95"/>
        <v>2.2410047419444443</v>
      </c>
      <c r="AHL58" s="116">
        <f t="shared" si="95"/>
        <v>2.0957436294971656</v>
      </c>
      <c r="AHM58" s="116">
        <f t="shared" si="95"/>
        <v>2.0505320708979591</v>
      </c>
      <c r="AHN58" s="116">
        <f t="shared" si="95"/>
        <v>2.3970064810928124</v>
      </c>
      <c r="AHO58" s="116">
        <f t="shared" si="95"/>
        <v>2.0399116987497563</v>
      </c>
      <c r="AHP58" s="116">
        <f t="shared" si="95"/>
        <v>2.1262835017915136</v>
      </c>
      <c r="AHQ58" s="116">
        <f t="shared" si="95"/>
        <v>2.2011785441603386</v>
      </c>
      <c r="AHR58" s="116">
        <f t="shared" si="95"/>
        <v>2.1230745453090298</v>
      </c>
      <c r="AHS58" s="116">
        <f t="shared" si="95"/>
        <v>2.2037344731375286</v>
      </c>
      <c r="AHT58" s="116">
        <f t="shared" si="95"/>
        <v>2.0634079784646833</v>
      </c>
      <c r="AHU58" s="116">
        <f t="shared" si="95"/>
        <v>2.1336664658311357</v>
      </c>
      <c r="AHV58" s="116">
        <f t="shared" si="95"/>
        <v>2.3567283175138587</v>
      </c>
      <c r="AHW58" s="116">
        <f t="shared" si="95"/>
        <v>2.0436019827977114</v>
      </c>
      <c r="AHX58" s="116">
        <f t="shared" si="95"/>
        <v>2.0931924617251942</v>
      </c>
      <c r="AHY58" s="116">
        <f t="shared" si="95"/>
        <v>2.3097872439168037</v>
      </c>
      <c r="AHZ58" s="116">
        <f t="shared" si="95"/>
        <v>2.0609568522394763</v>
      </c>
      <c r="AIA58" s="116">
        <f t="shared" si="95"/>
        <v>2.3228806261671262</v>
      </c>
      <c r="AIB58" s="116">
        <f t="shared" si="95"/>
        <v>2.148263527225744</v>
      </c>
      <c r="AIC58" s="116">
        <f t="shared" si="95"/>
        <v>2.3027488214374427</v>
      </c>
      <c r="AID58" s="116">
        <f t="shared" si="95"/>
        <v>2.2558669464403387</v>
      </c>
      <c r="AIE58" s="116">
        <f t="shared" si="95"/>
        <v>2.3902954883447669</v>
      </c>
      <c r="AIF58" s="116">
        <f t="shared" si="88"/>
        <v>2.2401287957996345</v>
      </c>
      <c r="AIG58" s="116">
        <f t="shared" si="88"/>
        <v>2.0985504584934036</v>
      </c>
      <c r="AIH58" s="116">
        <f t="shared" si="88"/>
        <v>2.3872963235389171</v>
      </c>
      <c r="AII58" s="116">
        <f t="shared" si="88"/>
        <v>2.331168971671818</v>
      </c>
      <c r="AIJ58" s="116">
        <f t="shared" si="88"/>
        <v>2.0462527376755415</v>
      </c>
      <c r="AIK58" s="116">
        <f t="shared" si="88"/>
        <v>2.0947846997280659</v>
      </c>
      <c r="AIL58" s="116">
        <f t="shared" si="88"/>
        <v>2.3567018531323027</v>
      </c>
      <c r="AIM58" s="116">
        <f t="shared" si="88"/>
        <v>2.2344023851547532</v>
      </c>
      <c r="AIN58" s="116">
        <f t="shared" si="88"/>
        <v>2.0686452077105857</v>
      </c>
      <c r="AIO58" s="116">
        <f t="shared" si="88"/>
        <v>2.3005358465213819</v>
      </c>
      <c r="AIP58" s="116">
        <f t="shared" si="88"/>
        <v>2.0945364264545265</v>
      </c>
      <c r="AIQ58" s="116">
        <f t="shared" si="88"/>
        <v>2.0441396295253305</v>
      </c>
      <c r="AIR58" s="116">
        <f t="shared" si="88"/>
        <v>2.3564107638038565</v>
      </c>
      <c r="AIS58" s="116">
        <f t="shared" si="88"/>
        <v>2.0452456758817967</v>
      </c>
      <c r="AIT58" s="116">
        <f t="shared" si="88"/>
        <v>2.1192224318732986</v>
      </c>
      <c r="AIU58" s="116">
        <f t="shared" si="88"/>
        <v>2.155333525434072</v>
      </c>
      <c r="AIV58" s="116">
        <f t="shared" si="88"/>
        <v>2.0583618919910354</v>
      </c>
      <c r="AIW58" s="116">
        <f t="shared" si="88"/>
        <v>2.2810618559182911</v>
      </c>
      <c r="AIX58" s="116">
        <f t="shared" si="88"/>
        <v>2.0927096076427834</v>
      </c>
      <c r="AIY58" s="116">
        <f t="shared" si="88"/>
        <v>2.0193198719849308</v>
      </c>
      <c r="AIZ58" s="116">
        <f t="shared" si="88"/>
        <v>2.2357111519206234</v>
      </c>
      <c r="AJA58" s="116">
        <f t="shared" si="88"/>
        <v>2.1327928020278981</v>
      </c>
      <c r="AJB58" s="116">
        <f t="shared" si="88"/>
        <v>2.0793921919052716</v>
      </c>
      <c r="AJC58" s="116">
        <f t="shared" si="88"/>
        <v>2.3114884869009646</v>
      </c>
      <c r="AJD58" s="116">
        <f t="shared" si="88"/>
        <v>2.2341422080793243</v>
      </c>
      <c r="AJE58" s="116">
        <f t="shared" si="88"/>
        <v>2.0391159358404507</v>
      </c>
      <c r="AJF58" s="116">
        <f t="shared" si="88"/>
        <v>2.0565910050209695</v>
      </c>
      <c r="AJG58" s="116">
        <f t="shared" si="88"/>
        <v>2.3848599993229227</v>
      </c>
      <c r="AJH58" s="116">
        <f t="shared" si="88"/>
        <v>2.0678000586633019</v>
      </c>
      <c r="AJI58" s="116">
        <f t="shared" si="88"/>
        <v>2.3935121633133898</v>
      </c>
      <c r="AJJ58" s="116">
        <f t="shared" si="88"/>
        <v>2.1059628297799864</v>
      </c>
      <c r="AJK58" s="116">
        <f t="shared" si="88"/>
        <v>2.1152550280842157</v>
      </c>
      <c r="AJL58" s="116">
        <f t="shared" si="88"/>
        <v>2.1672480451494871</v>
      </c>
      <c r="AJM58" s="116">
        <f t="shared" si="88"/>
        <v>2.0440471139122511</v>
      </c>
      <c r="AJN58" s="116">
        <f t="shared" si="88"/>
        <v>2.1256223291531882</v>
      </c>
      <c r="AJO58" s="116">
        <f t="shared" si="88"/>
        <v>2.378434032629543</v>
      </c>
      <c r="AJP58" s="116">
        <f t="shared" si="88"/>
        <v>2.2053176833659669</v>
      </c>
      <c r="AJQ58" s="116">
        <f t="shared" si="88"/>
        <v>2.1129806762576742</v>
      </c>
      <c r="AJR58" s="116">
        <f t="shared" si="88"/>
        <v>2.0463768672837372</v>
      </c>
      <c r="AJS58" s="116">
        <f t="shared" si="88"/>
        <v>2.1626222134107151</v>
      </c>
      <c r="AJT58" s="116">
        <f t="shared" si="88"/>
        <v>2.0661916489415453</v>
      </c>
      <c r="AJU58" s="116">
        <f t="shared" si="88"/>
        <v>2.3751024464492776</v>
      </c>
      <c r="AJV58" s="116">
        <f t="shared" si="88"/>
        <v>2.2701630490227558</v>
      </c>
      <c r="AJW58" s="116">
        <f t="shared" si="88"/>
        <v>2.3789200255642475</v>
      </c>
      <c r="AJX58" s="116">
        <f t="shared" si="88"/>
        <v>2.0412298917898677</v>
      </c>
      <c r="AJY58" s="116">
        <f t="shared" si="88"/>
        <v>2.1958100158246583</v>
      </c>
      <c r="AJZ58" s="116">
        <f t="shared" si="88"/>
        <v>2.1935024955336675</v>
      </c>
      <c r="AKA58" s="116">
        <f t="shared" si="88"/>
        <v>2.1851596264017563</v>
      </c>
      <c r="AKB58" s="116">
        <f t="shared" si="88"/>
        <v>2.0306802452544286</v>
      </c>
      <c r="AKC58" s="116">
        <f t="shared" si="88"/>
        <v>2.3300534764529672</v>
      </c>
      <c r="AKD58" s="116">
        <f t="shared" si="88"/>
        <v>2.325903271421101</v>
      </c>
      <c r="AKE58" s="116">
        <f t="shared" si="88"/>
        <v>2.2057344295593215</v>
      </c>
      <c r="AKF58" s="116">
        <f t="shared" si="88"/>
        <v>2.1739589123455936</v>
      </c>
      <c r="AKG58" s="116">
        <f t="shared" si="88"/>
        <v>2.1835023260496613</v>
      </c>
      <c r="AKH58" s="116">
        <f t="shared" si="88"/>
        <v>2.110140958443151</v>
      </c>
      <c r="AKI58" s="116">
        <f t="shared" si="88"/>
        <v>2.3187271375345744</v>
      </c>
      <c r="AKJ58" s="116">
        <f t="shared" si="88"/>
        <v>2.2046213895673068</v>
      </c>
      <c r="AKK58" s="116">
        <f t="shared" si="82"/>
        <v>2.0553124319986757</v>
      </c>
      <c r="AKL58" s="116">
        <f t="shared" si="82"/>
        <v>2.1490001144076403</v>
      </c>
      <c r="AKM58" s="116">
        <f t="shared" si="61"/>
        <v>2.2026418668082406</v>
      </c>
      <c r="AKN58" s="116">
        <f t="shared" si="61"/>
        <v>2.2767263598811289</v>
      </c>
      <c r="AKO58" s="116">
        <f t="shared" si="61"/>
        <v>2.0989431609873801</v>
      </c>
      <c r="AKP58" s="116">
        <f t="shared" si="61"/>
        <v>2.101236093690646</v>
      </c>
      <c r="AKQ58" s="116">
        <f t="shared" si="61"/>
        <v>2.0383916192868563</v>
      </c>
      <c r="AKR58" s="116">
        <f t="shared" si="61"/>
        <v>2.2096620245307128</v>
      </c>
      <c r="AKS58" s="116">
        <f t="shared" si="61"/>
        <v>2.3921916953051903</v>
      </c>
      <c r="AKT58" s="116">
        <f t="shared" si="61"/>
        <v>2.2187683646228091</v>
      </c>
      <c r="AKU58" s="116">
        <f t="shared" si="61"/>
        <v>2.3081235649285547</v>
      </c>
      <c r="AKV58" s="116">
        <f t="shared" si="61"/>
        <v>2.0175185199716261</v>
      </c>
      <c r="AKW58" s="116">
        <f t="shared" si="61"/>
        <v>2.2628824253674695</v>
      </c>
      <c r="AKX58" s="116">
        <f t="shared" si="61"/>
        <v>2.2248917699032162</v>
      </c>
      <c r="AKY58" s="116">
        <f t="shared" si="61"/>
        <v>2.1382930047238471</v>
      </c>
      <c r="AKZ58" s="116">
        <f t="shared" si="61"/>
        <v>2.106152923369093</v>
      </c>
      <c r="ALA58" s="116">
        <f t="shared" si="61"/>
        <v>2.2917444560728195</v>
      </c>
      <c r="ALB58" s="116">
        <f t="shared" si="61"/>
        <v>2.1690529195161012</v>
      </c>
      <c r="ALC58" s="116">
        <f t="shared" si="61"/>
        <v>2.2273592502185142</v>
      </c>
      <c r="ALD58" s="116">
        <f t="shared" si="61"/>
        <v>2.3044819263716469</v>
      </c>
      <c r="ALE58" s="116">
        <f t="shared" si="61"/>
        <v>2.3597389314398227</v>
      </c>
      <c r="ALF58" s="116">
        <f t="shared" si="61"/>
        <v>2.0667019204216817</v>
      </c>
      <c r="ALG58" s="116">
        <f t="shared" si="61"/>
        <v>2.387385500320832</v>
      </c>
      <c r="ALH58" s="116">
        <f t="shared" si="61"/>
        <v>2.2564679216190107</v>
      </c>
      <c r="ALI58" s="116">
        <f t="shared" si="61"/>
        <v>2.3210186690395584</v>
      </c>
      <c r="ALJ58" s="116">
        <f t="shared" si="61"/>
        <v>2.0962382772145878</v>
      </c>
      <c r="ALK58" s="116">
        <f t="shared" si="61"/>
        <v>2.1365705177508159</v>
      </c>
      <c r="ALL58" s="116">
        <f t="shared" si="61"/>
        <v>2.3948783578272881</v>
      </c>
      <c r="ALM58" s="116">
        <f t="shared" si="61"/>
        <v>2.0176399735275754</v>
      </c>
      <c r="ALN58" s="116">
        <f t="shared" si="61"/>
        <v>2.1541726204676515</v>
      </c>
      <c r="ALO58" s="116">
        <f t="shared" si="61"/>
        <v>2.154630808933105</v>
      </c>
      <c r="ALP58" s="116">
        <f t="shared" si="61"/>
        <v>2.1903569194331012</v>
      </c>
      <c r="ALQ58" s="116">
        <f t="shared" si="61"/>
        <v>2.0400795044689026</v>
      </c>
      <c r="ALR58" s="116">
        <f t="shared" si="61"/>
        <v>2.0440237683413063</v>
      </c>
      <c r="ALS58" s="116">
        <f t="shared" si="61"/>
        <v>2.0455015162605537</v>
      </c>
      <c r="ALT58" s="116">
        <f t="shared" ref="ALT58:ALU58" si="96">ALT32+($D$3/ALT32)</f>
        <v>2.2246123175744312</v>
      </c>
      <c r="ALU58" s="116">
        <f t="shared" si="96"/>
        <v>2.3140434660984681</v>
      </c>
    </row>
    <row r="59" spans="9:1009">
      <c r="I59" s="116">
        <f t="shared" si="36"/>
        <v>2.1222636920053946</v>
      </c>
      <c r="J59" s="116">
        <f t="shared" si="36"/>
        <v>2.1314315407752842</v>
      </c>
      <c r="K59" s="116">
        <f t="shared" si="36"/>
        <v>2.2754465717953343</v>
      </c>
      <c r="L59" s="116">
        <f t="shared" si="36"/>
        <v>2.2945832780226469</v>
      </c>
      <c r="M59" s="116">
        <f t="shared" si="36"/>
        <v>2.0465851841792859</v>
      </c>
      <c r="N59" s="116">
        <f t="shared" si="36"/>
        <v>2.1678172559103008</v>
      </c>
      <c r="O59" s="116">
        <f t="shared" si="36"/>
        <v>2.381925939439153</v>
      </c>
      <c r="P59" s="116">
        <f t="shared" si="36"/>
        <v>2.2013270386246924</v>
      </c>
      <c r="Q59" s="116">
        <f t="shared" si="36"/>
        <v>2.2616827860125923</v>
      </c>
      <c r="R59" s="116">
        <f t="shared" si="36"/>
        <v>2.2588950032348549</v>
      </c>
      <c r="S59" s="116">
        <f t="shared" si="36"/>
        <v>2.1350986276414559</v>
      </c>
      <c r="T59" s="116">
        <f t="shared" si="36"/>
        <v>2.3672247999310514</v>
      </c>
      <c r="U59" s="116">
        <f t="shared" si="36"/>
        <v>2.1023505925710126</v>
      </c>
      <c r="V59" s="116">
        <f t="shared" si="36"/>
        <v>2.0629239730827305</v>
      </c>
      <c r="W59" s="116">
        <f t="shared" si="36"/>
        <v>2.2974808493567891</v>
      </c>
      <c r="X59" s="116">
        <f t="shared" si="36"/>
        <v>2.3051233280376224</v>
      </c>
      <c r="Y59" s="116">
        <f t="shared" ref="Y59:CJ65" si="97">Y33+($D$3/Y33)</f>
        <v>2.2859692515742185</v>
      </c>
      <c r="Z59" s="116">
        <f t="shared" si="97"/>
        <v>2.4024809211440257</v>
      </c>
      <c r="AA59" s="116">
        <f t="shared" si="97"/>
        <v>2.4180649239185588</v>
      </c>
      <c r="AB59" s="116">
        <f t="shared" si="97"/>
        <v>2.4413768537124874</v>
      </c>
      <c r="AC59" s="116">
        <f t="shared" si="97"/>
        <v>2.208912730771678</v>
      </c>
      <c r="AD59" s="116">
        <f t="shared" si="97"/>
        <v>2.1472062933586056</v>
      </c>
      <c r="AE59" s="116">
        <f t="shared" si="97"/>
        <v>2.2827504861379375</v>
      </c>
      <c r="AF59" s="116">
        <f t="shared" si="97"/>
        <v>2.4530951400592085</v>
      </c>
      <c r="AG59" s="116">
        <f t="shared" si="97"/>
        <v>2.1204551955442774</v>
      </c>
      <c r="AH59" s="116">
        <f t="shared" si="97"/>
        <v>2.2131611990874891</v>
      </c>
      <c r="AI59" s="116">
        <f t="shared" si="97"/>
        <v>2.1165446119401867</v>
      </c>
      <c r="AJ59" s="116">
        <f t="shared" si="97"/>
        <v>2.4164010364480042</v>
      </c>
      <c r="AK59" s="116">
        <f t="shared" si="97"/>
        <v>2.3544863992268708</v>
      </c>
      <c r="AL59" s="116">
        <f t="shared" si="97"/>
        <v>2.282183286842991</v>
      </c>
      <c r="AM59" s="116">
        <f t="shared" si="97"/>
        <v>2.2021148084987141</v>
      </c>
      <c r="AN59" s="116">
        <f t="shared" si="97"/>
        <v>2.242810390642842</v>
      </c>
      <c r="AO59" s="116">
        <f t="shared" si="97"/>
        <v>2.0550159769093073</v>
      </c>
      <c r="AP59" s="116">
        <f t="shared" si="97"/>
        <v>2.309964381959035</v>
      </c>
      <c r="AQ59" s="116">
        <f t="shared" si="97"/>
        <v>2.1129154172347855</v>
      </c>
      <c r="AR59" s="116">
        <f t="shared" si="97"/>
        <v>2.2000370031085597</v>
      </c>
      <c r="AS59" s="116">
        <f t="shared" si="97"/>
        <v>2.3719674803290847</v>
      </c>
      <c r="AT59" s="116">
        <f t="shared" si="97"/>
        <v>2.4440643435948481</v>
      </c>
      <c r="AU59" s="116">
        <f t="shared" si="97"/>
        <v>2.1922810284609033</v>
      </c>
      <c r="AV59" s="116">
        <f t="shared" si="97"/>
        <v>2.2025634541052788</v>
      </c>
      <c r="AW59" s="116">
        <f t="shared" si="97"/>
        <v>2.0677085240167856</v>
      </c>
      <c r="AX59" s="116">
        <f t="shared" si="97"/>
        <v>2.0726508355163018</v>
      </c>
      <c r="AY59" s="116">
        <f t="shared" si="97"/>
        <v>2.4394550644121415</v>
      </c>
      <c r="AZ59" s="116">
        <f t="shared" si="97"/>
        <v>2.1379826432239746</v>
      </c>
      <c r="BA59" s="116">
        <f t="shared" si="97"/>
        <v>2.2984217516132381</v>
      </c>
      <c r="BB59" s="116">
        <f t="shared" si="97"/>
        <v>2.176941673671096</v>
      </c>
      <c r="BC59" s="116">
        <f t="shared" si="97"/>
        <v>2.1537053075250339</v>
      </c>
      <c r="BD59" s="116">
        <f t="shared" si="97"/>
        <v>2.362849438770783</v>
      </c>
      <c r="BE59" s="116">
        <f t="shared" si="97"/>
        <v>2.4172791763920656</v>
      </c>
      <c r="BF59" s="116">
        <f t="shared" si="97"/>
        <v>2.0882797674210067</v>
      </c>
      <c r="BG59" s="116">
        <f t="shared" si="97"/>
        <v>2.082750444691321</v>
      </c>
      <c r="BH59" s="116">
        <f t="shared" si="97"/>
        <v>2.1180828503808731</v>
      </c>
      <c r="BI59" s="116">
        <f t="shared" si="97"/>
        <v>2.1540067668759071</v>
      </c>
      <c r="BJ59" s="116">
        <f t="shared" si="97"/>
        <v>2.2600316225079506</v>
      </c>
      <c r="BK59" s="116">
        <f t="shared" si="97"/>
        <v>2.1079422459542054</v>
      </c>
      <c r="BL59" s="116">
        <f t="shared" si="97"/>
        <v>2.0501621135601402</v>
      </c>
      <c r="BM59" s="116">
        <f t="shared" si="97"/>
        <v>2.1224651500893827</v>
      </c>
      <c r="BN59" s="116">
        <f t="shared" si="97"/>
        <v>2.1828766794363013</v>
      </c>
      <c r="BO59" s="116">
        <f t="shared" si="97"/>
        <v>2.4281814835475721</v>
      </c>
      <c r="BP59" s="116">
        <f t="shared" si="97"/>
        <v>2.2547013136904774</v>
      </c>
      <c r="BQ59" s="116">
        <f t="shared" si="97"/>
        <v>2.0991592494844635</v>
      </c>
      <c r="BR59" s="116">
        <f t="shared" si="97"/>
        <v>2.3292581211768719</v>
      </c>
      <c r="BS59" s="116">
        <f t="shared" si="97"/>
        <v>2.4216913308330068</v>
      </c>
      <c r="BT59" s="116">
        <f t="shared" si="97"/>
        <v>2.2089220839733721</v>
      </c>
      <c r="BU59" s="116">
        <f t="shared" si="97"/>
        <v>2.1406689150868083</v>
      </c>
      <c r="BV59" s="116">
        <f t="shared" si="97"/>
        <v>2.3618063645980998</v>
      </c>
      <c r="BW59" s="116">
        <f t="shared" si="97"/>
        <v>2.3084594414730288</v>
      </c>
      <c r="BX59" s="116">
        <f t="shared" si="97"/>
        <v>2.1374111526031427</v>
      </c>
      <c r="BY59" s="116">
        <f t="shared" si="97"/>
        <v>2.1870217240369363</v>
      </c>
      <c r="BZ59" s="116">
        <f t="shared" si="97"/>
        <v>2.3826370148131208</v>
      </c>
      <c r="CA59" s="116">
        <f t="shared" si="97"/>
        <v>2.1974962084928751</v>
      </c>
      <c r="CB59" s="116">
        <f t="shared" si="97"/>
        <v>2.2955746900437006</v>
      </c>
      <c r="CC59" s="116">
        <f t="shared" si="97"/>
        <v>2.2885474262785239</v>
      </c>
      <c r="CD59" s="116">
        <f t="shared" si="97"/>
        <v>2.0479460341600508</v>
      </c>
      <c r="CE59" s="116">
        <f t="shared" si="97"/>
        <v>2.0490214188794367</v>
      </c>
      <c r="CF59" s="116">
        <f t="shared" si="97"/>
        <v>2.1224357589676446</v>
      </c>
      <c r="CG59" s="116">
        <f t="shared" si="97"/>
        <v>2.4124893213196241</v>
      </c>
      <c r="CH59" s="116">
        <f t="shared" si="97"/>
        <v>2.204595190425251</v>
      </c>
      <c r="CI59" s="116">
        <f t="shared" si="97"/>
        <v>2.4073216902719152</v>
      </c>
      <c r="CJ59" s="116">
        <f t="shared" si="97"/>
        <v>2.4178896562833097</v>
      </c>
      <c r="CK59" s="116">
        <f t="shared" si="89"/>
        <v>2.17015519424575</v>
      </c>
      <c r="CL59" s="116">
        <f t="shared" si="89"/>
        <v>2.1609800286746172</v>
      </c>
      <c r="CM59" s="116">
        <f t="shared" si="89"/>
        <v>2.3945702372140065</v>
      </c>
      <c r="CN59" s="116">
        <f t="shared" si="89"/>
        <v>2.1210058990413518</v>
      </c>
      <c r="CO59" s="116">
        <f t="shared" si="89"/>
        <v>2.3454736479357936</v>
      </c>
      <c r="CP59" s="116">
        <f t="shared" si="89"/>
        <v>2.3215524269272962</v>
      </c>
      <c r="CQ59" s="116">
        <f t="shared" si="89"/>
        <v>2.1135393448258122</v>
      </c>
      <c r="CR59" s="116">
        <f t="shared" si="89"/>
        <v>2.2989485763531601</v>
      </c>
      <c r="CS59" s="116">
        <f t="shared" si="89"/>
        <v>2.3179526512971371</v>
      </c>
      <c r="CT59" s="116">
        <f t="shared" si="89"/>
        <v>2.458875572635931</v>
      </c>
      <c r="CU59" s="116">
        <f t="shared" si="89"/>
        <v>2.0937283316151936</v>
      </c>
      <c r="CV59" s="116">
        <f t="shared" si="89"/>
        <v>2.0767536086619334</v>
      </c>
      <c r="CW59" s="116">
        <f t="shared" si="89"/>
        <v>2.4009478748858895</v>
      </c>
      <c r="CX59" s="116">
        <f t="shared" si="89"/>
        <v>2.1424124153953672</v>
      </c>
      <c r="CY59" s="116">
        <f t="shared" si="89"/>
        <v>2.321572253854574</v>
      </c>
      <c r="CZ59" s="116">
        <f t="shared" si="89"/>
        <v>2.1679068225676374</v>
      </c>
      <c r="DA59" s="116">
        <f t="shared" si="89"/>
        <v>2.3500589322215109</v>
      </c>
      <c r="DB59" s="116">
        <f t="shared" si="89"/>
        <v>2.1371255526194601</v>
      </c>
      <c r="DC59" s="116">
        <f t="shared" si="89"/>
        <v>2.0852861307028654</v>
      </c>
      <c r="DD59" s="116">
        <f t="shared" si="89"/>
        <v>2.1961190818453558</v>
      </c>
      <c r="DE59" s="116">
        <f t="shared" si="89"/>
        <v>2.1785147622911443</v>
      </c>
      <c r="DF59" s="116">
        <f t="shared" si="89"/>
        <v>2.253641714413511</v>
      </c>
      <c r="DG59" s="116">
        <f t="shared" si="89"/>
        <v>2.1151417644954611</v>
      </c>
      <c r="DH59" s="116">
        <f t="shared" si="89"/>
        <v>2.3434870696344605</v>
      </c>
      <c r="DI59" s="116">
        <f t="shared" si="89"/>
        <v>2.2916165389682308</v>
      </c>
      <c r="DJ59" s="116">
        <f t="shared" si="89"/>
        <v>2.0677616945810646</v>
      </c>
      <c r="DK59" s="116">
        <f t="shared" si="89"/>
        <v>2.4367292292919234</v>
      </c>
      <c r="DL59" s="116">
        <f t="shared" si="89"/>
        <v>2.2226825507969137</v>
      </c>
      <c r="DM59" s="116">
        <f t="shared" si="89"/>
        <v>2.2494296512192049</v>
      </c>
      <c r="DN59" s="116">
        <f t="shared" si="89"/>
        <v>2.4335388210039448</v>
      </c>
      <c r="DO59" s="116">
        <f t="shared" si="89"/>
        <v>2.3368729681795535</v>
      </c>
      <c r="DP59" s="116">
        <f t="shared" si="89"/>
        <v>2.1410121728561755</v>
      </c>
      <c r="DQ59" s="116">
        <f t="shared" si="89"/>
        <v>2.3161567110062098</v>
      </c>
      <c r="DR59" s="116">
        <f t="shared" si="89"/>
        <v>2.3797940594750564</v>
      </c>
      <c r="DS59" s="116">
        <f t="shared" si="89"/>
        <v>2.0761311561092111</v>
      </c>
      <c r="DT59" s="116">
        <f t="shared" si="89"/>
        <v>2.3414831969728152</v>
      </c>
      <c r="DU59" s="116">
        <f t="shared" si="89"/>
        <v>2.1319606497490424</v>
      </c>
      <c r="DV59" s="116">
        <f t="shared" si="89"/>
        <v>2.2053573280352796</v>
      </c>
      <c r="DW59" s="116">
        <f t="shared" si="89"/>
        <v>2.3817842863916958</v>
      </c>
      <c r="DX59" s="116">
        <f t="shared" si="89"/>
        <v>2.1990121651278121</v>
      </c>
      <c r="DY59" s="116">
        <f t="shared" si="89"/>
        <v>2.3450769560718956</v>
      </c>
      <c r="DZ59" s="116">
        <f t="shared" si="89"/>
        <v>2.0783663395731118</v>
      </c>
      <c r="EA59" s="116">
        <f t="shared" si="89"/>
        <v>2.2946043719759084</v>
      </c>
      <c r="EB59" s="116">
        <f t="shared" si="89"/>
        <v>2.109338463782922</v>
      </c>
      <c r="EC59" s="116">
        <f t="shared" si="89"/>
        <v>2.0675316279308356</v>
      </c>
      <c r="ED59" s="116">
        <f t="shared" si="89"/>
        <v>2.2320020116956667</v>
      </c>
      <c r="EE59" s="116">
        <f t="shared" si="89"/>
        <v>2.3067781520964639</v>
      </c>
      <c r="EF59" s="116">
        <f t="shared" si="89"/>
        <v>2.2980399049603015</v>
      </c>
      <c r="EG59" s="116">
        <f t="shared" si="76"/>
        <v>2.4189387341254092</v>
      </c>
      <c r="EH59" s="116">
        <f t="shared" si="76"/>
        <v>2.0971085418178657</v>
      </c>
      <c r="EI59" s="116">
        <f t="shared" si="76"/>
        <v>2.0475974189217379</v>
      </c>
      <c r="EJ59" s="116">
        <f t="shared" si="76"/>
        <v>2.1805281288561917</v>
      </c>
      <c r="EK59" s="116">
        <f t="shared" si="76"/>
        <v>2.3332513235684385</v>
      </c>
      <c r="EL59" s="116">
        <f t="shared" si="76"/>
        <v>2.2479721880273269</v>
      </c>
      <c r="EM59" s="116">
        <f t="shared" si="76"/>
        <v>2.1586515867949743</v>
      </c>
      <c r="EN59" s="116">
        <f t="shared" si="76"/>
        <v>2.2676885656523442</v>
      </c>
      <c r="EO59" s="116">
        <f t="shared" si="76"/>
        <v>2.1989432841704808</v>
      </c>
      <c r="EP59" s="116">
        <f t="shared" si="76"/>
        <v>2.3125758376203676</v>
      </c>
      <c r="EQ59" s="116">
        <f t="shared" si="76"/>
        <v>2.2161501010799323</v>
      </c>
      <c r="ER59" s="116">
        <f t="shared" si="76"/>
        <v>2.0838770092504277</v>
      </c>
      <c r="ES59" s="116">
        <f t="shared" si="76"/>
        <v>2.218431768743109</v>
      </c>
      <c r="ET59" s="116">
        <f t="shared" si="76"/>
        <v>2.2415354898274917</v>
      </c>
      <c r="EU59" s="116">
        <f t="shared" si="76"/>
        <v>2.1370605880456801</v>
      </c>
      <c r="EV59" s="116">
        <f t="shared" si="76"/>
        <v>2.0670808854591844</v>
      </c>
      <c r="EW59" s="116">
        <f t="shared" si="76"/>
        <v>2.0742334816973851</v>
      </c>
      <c r="EX59" s="116">
        <f t="shared" si="76"/>
        <v>2.2372804883985</v>
      </c>
      <c r="EY59" s="116">
        <f t="shared" si="76"/>
        <v>2.2166367463890309</v>
      </c>
      <c r="EZ59" s="116">
        <f t="shared" si="76"/>
        <v>2.0877867652156228</v>
      </c>
      <c r="FA59" s="116">
        <f t="shared" si="76"/>
        <v>2.0558411670832228</v>
      </c>
      <c r="FB59" s="116">
        <f t="shared" si="76"/>
        <v>2.1336306163712515</v>
      </c>
      <c r="FC59" s="116">
        <f t="shared" si="76"/>
        <v>2.431984856644974</v>
      </c>
      <c r="FD59" s="116">
        <f t="shared" si="76"/>
        <v>2.3344449181448033</v>
      </c>
      <c r="FE59" s="116">
        <f t="shared" si="76"/>
        <v>2.4139872579693247</v>
      </c>
      <c r="FF59" s="116">
        <f t="shared" si="76"/>
        <v>2.1319807070730441</v>
      </c>
      <c r="FG59" s="116">
        <f t="shared" si="76"/>
        <v>2.3592580130303382</v>
      </c>
      <c r="FH59" s="116">
        <f t="shared" si="76"/>
        <v>2.0732769355074243</v>
      </c>
      <c r="FI59" s="116">
        <f t="shared" si="76"/>
        <v>2.3093335548402454</v>
      </c>
      <c r="FJ59" s="116">
        <f t="shared" si="76"/>
        <v>2.1149376404862315</v>
      </c>
      <c r="FK59" s="116">
        <f t="shared" si="68"/>
        <v>2.0944529183662537</v>
      </c>
      <c r="FL59" s="116">
        <f t="shared" si="68"/>
        <v>2.4524047808225031</v>
      </c>
      <c r="FM59" s="116">
        <f t="shared" si="68"/>
        <v>2.3898962244287114</v>
      </c>
      <c r="FN59" s="116">
        <f t="shared" si="68"/>
        <v>2.0678148429393062</v>
      </c>
      <c r="FO59" s="116">
        <f t="shared" si="68"/>
        <v>2.0614289780409014</v>
      </c>
      <c r="FP59" s="116">
        <f t="shared" si="68"/>
        <v>2.2458705726659294</v>
      </c>
      <c r="FQ59" s="116">
        <f t="shared" si="68"/>
        <v>2.0803508229888452</v>
      </c>
      <c r="FR59" s="116">
        <f t="shared" si="68"/>
        <v>2.4230295799356849</v>
      </c>
      <c r="FS59" s="116">
        <f t="shared" si="68"/>
        <v>2.4504264259100115</v>
      </c>
      <c r="FT59" s="116">
        <f t="shared" si="68"/>
        <v>2.1482957964832794</v>
      </c>
      <c r="FU59" s="116">
        <f t="shared" si="68"/>
        <v>2.2987034997053284</v>
      </c>
      <c r="FV59" s="116">
        <f t="shared" si="68"/>
        <v>2.2349232886118786</v>
      </c>
      <c r="FW59" s="116">
        <f t="shared" si="68"/>
        <v>2.1815829209015574</v>
      </c>
      <c r="FX59" s="116">
        <f t="shared" si="68"/>
        <v>2.2508620944013735</v>
      </c>
      <c r="FY59" s="116">
        <f t="shared" si="68"/>
        <v>2.1334342735345304</v>
      </c>
      <c r="FZ59" s="116">
        <f t="shared" si="68"/>
        <v>2.092155194376232</v>
      </c>
      <c r="GA59" s="116">
        <f t="shared" si="68"/>
        <v>2.0906144313964683</v>
      </c>
      <c r="GB59" s="116">
        <f t="shared" si="68"/>
        <v>2.2759781912314576</v>
      </c>
      <c r="GC59" s="116">
        <f t="shared" si="68"/>
        <v>2.1944123041565966</v>
      </c>
      <c r="GD59" s="116">
        <f t="shared" ref="GD59:IO63" si="98">GD33+($D$3/GD33)</f>
        <v>2.2928689299498561</v>
      </c>
      <c r="GE59" s="116">
        <f t="shared" si="98"/>
        <v>2.2607851003468218</v>
      </c>
      <c r="GF59" s="116">
        <f t="shared" si="98"/>
        <v>2.0641143975398428</v>
      </c>
      <c r="GG59" s="116">
        <f t="shared" si="98"/>
        <v>2.1206721073973949</v>
      </c>
      <c r="GH59" s="116">
        <f t="shared" si="98"/>
        <v>2.1945905287746807</v>
      </c>
      <c r="GI59" s="116">
        <f t="shared" si="98"/>
        <v>2.0518002591967401</v>
      </c>
      <c r="GJ59" s="116">
        <f t="shared" si="98"/>
        <v>2.0928836738227643</v>
      </c>
      <c r="GK59" s="116">
        <f t="shared" si="98"/>
        <v>2.1236778548118007</v>
      </c>
      <c r="GL59" s="116">
        <f t="shared" si="98"/>
        <v>2.4230374360138764</v>
      </c>
      <c r="GM59" s="116">
        <f t="shared" si="98"/>
        <v>2.0916774131496987</v>
      </c>
      <c r="GN59" s="116">
        <f t="shared" si="98"/>
        <v>2.4504867854842916</v>
      </c>
      <c r="GO59" s="116">
        <f t="shared" si="98"/>
        <v>2.1377044337233784</v>
      </c>
      <c r="GP59" s="116">
        <f t="shared" si="98"/>
        <v>2.0745781391481071</v>
      </c>
      <c r="GQ59" s="116">
        <f t="shared" si="98"/>
        <v>2.2998155042127379</v>
      </c>
      <c r="GR59" s="116">
        <f t="shared" si="98"/>
        <v>2.4340222737621851</v>
      </c>
      <c r="GS59" s="116">
        <f t="shared" si="98"/>
        <v>2.2733501315476996</v>
      </c>
      <c r="GT59" s="116">
        <f t="shared" si="98"/>
        <v>2.1591575379099988</v>
      </c>
      <c r="GU59" s="116">
        <f t="shared" si="98"/>
        <v>2.2071284307490302</v>
      </c>
      <c r="GV59" s="116">
        <f t="shared" si="98"/>
        <v>2.0977839647305236</v>
      </c>
      <c r="GW59" s="116">
        <f t="shared" si="98"/>
        <v>2.4550499568385082</v>
      </c>
      <c r="GX59" s="116">
        <f t="shared" si="98"/>
        <v>2.0842991242019027</v>
      </c>
      <c r="GY59" s="116">
        <f t="shared" si="98"/>
        <v>2.4163571104630943</v>
      </c>
      <c r="GZ59" s="116">
        <f t="shared" si="98"/>
        <v>2.4683793019404683</v>
      </c>
      <c r="HA59" s="116">
        <f t="shared" si="98"/>
        <v>2.3694626091586146</v>
      </c>
      <c r="HB59" s="116">
        <f t="shared" si="98"/>
        <v>2.099857450960124</v>
      </c>
      <c r="HC59" s="116">
        <f t="shared" si="98"/>
        <v>2.4138100162917855</v>
      </c>
      <c r="HD59" s="116">
        <f t="shared" si="98"/>
        <v>2.1248649547115588</v>
      </c>
      <c r="HE59" s="116">
        <f t="shared" si="98"/>
        <v>2.3279124271757077</v>
      </c>
      <c r="HF59" s="116">
        <f t="shared" si="98"/>
        <v>2.3704204051851221</v>
      </c>
      <c r="HG59" s="116">
        <f t="shared" si="98"/>
        <v>2.3004261421755041</v>
      </c>
      <c r="HH59" s="116">
        <f t="shared" si="98"/>
        <v>2.4167844904888947</v>
      </c>
      <c r="HI59" s="116">
        <f t="shared" si="98"/>
        <v>2.4070445003899339</v>
      </c>
      <c r="HJ59" s="116">
        <f t="shared" si="98"/>
        <v>2.4563827704959031</v>
      </c>
      <c r="HK59" s="116">
        <f t="shared" si="98"/>
        <v>2.1997006195585458</v>
      </c>
      <c r="HL59" s="116">
        <f t="shared" si="98"/>
        <v>2.4462901360969824</v>
      </c>
      <c r="HM59" s="116">
        <f t="shared" si="98"/>
        <v>2.0670725812275395</v>
      </c>
      <c r="HN59" s="116">
        <f t="shared" si="98"/>
        <v>2.4319104615937492</v>
      </c>
      <c r="HO59" s="116">
        <f t="shared" si="98"/>
        <v>2.2261313392901787</v>
      </c>
      <c r="HP59" s="116">
        <f t="shared" si="98"/>
        <v>2.0741229470735263</v>
      </c>
      <c r="HQ59" s="116">
        <f t="shared" si="98"/>
        <v>2.0877877550602344</v>
      </c>
      <c r="HR59" s="116">
        <f t="shared" si="98"/>
        <v>2.4384603796741149</v>
      </c>
      <c r="HS59" s="116">
        <f t="shared" si="98"/>
        <v>2.408250548627811</v>
      </c>
      <c r="HT59" s="116">
        <f t="shared" si="98"/>
        <v>2.2080374502848841</v>
      </c>
      <c r="HU59" s="116">
        <f t="shared" si="98"/>
        <v>2.3768182627645746</v>
      </c>
      <c r="HV59" s="116">
        <f t="shared" si="98"/>
        <v>2.3454604596813922</v>
      </c>
      <c r="HW59" s="116">
        <f t="shared" si="98"/>
        <v>2.1406673477720908</v>
      </c>
      <c r="HX59" s="116">
        <f t="shared" si="98"/>
        <v>2.1353278690840845</v>
      </c>
      <c r="HY59" s="116">
        <f t="shared" si="98"/>
        <v>2.3400645479685895</v>
      </c>
      <c r="HZ59" s="116">
        <f t="shared" si="98"/>
        <v>2.2229807588725428</v>
      </c>
      <c r="IA59" s="116">
        <f t="shared" si="98"/>
        <v>2.1433751784643813</v>
      </c>
      <c r="IB59" s="116">
        <f t="shared" si="98"/>
        <v>2.2137056587229083</v>
      </c>
      <c r="IC59" s="116">
        <f t="shared" si="98"/>
        <v>2.3993796958148748</v>
      </c>
      <c r="ID59" s="116">
        <f t="shared" si="98"/>
        <v>2.0909133245676959</v>
      </c>
      <c r="IE59" s="116">
        <f t="shared" si="98"/>
        <v>2.4123076271176784</v>
      </c>
      <c r="IF59" s="116">
        <f t="shared" si="98"/>
        <v>2.0486240957592843</v>
      </c>
      <c r="IG59" s="116">
        <f t="shared" si="98"/>
        <v>2.1945599998834844</v>
      </c>
      <c r="IH59" s="116">
        <f t="shared" si="98"/>
        <v>2.3930870175230332</v>
      </c>
      <c r="II59" s="116">
        <f t="shared" si="98"/>
        <v>2.1072000798996586</v>
      </c>
      <c r="IJ59" s="116">
        <f t="shared" si="98"/>
        <v>2.4210256628223847</v>
      </c>
      <c r="IK59" s="116">
        <f t="shared" si="98"/>
        <v>2.3043450514759019</v>
      </c>
      <c r="IL59" s="116">
        <f t="shared" si="98"/>
        <v>2.2240020581422706</v>
      </c>
      <c r="IM59" s="116">
        <f t="shared" si="98"/>
        <v>2.2724467990663815</v>
      </c>
      <c r="IN59" s="116">
        <f t="shared" si="98"/>
        <v>2.1768151075195195</v>
      </c>
      <c r="IO59" s="116">
        <f t="shared" si="98"/>
        <v>2.0529292255674467</v>
      </c>
      <c r="IP59" s="116">
        <f t="shared" si="90"/>
        <v>2.2891992527729803</v>
      </c>
      <c r="IQ59" s="116">
        <f t="shared" si="90"/>
        <v>2.4234164243295471</v>
      </c>
      <c r="IR59" s="116">
        <f t="shared" si="90"/>
        <v>2.0985713911491262</v>
      </c>
      <c r="IS59" s="116">
        <f t="shared" si="90"/>
        <v>2.4144408009827183</v>
      </c>
      <c r="IT59" s="116">
        <f t="shared" si="90"/>
        <v>2.1435390142469481</v>
      </c>
      <c r="IU59" s="116">
        <f t="shared" si="90"/>
        <v>2.3039050441576019</v>
      </c>
      <c r="IV59" s="116">
        <f t="shared" si="90"/>
        <v>2.1395618811528614</v>
      </c>
      <c r="IW59" s="116">
        <f t="shared" si="90"/>
        <v>2.0624515008425774</v>
      </c>
      <c r="IX59" s="116">
        <f t="shared" si="90"/>
        <v>2.3388664250962563</v>
      </c>
      <c r="IY59" s="116">
        <f t="shared" si="90"/>
        <v>2.2541552482336824</v>
      </c>
      <c r="IZ59" s="116">
        <f t="shared" si="90"/>
        <v>2.3436983461660841</v>
      </c>
      <c r="JA59" s="116">
        <f t="shared" si="90"/>
        <v>2.4680557134098207</v>
      </c>
      <c r="JB59" s="116">
        <f t="shared" si="90"/>
        <v>2.1588667043650545</v>
      </c>
      <c r="JC59" s="116">
        <f t="shared" si="90"/>
        <v>2.3976603686510689</v>
      </c>
      <c r="JD59" s="116">
        <f t="shared" si="90"/>
        <v>2.100604484946071</v>
      </c>
      <c r="JE59" s="116">
        <f t="shared" si="90"/>
        <v>2.3496519848777973</v>
      </c>
      <c r="JF59" s="116">
        <f t="shared" si="90"/>
        <v>2.1968498636100207</v>
      </c>
      <c r="JG59" s="116">
        <f t="shared" si="90"/>
        <v>2.432863597520821</v>
      </c>
      <c r="JH59" s="116">
        <f t="shared" si="62"/>
        <v>2.1189439441215479</v>
      </c>
      <c r="JI59" s="116">
        <f t="shared" si="83"/>
        <v>2.2162275212460285</v>
      </c>
      <c r="JJ59" s="116">
        <f t="shared" si="83"/>
        <v>2.3823178264336438</v>
      </c>
      <c r="JK59" s="116">
        <f t="shared" si="83"/>
        <v>2.1319780083763158</v>
      </c>
      <c r="JL59" s="116">
        <f t="shared" si="83"/>
        <v>2.1945923365120326</v>
      </c>
      <c r="JM59" s="116">
        <f t="shared" si="83"/>
        <v>2.4237982684366002</v>
      </c>
      <c r="JN59" s="116">
        <f t="shared" si="83"/>
        <v>2.1529796227099811</v>
      </c>
      <c r="JO59" s="116">
        <f t="shared" si="83"/>
        <v>2.3047379924482518</v>
      </c>
      <c r="JP59" s="116">
        <f t="shared" si="83"/>
        <v>2.4347989678183657</v>
      </c>
      <c r="JQ59" s="116">
        <f t="shared" si="83"/>
        <v>2.4601908608603518</v>
      </c>
      <c r="JR59" s="116">
        <f t="shared" si="83"/>
        <v>2.0814977139467112</v>
      </c>
      <c r="JS59" s="116">
        <f t="shared" si="83"/>
        <v>2.2054700040187316</v>
      </c>
      <c r="JT59" s="116">
        <f t="shared" si="83"/>
        <v>2.3049538751778247</v>
      </c>
      <c r="JU59" s="116">
        <f t="shared" si="83"/>
        <v>2.0508741554694514</v>
      </c>
      <c r="JV59" s="116">
        <f t="shared" si="83"/>
        <v>2.1397591565975662</v>
      </c>
      <c r="JW59" s="116">
        <f t="shared" si="83"/>
        <v>2.1978921623623924</v>
      </c>
      <c r="JX59" s="116">
        <f t="shared" si="83"/>
        <v>2.442760558563053</v>
      </c>
      <c r="JY59" s="116">
        <f t="shared" si="83"/>
        <v>2.2485035026469307</v>
      </c>
      <c r="JZ59" s="116">
        <f t="shared" si="83"/>
        <v>2.1114937283736639</v>
      </c>
      <c r="KA59" s="116">
        <f t="shared" si="83"/>
        <v>2.1031018024039261</v>
      </c>
      <c r="KB59" s="116">
        <f t="shared" si="83"/>
        <v>2.1402546144827386</v>
      </c>
      <c r="KC59" s="116">
        <f t="shared" si="83"/>
        <v>2.2398609060652603</v>
      </c>
      <c r="KD59" s="116">
        <f t="shared" si="83"/>
        <v>2.1708402677739285</v>
      </c>
      <c r="KE59" s="116">
        <f t="shared" si="83"/>
        <v>2.0468469459112919</v>
      </c>
      <c r="KF59" s="116">
        <f t="shared" si="83"/>
        <v>2.403694658387586</v>
      </c>
      <c r="KG59" s="116">
        <f t="shared" si="83"/>
        <v>2.0670758624125476</v>
      </c>
      <c r="KH59" s="116">
        <f t="shared" si="83"/>
        <v>2.4594892431510482</v>
      </c>
      <c r="KI59" s="116">
        <f t="shared" si="83"/>
        <v>2.0681910993999333</v>
      </c>
      <c r="KJ59" s="116">
        <f t="shared" si="83"/>
        <v>2.1189721759290232</v>
      </c>
      <c r="KK59" s="116">
        <f t="shared" si="83"/>
        <v>2.2382857890413241</v>
      </c>
      <c r="KL59" s="116">
        <f t="shared" si="83"/>
        <v>2.0777748225844119</v>
      </c>
      <c r="KM59" s="116">
        <f t="shared" si="83"/>
        <v>2.3318030769761515</v>
      </c>
      <c r="KN59" s="116">
        <f t="shared" si="83"/>
        <v>2.2545337316627969</v>
      </c>
      <c r="KO59" s="116">
        <f t="shared" si="83"/>
        <v>2.0685713575637954</v>
      </c>
      <c r="KP59" s="116">
        <f t="shared" si="83"/>
        <v>2.2168393812801948</v>
      </c>
      <c r="KQ59" s="116">
        <f t="shared" si="83"/>
        <v>2.1152121144525236</v>
      </c>
      <c r="KR59" s="116">
        <f t="shared" si="83"/>
        <v>2.1188216863406559</v>
      </c>
      <c r="KS59" s="116">
        <f t="shared" si="83"/>
        <v>2.1010280828049948</v>
      </c>
      <c r="KT59" s="116">
        <f t="shared" si="83"/>
        <v>2.1542760309599305</v>
      </c>
      <c r="KU59" s="116">
        <f t="shared" si="83"/>
        <v>2.4577770431811246</v>
      </c>
      <c r="KV59" s="116">
        <f t="shared" si="83"/>
        <v>2.3610082325157968</v>
      </c>
      <c r="KW59" s="116">
        <f t="shared" si="83"/>
        <v>2.1560906799936244</v>
      </c>
      <c r="KX59" s="116">
        <f t="shared" si="83"/>
        <v>2.25420227863895</v>
      </c>
      <c r="KY59" s="116">
        <f t="shared" si="83"/>
        <v>2.2706784041256176</v>
      </c>
      <c r="KZ59" s="116">
        <f t="shared" si="83"/>
        <v>2.4450768707779571</v>
      </c>
      <c r="LA59" s="116">
        <f t="shared" si="83"/>
        <v>2.0817708775953441</v>
      </c>
      <c r="LB59" s="116">
        <f t="shared" si="83"/>
        <v>2.3745133885282743</v>
      </c>
      <c r="LC59" s="116">
        <f t="shared" si="83"/>
        <v>2.4238389191746119</v>
      </c>
      <c r="LD59" s="116">
        <f t="shared" si="83"/>
        <v>2.2219528918292588</v>
      </c>
      <c r="LE59" s="116">
        <f t="shared" si="83"/>
        <v>2.4695582350528298</v>
      </c>
      <c r="LF59" s="116">
        <f t="shared" si="83"/>
        <v>2.3526733609498192</v>
      </c>
      <c r="LG59" s="116">
        <f t="shared" si="83"/>
        <v>2.3088592870738762</v>
      </c>
      <c r="LH59" s="116">
        <f t="shared" si="83"/>
        <v>2.1497418729302371</v>
      </c>
      <c r="LI59" s="116">
        <f t="shared" si="83"/>
        <v>2.3570520656276908</v>
      </c>
      <c r="LJ59" s="116">
        <f t="shared" si="83"/>
        <v>2.3392563477750952</v>
      </c>
      <c r="LK59" s="116">
        <f t="shared" si="83"/>
        <v>2.1903295420203825</v>
      </c>
      <c r="LL59" s="116">
        <f t="shared" si="83"/>
        <v>2.0948915738714522</v>
      </c>
      <c r="LM59" s="116">
        <f t="shared" si="83"/>
        <v>2.3499009009695251</v>
      </c>
      <c r="LN59" s="116">
        <f t="shared" si="83"/>
        <v>2.1582353868028252</v>
      </c>
      <c r="LO59" s="116">
        <f t="shared" si="83"/>
        <v>2.4354988261333137</v>
      </c>
      <c r="LP59" s="116">
        <f t="shared" si="83"/>
        <v>2.2985226364291389</v>
      </c>
      <c r="LQ59" s="116">
        <f t="shared" si="83"/>
        <v>2.328483201391752</v>
      </c>
      <c r="LR59" s="116">
        <f t="shared" si="83"/>
        <v>2.4296670137309779</v>
      </c>
      <c r="LS59" s="116">
        <f t="shared" si="83"/>
        <v>2.4139164485691329</v>
      </c>
      <c r="LT59" s="116">
        <f t="shared" si="83"/>
        <v>2.1711577404317186</v>
      </c>
      <c r="LU59" s="116">
        <f t="shared" si="77"/>
        <v>2.0927683881238681</v>
      </c>
      <c r="LV59" s="116">
        <f t="shared" si="77"/>
        <v>2.1466453804621697</v>
      </c>
      <c r="LW59" s="116">
        <f t="shared" ref="LW59:OH67" si="99">LW33+($D$3/LW33)</f>
        <v>2.2541883001304157</v>
      </c>
      <c r="LX59" s="116">
        <f t="shared" si="99"/>
        <v>2.25301574228902</v>
      </c>
      <c r="LY59" s="116">
        <f t="shared" si="99"/>
        <v>2.1882886971243232</v>
      </c>
      <c r="LZ59" s="116">
        <f t="shared" si="99"/>
        <v>2.1238389569189655</v>
      </c>
      <c r="MA59" s="116">
        <f t="shared" si="99"/>
        <v>2.2070255965106744</v>
      </c>
      <c r="MB59" s="116">
        <f t="shared" si="99"/>
        <v>2.1454964911452432</v>
      </c>
      <c r="MC59" s="116">
        <f t="shared" si="99"/>
        <v>2.1031848097271659</v>
      </c>
      <c r="MD59" s="116">
        <f t="shared" si="99"/>
        <v>2.1792690082277701</v>
      </c>
      <c r="ME59" s="116">
        <f t="shared" si="99"/>
        <v>2.0862413366108399</v>
      </c>
      <c r="MF59" s="116">
        <f t="shared" si="99"/>
        <v>2.1248726630815282</v>
      </c>
      <c r="MG59" s="116">
        <f t="shared" si="99"/>
        <v>2.2705896204905782</v>
      </c>
      <c r="MH59" s="116">
        <f t="shared" si="99"/>
        <v>2.1066771046136421</v>
      </c>
      <c r="MI59" s="116">
        <f t="shared" si="99"/>
        <v>2.3818535174975839</v>
      </c>
      <c r="MJ59" s="116">
        <f t="shared" si="99"/>
        <v>2.2561935688575292</v>
      </c>
      <c r="MK59" s="116">
        <f t="shared" si="99"/>
        <v>2.2851035085872642</v>
      </c>
      <c r="ML59" s="116">
        <f t="shared" si="99"/>
        <v>2.184344734655987</v>
      </c>
      <c r="MM59" s="116">
        <f t="shared" si="99"/>
        <v>2.4494209884018012</v>
      </c>
      <c r="MN59" s="116">
        <f t="shared" si="99"/>
        <v>2.4057984832031476</v>
      </c>
      <c r="MO59" s="116">
        <f t="shared" si="99"/>
        <v>2.3471878291629236</v>
      </c>
      <c r="MP59" s="116">
        <f t="shared" si="99"/>
        <v>2.0563037860495257</v>
      </c>
      <c r="MQ59" s="116">
        <f t="shared" si="99"/>
        <v>2.2859962471082995</v>
      </c>
      <c r="MR59" s="116">
        <f t="shared" si="99"/>
        <v>2.2746144235400356</v>
      </c>
      <c r="MS59" s="116">
        <f t="shared" si="99"/>
        <v>2.191478240228145</v>
      </c>
      <c r="MT59" s="116">
        <f t="shared" si="99"/>
        <v>2.3619066223610412</v>
      </c>
      <c r="MU59" s="116">
        <f t="shared" si="99"/>
        <v>2.0738036776733635</v>
      </c>
      <c r="MV59" s="116">
        <f t="shared" si="99"/>
        <v>2.3862504130270676</v>
      </c>
      <c r="MW59" s="116">
        <f t="shared" si="99"/>
        <v>2.4169064716182485</v>
      </c>
      <c r="MX59" s="116">
        <f t="shared" si="99"/>
        <v>2.1630761428679444</v>
      </c>
      <c r="MY59" s="116">
        <f t="shared" si="99"/>
        <v>2.1098984634776636</v>
      </c>
      <c r="MZ59" s="116">
        <f t="shared" si="99"/>
        <v>2.3151286988225199</v>
      </c>
      <c r="NA59" s="116">
        <f t="shared" si="99"/>
        <v>2.0514692677010018</v>
      </c>
      <c r="NB59" s="116">
        <f t="shared" si="99"/>
        <v>2.3283018335029313</v>
      </c>
      <c r="NC59" s="116">
        <f t="shared" si="99"/>
        <v>2.4595900461446201</v>
      </c>
      <c r="ND59" s="116">
        <f t="shared" si="99"/>
        <v>2.3560288145112027</v>
      </c>
      <c r="NE59" s="116">
        <f t="shared" si="99"/>
        <v>2.3841917281443727</v>
      </c>
      <c r="NF59" s="116">
        <f t="shared" si="99"/>
        <v>2.438806281526233</v>
      </c>
      <c r="NG59" s="116">
        <f t="shared" si="99"/>
        <v>2.0515425802833374</v>
      </c>
      <c r="NH59" s="116">
        <f t="shared" si="99"/>
        <v>2.1644680578032407</v>
      </c>
      <c r="NI59" s="116">
        <f t="shared" si="99"/>
        <v>2.3287615348186104</v>
      </c>
      <c r="NJ59" s="116">
        <f t="shared" si="99"/>
        <v>2.2682671244134962</v>
      </c>
      <c r="NK59" s="116">
        <f t="shared" si="99"/>
        <v>2.4073281184962072</v>
      </c>
      <c r="NL59" s="116">
        <f t="shared" si="99"/>
        <v>2.0493578574131193</v>
      </c>
      <c r="NM59" s="116">
        <f t="shared" si="99"/>
        <v>2.1228001031793697</v>
      </c>
      <c r="NN59" s="116">
        <f t="shared" si="99"/>
        <v>2.3157515130379798</v>
      </c>
      <c r="NO59" s="116">
        <f t="shared" si="99"/>
        <v>2.3097323528820102</v>
      </c>
      <c r="NP59" s="116">
        <f t="shared" si="99"/>
        <v>2.0538696922106725</v>
      </c>
      <c r="NQ59" s="116">
        <f t="shared" si="99"/>
        <v>2.3065529475484059</v>
      </c>
      <c r="NR59" s="116">
        <f t="shared" si="99"/>
        <v>2.20635629309113</v>
      </c>
      <c r="NS59" s="116">
        <f t="shared" si="99"/>
        <v>2.1702206726391982</v>
      </c>
      <c r="NT59" s="116">
        <f t="shared" si="99"/>
        <v>2.1292610151486278</v>
      </c>
      <c r="NU59" s="116">
        <f t="shared" si="99"/>
        <v>2.2614571758742561</v>
      </c>
      <c r="NV59" s="116">
        <f t="shared" si="99"/>
        <v>2.3294132270614298</v>
      </c>
      <c r="NW59" s="116">
        <f t="shared" si="99"/>
        <v>2.3308753015406278</v>
      </c>
      <c r="NX59" s="116">
        <f t="shared" si="99"/>
        <v>2.4033282570302545</v>
      </c>
      <c r="NY59" s="116">
        <f t="shared" si="99"/>
        <v>2.2789119980311159</v>
      </c>
      <c r="NZ59" s="116">
        <f t="shared" si="99"/>
        <v>2.3570070975838515</v>
      </c>
      <c r="OA59" s="116">
        <f t="shared" si="99"/>
        <v>2.340673987353131</v>
      </c>
      <c r="OB59" s="116">
        <f t="shared" si="99"/>
        <v>2.2930483899411476</v>
      </c>
      <c r="OC59" s="116">
        <f t="shared" si="99"/>
        <v>2.1327652794363949</v>
      </c>
      <c r="OD59" s="116">
        <f t="shared" si="99"/>
        <v>2.1614622177311666</v>
      </c>
      <c r="OE59" s="116">
        <f t="shared" si="99"/>
        <v>2.1672936681574191</v>
      </c>
      <c r="OF59" s="116">
        <f t="shared" si="99"/>
        <v>2.0651934978559217</v>
      </c>
      <c r="OG59" s="116">
        <f t="shared" si="99"/>
        <v>2.1925679401952154</v>
      </c>
      <c r="OH59" s="116">
        <f t="shared" si="99"/>
        <v>2.0613712437964797</v>
      </c>
      <c r="OI59" s="116">
        <f t="shared" si="91"/>
        <v>2.2316700702067411</v>
      </c>
      <c r="OJ59" s="116">
        <f t="shared" si="91"/>
        <v>2.4263158127397753</v>
      </c>
      <c r="OK59" s="116">
        <f t="shared" si="91"/>
        <v>2.3900289464290934</v>
      </c>
      <c r="OL59" s="116">
        <f t="shared" si="91"/>
        <v>2.1198306003780214</v>
      </c>
      <c r="OM59" s="116">
        <f t="shared" si="91"/>
        <v>2.4686686494503354</v>
      </c>
      <c r="ON59" s="116">
        <f t="shared" si="84"/>
        <v>2.2780190657241479</v>
      </c>
      <c r="OO59" s="116">
        <f t="shared" si="84"/>
        <v>2.2554360677273442</v>
      </c>
      <c r="OP59" s="116">
        <f t="shared" si="84"/>
        <v>2.1784371898552211</v>
      </c>
      <c r="OQ59" s="116">
        <f t="shared" si="84"/>
        <v>2.0744244950099517</v>
      </c>
      <c r="OR59" s="116">
        <f t="shared" si="84"/>
        <v>2.3923054792266667</v>
      </c>
      <c r="OS59" s="116">
        <f t="shared" si="84"/>
        <v>2.1066416156216916</v>
      </c>
      <c r="OT59" s="116">
        <f t="shared" si="84"/>
        <v>2.1350144854095925</v>
      </c>
      <c r="OU59" s="116">
        <f t="shared" si="84"/>
        <v>2.2503859399799526</v>
      </c>
      <c r="OV59" s="116">
        <f t="shared" si="84"/>
        <v>2.067863238575701</v>
      </c>
      <c r="OW59" s="116">
        <f t="shared" si="84"/>
        <v>2.4049401028074482</v>
      </c>
      <c r="OX59" s="116">
        <f t="shared" si="84"/>
        <v>2.1991353912309348</v>
      </c>
      <c r="OY59" s="116">
        <f t="shared" si="84"/>
        <v>2.2003920713646705</v>
      </c>
      <c r="OZ59" s="116">
        <f t="shared" si="84"/>
        <v>2.4619273387301699</v>
      </c>
      <c r="PA59" s="116">
        <f t="shared" si="84"/>
        <v>2.2180725515259887</v>
      </c>
      <c r="PB59" s="116">
        <f t="shared" si="84"/>
        <v>2.060217955066125</v>
      </c>
      <c r="PC59" s="116">
        <f t="shared" si="84"/>
        <v>2.1042703179131435</v>
      </c>
      <c r="PD59" s="116">
        <f t="shared" si="84"/>
        <v>2.3098735352762159</v>
      </c>
      <c r="PE59" s="116">
        <f t="shared" si="84"/>
        <v>2.1794270384199379</v>
      </c>
      <c r="PF59" s="116">
        <f t="shared" si="84"/>
        <v>2.0759657242115379</v>
      </c>
      <c r="PG59" s="116">
        <f t="shared" si="84"/>
        <v>2.3405240763729105</v>
      </c>
      <c r="PH59" s="116">
        <f t="shared" si="84"/>
        <v>2.2408007045507286</v>
      </c>
      <c r="PI59" s="116">
        <f t="shared" si="84"/>
        <v>2.4237292632889345</v>
      </c>
      <c r="PJ59" s="116">
        <f t="shared" si="84"/>
        <v>2.1891028217080279</v>
      </c>
      <c r="PK59" s="116">
        <f t="shared" si="84"/>
        <v>2.2397516239725705</v>
      </c>
      <c r="PL59" s="116">
        <f t="shared" si="84"/>
        <v>2.4269127503286101</v>
      </c>
      <c r="PM59" s="116">
        <f t="shared" si="84"/>
        <v>2.3467822665637676</v>
      </c>
      <c r="PN59" s="116">
        <f t="shared" si="84"/>
        <v>2.3728857103281444</v>
      </c>
      <c r="PO59" s="116">
        <f t="shared" si="84"/>
        <v>2.2719429502950934</v>
      </c>
      <c r="PP59" s="116">
        <f t="shared" si="84"/>
        <v>2.2193748837135892</v>
      </c>
      <c r="PQ59" s="116">
        <f t="shared" si="84"/>
        <v>2.2543734981069954</v>
      </c>
      <c r="PR59" s="116">
        <f t="shared" si="84"/>
        <v>2.2684953619122457</v>
      </c>
      <c r="PS59" s="116">
        <f t="shared" si="84"/>
        <v>2.1814611739056788</v>
      </c>
      <c r="PT59" s="116">
        <f t="shared" si="84"/>
        <v>2.3441845158535219</v>
      </c>
      <c r="PU59" s="116">
        <f t="shared" si="84"/>
        <v>2.3485673372113802</v>
      </c>
      <c r="PV59" s="116">
        <f t="shared" si="84"/>
        <v>2.294207536971185</v>
      </c>
      <c r="PW59" s="116">
        <f t="shared" si="84"/>
        <v>2.353977147962846</v>
      </c>
      <c r="PX59" s="116">
        <f t="shared" si="84"/>
        <v>2.3943848439657573</v>
      </c>
      <c r="PY59" s="116">
        <f t="shared" si="84"/>
        <v>2.3864748709630241</v>
      </c>
      <c r="PZ59" s="116">
        <f t="shared" si="84"/>
        <v>2.1334884501424609</v>
      </c>
      <c r="QA59" s="116">
        <f t="shared" si="84"/>
        <v>2.3323117442749317</v>
      </c>
      <c r="QB59" s="116">
        <f t="shared" si="84"/>
        <v>2.3332077252698991</v>
      </c>
      <c r="QC59" s="116">
        <f t="shared" si="84"/>
        <v>2.1334325643708585</v>
      </c>
      <c r="QD59" s="116">
        <f t="shared" si="84"/>
        <v>2.3651535424633288</v>
      </c>
      <c r="QE59" s="116">
        <f t="shared" si="84"/>
        <v>2.1153599306720396</v>
      </c>
      <c r="QF59" s="116">
        <f t="shared" si="84"/>
        <v>2.1509282659811433</v>
      </c>
      <c r="QG59" s="116">
        <f t="shared" si="84"/>
        <v>2.3444658977437336</v>
      </c>
      <c r="QH59" s="116">
        <f t="shared" si="84"/>
        <v>2.0610407214139239</v>
      </c>
      <c r="QI59" s="116">
        <f t="shared" si="84"/>
        <v>2.064869853349474</v>
      </c>
      <c r="QJ59" s="116">
        <f t="shared" si="84"/>
        <v>2.1191959625015468</v>
      </c>
      <c r="QK59" s="116">
        <f t="shared" si="84"/>
        <v>2.4459119313335296</v>
      </c>
      <c r="QL59" s="116">
        <f t="shared" si="84"/>
        <v>2.0933969820199496</v>
      </c>
      <c r="QM59" s="116">
        <f t="shared" si="84"/>
        <v>2.3111750181519879</v>
      </c>
      <c r="QN59" s="116">
        <f t="shared" si="84"/>
        <v>2.2681018272385054</v>
      </c>
      <c r="QO59" s="116">
        <f t="shared" si="84"/>
        <v>2.1612707219414906</v>
      </c>
      <c r="QP59" s="116">
        <f t="shared" si="84"/>
        <v>2.4396139692503129</v>
      </c>
      <c r="QQ59" s="116">
        <f t="shared" si="84"/>
        <v>2.4196599805434591</v>
      </c>
      <c r="QR59" s="116">
        <f t="shared" si="84"/>
        <v>2.4291940779707364</v>
      </c>
      <c r="QS59" s="116">
        <f t="shared" si="78"/>
        <v>2.1955242915488316</v>
      </c>
      <c r="QT59" s="116">
        <f t="shared" si="78"/>
        <v>2.4232285895020031</v>
      </c>
      <c r="QU59" s="116">
        <f t="shared" ref="QU59:TF64" si="100">QU33+($D$3/QU33)</f>
        <v>2.4289161976971121</v>
      </c>
      <c r="QV59" s="116">
        <f t="shared" si="100"/>
        <v>2.2553509510371157</v>
      </c>
      <c r="QW59" s="116">
        <f t="shared" si="100"/>
        <v>2.1364953541852318</v>
      </c>
      <c r="QX59" s="116">
        <f t="shared" si="100"/>
        <v>2.0648778399331227</v>
      </c>
      <c r="QY59" s="116">
        <f t="shared" si="100"/>
        <v>2.0516542095951746</v>
      </c>
      <c r="QZ59" s="116">
        <f t="shared" si="100"/>
        <v>2.1746106379195629</v>
      </c>
      <c r="RA59" s="116">
        <f t="shared" si="100"/>
        <v>2.1273118855806388</v>
      </c>
      <c r="RB59" s="116">
        <f t="shared" si="100"/>
        <v>2.3143675446169469</v>
      </c>
      <c r="RC59" s="116">
        <f t="shared" si="100"/>
        <v>2.2311776548061077</v>
      </c>
      <c r="RD59" s="116">
        <f t="shared" si="100"/>
        <v>2.1245338668906379</v>
      </c>
      <c r="RE59" s="116">
        <f t="shared" si="100"/>
        <v>2.448477495771098</v>
      </c>
      <c r="RF59" s="116">
        <f t="shared" si="100"/>
        <v>2.1472147768570329</v>
      </c>
      <c r="RG59" s="116">
        <f t="shared" si="100"/>
        <v>2.1611016395203517</v>
      </c>
      <c r="RH59" s="116">
        <f t="shared" si="100"/>
        <v>2.2997645883794444</v>
      </c>
      <c r="RI59" s="116">
        <f t="shared" si="100"/>
        <v>2.4051910320089283</v>
      </c>
      <c r="RJ59" s="116">
        <f t="shared" si="100"/>
        <v>2.2882412817935598</v>
      </c>
      <c r="RK59" s="116">
        <f t="shared" si="100"/>
        <v>2.1924405792901265</v>
      </c>
      <c r="RL59" s="116">
        <f t="shared" si="100"/>
        <v>2.1841090482157504</v>
      </c>
      <c r="RM59" s="116">
        <f t="shared" si="100"/>
        <v>2.2963121487211278</v>
      </c>
      <c r="RN59" s="116">
        <f t="shared" si="100"/>
        <v>2.4583328071171602</v>
      </c>
      <c r="RO59" s="116">
        <f t="shared" si="100"/>
        <v>2.1006230073884575</v>
      </c>
      <c r="RP59" s="116">
        <f t="shared" si="100"/>
        <v>2.091958571096904</v>
      </c>
      <c r="RQ59" s="116">
        <f t="shared" si="100"/>
        <v>2.2444618160435104</v>
      </c>
      <c r="RR59" s="116">
        <f t="shared" si="100"/>
        <v>2.1832524171695233</v>
      </c>
      <c r="RS59" s="116">
        <f t="shared" si="100"/>
        <v>2.089663646926696</v>
      </c>
      <c r="RT59" s="116">
        <f t="shared" si="100"/>
        <v>2.1111487268910452</v>
      </c>
      <c r="RU59" s="116">
        <f t="shared" si="100"/>
        <v>2.1720764462508635</v>
      </c>
      <c r="RV59" s="116">
        <f t="shared" si="100"/>
        <v>2.0584421555393115</v>
      </c>
      <c r="RW59" s="116">
        <f t="shared" si="100"/>
        <v>2.1964772002712092</v>
      </c>
      <c r="RX59" s="116">
        <f t="shared" si="100"/>
        <v>2.2108719472882883</v>
      </c>
      <c r="RY59" s="116">
        <f t="shared" si="100"/>
        <v>2.4209675642563213</v>
      </c>
      <c r="RZ59" s="116">
        <f t="shared" si="100"/>
        <v>2.068979804247618</v>
      </c>
      <c r="SA59" s="116">
        <f t="shared" si="100"/>
        <v>2.2069717829344944</v>
      </c>
      <c r="SB59" s="116">
        <f t="shared" si="100"/>
        <v>2.0860987957333772</v>
      </c>
      <c r="SC59" s="116">
        <f t="shared" si="100"/>
        <v>2.1861594895316507</v>
      </c>
      <c r="SD59" s="116">
        <f t="shared" si="100"/>
        <v>2.4263905574907509</v>
      </c>
      <c r="SE59" s="116">
        <f t="shared" si="100"/>
        <v>2.2462353454326092</v>
      </c>
      <c r="SF59" s="116">
        <f t="shared" si="100"/>
        <v>2.3258410195402464</v>
      </c>
      <c r="SG59" s="116">
        <f t="shared" si="100"/>
        <v>2.113743338401469</v>
      </c>
      <c r="SH59" s="116">
        <f t="shared" si="100"/>
        <v>2.336033328073515</v>
      </c>
      <c r="SI59" s="116">
        <f t="shared" si="100"/>
        <v>2.3419203756615139</v>
      </c>
      <c r="SJ59" s="116">
        <f t="shared" si="100"/>
        <v>2.1546703618220717</v>
      </c>
      <c r="SK59" s="116">
        <f t="shared" si="100"/>
        <v>2.4217993159870024</v>
      </c>
      <c r="SL59" s="116">
        <f t="shared" si="100"/>
        <v>2.3735111102517261</v>
      </c>
      <c r="SM59" s="116">
        <f t="shared" si="100"/>
        <v>2.1006602211213834</v>
      </c>
      <c r="SN59" s="116">
        <f t="shared" si="100"/>
        <v>2.3846555481269935</v>
      </c>
      <c r="SO59" s="116">
        <f t="shared" si="100"/>
        <v>2.3582702694848292</v>
      </c>
      <c r="SP59" s="116">
        <f t="shared" si="100"/>
        <v>2.2043657139963178</v>
      </c>
      <c r="SQ59" s="116">
        <f t="shared" si="100"/>
        <v>2.2766822407689085</v>
      </c>
      <c r="SR59" s="116">
        <f t="shared" si="100"/>
        <v>2.1887956673532667</v>
      </c>
      <c r="SS59" s="116">
        <f t="shared" si="100"/>
        <v>2.1699421043749902</v>
      </c>
      <c r="ST59" s="116">
        <f t="shared" si="100"/>
        <v>2.1476991503688176</v>
      </c>
      <c r="SU59" s="116">
        <f t="shared" si="100"/>
        <v>2.4242867602180711</v>
      </c>
      <c r="SV59" s="116">
        <f t="shared" si="100"/>
        <v>2.2735957527225841</v>
      </c>
      <c r="SW59" s="116">
        <f t="shared" si="100"/>
        <v>2.2454687861479545</v>
      </c>
      <c r="SX59" s="116">
        <f t="shared" si="100"/>
        <v>2.0580331610532916</v>
      </c>
      <c r="SY59" s="116">
        <f t="shared" si="100"/>
        <v>2.0676514772998522</v>
      </c>
      <c r="SZ59" s="116">
        <f t="shared" si="100"/>
        <v>2.2741322760436105</v>
      </c>
      <c r="TA59" s="116">
        <f t="shared" si="100"/>
        <v>2.2023727266317636</v>
      </c>
      <c r="TB59" s="116">
        <f t="shared" si="100"/>
        <v>2.1823790781466208</v>
      </c>
      <c r="TC59" s="116">
        <f t="shared" si="100"/>
        <v>2.4251244461085095</v>
      </c>
      <c r="TD59" s="116">
        <f t="shared" si="100"/>
        <v>2.1575093339766185</v>
      </c>
      <c r="TE59" s="116">
        <f t="shared" si="100"/>
        <v>2.1402353594049184</v>
      </c>
      <c r="TF59" s="116">
        <f t="shared" si="100"/>
        <v>2.2170843930369144</v>
      </c>
      <c r="TG59" s="116">
        <f t="shared" si="92"/>
        <v>2.3554319123849288</v>
      </c>
      <c r="TH59" s="116">
        <f t="shared" si="92"/>
        <v>2.3710126429433762</v>
      </c>
      <c r="TI59" s="116">
        <f t="shared" si="92"/>
        <v>2.21987156274644</v>
      </c>
      <c r="TJ59" s="116">
        <f t="shared" si="92"/>
        <v>2.3350554263895136</v>
      </c>
      <c r="TK59" s="116">
        <f t="shared" si="92"/>
        <v>2.4099396960001918</v>
      </c>
      <c r="TL59" s="116">
        <f t="shared" si="85"/>
        <v>2.086367616948873</v>
      </c>
      <c r="TM59" s="116">
        <f t="shared" si="85"/>
        <v>2.2675000240663188</v>
      </c>
      <c r="TN59" s="116">
        <f t="shared" si="85"/>
        <v>2.225150612919681</v>
      </c>
      <c r="TO59" s="116">
        <f t="shared" si="85"/>
        <v>2.1016424445503623</v>
      </c>
      <c r="TP59" s="116">
        <f t="shared" si="85"/>
        <v>2.3592636417419497</v>
      </c>
      <c r="TQ59" s="116">
        <f t="shared" si="85"/>
        <v>2.075337341860831</v>
      </c>
      <c r="TR59" s="116">
        <f t="shared" si="85"/>
        <v>2.0957854632343187</v>
      </c>
      <c r="TS59" s="116">
        <f t="shared" si="85"/>
        <v>2.2473772280975757</v>
      </c>
      <c r="TT59" s="116">
        <f t="shared" si="85"/>
        <v>2.1892029665519188</v>
      </c>
      <c r="TU59" s="116">
        <f t="shared" si="85"/>
        <v>2.411857195840077</v>
      </c>
      <c r="TV59" s="116">
        <f t="shared" si="85"/>
        <v>2.3631950264637416</v>
      </c>
      <c r="TW59" s="116">
        <f t="shared" si="85"/>
        <v>2.3131399770430119</v>
      </c>
      <c r="TX59" s="116">
        <f t="shared" si="85"/>
        <v>2.3988514162749808</v>
      </c>
      <c r="TY59" s="116">
        <f t="shared" si="85"/>
        <v>2.0727187432383314</v>
      </c>
      <c r="TZ59" s="116">
        <f t="shared" si="85"/>
        <v>2.0758080820005773</v>
      </c>
      <c r="UA59" s="116">
        <f t="shared" si="85"/>
        <v>2.1303803456467807</v>
      </c>
      <c r="UB59" s="116">
        <f t="shared" si="85"/>
        <v>2.0471436223472197</v>
      </c>
      <c r="UC59" s="116">
        <f t="shared" si="85"/>
        <v>2.4024629351360218</v>
      </c>
      <c r="UD59" s="116">
        <f t="shared" si="85"/>
        <v>2.1379836462792814</v>
      </c>
      <c r="UE59" s="116">
        <f t="shared" si="85"/>
        <v>2.1554368159448396</v>
      </c>
      <c r="UF59" s="116">
        <f t="shared" si="85"/>
        <v>2.1942143702473604</v>
      </c>
      <c r="UG59" s="116">
        <f t="shared" si="85"/>
        <v>2.0471778255765365</v>
      </c>
      <c r="UH59" s="116">
        <f t="shared" si="85"/>
        <v>2.373934838894932</v>
      </c>
      <c r="UI59" s="116">
        <f t="shared" si="85"/>
        <v>2.4597643360038877</v>
      </c>
      <c r="UJ59" s="116">
        <f t="shared" si="85"/>
        <v>2.1764296829635956</v>
      </c>
      <c r="UK59" s="116">
        <f t="shared" si="85"/>
        <v>2.3074549556484056</v>
      </c>
      <c r="UL59" s="116">
        <f t="shared" si="85"/>
        <v>2.2308748738978013</v>
      </c>
      <c r="UM59" s="116">
        <f t="shared" si="85"/>
        <v>2.2221557839983261</v>
      </c>
      <c r="UN59" s="116">
        <f t="shared" si="85"/>
        <v>2.120476829339784</v>
      </c>
      <c r="UO59" s="116">
        <f t="shared" si="85"/>
        <v>2.1144526947320994</v>
      </c>
      <c r="UP59" s="116">
        <f t="shared" si="85"/>
        <v>2.0517557061050349</v>
      </c>
      <c r="UQ59" s="116">
        <f t="shared" si="85"/>
        <v>2.2820078165171593</v>
      </c>
      <c r="UR59" s="116">
        <f t="shared" si="85"/>
        <v>2.4615057044145172</v>
      </c>
      <c r="US59" s="116">
        <f t="shared" si="85"/>
        <v>2.3121737674108642</v>
      </c>
      <c r="UT59" s="116">
        <f t="shared" si="85"/>
        <v>2.1468323218564533</v>
      </c>
      <c r="UU59" s="116">
        <f t="shared" si="85"/>
        <v>2.3801167036906139</v>
      </c>
      <c r="UV59" s="116">
        <f t="shared" si="85"/>
        <v>2.0703693041286195</v>
      </c>
      <c r="UW59" s="116">
        <f t="shared" si="85"/>
        <v>2.0600722100292188</v>
      </c>
      <c r="UX59" s="116">
        <f t="shared" si="85"/>
        <v>2.0709163345327957</v>
      </c>
      <c r="UY59" s="116">
        <f t="shared" si="85"/>
        <v>2.1822473081061422</v>
      </c>
      <c r="UZ59" s="116">
        <f t="shared" si="85"/>
        <v>2.1771640528274809</v>
      </c>
      <c r="VA59" s="116">
        <f t="shared" si="85"/>
        <v>2.4347477274356844</v>
      </c>
      <c r="VB59" s="116">
        <f t="shared" si="85"/>
        <v>2.0920590703718158</v>
      </c>
      <c r="VC59" s="116">
        <f t="shared" si="85"/>
        <v>2.190386783900113</v>
      </c>
      <c r="VD59" s="116">
        <f t="shared" si="85"/>
        <v>2.346696801631921</v>
      </c>
      <c r="VE59" s="116">
        <f t="shared" si="85"/>
        <v>2.4688520622518455</v>
      </c>
      <c r="VF59" s="116">
        <f t="shared" si="85"/>
        <v>2.3064065995284095</v>
      </c>
      <c r="VG59" s="116">
        <f t="shared" si="85"/>
        <v>2.2534503089021909</v>
      </c>
      <c r="VH59" s="116">
        <f t="shared" si="85"/>
        <v>2.1394801349092916</v>
      </c>
      <c r="VI59" s="116">
        <f t="shared" si="85"/>
        <v>2.3702836996023837</v>
      </c>
      <c r="VJ59" s="116">
        <f t="shared" si="85"/>
        <v>2.175791588124063</v>
      </c>
      <c r="VK59" s="116">
        <f t="shared" si="85"/>
        <v>2.2477120658074061</v>
      </c>
      <c r="VL59" s="116">
        <f t="shared" si="85"/>
        <v>2.0794242614891711</v>
      </c>
      <c r="VM59" s="116">
        <f t="shared" si="85"/>
        <v>2.0502946997805167</v>
      </c>
      <c r="VN59" s="116">
        <f t="shared" si="85"/>
        <v>2.062090517128091</v>
      </c>
      <c r="VO59" s="116">
        <f t="shared" si="85"/>
        <v>2.1620255941585782</v>
      </c>
      <c r="VP59" s="116">
        <f t="shared" si="85"/>
        <v>2.2245591964572369</v>
      </c>
      <c r="VQ59" s="116">
        <f t="shared" si="79"/>
        <v>2.0822260261160053</v>
      </c>
      <c r="VR59" s="116">
        <f t="shared" si="79"/>
        <v>2.2103520528679184</v>
      </c>
      <c r="VS59" s="116">
        <f t="shared" ref="VS59:YD64" si="101">VS33+($D$3/VS33)</f>
        <v>2.4393997164503296</v>
      </c>
      <c r="VT59" s="116">
        <f t="shared" si="101"/>
        <v>2.2103168971583576</v>
      </c>
      <c r="VU59" s="116">
        <f t="shared" si="101"/>
        <v>2.4082652202255916</v>
      </c>
      <c r="VV59" s="116">
        <f t="shared" si="101"/>
        <v>2.3816856228340346</v>
      </c>
      <c r="VW59" s="116">
        <f t="shared" si="101"/>
        <v>2.1396333989090626</v>
      </c>
      <c r="VX59" s="116">
        <f t="shared" si="101"/>
        <v>2.183559866653848</v>
      </c>
      <c r="VY59" s="116">
        <f t="shared" si="101"/>
        <v>2.1306010226565446</v>
      </c>
      <c r="VZ59" s="116">
        <f t="shared" si="101"/>
        <v>2.0508468473729171</v>
      </c>
      <c r="WA59" s="116">
        <f t="shared" si="101"/>
        <v>2.3655006531643128</v>
      </c>
      <c r="WB59" s="116">
        <f t="shared" si="101"/>
        <v>2.2567237521180163</v>
      </c>
      <c r="WC59" s="116">
        <f t="shared" si="101"/>
        <v>2.3132435871823738</v>
      </c>
      <c r="WD59" s="116">
        <f t="shared" si="101"/>
        <v>2.3085733530942716</v>
      </c>
      <c r="WE59" s="116">
        <f t="shared" si="101"/>
        <v>2.4084730541148645</v>
      </c>
      <c r="WF59" s="116">
        <f t="shared" si="101"/>
        <v>2.1539199260139141</v>
      </c>
      <c r="WG59" s="116">
        <f t="shared" si="101"/>
        <v>2.2907130191624177</v>
      </c>
      <c r="WH59" s="116">
        <f t="shared" si="101"/>
        <v>2.348613035895875</v>
      </c>
      <c r="WI59" s="116">
        <f t="shared" si="101"/>
        <v>2.0710090252445581</v>
      </c>
      <c r="WJ59" s="116">
        <f t="shared" si="101"/>
        <v>2.3266960920049766</v>
      </c>
      <c r="WK59" s="116">
        <f t="shared" si="101"/>
        <v>2.0945936909774363</v>
      </c>
      <c r="WL59" s="116">
        <f t="shared" si="101"/>
        <v>2.0589734578844276</v>
      </c>
      <c r="WM59" s="116">
        <f t="shared" si="101"/>
        <v>2.2073422137086611</v>
      </c>
      <c r="WN59" s="116">
        <f t="shared" si="101"/>
        <v>2.2092849026081676</v>
      </c>
      <c r="WO59" s="116">
        <f t="shared" si="101"/>
        <v>2.412722312334235</v>
      </c>
      <c r="WP59" s="116">
        <f t="shared" si="101"/>
        <v>2.3327086880857513</v>
      </c>
      <c r="WQ59" s="116">
        <f t="shared" si="101"/>
        <v>2.0973708648838723</v>
      </c>
      <c r="WR59" s="116">
        <f t="shared" si="101"/>
        <v>2.1184956742770589</v>
      </c>
      <c r="WS59" s="116">
        <f t="shared" si="101"/>
        <v>2.1475035175729986</v>
      </c>
      <c r="WT59" s="116">
        <f t="shared" si="101"/>
        <v>2.195221971293825</v>
      </c>
      <c r="WU59" s="116">
        <f t="shared" si="101"/>
        <v>2.113188432277548</v>
      </c>
      <c r="WV59" s="116">
        <f t="shared" si="101"/>
        <v>2.125183435870488</v>
      </c>
      <c r="WW59" s="116">
        <f t="shared" si="101"/>
        <v>2.2536742954633597</v>
      </c>
      <c r="WX59" s="116">
        <f t="shared" si="101"/>
        <v>2.0639018347500002</v>
      </c>
      <c r="WY59" s="116">
        <f t="shared" si="101"/>
        <v>2.1496722636055647</v>
      </c>
      <c r="WZ59" s="116">
        <f t="shared" si="101"/>
        <v>2.2671900051837213</v>
      </c>
      <c r="XA59" s="116">
        <f t="shared" si="101"/>
        <v>2.1971180636469629</v>
      </c>
      <c r="XB59" s="116">
        <f t="shared" si="101"/>
        <v>2.2098888585286804</v>
      </c>
      <c r="XC59" s="116">
        <f t="shared" si="101"/>
        <v>2.2241193604179879</v>
      </c>
      <c r="XD59" s="116">
        <f t="shared" si="101"/>
        <v>2.3702000422489271</v>
      </c>
      <c r="XE59" s="116">
        <f t="shared" si="101"/>
        <v>2.0995124395318019</v>
      </c>
      <c r="XF59" s="116">
        <f t="shared" si="101"/>
        <v>2.2858295889774474</v>
      </c>
      <c r="XG59" s="116">
        <f t="shared" si="101"/>
        <v>2.378126457257796</v>
      </c>
      <c r="XH59" s="116">
        <f t="shared" si="101"/>
        <v>2.4699408454722684</v>
      </c>
      <c r="XI59" s="116">
        <f t="shared" si="101"/>
        <v>2.2263870980188747</v>
      </c>
      <c r="XJ59" s="116">
        <f t="shared" si="101"/>
        <v>2.1322637502210102</v>
      </c>
      <c r="XK59" s="116">
        <f t="shared" si="101"/>
        <v>2.2338396641935989</v>
      </c>
      <c r="XL59" s="116">
        <f t="shared" si="101"/>
        <v>2.3299680190008232</v>
      </c>
      <c r="XM59" s="116">
        <f t="shared" si="101"/>
        <v>2.2087274870601608</v>
      </c>
      <c r="XN59" s="116">
        <f t="shared" si="101"/>
        <v>2.1779741341825201</v>
      </c>
      <c r="XO59" s="116">
        <f t="shared" si="101"/>
        <v>2.1780081943499487</v>
      </c>
      <c r="XP59" s="116">
        <f t="shared" si="101"/>
        <v>2.1421308315453143</v>
      </c>
      <c r="XQ59" s="116">
        <f t="shared" si="101"/>
        <v>2.228816457189307</v>
      </c>
      <c r="XR59" s="116">
        <f t="shared" si="101"/>
        <v>2.0728812745531817</v>
      </c>
      <c r="XS59" s="116">
        <f t="shared" si="101"/>
        <v>2.2245809092005988</v>
      </c>
      <c r="XT59" s="116">
        <f t="shared" si="101"/>
        <v>2.3527885483421933</v>
      </c>
      <c r="XU59" s="116">
        <f t="shared" si="101"/>
        <v>2.1251223604039828</v>
      </c>
      <c r="XV59" s="116">
        <f t="shared" si="101"/>
        <v>2.0711696662242667</v>
      </c>
      <c r="XW59" s="116">
        <f t="shared" si="101"/>
        <v>2.1748568557007744</v>
      </c>
      <c r="XX59" s="116">
        <f t="shared" si="101"/>
        <v>2.1225880500848326</v>
      </c>
      <c r="XY59" s="116">
        <f t="shared" si="101"/>
        <v>2.0650794984534926</v>
      </c>
      <c r="XZ59" s="116">
        <f t="shared" si="101"/>
        <v>2.3473883554058177</v>
      </c>
      <c r="YA59" s="116">
        <f t="shared" si="101"/>
        <v>2.410328629185019</v>
      </c>
      <c r="YB59" s="116">
        <f t="shared" si="101"/>
        <v>2.0786930607206155</v>
      </c>
      <c r="YC59" s="116">
        <f t="shared" si="101"/>
        <v>2.1419145766227876</v>
      </c>
      <c r="YD59" s="116">
        <f t="shared" si="101"/>
        <v>2.4377623392826946</v>
      </c>
      <c r="YE59" s="116">
        <f t="shared" si="93"/>
        <v>2.1671296776711837</v>
      </c>
      <c r="YF59" s="116">
        <f t="shared" si="93"/>
        <v>2.3795050971999285</v>
      </c>
      <c r="YG59" s="116">
        <f t="shared" si="93"/>
        <v>2.1620012222116785</v>
      </c>
      <c r="YH59" s="116">
        <f t="shared" si="93"/>
        <v>2.3160904276800407</v>
      </c>
      <c r="YI59" s="116">
        <f t="shared" si="93"/>
        <v>2.0997060348722147</v>
      </c>
      <c r="YJ59" s="116">
        <f t="shared" si="86"/>
        <v>2.4115061154695931</v>
      </c>
      <c r="YK59" s="116">
        <f t="shared" si="86"/>
        <v>2.4177212953276861</v>
      </c>
      <c r="YL59" s="116">
        <f t="shared" si="86"/>
        <v>2.0844032268720372</v>
      </c>
      <c r="YM59" s="116">
        <f t="shared" si="86"/>
        <v>2.3984636556233916</v>
      </c>
      <c r="YN59" s="116">
        <f t="shared" si="86"/>
        <v>2.2853838935716966</v>
      </c>
      <c r="YO59" s="116">
        <f t="shared" si="86"/>
        <v>2.3324501193027904</v>
      </c>
      <c r="YP59" s="116">
        <f t="shared" si="86"/>
        <v>2.1706090241339018</v>
      </c>
      <c r="YQ59" s="116">
        <f t="shared" si="86"/>
        <v>2.1124129928213429</v>
      </c>
      <c r="YR59" s="116">
        <f t="shared" si="86"/>
        <v>2.0700093750414887</v>
      </c>
      <c r="YS59" s="116">
        <f t="shared" si="86"/>
        <v>2.1403790572458581</v>
      </c>
      <c r="YT59" s="116">
        <f t="shared" si="86"/>
        <v>2.1295909982331533</v>
      </c>
      <c r="YU59" s="116">
        <f t="shared" si="86"/>
        <v>2.2191833611768232</v>
      </c>
      <c r="YV59" s="116">
        <f t="shared" si="86"/>
        <v>2.0947372583424717</v>
      </c>
      <c r="YW59" s="116">
        <f t="shared" si="86"/>
        <v>2.1837246497659737</v>
      </c>
      <c r="YX59" s="116">
        <f t="shared" si="86"/>
        <v>2.2471109373234031</v>
      </c>
      <c r="YY59" s="116">
        <f t="shared" si="86"/>
        <v>2.4287561234083133</v>
      </c>
      <c r="YZ59" s="116">
        <f t="shared" si="86"/>
        <v>2.3756981473847105</v>
      </c>
      <c r="ZA59" s="116">
        <f t="shared" si="86"/>
        <v>2.0680275682047276</v>
      </c>
      <c r="ZB59" s="116">
        <f t="shared" si="86"/>
        <v>2.4198216735493139</v>
      </c>
      <c r="ZC59" s="116">
        <f t="shared" si="86"/>
        <v>2.3367841282664652</v>
      </c>
      <c r="ZD59" s="116">
        <f t="shared" si="86"/>
        <v>2.2641235715965387</v>
      </c>
      <c r="ZE59" s="116">
        <f t="shared" si="86"/>
        <v>2.0465170736441127</v>
      </c>
      <c r="ZF59" s="116">
        <f t="shared" si="86"/>
        <v>2.074968218567868</v>
      </c>
      <c r="ZG59" s="116">
        <f t="shared" si="86"/>
        <v>2.0858634740150146</v>
      </c>
      <c r="ZH59" s="116">
        <f t="shared" si="86"/>
        <v>2.0581547867779428</v>
      </c>
      <c r="ZI59" s="116">
        <f t="shared" si="86"/>
        <v>2.4533030794442232</v>
      </c>
      <c r="ZJ59" s="116">
        <f t="shared" si="86"/>
        <v>2.3872127052327303</v>
      </c>
      <c r="ZK59" s="116">
        <f t="shared" si="86"/>
        <v>2.3069953605142559</v>
      </c>
      <c r="ZL59" s="116">
        <f t="shared" si="86"/>
        <v>2.3100495569357049</v>
      </c>
      <c r="ZM59" s="116">
        <f t="shared" si="86"/>
        <v>2.3488477303870718</v>
      </c>
      <c r="ZN59" s="116">
        <f t="shared" si="86"/>
        <v>2.0738454932385824</v>
      </c>
      <c r="ZO59" s="116">
        <f t="shared" si="86"/>
        <v>2.3606507145238713</v>
      </c>
      <c r="ZP59" s="116">
        <f t="shared" si="86"/>
        <v>2.3122705851645518</v>
      </c>
      <c r="ZQ59" s="116">
        <f t="shared" si="86"/>
        <v>2.2646052070703804</v>
      </c>
      <c r="ZR59" s="116">
        <f t="shared" si="86"/>
        <v>2.2335153555850398</v>
      </c>
      <c r="ZS59" s="116">
        <f t="shared" si="86"/>
        <v>2.1121803149700349</v>
      </c>
      <c r="ZT59" s="116">
        <f t="shared" si="86"/>
        <v>2.3539059285394046</v>
      </c>
      <c r="ZU59" s="116">
        <f t="shared" si="86"/>
        <v>2.4362699067022806</v>
      </c>
      <c r="ZV59" s="116">
        <f t="shared" si="86"/>
        <v>2.2471774323655378</v>
      </c>
      <c r="ZW59" s="116">
        <f t="shared" si="86"/>
        <v>2.1323023499420151</v>
      </c>
      <c r="ZX59" s="116">
        <f t="shared" si="86"/>
        <v>2.3030230670845411</v>
      </c>
      <c r="ZY59" s="116">
        <f t="shared" si="86"/>
        <v>2.1327170710020633</v>
      </c>
      <c r="ZZ59" s="116">
        <f t="shared" si="86"/>
        <v>2.2047467575341884</v>
      </c>
      <c r="AAA59" s="116">
        <f t="shared" si="86"/>
        <v>2.1067812080780444</v>
      </c>
      <c r="AAB59" s="116">
        <f t="shared" si="86"/>
        <v>2.2643109120000986</v>
      </c>
      <c r="AAC59" s="116">
        <f t="shared" si="86"/>
        <v>2.2820033996648972</v>
      </c>
      <c r="AAD59" s="116">
        <f t="shared" si="86"/>
        <v>2.3114743056152878</v>
      </c>
      <c r="AAE59" s="116">
        <f t="shared" si="86"/>
        <v>2.3496076520603828</v>
      </c>
      <c r="AAF59" s="116">
        <f t="shared" si="86"/>
        <v>2.4296342926739629</v>
      </c>
      <c r="AAG59" s="116">
        <f t="shared" si="86"/>
        <v>2.0640362657736704</v>
      </c>
      <c r="AAH59" s="116">
        <f t="shared" si="86"/>
        <v>2.1664046574665354</v>
      </c>
      <c r="AAI59" s="116">
        <f t="shared" si="86"/>
        <v>2.2304153215543399</v>
      </c>
      <c r="AAJ59" s="116">
        <f t="shared" si="86"/>
        <v>2.1652531393133527</v>
      </c>
      <c r="AAK59" s="116">
        <f t="shared" si="86"/>
        <v>2.3979855121340448</v>
      </c>
      <c r="AAL59" s="116">
        <f t="shared" si="86"/>
        <v>2.4266377000302648</v>
      </c>
      <c r="AAM59" s="116">
        <f t="shared" si="86"/>
        <v>2.1817317147231998</v>
      </c>
      <c r="AAN59" s="116">
        <f t="shared" si="86"/>
        <v>2.2162260875174433</v>
      </c>
      <c r="AAO59" s="116">
        <f t="shared" si="80"/>
        <v>2.1356654239743076</v>
      </c>
      <c r="AAP59" s="116">
        <f t="shared" si="80"/>
        <v>2.233350954511061</v>
      </c>
      <c r="AAQ59" s="116">
        <f t="shared" ref="AAQ59:ADB64" si="102">AAQ33+($D$3/AAQ33)</f>
        <v>2.0707229040045436</v>
      </c>
      <c r="AAR59" s="116">
        <f t="shared" si="102"/>
        <v>2.3470295431467565</v>
      </c>
      <c r="AAS59" s="116">
        <f t="shared" si="102"/>
        <v>2.1108921645137695</v>
      </c>
      <c r="AAT59" s="116">
        <f t="shared" si="102"/>
        <v>2.1170506189879608</v>
      </c>
      <c r="AAU59" s="116">
        <f t="shared" si="102"/>
        <v>2.4137355095508148</v>
      </c>
      <c r="AAV59" s="116">
        <f t="shared" si="102"/>
        <v>2.3562126763910691</v>
      </c>
      <c r="AAW59" s="116">
        <f t="shared" si="102"/>
        <v>2.3571351273336241</v>
      </c>
      <c r="AAX59" s="116">
        <f t="shared" si="102"/>
        <v>2.257966781206052</v>
      </c>
      <c r="AAY59" s="116">
        <f t="shared" si="102"/>
        <v>2.1623276811311625</v>
      </c>
      <c r="AAZ59" s="116">
        <f t="shared" si="102"/>
        <v>2.1585249587066659</v>
      </c>
      <c r="ABA59" s="116">
        <f t="shared" si="102"/>
        <v>2.2939153201963514</v>
      </c>
      <c r="ABB59" s="116">
        <f t="shared" si="102"/>
        <v>2.1686345554496644</v>
      </c>
      <c r="ABC59" s="116">
        <f t="shared" si="102"/>
        <v>2.3725156992736958</v>
      </c>
      <c r="ABD59" s="116">
        <f t="shared" si="102"/>
        <v>2.198297481058737</v>
      </c>
      <c r="ABE59" s="116">
        <f t="shared" si="102"/>
        <v>2.2565200830082071</v>
      </c>
      <c r="ABF59" s="116">
        <f t="shared" si="102"/>
        <v>2.1814209188736653</v>
      </c>
      <c r="ABG59" s="116">
        <f t="shared" si="102"/>
        <v>2.1349957421148313</v>
      </c>
      <c r="ABH59" s="116">
        <f t="shared" si="102"/>
        <v>2.3908344036016684</v>
      </c>
      <c r="ABI59" s="116">
        <f t="shared" si="102"/>
        <v>2.2836712377034445</v>
      </c>
      <c r="ABJ59" s="116">
        <f t="shared" si="102"/>
        <v>2.3523252834357695</v>
      </c>
      <c r="ABK59" s="116">
        <f t="shared" si="102"/>
        <v>2.1374344889042316</v>
      </c>
      <c r="ABL59" s="116">
        <f t="shared" si="102"/>
        <v>2.4618576029234127</v>
      </c>
      <c r="ABM59" s="116">
        <f t="shared" si="102"/>
        <v>2.1674564661057509</v>
      </c>
      <c r="ABN59" s="116">
        <f t="shared" si="102"/>
        <v>2.3968394302594085</v>
      </c>
      <c r="ABO59" s="116">
        <f t="shared" si="102"/>
        <v>2.3687556514020343</v>
      </c>
      <c r="ABP59" s="116">
        <f t="shared" si="102"/>
        <v>2.4191061539880163</v>
      </c>
      <c r="ABQ59" s="116">
        <f t="shared" si="102"/>
        <v>2.0623486572718419</v>
      </c>
      <c r="ABR59" s="116">
        <f t="shared" si="102"/>
        <v>2.2366787237290824</v>
      </c>
      <c r="ABS59" s="116">
        <f t="shared" si="102"/>
        <v>2.2690451610249696</v>
      </c>
      <c r="ABT59" s="116">
        <f t="shared" si="102"/>
        <v>2.1973538787027809</v>
      </c>
      <c r="ABU59" s="116">
        <f t="shared" si="102"/>
        <v>2.2040784982932702</v>
      </c>
      <c r="ABV59" s="116">
        <f t="shared" si="102"/>
        <v>2.0860761691912137</v>
      </c>
      <c r="ABW59" s="116">
        <f t="shared" si="102"/>
        <v>2.370841674910237</v>
      </c>
      <c r="ABX59" s="116">
        <f t="shared" si="102"/>
        <v>2.0960684205931264</v>
      </c>
      <c r="ABY59" s="116">
        <f t="shared" si="102"/>
        <v>2.3873781938855645</v>
      </c>
      <c r="ABZ59" s="116">
        <f t="shared" si="102"/>
        <v>2.2769495396231436</v>
      </c>
      <c r="ACA59" s="116">
        <f t="shared" si="102"/>
        <v>2.2377716556885767</v>
      </c>
      <c r="ACB59" s="116">
        <f t="shared" si="102"/>
        <v>2.3290827638750944</v>
      </c>
      <c r="ACC59" s="116">
        <f t="shared" si="102"/>
        <v>2.3253113907656342</v>
      </c>
      <c r="ACD59" s="116">
        <f t="shared" si="102"/>
        <v>2.1197370788683716</v>
      </c>
      <c r="ACE59" s="116">
        <f t="shared" si="102"/>
        <v>2.347216834513886</v>
      </c>
      <c r="ACF59" s="116">
        <f t="shared" si="102"/>
        <v>2.347650454874465</v>
      </c>
      <c r="ACG59" s="116">
        <f t="shared" si="102"/>
        <v>2.2169251192466986</v>
      </c>
      <c r="ACH59" s="116">
        <f t="shared" si="102"/>
        <v>2.1906719258889717</v>
      </c>
      <c r="ACI59" s="116">
        <f t="shared" si="102"/>
        <v>2.12038590919438</v>
      </c>
      <c r="ACJ59" s="116">
        <f t="shared" si="102"/>
        <v>2.3043643677967642</v>
      </c>
      <c r="ACK59" s="116">
        <f t="shared" si="102"/>
        <v>2.1418041635479752</v>
      </c>
      <c r="ACL59" s="116">
        <f t="shared" si="102"/>
        <v>2.1712165669793002</v>
      </c>
      <c r="ACM59" s="116">
        <f t="shared" si="102"/>
        <v>2.0500342468488797</v>
      </c>
      <c r="ACN59" s="116">
        <f t="shared" si="102"/>
        <v>2.0998964838169156</v>
      </c>
      <c r="ACO59" s="116">
        <f t="shared" si="102"/>
        <v>2.3974654014103036</v>
      </c>
      <c r="ACP59" s="116">
        <f t="shared" si="102"/>
        <v>2.1111169769866014</v>
      </c>
      <c r="ACQ59" s="116">
        <f t="shared" si="102"/>
        <v>2.1052340137333427</v>
      </c>
      <c r="ACR59" s="116">
        <f t="shared" si="102"/>
        <v>2.1875417280282097</v>
      </c>
      <c r="ACS59" s="116">
        <f t="shared" si="102"/>
        <v>2.1542354758576892</v>
      </c>
      <c r="ACT59" s="116">
        <f t="shared" si="102"/>
        <v>2.4319899757944201</v>
      </c>
      <c r="ACU59" s="116">
        <f t="shared" si="102"/>
        <v>2.2778082596083333</v>
      </c>
      <c r="ACV59" s="116">
        <f t="shared" si="102"/>
        <v>2.2612262813337689</v>
      </c>
      <c r="ACW59" s="116">
        <f t="shared" si="102"/>
        <v>2.1057522377702353</v>
      </c>
      <c r="ACX59" s="116">
        <f t="shared" si="102"/>
        <v>2.1555048820914338</v>
      </c>
      <c r="ACY59" s="116">
        <f t="shared" si="102"/>
        <v>2.0545638801115373</v>
      </c>
      <c r="ACZ59" s="116">
        <f t="shared" si="102"/>
        <v>2.1370034947023537</v>
      </c>
      <c r="ADA59" s="116">
        <f t="shared" si="102"/>
        <v>2.4545401041807722</v>
      </c>
      <c r="ADB59" s="116">
        <f t="shared" si="102"/>
        <v>2.3960680252483755</v>
      </c>
      <c r="ADC59" s="116">
        <f t="shared" si="94"/>
        <v>2.0920743374406996</v>
      </c>
      <c r="ADD59" s="116">
        <f t="shared" si="94"/>
        <v>2.1245858118359373</v>
      </c>
      <c r="ADE59" s="116">
        <f t="shared" si="94"/>
        <v>2.0482387320848101</v>
      </c>
      <c r="ADF59" s="116">
        <f t="shared" si="94"/>
        <v>2.0538999794067769</v>
      </c>
      <c r="ADG59" s="116">
        <f t="shared" si="94"/>
        <v>2.1655778212287231</v>
      </c>
      <c r="ADH59" s="116">
        <f t="shared" si="87"/>
        <v>2.2055225406723995</v>
      </c>
      <c r="ADI59" s="116">
        <f t="shared" si="87"/>
        <v>2.1484283400461304</v>
      </c>
      <c r="ADJ59" s="116">
        <f t="shared" si="87"/>
        <v>2.1055579803833488</v>
      </c>
      <c r="ADK59" s="116">
        <f t="shared" si="87"/>
        <v>2.3286346954746584</v>
      </c>
      <c r="ADL59" s="116">
        <f t="shared" si="87"/>
        <v>2.2027812544826544</v>
      </c>
      <c r="ADM59" s="116">
        <f t="shared" si="87"/>
        <v>2.4015107966418836</v>
      </c>
      <c r="ADN59" s="116">
        <f t="shared" si="87"/>
        <v>2.3956682934874918</v>
      </c>
      <c r="ADO59" s="116">
        <f t="shared" si="87"/>
        <v>2.1386086378223865</v>
      </c>
      <c r="ADP59" s="116">
        <f t="shared" si="87"/>
        <v>2.0678307423721316</v>
      </c>
      <c r="ADQ59" s="116">
        <f t="shared" si="87"/>
        <v>2.0871821665493719</v>
      </c>
      <c r="ADR59" s="116">
        <f t="shared" si="87"/>
        <v>2.2786370604176707</v>
      </c>
      <c r="ADS59" s="116">
        <f t="shared" si="87"/>
        <v>2.3803555453675451</v>
      </c>
      <c r="ADT59" s="116">
        <f t="shared" si="87"/>
        <v>2.2828267586103403</v>
      </c>
      <c r="ADU59" s="116">
        <f t="shared" si="87"/>
        <v>2.2839168619891916</v>
      </c>
      <c r="ADV59" s="116">
        <f t="shared" si="87"/>
        <v>2.0517692272444861</v>
      </c>
      <c r="ADW59" s="116">
        <f t="shared" si="87"/>
        <v>2.4109904664679731</v>
      </c>
      <c r="ADX59" s="116">
        <f t="shared" si="87"/>
        <v>2.1669882252330126</v>
      </c>
      <c r="ADY59" s="116">
        <f t="shared" si="87"/>
        <v>2.3451341533320913</v>
      </c>
      <c r="ADZ59" s="116">
        <f t="shared" si="87"/>
        <v>2.2925298542359211</v>
      </c>
      <c r="AEA59" s="116">
        <f t="shared" si="87"/>
        <v>2.4490558619246419</v>
      </c>
      <c r="AEB59" s="116">
        <f t="shared" si="87"/>
        <v>2.0932756239638453</v>
      </c>
      <c r="AEC59" s="116">
        <f t="shared" si="87"/>
        <v>2.1866719112243591</v>
      </c>
      <c r="AED59" s="116">
        <f t="shared" si="87"/>
        <v>2.4308036290802559</v>
      </c>
      <c r="AEE59" s="116">
        <f t="shared" si="87"/>
        <v>2.4570753809892918</v>
      </c>
      <c r="AEF59" s="116">
        <f t="shared" si="87"/>
        <v>2.0512683931055511</v>
      </c>
      <c r="AEG59" s="116">
        <f t="shared" si="87"/>
        <v>2.2272218200345475</v>
      </c>
      <c r="AEH59" s="116">
        <f t="shared" si="87"/>
        <v>2.1419212129193053</v>
      </c>
      <c r="AEI59" s="116">
        <f t="shared" si="87"/>
        <v>2.2739820858523121</v>
      </c>
      <c r="AEJ59" s="116">
        <f t="shared" si="87"/>
        <v>2.1228286657731221</v>
      </c>
      <c r="AEK59" s="116">
        <f t="shared" si="87"/>
        <v>2.2238307857863511</v>
      </c>
      <c r="AEL59" s="116">
        <f t="shared" si="87"/>
        <v>2.3370088403582017</v>
      </c>
      <c r="AEM59" s="116">
        <f t="shared" si="87"/>
        <v>2.047158820829182</v>
      </c>
      <c r="AEN59" s="116">
        <f t="shared" si="87"/>
        <v>2.3380345725060883</v>
      </c>
      <c r="AEO59" s="116">
        <f t="shared" si="87"/>
        <v>2.2939258750405944</v>
      </c>
      <c r="AEP59" s="116">
        <f t="shared" si="87"/>
        <v>2.1753289123591468</v>
      </c>
      <c r="AEQ59" s="116">
        <f t="shared" si="87"/>
        <v>2.2084345929303115</v>
      </c>
      <c r="AER59" s="116">
        <f t="shared" si="87"/>
        <v>2.2649816200066106</v>
      </c>
      <c r="AES59" s="116">
        <f t="shared" si="87"/>
        <v>2.1891771744710691</v>
      </c>
      <c r="AET59" s="116">
        <f t="shared" si="87"/>
        <v>2.2420598078508265</v>
      </c>
      <c r="AEU59" s="116">
        <f t="shared" si="87"/>
        <v>2.1250358264686584</v>
      </c>
      <c r="AEV59" s="116">
        <f t="shared" si="87"/>
        <v>2.0556465316006816</v>
      </c>
      <c r="AEW59" s="116">
        <f t="shared" si="87"/>
        <v>2.248651194128934</v>
      </c>
      <c r="AEX59" s="116">
        <f t="shared" si="87"/>
        <v>2.0845971001039625</v>
      </c>
      <c r="AEY59" s="116">
        <f t="shared" si="87"/>
        <v>2.1646202995098687</v>
      </c>
      <c r="AEZ59" s="116">
        <f t="shared" si="87"/>
        <v>2.1495346981996719</v>
      </c>
      <c r="AFA59" s="116">
        <f t="shared" si="87"/>
        <v>2.1866029710393504</v>
      </c>
      <c r="AFB59" s="116">
        <f t="shared" si="87"/>
        <v>2.1857460219871814</v>
      </c>
      <c r="AFC59" s="116">
        <f t="shared" si="87"/>
        <v>2.0633222801835664</v>
      </c>
      <c r="AFD59" s="116">
        <f t="shared" si="87"/>
        <v>2.1069194128501447</v>
      </c>
      <c r="AFE59" s="116">
        <f t="shared" si="87"/>
        <v>2.2864743432030501</v>
      </c>
      <c r="AFF59" s="116">
        <f t="shared" si="87"/>
        <v>2.2189632021414987</v>
      </c>
      <c r="AFG59" s="116">
        <f t="shared" si="87"/>
        <v>2.1418470609841052</v>
      </c>
      <c r="AFH59" s="116">
        <f t="shared" si="87"/>
        <v>2.0694354391391365</v>
      </c>
      <c r="AFI59" s="116">
        <f t="shared" si="87"/>
        <v>2.0719219148327874</v>
      </c>
      <c r="AFJ59" s="116">
        <f t="shared" si="87"/>
        <v>2.2320755971023445</v>
      </c>
      <c r="AFK59" s="116">
        <f t="shared" si="87"/>
        <v>2.2157966485884306</v>
      </c>
      <c r="AFL59" s="116">
        <f t="shared" si="87"/>
        <v>2.1132986953876665</v>
      </c>
      <c r="AFM59" s="116">
        <f t="shared" si="81"/>
        <v>2.0922768551248869</v>
      </c>
      <c r="AFN59" s="116">
        <f t="shared" si="81"/>
        <v>2.2720503338808102</v>
      </c>
      <c r="AFO59" s="116">
        <f t="shared" ref="AFO59:AHZ64" si="103">AFO33+($D$3/AFO33)</f>
        <v>2.1515665641572856</v>
      </c>
      <c r="AFP59" s="116">
        <f t="shared" si="103"/>
        <v>2.412668646315137</v>
      </c>
      <c r="AFQ59" s="116">
        <f t="shared" si="103"/>
        <v>2.2817273046397233</v>
      </c>
      <c r="AFR59" s="116">
        <f t="shared" si="103"/>
        <v>2.4574492185390397</v>
      </c>
      <c r="AFS59" s="116">
        <f t="shared" si="103"/>
        <v>2.2238760869656016</v>
      </c>
      <c r="AFT59" s="116">
        <f t="shared" si="103"/>
        <v>2.1530377234864568</v>
      </c>
      <c r="AFU59" s="116">
        <f t="shared" si="103"/>
        <v>2.3284099718468729</v>
      </c>
      <c r="AFV59" s="116">
        <f t="shared" si="103"/>
        <v>2.1027265898228804</v>
      </c>
      <c r="AFW59" s="116">
        <f t="shared" si="103"/>
        <v>2.1665619576784039</v>
      </c>
      <c r="AFX59" s="116">
        <f t="shared" si="103"/>
        <v>2.4055037222616851</v>
      </c>
      <c r="AFY59" s="116">
        <f t="shared" si="103"/>
        <v>2.0662968567069795</v>
      </c>
      <c r="AFZ59" s="116">
        <f t="shared" si="103"/>
        <v>2.1478352956439304</v>
      </c>
      <c r="AGA59" s="116">
        <f t="shared" si="103"/>
        <v>2.464769186837322</v>
      </c>
      <c r="AGB59" s="116">
        <f t="shared" si="103"/>
        <v>2.099612672977373</v>
      </c>
      <c r="AGC59" s="116">
        <f t="shared" si="103"/>
        <v>2.2372790966530469</v>
      </c>
      <c r="AGD59" s="116">
        <f t="shared" si="103"/>
        <v>2.3943548142606752</v>
      </c>
      <c r="AGE59" s="116">
        <f t="shared" si="103"/>
        <v>2.4062404790235941</v>
      </c>
      <c r="AGF59" s="116">
        <f t="shared" si="103"/>
        <v>2.0528071044589331</v>
      </c>
      <c r="AGG59" s="116">
        <f t="shared" si="103"/>
        <v>2.364094371414585</v>
      </c>
      <c r="AGH59" s="116">
        <f t="shared" si="103"/>
        <v>2.4385518923597203</v>
      </c>
      <c r="AGI59" s="116">
        <f t="shared" si="103"/>
        <v>2.1361565768927693</v>
      </c>
      <c r="AGJ59" s="116">
        <f t="shared" si="103"/>
        <v>2.1455453846175123</v>
      </c>
      <c r="AGK59" s="116">
        <f t="shared" si="103"/>
        <v>2.315167353307733</v>
      </c>
      <c r="AGL59" s="116">
        <f t="shared" si="103"/>
        <v>2.0743126090790893</v>
      </c>
      <c r="AGM59" s="116">
        <f t="shared" si="103"/>
        <v>2.4108840517546875</v>
      </c>
      <c r="AGN59" s="116">
        <f t="shared" si="103"/>
        <v>2.1105611599145351</v>
      </c>
      <c r="AGO59" s="116">
        <f t="shared" si="103"/>
        <v>2.1097809844523381</v>
      </c>
      <c r="AGP59" s="116">
        <f t="shared" si="103"/>
        <v>2.1878823183900598</v>
      </c>
      <c r="AGQ59" s="116">
        <f t="shared" si="103"/>
        <v>2.4412769928013325</v>
      </c>
      <c r="AGR59" s="116">
        <f t="shared" si="103"/>
        <v>2.2706712132883777</v>
      </c>
      <c r="AGS59" s="116">
        <f t="shared" si="103"/>
        <v>2.244549804271994</v>
      </c>
      <c r="AGT59" s="116">
        <f t="shared" si="103"/>
        <v>2.1640690072651227</v>
      </c>
      <c r="AGU59" s="116">
        <f t="shared" si="103"/>
        <v>2.0816974321067176</v>
      </c>
      <c r="AGV59" s="116">
        <f t="shared" si="103"/>
        <v>2.4409154533168032</v>
      </c>
      <c r="AGW59" s="116">
        <f t="shared" si="103"/>
        <v>2.4262249173920596</v>
      </c>
      <c r="AGX59" s="116">
        <f t="shared" si="103"/>
        <v>2.3002235879543944</v>
      </c>
      <c r="AGY59" s="116">
        <f t="shared" si="103"/>
        <v>2.3510320848740012</v>
      </c>
      <c r="AGZ59" s="116">
        <f t="shared" si="103"/>
        <v>2.4406191780678679</v>
      </c>
      <c r="AHA59" s="116">
        <f t="shared" si="103"/>
        <v>2.0841059025917965</v>
      </c>
      <c r="AHB59" s="116">
        <f t="shared" si="103"/>
        <v>2.3407094950406986</v>
      </c>
      <c r="AHC59" s="116">
        <f t="shared" si="103"/>
        <v>2.2255523615262374</v>
      </c>
      <c r="AHD59" s="116">
        <f t="shared" si="103"/>
        <v>2.0581456345301037</v>
      </c>
      <c r="AHE59" s="116">
        <f t="shared" si="103"/>
        <v>2.1842429575729021</v>
      </c>
      <c r="AHF59" s="116">
        <f t="shared" si="103"/>
        <v>2.3360516157336209</v>
      </c>
      <c r="AHG59" s="116">
        <f t="shared" si="103"/>
        <v>2.1284532862865535</v>
      </c>
      <c r="AHH59" s="116">
        <f t="shared" si="103"/>
        <v>2.2265398589029939</v>
      </c>
      <c r="AHI59" s="116">
        <f t="shared" si="103"/>
        <v>2.1634365477232809</v>
      </c>
      <c r="AHJ59" s="116">
        <f t="shared" si="103"/>
        <v>2.2116830566513062</v>
      </c>
      <c r="AHK59" s="116">
        <f t="shared" si="103"/>
        <v>2.0757397767973536</v>
      </c>
      <c r="AHL59" s="116">
        <f t="shared" si="103"/>
        <v>2.4281790302225708</v>
      </c>
      <c r="AHM59" s="116">
        <f t="shared" si="103"/>
        <v>2.1169300056627223</v>
      </c>
      <c r="AHN59" s="116">
        <f t="shared" si="103"/>
        <v>2.428402652296568</v>
      </c>
      <c r="AHO59" s="116">
        <f t="shared" si="103"/>
        <v>2.4609568829301489</v>
      </c>
      <c r="AHP59" s="116">
        <f t="shared" si="103"/>
        <v>2.1382083091300297</v>
      </c>
      <c r="AHQ59" s="116">
        <f t="shared" si="103"/>
        <v>2.3078533045855743</v>
      </c>
      <c r="AHR59" s="116">
        <f t="shared" si="103"/>
        <v>2.2838195260007508</v>
      </c>
      <c r="AHS59" s="116">
        <f t="shared" si="103"/>
        <v>2.4046427614974073</v>
      </c>
      <c r="AHT59" s="116">
        <f t="shared" si="103"/>
        <v>2.0811392486851035</v>
      </c>
      <c r="AHU59" s="116">
        <f t="shared" si="103"/>
        <v>2.2288694339859232</v>
      </c>
      <c r="AHV59" s="116">
        <f t="shared" si="103"/>
        <v>2.2644954474509578</v>
      </c>
      <c r="AHW59" s="116">
        <f t="shared" si="103"/>
        <v>2.0588395572322771</v>
      </c>
      <c r="AHX59" s="116">
        <f t="shared" si="103"/>
        <v>2.0550448403630419</v>
      </c>
      <c r="AHY59" s="116">
        <f t="shared" si="103"/>
        <v>2.4659980992666122</v>
      </c>
      <c r="AHZ59" s="116">
        <f t="shared" si="103"/>
        <v>2.1129963889440697</v>
      </c>
      <c r="AIA59" s="116">
        <f t="shared" si="95"/>
        <v>2.1278022154250493</v>
      </c>
      <c r="AIB59" s="116">
        <f t="shared" si="95"/>
        <v>2.364651922094013</v>
      </c>
      <c r="AIC59" s="116">
        <f t="shared" si="95"/>
        <v>2.2434462132913753</v>
      </c>
      <c r="AID59" s="116">
        <f t="shared" si="95"/>
        <v>2.0467453440412031</v>
      </c>
      <c r="AIE59" s="116">
        <f t="shared" si="95"/>
        <v>2.3957640862525684</v>
      </c>
      <c r="AIF59" s="116">
        <f t="shared" si="88"/>
        <v>2.063947751721265</v>
      </c>
      <c r="AIG59" s="116">
        <f t="shared" si="88"/>
        <v>2.1279629019606059</v>
      </c>
      <c r="AIH59" s="116">
        <f t="shared" si="88"/>
        <v>2.1339613213407498</v>
      </c>
      <c r="AII59" s="116">
        <f t="shared" si="88"/>
        <v>2.2964768528324697</v>
      </c>
      <c r="AIJ59" s="116">
        <f t="shared" si="88"/>
        <v>2.3293896464405068</v>
      </c>
      <c r="AIK59" s="116">
        <f t="shared" si="88"/>
        <v>2.0807730747511188</v>
      </c>
      <c r="AIL59" s="116">
        <f t="shared" si="88"/>
        <v>2.2990162644468426</v>
      </c>
      <c r="AIM59" s="116">
        <f t="shared" si="88"/>
        <v>2.3705009417813931</v>
      </c>
      <c r="AIN59" s="116">
        <f t="shared" si="88"/>
        <v>2.3973522965426191</v>
      </c>
      <c r="AIO59" s="116">
        <f t="shared" si="88"/>
        <v>2.0904018181357271</v>
      </c>
      <c r="AIP59" s="116">
        <f t="shared" si="88"/>
        <v>2.2003106872971729</v>
      </c>
      <c r="AIQ59" s="116">
        <f t="shared" si="88"/>
        <v>2.3264957503360817</v>
      </c>
      <c r="AIR59" s="116">
        <f t="shared" si="88"/>
        <v>2.2029615719962568</v>
      </c>
      <c r="AIS59" s="116">
        <f t="shared" si="88"/>
        <v>2.3677367738561768</v>
      </c>
      <c r="AIT59" s="116">
        <f t="shared" si="88"/>
        <v>2.3640000915580468</v>
      </c>
      <c r="AIU59" s="116">
        <f t="shared" si="88"/>
        <v>2.4432998373945378</v>
      </c>
      <c r="AIV59" s="116">
        <f t="shared" si="88"/>
        <v>2.316641897198104</v>
      </c>
      <c r="AIW59" s="116">
        <f t="shared" si="88"/>
        <v>2.304934252412723</v>
      </c>
      <c r="AIX59" s="116">
        <f t="shared" si="88"/>
        <v>2.0523929742258078</v>
      </c>
      <c r="AIY59" s="116">
        <f t="shared" si="88"/>
        <v>2.1014127583320676</v>
      </c>
      <c r="AIZ59" s="116">
        <f t="shared" si="88"/>
        <v>2.1735052053670132</v>
      </c>
      <c r="AJA59" s="116">
        <f t="shared" si="88"/>
        <v>2.2927152059159894</v>
      </c>
      <c r="AJB59" s="116">
        <f t="shared" si="88"/>
        <v>2.1033575217555676</v>
      </c>
      <c r="AJC59" s="116">
        <f t="shared" si="88"/>
        <v>2.3251033869416271</v>
      </c>
      <c r="AJD59" s="116">
        <f t="shared" si="88"/>
        <v>2.3296041362415614</v>
      </c>
      <c r="AJE59" s="116">
        <f t="shared" si="88"/>
        <v>2.2309314685547919</v>
      </c>
      <c r="AJF59" s="116">
        <f t="shared" si="88"/>
        <v>2.1351922244594546</v>
      </c>
      <c r="AJG59" s="116">
        <f t="shared" si="88"/>
        <v>2.0475098313001978</v>
      </c>
      <c r="AJH59" s="116">
        <f t="shared" si="88"/>
        <v>2.1062938035610732</v>
      </c>
      <c r="AJI59" s="116">
        <f t="shared" si="88"/>
        <v>2.3408747631835141</v>
      </c>
      <c r="AJJ59" s="116">
        <f t="shared" si="88"/>
        <v>2.3976458746952178</v>
      </c>
      <c r="AJK59" s="116">
        <f t="shared" si="88"/>
        <v>2.1359088153773906</v>
      </c>
      <c r="AJL59" s="116">
        <f t="shared" si="88"/>
        <v>2.0935829014236083</v>
      </c>
      <c r="AJM59" s="116">
        <f t="shared" si="88"/>
        <v>2.1464413838202998</v>
      </c>
      <c r="AJN59" s="116">
        <f t="shared" si="88"/>
        <v>2.3386498905800597</v>
      </c>
      <c r="AJO59" s="116">
        <f t="shared" si="88"/>
        <v>2.1024135677122251</v>
      </c>
      <c r="AJP59" s="116">
        <f t="shared" si="88"/>
        <v>2.3747054942498647</v>
      </c>
      <c r="AJQ59" s="116">
        <f t="shared" si="88"/>
        <v>2.2085179142005935</v>
      </c>
      <c r="AJR59" s="116">
        <f t="shared" si="88"/>
        <v>2.349407969341315</v>
      </c>
      <c r="AJS59" s="116">
        <f t="shared" si="88"/>
        <v>2.0843443707572584</v>
      </c>
      <c r="AJT59" s="116">
        <f t="shared" si="88"/>
        <v>2.1793375760189937</v>
      </c>
      <c r="AJU59" s="116">
        <f t="shared" si="88"/>
        <v>2.1170905801353652</v>
      </c>
      <c r="AJV59" s="116">
        <f t="shared" si="88"/>
        <v>2.4065176935635644</v>
      </c>
      <c r="AJW59" s="116">
        <f t="shared" si="88"/>
        <v>2.0602339808439081</v>
      </c>
      <c r="AJX59" s="116">
        <f t="shared" si="88"/>
        <v>2.3984069080573085</v>
      </c>
      <c r="AJY59" s="116">
        <f t="shared" si="88"/>
        <v>2.091066844017377</v>
      </c>
      <c r="AJZ59" s="116">
        <f t="shared" si="88"/>
        <v>2.3235696936613088</v>
      </c>
      <c r="AKA59" s="116">
        <f t="shared" si="88"/>
        <v>2.2221841731707701</v>
      </c>
      <c r="AKB59" s="116">
        <f t="shared" si="88"/>
        <v>2.0631875487923099</v>
      </c>
      <c r="AKC59" s="116">
        <f t="shared" si="88"/>
        <v>2.4587435510097313</v>
      </c>
      <c r="AKD59" s="116">
        <f t="shared" si="88"/>
        <v>2.4286812621664549</v>
      </c>
      <c r="AKE59" s="116">
        <f t="shared" si="88"/>
        <v>2.2508561028827638</v>
      </c>
      <c r="AKF59" s="116">
        <f t="shared" si="88"/>
        <v>2.161301033176195</v>
      </c>
      <c r="AKG59" s="116">
        <f t="shared" si="88"/>
        <v>2.1555788884094382</v>
      </c>
      <c r="AKH59" s="116">
        <f t="shared" si="88"/>
        <v>2.4193802501473662</v>
      </c>
      <c r="AKI59" s="116">
        <f t="shared" si="88"/>
        <v>2.210198918226812</v>
      </c>
      <c r="AKJ59" s="116">
        <f t="shared" si="88"/>
        <v>2.3673387202656166</v>
      </c>
      <c r="AKK59" s="116">
        <f t="shared" si="82"/>
        <v>2.1176514417566343</v>
      </c>
      <c r="AKL59" s="116">
        <f t="shared" si="82"/>
        <v>2.3388675518477156</v>
      </c>
      <c r="AKM59" s="116">
        <f t="shared" ref="AKM59:ALU66" si="104">AKM33+($D$3/AKM33)</f>
        <v>2.2081452599475693</v>
      </c>
      <c r="AKN59" s="116">
        <f t="shared" si="104"/>
        <v>2.1629256540898609</v>
      </c>
      <c r="AKO59" s="116">
        <f t="shared" si="104"/>
        <v>2.0479592366955779</v>
      </c>
      <c r="AKP59" s="116">
        <f t="shared" si="104"/>
        <v>2.0922286244318467</v>
      </c>
      <c r="AKQ59" s="116">
        <f t="shared" si="104"/>
        <v>2.4458529011326933</v>
      </c>
      <c r="AKR59" s="116">
        <f t="shared" si="104"/>
        <v>2.0890614448619829</v>
      </c>
      <c r="AKS59" s="116">
        <f t="shared" si="104"/>
        <v>2.2184020379917584</v>
      </c>
      <c r="AKT59" s="116">
        <f t="shared" si="104"/>
        <v>2.163005450126517</v>
      </c>
      <c r="AKU59" s="116">
        <f t="shared" si="104"/>
        <v>2.1270256270779169</v>
      </c>
      <c r="AKV59" s="116">
        <f t="shared" si="104"/>
        <v>2.221502914905515</v>
      </c>
      <c r="AKW59" s="116">
        <f t="shared" si="104"/>
        <v>2.1634348237330197</v>
      </c>
      <c r="AKX59" s="116">
        <f t="shared" si="104"/>
        <v>2.2152979060248974</v>
      </c>
      <c r="AKY59" s="116">
        <f t="shared" si="104"/>
        <v>2.41725994190171</v>
      </c>
      <c r="AKZ59" s="116">
        <f t="shared" si="104"/>
        <v>2.1493523298772237</v>
      </c>
      <c r="ALA59" s="116">
        <f t="shared" si="104"/>
        <v>2.2385206833237823</v>
      </c>
      <c r="ALB59" s="116">
        <f t="shared" si="104"/>
        <v>2.3175740424619891</v>
      </c>
      <c r="ALC59" s="116">
        <f t="shared" si="104"/>
        <v>2.4564411218533344</v>
      </c>
      <c r="ALD59" s="116">
        <f t="shared" si="104"/>
        <v>2.2191707276879478</v>
      </c>
      <c r="ALE59" s="116">
        <f t="shared" si="104"/>
        <v>2.3012442448393973</v>
      </c>
      <c r="ALF59" s="116">
        <f t="shared" si="104"/>
        <v>2.0851091524537959</v>
      </c>
      <c r="ALG59" s="116">
        <f t="shared" si="104"/>
        <v>2.2405347783253933</v>
      </c>
      <c r="ALH59" s="116">
        <f t="shared" si="104"/>
        <v>2.1631860250458339</v>
      </c>
      <c r="ALI59" s="116">
        <f t="shared" si="104"/>
        <v>2.2109842669825714</v>
      </c>
      <c r="ALJ59" s="116">
        <f t="shared" si="104"/>
        <v>2.050568698904506</v>
      </c>
      <c r="ALK59" s="116">
        <f t="shared" si="104"/>
        <v>2.1132532473118308</v>
      </c>
      <c r="ALL59" s="116">
        <f t="shared" si="104"/>
        <v>2.2694890139676529</v>
      </c>
      <c r="ALM59" s="116">
        <f t="shared" si="104"/>
        <v>2.4023129619977008</v>
      </c>
      <c r="ALN59" s="116">
        <f t="shared" si="104"/>
        <v>2.1633060836955442</v>
      </c>
      <c r="ALO59" s="116">
        <f t="shared" si="104"/>
        <v>2.4176675627434321</v>
      </c>
      <c r="ALP59" s="116">
        <f t="shared" si="104"/>
        <v>2.4649164397044316</v>
      </c>
      <c r="ALQ59" s="116">
        <f t="shared" si="104"/>
        <v>2.1635550107636687</v>
      </c>
      <c r="ALR59" s="116">
        <f t="shared" si="104"/>
        <v>2.1979033103751862</v>
      </c>
      <c r="ALS59" s="116">
        <f t="shared" si="104"/>
        <v>2.0520112806321786</v>
      </c>
      <c r="ALT59" s="116">
        <f t="shared" si="104"/>
        <v>2.1748449444913014</v>
      </c>
      <c r="ALU59" s="116">
        <f t="shared" si="104"/>
        <v>2.063336349483929</v>
      </c>
    </row>
    <row r="60" spans="9:1009">
      <c r="I60" s="116">
        <f t="shared" si="36"/>
        <v>2.4942783851526018</v>
      </c>
      <c r="J60" s="116">
        <f t="shared" si="36"/>
        <v>2.0996027565766271</v>
      </c>
      <c r="K60" s="116">
        <f t="shared" si="36"/>
        <v>2.4204003631499935</v>
      </c>
      <c r="L60" s="116">
        <f t="shared" si="36"/>
        <v>2.279698568167019</v>
      </c>
      <c r="M60" s="116">
        <f t="shared" si="36"/>
        <v>2.2675252729545829</v>
      </c>
      <c r="N60" s="116">
        <f t="shared" si="36"/>
        <v>2.2057770249618409</v>
      </c>
      <c r="O60" s="116">
        <f t="shared" si="36"/>
        <v>2.5131499999610449</v>
      </c>
      <c r="P60" s="116">
        <f t="shared" si="36"/>
        <v>2.2833487923400027</v>
      </c>
      <c r="Q60" s="116">
        <f t="shared" si="36"/>
        <v>2.5258140875178059</v>
      </c>
      <c r="R60" s="116">
        <f t="shared" si="36"/>
        <v>2.2784026346976032</v>
      </c>
      <c r="S60" s="116">
        <f t="shared" si="36"/>
        <v>2.447140802326818</v>
      </c>
      <c r="T60" s="116">
        <f t="shared" si="36"/>
        <v>2.3513749999029918</v>
      </c>
      <c r="U60" s="116">
        <f t="shared" si="36"/>
        <v>2.3151578850406311</v>
      </c>
      <c r="V60" s="116">
        <f t="shared" si="36"/>
        <v>2.1476536787217069</v>
      </c>
      <c r="W60" s="116">
        <f t="shared" si="36"/>
        <v>2.3470395493714697</v>
      </c>
      <c r="X60" s="116">
        <f t="shared" si="36"/>
        <v>2.2075119574965916</v>
      </c>
      <c r="Y60" s="116">
        <f t="shared" si="97"/>
        <v>2.4806035980312462</v>
      </c>
      <c r="Z60" s="116">
        <f t="shared" si="97"/>
        <v>2.2157005777366252</v>
      </c>
      <c r="AA60" s="116">
        <f t="shared" si="97"/>
        <v>2.1589085382081699</v>
      </c>
      <c r="AB60" s="116">
        <f t="shared" si="97"/>
        <v>2.461734506551231</v>
      </c>
      <c r="AC60" s="116">
        <f t="shared" si="97"/>
        <v>2.1537126447739201</v>
      </c>
      <c r="AD60" s="116">
        <f t="shared" si="97"/>
        <v>2.1362034406335551</v>
      </c>
      <c r="AE60" s="116">
        <f t="shared" si="97"/>
        <v>2.4860260076955738</v>
      </c>
      <c r="AF60" s="116">
        <f t="shared" si="97"/>
        <v>2.104868574283584</v>
      </c>
      <c r="AG60" s="116">
        <f t="shared" si="97"/>
        <v>2.2462983631483917</v>
      </c>
      <c r="AH60" s="116">
        <f t="shared" si="97"/>
        <v>2.4522580601873778</v>
      </c>
      <c r="AI60" s="116">
        <f t="shared" si="97"/>
        <v>2.2682475079230029</v>
      </c>
      <c r="AJ60" s="116">
        <f t="shared" si="97"/>
        <v>2.3589453394339408</v>
      </c>
      <c r="AK60" s="116">
        <f t="shared" si="97"/>
        <v>2.145389017062417</v>
      </c>
      <c r="AL60" s="116">
        <f t="shared" si="97"/>
        <v>2.2063886757419024</v>
      </c>
      <c r="AM60" s="116">
        <f t="shared" si="97"/>
        <v>2.4870080508200156</v>
      </c>
      <c r="AN60" s="116">
        <f t="shared" si="97"/>
        <v>2.5335050791662357</v>
      </c>
      <c r="AO60" s="116">
        <f t="shared" si="97"/>
        <v>2.3479012679894722</v>
      </c>
      <c r="AP60" s="116">
        <f t="shared" si="97"/>
        <v>2.3217535824723763</v>
      </c>
      <c r="AQ60" s="116">
        <f t="shared" si="97"/>
        <v>2.1418736108854755</v>
      </c>
      <c r="AR60" s="116">
        <f t="shared" si="97"/>
        <v>2.2269795114082487</v>
      </c>
      <c r="AS60" s="116">
        <f t="shared" si="97"/>
        <v>2.3077184207357679</v>
      </c>
      <c r="AT60" s="116">
        <f t="shared" si="97"/>
        <v>2.5313784001019783</v>
      </c>
      <c r="AU60" s="116">
        <f t="shared" si="97"/>
        <v>2.4694927251927328</v>
      </c>
      <c r="AV60" s="116">
        <f t="shared" si="97"/>
        <v>2.2315366306943925</v>
      </c>
      <c r="AW60" s="116">
        <f t="shared" si="97"/>
        <v>2.0926569435345765</v>
      </c>
      <c r="AX60" s="116">
        <f t="shared" si="97"/>
        <v>2.5000005418467222</v>
      </c>
      <c r="AY60" s="116">
        <f t="shared" si="97"/>
        <v>2.1852157927485671</v>
      </c>
      <c r="AZ60" s="116">
        <f t="shared" si="97"/>
        <v>2.1091864582475646</v>
      </c>
      <c r="BA60" s="116">
        <f t="shared" si="97"/>
        <v>2.2087670097746153</v>
      </c>
      <c r="BB60" s="116">
        <f t="shared" si="97"/>
        <v>2.2966822929385002</v>
      </c>
      <c r="BC60" s="116">
        <f t="shared" si="97"/>
        <v>2.4819819125251352</v>
      </c>
      <c r="BD60" s="116">
        <f t="shared" si="97"/>
        <v>2.5267007110921949</v>
      </c>
      <c r="BE60" s="116">
        <f t="shared" si="97"/>
        <v>2.2283338398230601</v>
      </c>
      <c r="BF60" s="116">
        <f t="shared" si="97"/>
        <v>2.4862804757697159</v>
      </c>
      <c r="BG60" s="116">
        <f t="shared" si="97"/>
        <v>2.3854140361936365</v>
      </c>
      <c r="BH60" s="116">
        <f t="shared" si="97"/>
        <v>2.1152901205236514</v>
      </c>
      <c r="BI60" s="116">
        <f t="shared" si="97"/>
        <v>2.1450139689696215</v>
      </c>
      <c r="BJ60" s="116">
        <f t="shared" si="97"/>
        <v>2.2422841703813674</v>
      </c>
      <c r="BK60" s="116">
        <f t="shared" si="97"/>
        <v>2.4531006498685732</v>
      </c>
      <c r="BL60" s="116">
        <f t="shared" si="97"/>
        <v>2.4592308506176792</v>
      </c>
      <c r="BM60" s="116">
        <f t="shared" si="97"/>
        <v>2.2750809874826929</v>
      </c>
      <c r="BN60" s="116">
        <f t="shared" si="97"/>
        <v>2.1898209240174689</v>
      </c>
      <c r="BO60" s="116">
        <f t="shared" si="97"/>
        <v>2.2765452983110226</v>
      </c>
      <c r="BP60" s="116">
        <f t="shared" si="97"/>
        <v>2.4986413318788103</v>
      </c>
      <c r="BQ60" s="116">
        <f t="shared" si="97"/>
        <v>2.194968412900268</v>
      </c>
      <c r="BR60" s="116">
        <f t="shared" si="97"/>
        <v>2.2124632593471314</v>
      </c>
      <c r="BS60" s="116">
        <f t="shared" si="97"/>
        <v>2.4394785445160636</v>
      </c>
      <c r="BT60" s="116">
        <f t="shared" si="97"/>
        <v>2.4936326620253921</v>
      </c>
      <c r="BU60" s="116">
        <f t="shared" si="97"/>
        <v>2.3832191057140664</v>
      </c>
      <c r="BV60" s="116">
        <f t="shared" si="97"/>
        <v>2.3109605721140927</v>
      </c>
      <c r="BW60" s="116">
        <f t="shared" si="97"/>
        <v>2.3596215752689704</v>
      </c>
      <c r="BX60" s="116">
        <f t="shared" si="97"/>
        <v>2.4467281198681752</v>
      </c>
      <c r="BY60" s="116">
        <f t="shared" si="97"/>
        <v>2.1611596320802655</v>
      </c>
      <c r="BZ60" s="116">
        <f t="shared" si="97"/>
        <v>2.1786251014737426</v>
      </c>
      <c r="CA60" s="116">
        <f t="shared" si="97"/>
        <v>2.5353642163330581</v>
      </c>
      <c r="CB60" s="116">
        <f t="shared" si="97"/>
        <v>2.2573317649460423</v>
      </c>
      <c r="CC60" s="116">
        <f t="shared" si="97"/>
        <v>2.1227049200926533</v>
      </c>
      <c r="CD60" s="116">
        <f t="shared" si="97"/>
        <v>2.5218658784921462</v>
      </c>
      <c r="CE60" s="116">
        <f t="shared" si="97"/>
        <v>2.4322424431380476</v>
      </c>
      <c r="CF60" s="116">
        <f t="shared" si="97"/>
        <v>2.4031441322509886</v>
      </c>
      <c r="CG60" s="116">
        <f t="shared" si="97"/>
        <v>2.174129983661655</v>
      </c>
      <c r="CH60" s="116">
        <f t="shared" si="97"/>
        <v>2.3822861676788283</v>
      </c>
      <c r="CI60" s="116">
        <f t="shared" si="97"/>
        <v>2.243296040152523</v>
      </c>
      <c r="CJ60" s="116">
        <f t="shared" si="97"/>
        <v>2.4013696174509427</v>
      </c>
      <c r="CK60" s="116">
        <f t="shared" si="89"/>
        <v>2.4003536536263979</v>
      </c>
      <c r="CL60" s="116">
        <f t="shared" si="89"/>
        <v>2.5303497091819263</v>
      </c>
      <c r="CM60" s="116">
        <f t="shared" si="89"/>
        <v>2.3699262526471845</v>
      </c>
      <c r="CN60" s="116">
        <f t="shared" si="89"/>
        <v>2.2031409164709466</v>
      </c>
      <c r="CO60" s="116">
        <f t="shared" si="89"/>
        <v>2.3682111285033245</v>
      </c>
      <c r="CP60" s="116">
        <f t="shared" si="89"/>
        <v>2.378703581609984</v>
      </c>
      <c r="CQ60" s="116">
        <f t="shared" si="89"/>
        <v>2.327829895721782</v>
      </c>
      <c r="CR60" s="116">
        <f t="shared" si="89"/>
        <v>2.1264631471223066</v>
      </c>
      <c r="CS60" s="116">
        <f t="shared" si="89"/>
        <v>2.2789351044952717</v>
      </c>
      <c r="CT60" s="116">
        <f t="shared" si="89"/>
        <v>2.2240825534218462</v>
      </c>
      <c r="CU60" s="116">
        <f t="shared" si="89"/>
        <v>2.1448194524238744</v>
      </c>
      <c r="CV60" s="116">
        <f t="shared" si="89"/>
        <v>2.285205746571235</v>
      </c>
      <c r="CW60" s="116">
        <f t="shared" si="89"/>
        <v>2.2599464124915354</v>
      </c>
      <c r="CX60" s="116">
        <f t="shared" si="89"/>
        <v>2.3412404381229903</v>
      </c>
      <c r="CY60" s="116">
        <f t="shared" si="89"/>
        <v>2.4267631135252499</v>
      </c>
      <c r="CZ60" s="116">
        <f t="shared" si="89"/>
        <v>2.1888729832221472</v>
      </c>
      <c r="DA60" s="116">
        <f t="shared" si="89"/>
        <v>2.3098425017918065</v>
      </c>
      <c r="DB60" s="116">
        <f t="shared" si="89"/>
        <v>2.1660841017008123</v>
      </c>
      <c r="DC60" s="116">
        <f t="shared" si="89"/>
        <v>2.1603736641329023</v>
      </c>
      <c r="DD60" s="116">
        <f t="shared" si="89"/>
        <v>2.1964196920958226</v>
      </c>
      <c r="DE60" s="116">
        <f t="shared" si="89"/>
        <v>2.1168067478375896</v>
      </c>
      <c r="DF60" s="116">
        <f t="shared" si="89"/>
        <v>2.101854150645412</v>
      </c>
      <c r="DG60" s="116">
        <f t="shared" si="89"/>
        <v>2.2479647901235178</v>
      </c>
      <c r="DH60" s="116">
        <f t="shared" si="89"/>
        <v>2.4035024410112955</v>
      </c>
      <c r="DI60" s="116">
        <f t="shared" si="89"/>
        <v>2.1263163940546765</v>
      </c>
      <c r="DJ60" s="116">
        <f t="shared" si="89"/>
        <v>2.1248191575169666</v>
      </c>
      <c r="DK60" s="116">
        <f t="shared" si="89"/>
        <v>2.1538925375869304</v>
      </c>
      <c r="DL60" s="116">
        <f t="shared" si="89"/>
        <v>2.4532131718086418</v>
      </c>
      <c r="DM60" s="116">
        <f t="shared" si="89"/>
        <v>2.0897458424345881</v>
      </c>
      <c r="DN60" s="116">
        <f t="shared" si="89"/>
        <v>2.4604611558012404</v>
      </c>
      <c r="DO60" s="116">
        <f t="shared" si="89"/>
        <v>2.3491097552009026</v>
      </c>
      <c r="DP60" s="116">
        <f t="shared" si="89"/>
        <v>2.4684438987388093</v>
      </c>
      <c r="DQ60" s="116">
        <f t="shared" si="89"/>
        <v>2.3619048378740182</v>
      </c>
      <c r="DR60" s="116">
        <f t="shared" si="89"/>
        <v>2.2236414802228768</v>
      </c>
      <c r="DS60" s="116">
        <f t="shared" si="89"/>
        <v>2.1756079566358024</v>
      </c>
      <c r="DT60" s="116">
        <f t="shared" si="89"/>
        <v>2.2306264513501626</v>
      </c>
      <c r="DU60" s="116">
        <f t="shared" si="89"/>
        <v>2.4693813263715287</v>
      </c>
      <c r="DV60" s="116">
        <f t="shared" si="89"/>
        <v>2.428518660101799</v>
      </c>
      <c r="DW60" s="116">
        <f t="shared" si="89"/>
        <v>2.4849056251693198</v>
      </c>
      <c r="DX60" s="116">
        <f t="shared" si="89"/>
        <v>2.3586953173572476</v>
      </c>
      <c r="DY60" s="116">
        <f t="shared" si="89"/>
        <v>2.2587588365503577</v>
      </c>
      <c r="DZ60" s="116">
        <f t="shared" si="89"/>
        <v>2.5374384672647849</v>
      </c>
      <c r="EA60" s="116">
        <f t="shared" si="89"/>
        <v>2.3888567255475404</v>
      </c>
      <c r="EB60" s="116">
        <f t="shared" si="89"/>
        <v>2.2099933996531846</v>
      </c>
      <c r="EC60" s="116">
        <f t="shared" si="89"/>
        <v>2.3562284778703986</v>
      </c>
      <c r="ED60" s="116">
        <f t="shared" si="89"/>
        <v>2.208502462694335</v>
      </c>
      <c r="EE60" s="116">
        <f t="shared" si="89"/>
        <v>2.4243335132793407</v>
      </c>
      <c r="EF60" s="116">
        <f t="shared" si="89"/>
        <v>2.3951904571535536</v>
      </c>
      <c r="EG60" s="116">
        <f t="shared" si="76"/>
        <v>2.0987371014652108</v>
      </c>
      <c r="EH60" s="116">
        <f t="shared" si="76"/>
        <v>2.3157511958422887</v>
      </c>
      <c r="EI60" s="116">
        <f t="shared" si="76"/>
        <v>2.2043825360402662</v>
      </c>
      <c r="EJ60" s="116">
        <f t="shared" ref="EJ60:GU68" si="105">EJ34+($D$3/EJ34)</f>
        <v>2.2689268202148831</v>
      </c>
      <c r="EK60" s="116">
        <f t="shared" si="105"/>
        <v>2.4849342344972576</v>
      </c>
      <c r="EL60" s="116">
        <f t="shared" si="105"/>
        <v>2.4356650980073709</v>
      </c>
      <c r="EM60" s="116">
        <f t="shared" si="105"/>
        <v>2.4953012022106806</v>
      </c>
      <c r="EN60" s="116">
        <f t="shared" si="105"/>
        <v>2.3520060813843831</v>
      </c>
      <c r="EO60" s="116">
        <f t="shared" si="105"/>
        <v>2.4264311149350881</v>
      </c>
      <c r="EP60" s="116">
        <f t="shared" si="105"/>
        <v>2.3040277229252033</v>
      </c>
      <c r="EQ60" s="116">
        <f t="shared" si="105"/>
        <v>2.396472077358208</v>
      </c>
      <c r="ER60" s="116">
        <f t="shared" si="105"/>
        <v>2.0999121003779546</v>
      </c>
      <c r="ES60" s="116">
        <f t="shared" si="105"/>
        <v>2.1947531674351968</v>
      </c>
      <c r="ET60" s="116">
        <f t="shared" si="105"/>
        <v>2.3735623973799562</v>
      </c>
      <c r="EU60" s="116">
        <f t="shared" si="105"/>
        <v>2.3199319315639753</v>
      </c>
      <c r="EV60" s="116">
        <f t="shared" si="105"/>
        <v>2.3684295818583512</v>
      </c>
      <c r="EW60" s="116">
        <f t="shared" si="105"/>
        <v>2.1094586628041587</v>
      </c>
      <c r="EX60" s="116">
        <f t="shared" si="105"/>
        <v>2.4908606519965675</v>
      </c>
      <c r="EY60" s="116">
        <f t="shared" si="105"/>
        <v>2.4904259286143962</v>
      </c>
      <c r="EZ60" s="116">
        <f t="shared" si="105"/>
        <v>2.2501701649219479</v>
      </c>
      <c r="FA60" s="116">
        <f t="shared" si="105"/>
        <v>2.1006294390022813</v>
      </c>
      <c r="FB60" s="116">
        <f t="shared" si="105"/>
        <v>2.3351199515373851</v>
      </c>
      <c r="FC60" s="116">
        <f t="shared" si="105"/>
        <v>2.3501441666038465</v>
      </c>
      <c r="FD60" s="116">
        <f t="shared" si="105"/>
        <v>2.4384760768553324</v>
      </c>
      <c r="FE60" s="116">
        <f t="shared" si="105"/>
        <v>2.0870849684118391</v>
      </c>
      <c r="FF60" s="116">
        <f t="shared" si="105"/>
        <v>2.0988143008404538</v>
      </c>
      <c r="FG60" s="116">
        <f t="shared" si="105"/>
        <v>2.3455905476499348</v>
      </c>
      <c r="FH60" s="116">
        <f t="shared" si="105"/>
        <v>2.1195966113695643</v>
      </c>
      <c r="FI60" s="116">
        <f t="shared" si="105"/>
        <v>2.1645209018657536</v>
      </c>
      <c r="FJ60" s="116">
        <f t="shared" si="105"/>
        <v>2.2438743922044755</v>
      </c>
      <c r="FK60" s="116">
        <f t="shared" si="105"/>
        <v>2.19629962315698</v>
      </c>
      <c r="FL60" s="116">
        <f t="shared" si="105"/>
        <v>2.4028317210957884</v>
      </c>
      <c r="FM60" s="116">
        <f t="shared" si="105"/>
        <v>2.1579487106316497</v>
      </c>
      <c r="FN60" s="116">
        <f t="shared" si="105"/>
        <v>2.5196998295928603</v>
      </c>
      <c r="FO60" s="116">
        <f t="shared" si="105"/>
        <v>2.1285559094667206</v>
      </c>
      <c r="FP60" s="116">
        <f t="shared" si="105"/>
        <v>2.2095275708468454</v>
      </c>
      <c r="FQ60" s="116">
        <f t="shared" si="105"/>
        <v>2.2054503416860625</v>
      </c>
      <c r="FR60" s="116">
        <f t="shared" si="105"/>
        <v>2.2235867541819618</v>
      </c>
      <c r="FS60" s="116">
        <f t="shared" si="105"/>
        <v>2.3482115682586664</v>
      </c>
      <c r="FT60" s="116">
        <f t="shared" si="105"/>
        <v>2.5117642103607509</v>
      </c>
      <c r="FU60" s="116">
        <f t="shared" si="105"/>
        <v>2.409413152075639</v>
      </c>
      <c r="FV60" s="116">
        <f t="shared" si="105"/>
        <v>2.4872374429912507</v>
      </c>
      <c r="FW60" s="116">
        <f t="shared" si="105"/>
        <v>2.2799334774373881</v>
      </c>
      <c r="FX60" s="116">
        <f t="shared" si="105"/>
        <v>2.1775781263728664</v>
      </c>
      <c r="FY60" s="116">
        <f t="shared" si="105"/>
        <v>2.1415084916914235</v>
      </c>
      <c r="FZ60" s="116">
        <f t="shared" si="105"/>
        <v>2.1608639910452387</v>
      </c>
      <c r="GA60" s="116">
        <f t="shared" si="105"/>
        <v>2.2476089198213542</v>
      </c>
      <c r="GB60" s="116">
        <f t="shared" si="105"/>
        <v>2.3742456130401814</v>
      </c>
      <c r="GC60" s="116">
        <f t="shared" si="105"/>
        <v>2.3433961312285438</v>
      </c>
      <c r="GD60" s="116">
        <f t="shared" si="105"/>
        <v>2.3319999273338934</v>
      </c>
      <c r="GE60" s="116">
        <f t="shared" si="105"/>
        <v>2.3650868812153001</v>
      </c>
      <c r="GF60" s="116">
        <f t="shared" si="105"/>
        <v>2.3230466719684202</v>
      </c>
      <c r="GG60" s="116">
        <f t="shared" si="105"/>
        <v>2.480671800831086</v>
      </c>
      <c r="GH60" s="116">
        <f t="shared" si="105"/>
        <v>2.379707662070579</v>
      </c>
      <c r="GI60" s="116">
        <f t="shared" si="105"/>
        <v>2.0980431800918815</v>
      </c>
      <c r="GJ60" s="116">
        <f t="shared" si="105"/>
        <v>2.3440191540309328</v>
      </c>
      <c r="GK60" s="116">
        <f t="shared" si="105"/>
        <v>2.1380012417109864</v>
      </c>
      <c r="GL60" s="116">
        <f t="shared" si="105"/>
        <v>2.510637419561875</v>
      </c>
      <c r="GM60" s="116">
        <f t="shared" si="105"/>
        <v>2.460544192746307</v>
      </c>
      <c r="GN60" s="116">
        <f t="shared" si="105"/>
        <v>2.119503352200073</v>
      </c>
      <c r="GO60" s="116">
        <f t="shared" si="105"/>
        <v>2.2266661624725375</v>
      </c>
      <c r="GP60" s="116">
        <f t="shared" si="105"/>
        <v>2.5005296282985712</v>
      </c>
      <c r="GQ60" s="116">
        <f t="shared" si="105"/>
        <v>2.3869052888308007</v>
      </c>
      <c r="GR60" s="116">
        <f t="shared" si="105"/>
        <v>2.3198140123267641</v>
      </c>
      <c r="GS60" s="116">
        <f t="shared" si="98"/>
        <v>2.1969171072648956</v>
      </c>
      <c r="GT60" s="116">
        <f t="shared" si="98"/>
        <v>2.3936465219703837</v>
      </c>
      <c r="GU60" s="116">
        <f t="shared" si="98"/>
        <v>2.1378144778148549</v>
      </c>
      <c r="GV60" s="116">
        <f t="shared" si="98"/>
        <v>2.3104218459227996</v>
      </c>
      <c r="GW60" s="116">
        <f t="shared" si="98"/>
        <v>2.1126151236502535</v>
      </c>
      <c r="GX60" s="116">
        <f t="shared" si="98"/>
        <v>2.4187192188122379</v>
      </c>
      <c r="GY60" s="116">
        <f t="shared" si="98"/>
        <v>2.4720732131365186</v>
      </c>
      <c r="GZ60" s="116">
        <f t="shared" si="98"/>
        <v>2.3378415055233983</v>
      </c>
      <c r="HA60" s="116">
        <f t="shared" si="98"/>
        <v>2.1564589234048008</v>
      </c>
      <c r="HB60" s="116">
        <f t="shared" si="98"/>
        <v>2.2455342532835232</v>
      </c>
      <c r="HC60" s="116">
        <f t="shared" si="98"/>
        <v>2.3856728188913721</v>
      </c>
      <c r="HD60" s="116">
        <f t="shared" si="98"/>
        <v>2.1054928360103773</v>
      </c>
      <c r="HE60" s="116">
        <f t="shared" si="98"/>
        <v>2.1283049836797598</v>
      </c>
      <c r="HF60" s="116">
        <f t="shared" si="98"/>
        <v>2.3166117814302938</v>
      </c>
      <c r="HG60" s="116">
        <f t="shared" si="98"/>
        <v>2.1336065070762817</v>
      </c>
      <c r="HH60" s="116">
        <f t="shared" si="98"/>
        <v>2.3958843574285251</v>
      </c>
      <c r="HI60" s="116">
        <f t="shared" si="98"/>
        <v>2.3293418010219256</v>
      </c>
      <c r="HJ60" s="116">
        <f t="shared" si="98"/>
        <v>2.1267544807828442</v>
      </c>
      <c r="HK60" s="116">
        <f t="shared" si="98"/>
        <v>2.1424661887523246</v>
      </c>
      <c r="HL60" s="116">
        <f t="shared" si="98"/>
        <v>2.4166625206704433</v>
      </c>
      <c r="HM60" s="116">
        <f t="shared" si="98"/>
        <v>2.1817121552775873</v>
      </c>
      <c r="HN60" s="116">
        <f t="shared" si="98"/>
        <v>2.1461644978250591</v>
      </c>
      <c r="HO60" s="116">
        <f t="shared" si="98"/>
        <v>2.1349171496151138</v>
      </c>
      <c r="HP60" s="116">
        <f t="shared" si="98"/>
        <v>2.4506932372075201</v>
      </c>
      <c r="HQ60" s="116">
        <f t="shared" si="98"/>
        <v>2.5364806309026591</v>
      </c>
      <c r="HR60" s="116">
        <f t="shared" si="98"/>
        <v>2.3806766881188448</v>
      </c>
      <c r="HS60" s="116">
        <f t="shared" si="98"/>
        <v>2.486381409307632</v>
      </c>
      <c r="HT60" s="116">
        <f t="shared" si="98"/>
        <v>2.1095510250669172</v>
      </c>
      <c r="HU60" s="116">
        <f t="shared" si="98"/>
        <v>2.4057712580298296</v>
      </c>
      <c r="HV60" s="116">
        <f t="shared" si="98"/>
        <v>2.3554701391394306</v>
      </c>
      <c r="HW60" s="116">
        <f t="shared" si="98"/>
        <v>2.2502239112677178</v>
      </c>
      <c r="HX60" s="116">
        <f t="shared" si="98"/>
        <v>2.1023213508661476</v>
      </c>
      <c r="HY60" s="116">
        <f t="shared" si="98"/>
        <v>2.1111821995021334</v>
      </c>
      <c r="HZ60" s="116">
        <f t="shared" si="98"/>
        <v>2.4770731247469526</v>
      </c>
      <c r="IA60" s="116">
        <f t="shared" si="98"/>
        <v>2.2281383299224551</v>
      </c>
      <c r="IB60" s="116">
        <f t="shared" si="98"/>
        <v>2.3136968682329027</v>
      </c>
      <c r="IC60" s="116">
        <f t="shared" si="98"/>
        <v>2.4434283646448574</v>
      </c>
      <c r="ID60" s="116">
        <f t="shared" si="98"/>
        <v>2.1418146662647635</v>
      </c>
      <c r="IE60" s="116">
        <f t="shared" si="98"/>
        <v>2.1850978011878102</v>
      </c>
      <c r="IF60" s="116">
        <f t="shared" si="98"/>
        <v>2.1986792215083275</v>
      </c>
      <c r="IG60" s="116">
        <f t="shared" si="98"/>
        <v>2.2976304062443176</v>
      </c>
      <c r="IH60" s="116">
        <f t="shared" si="98"/>
        <v>2.244588802348078</v>
      </c>
      <c r="II60" s="116">
        <f t="shared" si="98"/>
        <v>2.2354128846779862</v>
      </c>
      <c r="IJ60" s="116">
        <f t="shared" si="98"/>
        <v>2.473641661631095</v>
      </c>
      <c r="IK60" s="116">
        <f t="shared" si="98"/>
        <v>2.3935183900642429</v>
      </c>
      <c r="IL60" s="116">
        <f t="shared" si="98"/>
        <v>2.5065034609648924</v>
      </c>
      <c r="IM60" s="116">
        <f t="shared" si="98"/>
        <v>2.2533315978901953</v>
      </c>
      <c r="IN60" s="116">
        <f t="shared" si="98"/>
        <v>2.3369344339335827</v>
      </c>
      <c r="IO60" s="116">
        <f t="shared" si="98"/>
        <v>2.3735531263450258</v>
      </c>
      <c r="IP60" s="116">
        <f t="shared" si="90"/>
        <v>2.1990264567117954</v>
      </c>
      <c r="IQ60" s="116">
        <f t="shared" si="90"/>
        <v>2.2536588284525907</v>
      </c>
      <c r="IR60" s="116">
        <f t="shared" si="90"/>
        <v>2.1578297411090555</v>
      </c>
      <c r="IS60" s="116">
        <f t="shared" si="90"/>
        <v>2.3240208085319667</v>
      </c>
      <c r="IT60" s="116">
        <f t="shared" si="90"/>
        <v>2.3500282188009112</v>
      </c>
      <c r="IU60" s="116">
        <f t="shared" si="90"/>
        <v>2.1248747303849886</v>
      </c>
      <c r="IV60" s="116">
        <f t="shared" si="90"/>
        <v>2.1411058989245904</v>
      </c>
      <c r="IW60" s="116">
        <f t="shared" si="90"/>
        <v>2.1338244926683614</v>
      </c>
      <c r="IX60" s="116">
        <f t="shared" si="90"/>
        <v>2.2856484309919298</v>
      </c>
      <c r="IY60" s="116">
        <f t="shared" si="90"/>
        <v>2.2841829191023222</v>
      </c>
      <c r="IZ60" s="116">
        <f t="shared" si="90"/>
        <v>2.5374083113652137</v>
      </c>
      <c r="JA60" s="116">
        <f t="shared" si="90"/>
        <v>2.1159113441431341</v>
      </c>
      <c r="JB60" s="116">
        <f t="shared" si="90"/>
        <v>2.1715911287377723</v>
      </c>
      <c r="JC60" s="116">
        <f t="shared" si="90"/>
        <v>2.2211792225512079</v>
      </c>
      <c r="JD60" s="116">
        <f t="shared" si="90"/>
        <v>2.1222490728607211</v>
      </c>
      <c r="JE60" s="116">
        <f t="shared" si="90"/>
        <v>2.20121197078385</v>
      </c>
      <c r="JF60" s="116">
        <f t="shared" si="90"/>
        <v>2.4938666432285048</v>
      </c>
      <c r="JG60" s="116">
        <f t="shared" si="90"/>
        <v>2.2312676960999567</v>
      </c>
      <c r="JH60" s="116">
        <f t="shared" si="62"/>
        <v>2.4669065698592192</v>
      </c>
      <c r="JI60" s="116">
        <f t="shared" si="83"/>
        <v>2.1985135062534642</v>
      </c>
      <c r="JJ60" s="116">
        <f t="shared" si="83"/>
        <v>2.2139032609339684</v>
      </c>
      <c r="JK60" s="116">
        <f t="shared" si="83"/>
        <v>2.5013096689352006</v>
      </c>
      <c r="JL60" s="116">
        <f t="shared" si="83"/>
        <v>2.0916662571849756</v>
      </c>
      <c r="JM60" s="116">
        <f t="shared" si="83"/>
        <v>2.5138908722571274</v>
      </c>
      <c r="JN60" s="116">
        <f t="shared" si="83"/>
        <v>2.299130147942027</v>
      </c>
      <c r="JO60" s="116">
        <f t="shared" si="83"/>
        <v>2.4239889261599101</v>
      </c>
      <c r="JP60" s="116">
        <f t="shared" si="83"/>
        <v>2.2494619424013544</v>
      </c>
      <c r="JQ60" s="116">
        <f t="shared" si="83"/>
        <v>2.1177378775097848</v>
      </c>
      <c r="JR60" s="116">
        <f t="shared" si="83"/>
        <v>2.4070424621885351</v>
      </c>
      <c r="JS60" s="116">
        <f t="shared" si="83"/>
        <v>2.211106510106907</v>
      </c>
      <c r="JT60" s="116">
        <f t="shared" si="83"/>
        <v>2.3827100571753475</v>
      </c>
      <c r="JU60" s="116">
        <f t="shared" si="83"/>
        <v>2.4010094086125711</v>
      </c>
      <c r="JV60" s="116">
        <f t="shared" si="83"/>
        <v>2.3458935421905225</v>
      </c>
      <c r="JW60" s="116">
        <f t="shared" si="83"/>
        <v>2.2858885038969019</v>
      </c>
      <c r="JX60" s="116">
        <f t="shared" si="83"/>
        <v>2.1491379691085748</v>
      </c>
      <c r="JY60" s="116">
        <f t="shared" si="83"/>
        <v>2.2243532546317084</v>
      </c>
      <c r="JZ60" s="116">
        <f t="shared" si="83"/>
        <v>2.3618785389629071</v>
      </c>
      <c r="KA60" s="116">
        <f t="shared" si="83"/>
        <v>2.3740505520901092</v>
      </c>
      <c r="KB60" s="116">
        <f t="shared" si="83"/>
        <v>2.4854332734749782</v>
      </c>
      <c r="KC60" s="116">
        <f t="shared" si="83"/>
        <v>2.3623795413836666</v>
      </c>
      <c r="KD60" s="116">
        <f t="shared" si="83"/>
        <v>2.0900492543528491</v>
      </c>
      <c r="KE60" s="116">
        <f t="shared" si="83"/>
        <v>2.4001345626708002</v>
      </c>
      <c r="KF60" s="116">
        <f t="shared" si="83"/>
        <v>2.0934275700947143</v>
      </c>
      <c r="KG60" s="116">
        <f t="shared" si="83"/>
        <v>2.1963878374806765</v>
      </c>
      <c r="KH60" s="116">
        <f t="shared" si="83"/>
        <v>2.3119297000558534</v>
      </c>
      <c r="KI60" s="116">
        <f t="shared" si="83"/>
        <v>2.2437289949800507</v>
      </c>
      <c r="KJ60" s="116">
        <f t="shared" si="83"/>
        <v>2.2853057132663803</v>
      </c>
      <c r="KK60" s="116">
        <f t="shared" si="83"/>
        <v>2.184187606506963</v>
      </c>
      <c r="KL60" s="116">
        <f t="shared" si="83"/>
        <v>2.280588142369294</v>
      </c>
      <c r="KM60" s="116">
        <f t="shared" si="83"/>
        <v>2.2459005160789873</v>
      </c>
      <c r="KN60" s="116">
        <f t="shared" si="83"/>
        <v>2.3492381333812715</v>
      </c>
      <c r="KO60" s="116">
        <f t="shared" si="83"/>
        <v>2.2189566939170278</v>
      </c>
      <c r="KP60" s="116">
        <f t="shared" si="83"/>
        <v>2.5077141014073945</v>
      </c>
      <c r="KQ60" s="116">
        <f t="shared" si="83"/>
        <v>2.0943820046746819</v>
      </c>
      <c r="KR60" s="116">
        <f t="shared" si="83"/>
        <v>2.5328002391166216</v>
      </c>
      <c r="KS60" s="116">
        <f t="shared" si="83"/>
        <v>2.2653770121211494</v>
      </c>
      <c r="KT60" s="116">
        <f t="shared" si="83"/>
        <v>2.4251392403275638</v>
      </c>
      <c r="KU60" s="116">
        <f t="shared" si="83"/>
        <v>2.0938695107946685</v>
      </c>
      <c r="KV60" s="116">
        <f t="shared" si="83"/>
        <v>2.2348938859655334</v>
      </c>
      <c r="KW60" s="116">
        <f t="shared" si="83"/>
        <v>2.4089617933536625</v>
      </c>
      <c r="KX60" s="116">
        <f t="shared" si="83"/>
        <v>2.3470066206326869</v>
      </c>
      <c r="KY60" s="116">
        <f t="shared" si="83"/>
        <v>2.2159702928115648</v>
      </c>
      <c r="KZ60" s="116">
        <f t="shared" si="83"/>
        <v>2.1194650775633019</v>
      </c>
      <c r="LA60" s="116">
        <f t="shared" si="83"/>
        <v>2.5296498631083209</v>
      </c>
      <c r="LB60" s="116">
        <f t="shared" si="83"/>
        <v>2.4378717167969466</v>
      </c>
      <c r="LC60" s="116">
        <f t="shared" si="83"/>
        <v>2.2083886351071937</v>
      </c>
      <c r="LD60" s="116">
        <f t="shared" si="83"/>
        <v>2.3691766201525097</v>
      </c>
      <c r="LE60" s="116">
        <f t="shared" si="83"/>
        <v>2.1646505355878185</v>
      </c>
      <c r="LF60" s="116">
        <f t="shared" si="83"/>
        <v>2.1111598490501837</v>
      </c>
      <c r="LG60" s="116">
        <f t="shared" si="83"/>
        <v>2.500179784316388</v>
      </c>
      <c r="LH60" s="116">
        <f t="shared" si="83"/>
        <v>2.3046474006770108</v>
      </c>
      <c r="LI60" s="116">
        <f t="shared" si="83"/>
        <v>2.4357067231317009</v>
      </c>
      <c r="LJ60" s="116">
        <f t="shared" si="83"/>
        <v>2.1845717800626798</v>
      </c>
      <c r="LK60" s="116">
        <f t="shared" si="83"/>
        <v>2.3442827617804451</v>
      </c>
      <c r="LL60" s="116">
        <f t="shared" si="83"/>
        <v>2.1045366542240642</v>
      </c>
      <c r="LM60" s="116">
        <f t="shared" si="83"/>
        <v>2.2176384234187796</v>
      </c>
      <c r="LN60" s="116">
        <f t="shared" si="83"/>
        <v>2.1530212989129085</v>
      </c>
      <c r="LO60" s="116">
        <f t="shared" si="83"/>
        <v>2.2954409308680939</v>
      </c>
      <c r="LP60" s="116">
        <f t="shared" si="83"/>
        <v>2.3192618606794007</v>
      </c>
      <c r="LQ60" s="116">
        <f t="shared" si="83"/>
        <v>2.1910732803970649</v>
      </c>
      <c r="LR60" s="116">
        <f t="shared" si="83"/>
        <v>2.3407098397016735</v>
      </c>
      <c r="LS60" s="116">
        <f t="shared" si="83"/>
        <v>2.1670382723938197</v>
      </c>
      <c r="LT60" s="116">
        <f t="shared" ref="LT60:OE63" si="106">LT34+($D$3/LT34)</f>
        <v>2.3733000783321598</v>
      </c>
      <c r="LU60" s="116">
        <f t="shared" si="106"/>
        <v>2.3777138079171927</v>
      </c>
      <c r="LV60" s="116">
        <f t="shared" si="106"/>
        <v>2.1835074222786082</v>
      </c>
      <c r="LW60" s="116">
        <f t="shared" si="106"/>
        <v>2.189789791680385</v>
      </c>
      <c r="LX60" s="116">
        <f t="shared" si="106"/>
        <v>2.1829635594164709</v>
      </c>
      <c r="LY60" s="116">
        <f t="shared" si="106"/>
        <v>2.1992716517501121</v>
      </c>
      <c r="LZ60" s="116">
        <f t="shared" si="106"/>
        <v>2.1172093981835109</v>
      </c>
      <c r="MA60" s="116">
        <f t="shared" si="106"/>
        <v>2.281305423899048</v>
      </c>
      <c r="MB60" s="116">
        <f t="shared" si="106"/>
        <v>2.5067446073947406</v>
      </c>
      <c r="MC60" s="116">
        <f t="shared" si="106"/>
        <v>2.3573271400861771</v>
      </c>
      <c r="MD60" s="116">
        <f t="shared" si="106"/>
        <v>2.1144304468821753</v>
      </c>
      <c r="ME60" s="116">
        <f t="shared" si="106"/>
        <v>2.1052130309579296</v>
      </c>
      <c r="MF60" s="116">
        <f t="shared" si="106"/>
        <v>2.2542685897749899</v>
      </c>
      <c r="MG60" s="116">
        <f t="shared" si="106"/>
        <v>2.0980208634840993</v>
      </c>
      <c r="MH60" s="116">
        <f t="shared" si="106"/>
        <v>2.5067278870100189</v>
      </c>
      <c r="MI60" s="116">
        <f t="shared" si="106"/>
        <v>2.4737976361283538</v>
      </c>
      <c r="MJ60" s="116">
        <f t="shared" si="106"/>
        <v>2.1384736874435148</v>
      </c>
      <c r="MK60" s="116">
        <f t="shared" si="106"/>
        <v>2.3772489655271958</v>
      </c>
      <c r="ML60" s="116">
        <f t="shared" si="106"/>
        <v>2.2948944078117797</v>
      </c>
      <c r="MM60" s="116">
        <f t="shared" si="106"/>
        <v>2.2626438200448606</v>
      </c>
      <c r="MN60" s="116">
        <f t="shared" si="106"/>
        <v>2.1517386756593631</v>
      </c>
      <c r="MO60" s="116">
        <f t="shared" si="106"/>
        <v>2.1904135542856746</v>
      </c>
      <c r="MP60" s="116">
        <f t="shared" si="106"/>
        <v>2.1155619592248831</v>
      </c>
      <c r="MQ60" s="116">
        <f t="shared" si="106"/>
        <v>2.5438567566569659</v>
      </c>
      <c r="MR60" s="116">
        <f t="shared" si="106"/>
        <v>2.4002119755674256</v>
      </c>
      <c r="MS60" s="116">
        <f t="shared" si="106"/>
        <v>2.1025925408350745</v>
      </c>
      <c r="MT60" s="116">
        <f t="shared" si="106"/>
        <v>2.275505469042574</v>
      </c>
      <c r="MU60" s="116">
        <f t="shared" si="106"/>
        <v>2.3897460676794502</v>
      </c>
      <c r="MV60" s="116">
        <f t="shared" si="106"/>
        <v>2.1343074737203755</v>
      </c>
      <c r="MW60" s="116">
        <f t="shared" si="106"/>
        <v>2.2854955574672084</v>
      </c>
      <c r="MX60" s="116">
        <f t="shared" si="106"/>
        <v>2.4699600925766543</v>
      </c>
      <c r="MY60" s="116">
        <f t="shared" si="106"/>
        <v>2.5111115759233873</v>
      </c>
      <c r="MZ60" s="116">
        <f t="shared" si="106"/>
        <v>2.3744952680789879</v>
      </c>
      <c r="NA60" s="116">
        <f t="shared" si="106"/>
        <v>2.3067057319974613</v>
      </c>
      <c r="NB60" s="116">
        <f t="shared" si="106"/>
        <v>2.2488472975655647</v>
      </c>
      <c r="NC60" s="116">
        <f t="shared" si="106"/>
        <v>2.489533842709494</v>
      </c>
      <c r="ND60" s="116">
        <f t="shared" si="106"/>
        <v>2.301439542879185</v>
      </c>
      <c r="NE60" s="116">
        <f t="shared" si="106"/>
        <v>2.2786029219853052</v>
      </c>
      <c r="NF60" s="116">
        <f t="shared" si="106"/>
        <v>2.3952720836873844</v>
      </c>
      <c r="NG60" s="116">
        <f t="shared" si="106"/>
        <v>2.1669288613313658</v>
      </c>
      <c r="NH60" s="116">
        <f t="shared" si="106"/>
        <v>2.4231130048160265</v>
      </c>
      <c r="NI60" s="116">
        <f t="shared" si="106"/>
        <v>2.4350888887092879</v>
      </c>
      <c r="NJ60" s="116">
        <f t="shared" si="106"/>
        <v>2.100911164778402</v>
      </c>
      <c r="NK60" s="116">
        <f t="shared" si="106"/>
        <v>2.3125464486460112</v>
      </c>
      <c r="NL60" s="116">
        <f t="shared" si="106"/>
        <v>2.2482674791579154</v>
      </c>
      <c r="NM60" s="116">
        <f t="shared" si="106"/>
        <v>2.3611613274704801</v>
      </c>
      <c r="NN60" s="116">
        <f t="shared" si="106"/>
        <v>2.3135039230611305</v>
      </c>
      <c r="NO60" s="116">
        <f t="shared" si="106"/>
        <v>2.2467092150618551</v>
      </c>
      <c r="NP60" s="116">
        <f t="shared" si="106"/>
        <v>2.4634905592231315</v>
      </c>
      <c r="NQ60" s="116">
        <f t="shared" si="106"/>
        <v>2.3664548860494676</v>
      </c>
      <c r="NR60" s="116">
        <f t="shared" si="106"/>
        <v>2.2874479722368464</v>
      </c>
      <c r="NS60" s="116">
        <f t="shared" si="106"/>
        <v>2.4833451078669579</v>
      </c>
      <c r="NT60" s="116">
        <f t="shared" si="106"/>
        <v>2.1291994291784881</v>
      </c>
      <c r="NU60" s="116">
        <f t="shared" si="106"/>
        <v>2.5320093003994573</v>
      </c>
      <c r="NV60" s="116">
        <f t="shared" si="106"/>
        <v>2.4822967903680691</v>
      </c>
      <c r="NW60" s="116">
        <f t="shared" si="106"/>
        <v>2.2084773565781806</v>
      </c>
      <c r="NX60" s="116">
        <f t="shared" si="106"/>
        <v>2.0942549264144485</v>
      </c>
      <c r="NY60" s="116">
        <f t="shared" si="106"/>
        <v>2.4789870418204001</v>
      </c>
      <c r="NZ60" s="116">
        <f t="shared" si="106"/>
        <v>2.2390760351356045</v>
      </c>
      <c r="OA60" s="116">
        <f t="shared" si="106"/>
        <v>2.3999146772880344</v>
      </c>
      <c r="OB60" s="116">
        <f t="shared" si="106"/>
        <v>2.264454527274697</v>
      </c>
      <c r="OC60" s="116">
        <f t="shared" si="106"/>
        <v>2.121166864750955</v>
      </c>
      <c r="OD60" s="116">
        <f t="shared" si="106"/>
        <v>2.1280258265961849</v>
      </c>
      <c r="OE60" s="116">
        <f t="shared" si="106"/>
        <v>2.5006234514294077</v>
      </c>
      <c r="OF60" s="116">
        <f t="shared" si="99"/>
        <v>2.4945869604189745</v>
      </c>
      <c r="OG60" s="116">
        <f t="shared" si="99"/>
        <v>2.3703901164825996</v>
      </c>
      <c r="OH60" s="116">
        <f t="shared" si="99"/>
        <v>2.2017711328779752</v>
      </c>
      <c r="OI60" s="116">
        <f t="shared" si="91"/>
        <v>2.0941115565618906</v>
      </c>
      <c r="OJ60" s="116">
        <f t="shared" si="91"/>
        <v>2.1636396975605674</v>
      </c>
      <c r="OK60" s="116">
        <f t="shared" si="91"/>
        <v>2.1273398454878545</v>
      </c>
      <c r="OL60" s="116">
        <f t="shared" si="91"/>
        <v>2.3363511115452464</v>
      </c>
      <c r="OM60" s="116">
        <f t="shared" si="91"/>
        <v>2.447945531301448</v>
      </c>
      <c r="ON60" s="116">
        <f t="shared" si="84"/>
        <v>2.2385038906557631</v>
      </c>
      <c r="OO60" s="116">
        <f t="shared" si="84"/>
        <v>2.2909052655663658</v>
      </c>
      <c r="OP60" s="116">
        <f t="shared" si="84"/>
        <v>2.253258095814973</v>
      </c>
      <c r="OQ60" s="116">
        <f t="shared" si="84"/>
        <v>2.2550295015155104</v>
      </c>
      <c r="OR60" s="116">
        <f t="shared" si="84"/>
        <v>2.1298556741094687</v>
      </c>
      <c r="OS60" s="116">
        <f t="shared" si="84"/>
        <v>2.3322138826110415</v>
      </c>
      <c r="OT60" s="116">
        <f t="shared" si="84"/>
        <v>2.3628985202711057</v>
      </c>
      <c r="OU60" s="116">
        <f t="shared" si="84"/>
        <v>2.1238314880023448</v>
      </c>
      <c r="OV60" s="116">
        <f t="shared" si="84"/>
        <v>2.4231178157140651</v>
      </c>
      <c r="OW60" s="116">
        <f t="shared" si="84"/>
        <v>2.1418230640616418</v>
      </c>
      <c r="OX60" s="116">
        <f t="shared" si="84"/>
        <v>2.4255270687561716</v>
      </c>
      <c r="OY60" s="116">
        <f t="shared" si="84"/>
        <v>2.4658098338090388</v>
      </c>
      <c r="OZ60" s="116">
        <f t="shared" si="84"/>
        <v>2.1689824622411793</v>
      </c>
      <c r="PA60" s="116">
        <f t="shared" si="84"/>
        <v>2.0884145935976526</v>
      </c>
      <c r="PB60" s="116">
        <f t="shared" si="84"/>
        <v>2.09996015096148</v>
      </c>
      <c r="PC60" s="116">
        <f t="shared" si="84"/>
        <v>2.3401130081435948</v>
      </c>
      <c r="PD60" s="116">
        <f t="shared" si="84"/>
        <v>2.1420418757519339</v>
      </c>
      <c r="PE60" s="116">
        <f t="shared" si="84"/>
        <v>2.4426538893057916</v>
      </c>
      <c r="PF60" s="116">
        <f t="shared" si="84"/>
        <v>2.4410466806379354</v>
      </c>
      <c r="PG60" s="116">
        <f t="shared" si="84"/>
        <v>2.5188201918669266</v>
      </c>
      <c r="PH60" s="116">
        <f t="shared" si="84"/>
        <v>2.1129519350479371</v>
      </c>
      <c r="PI60" s="116">
        <f t="shared" si="84"/>
        <v>2.3895200553177056</v>
      </c>
      <c r="PJ60" s="116">
        <f t="shared" si="84"/>
        <v>2.4836383208957171</v>
      </c>
      <c r="PK60" s="116">
        <f t="shared" si="84"/>
        <v>2.3756184112561853</v>
      </c>
      <c r="PL60" s="116">
        <f t="shared" si="84"/>
        <v>2.4358432796558485</v>
      </c>
      <c r="PM60" s="116">
        <f t="shared" si="84"/>
        <v>2.4371613618895438</v>
      </c>
      <c r="PN60" s="116">
        <f t="shared" si="84"/>
        <v>2.292367661398198</v>
      </c>
      <c r="PO60" s="116">
        <f t="shared" si="84"/>
        <v>2.2856582509953434</v>
      </c>
      <c r="PP60" s="116">
        <f t="shared" si="84"/>
        <v>2.5232597871677589</v>
      </c>
      <c r="PQ60" s="116">
        <f t="shared" si="84"/>
        <v>2.1565304560283121</v>
      </c>
      <c r="PR60" s="116">
        <f t="shared" si="84"/>
        <v>2.2949655603814052</v>
      </c>
      <c r="PS60" s="116">
        <f t="shared" si="84"/>
        <v>2.535618366362836</v>
      </c>
      <c r="PT60" s="116">
        <f t="shared" si="84"/>
        <v>2.2376987720466697</v>
      </c>
      <c r="PU60" s="116">
        <f t="shared" si="84"/>
        <v>2.2478271666009597</v>
      </c>
      <c r="PV60" s="116">
        <f t="shared" si="84"/>
        <v>2.5263981380381564</v>
      </c>
      <c r="PW60" s="116">
        <f t="shared" si="84"/>
        <v>2.2635252736227756</v>
      </c>
      <c r="PX60" s="116">
        <f t="shared" si="84"/>
        <v>2.3208654687913528</v>
      </c>
      <c r="PY60" s="116">
        <f t="shared" si="84"/>
        <v>2.1246335107964951</v>
      </c>
      <c r="PZ60" s="116">
        <f t="shared" si="84"/>
        <v>2.4764738378702331</v>
      </c>
      <c r="QA60" s="116">
        <f t="shared" si="84"/>
        <v>2.3527510923334121</v>
      </c>
      <c r="QB60" s="116">
        <f t="shared" si="84"/>
        <v>2.2000962839692715</v>
      </c>
      <c r="QC60" s="116">
        <f t="shared" si="84"/>
        <v>2.4054039392706219</v>
      </c>
      <c r="QD60" s="116">
        <f t="shared" si="84"/>
        <v>2.4991862446045299</v>
      </c>
      <c r="QE60" s="116">
        <f t="shared" si="84"/>
        <v>2.2588553922169869</v>
      </c>
      <c r="QF60" s="116">
        <f t="shared" si="84"/>
        <v>2.1147032376911996</v>
      </c>
      <c r="QG60" s="116">
        <f t="shared" si="84"/>
        <v>2.1357346585356858</v>
      </c>
      <c r="QH60" s="116">
        <f t="shared" si="84"/>
        <v>2.2959597905580815</v>
      </c>
      <c r="QI60" s="116">
        <f t="shared" si="84"/>
        <v>2.2350299224770738</v>
      </c>
      <c r="QJ60" s="116">
        <f t="shared" si="84"/>
        <v>2.5078701732210491</v>
      </c>
      <c r="QK60" s="116">
        <f t="shared" si="84"/>
        <v>2.1804116668872418</v>
      </c>
      <c r="QL60" s="116">
        <f t="shared" si="84"/>
        <v>2.1082709072563599</v>
      </c>
      <c r="QM60" s="116">
        <f t="shared" si="84"/>
        <v>2.2250723040731959</v>
      </c>
      <c r="QN60" s="116">
        <f t="shared" si="84"/>
        <v>2.455546954982899</v>
      </c>
      <c r="QO60" s="116">
        <f t="shared" si="84"/>
        <v>2.5184883830254163</v>
      </c>
      <c r="QP60" s="116">
        <f t="shared" si="84"/>
        <v>2.0939659729090123</v>
      </c>
      <c r="QQ60" s="116">
        <f t="shared" si="84"/>
        <v>2.1533605652171501</v>
      </c>
      <c r="QR60" s="116">
        <f t="shared" si="84"/>
        <v>2.5402395890117342</v>
      </c>
      <c r="QS60" s="116">
        <f t="shared" si="78"/>
        <v>2.3044515031224786</v>
      </c>
      <c r="QT60" s="116">
        <f t="shared" si="78"/>
        <v>2.2449020853244157</v>
      </c>
      <c r="QU60" s="116">
        <f t="shared" si="100"/>
        <v>2.1209831275151547</v>
      </c>
      <c r="QV60" s="116">
        <f t="shared" si="100"/>
        <v>2.4989593793182605</v>
      </c>
      <c r="QW60" s="116">
        <f t="shared" si="100"/>
        <v>2.4671112973856033</v>
      </c>
      <c r="QX60" s="116">
        <f t="shared" si="100"/>
        <v>2.2275931838512917</v>
      </c>
      <c r="QY60" s="116">
        <f t="shared" si="100"/>
        <v>2.2204100545776768</v>
      </c>
      <c r="QZ60" s="116">
        <f t="shared" si="100"/>
        <v>2.1555668151467664</v>
      </c>
      <c r="RA60" s="116">
        <f t="shared" si="100"/>
        <v>2.2393029313823485</v>
      </c>
      <c r="RB60" s="116">
        <f t="shared" si="100"/>
        <v>2.4964462598778394</v>
      </c>
      <c r="RC60" s="116">
        <f t="shared" si="100"/>
        <v>2.4228014617851605</v>
      </c>
      <c r="RD60" s="116">
        <f t="shared" si="100"/>
        <v>2.4043323438920132</v>
      </c>
      <c r="RE60" s="116">
        <f t="shared" si="100"/>
        <v>2.1077007977606783</v>
      </c>
      <c r="RF60" s="116">
        <f t="shared" si="100"/>
        <v>2.4938148936500109</v>
      </c>
      <c r="RG60" s="116">
        <f t="shared" si="100"/>
        <v>2.2215589786979213</v>
      </c>
      <c r="RH60" s="116">
        <f t="shared" si="100"/>
        <v>2.5330561031141938</v>
      </c>
      <c r="RI60" s="116">
        <f t="shared" si="100"/>
        <v>2.3964527466774697</v>
      </c>
      <c r="RJ60" s="116">
        <f t="shared" si="100"/>
        <v>2.1141640004580005</v>
      </c>
      <c r="RK60" s="116">
        <f t="shared" si="100"/>
        <v>2.4071804267210011</v>
      </c>
      <c r="RL60" s="116">
        <f t="shared" si="100"/>
        <v>2.5403909587297155</v>
      </c>
      <c r="RM60" s="116">
        <f t="shared" si="100"/>
        <v>2.0986357397029627</v>
      </c>
      <c r="RN60" s="116">
        <f t="shared" si="100"/>
        <v>2.0882379251776877</v>
      </c>
      <c r="RO60" s="116">
        <f t="shared" si="100"/>
        <v>2.1127608439405621</v>
      </c>
      <c r="RP60" s="116">
        <f t="shared" si="100"/>
        <v>2.3556784047349004</v>
      </c>
      <c r="RQ60" s="116">
        <f t="shared" si="100"/>
        <v>2.3440801040689094</v>
      </c>
      <c r="RR60" s="116">
        <f t="shared" si="100"/>
        <v>2.1975093386570581</v>
      </c>
      <c r="RS60" s="116">
        <f t="shared" si="100"/>
        <v>2.2431697045288495</v>
      </c>
      <c r="RT60" s="116">
        <f t="shared" si="100"/>
        <v>2.1715729832555528</v>
      </c>
      <c r="RU60" s="116">
        <f t="shared" si="100"/>
        <v>2.1540837895384399</v>
      </c>
      <c r="RV60" s="116">
        <f t="shared" si="100"/>
        <v>2.2863261151219536</v>
      </c>
      <c r="RW60" s="116">
        <f t="shared" si="100"/>
        <v>2.094998944966985</v>
      </c>
      <c r="RX60" s="116">
        <f t="shared" si="100"/>
        <v>2.4831937432473872</v>
      </c>
      <c r="RY60" s="116">
        <f t="shared" si="100"/>
        <v>2.5429846036767678</v>
      </c>
      <c r="RZ60" s="116">
        <f t="shared" si="100"/>
        <v>2.1334136719170127</v>
      </c>
      <c r="SA60" s="116">
        <f t="shared" si="100"/>
        <v>2.3257575097880583</v>
      </c>
      <c r="SB60" s="116">
        <f t="shared" si="100"/>
        <v>2.5101512189526858</v>
      </c>
      <c r="SC60" s="116">
        <f t="shared" si="100"/>
        <v>2.2389734890951338</v>
      </c>
      <c r="SD60" s="116">
        <f t="shared" si="100"/>
        <v>2.4776614854746128</v>
      </c>
      <c r="SE60" s="116">
        <f t="shared" si="100"/>
        <v>2.4214488438644435</v>
      </c>
      <c r="SF60" s="116">
        <f t="shared" si="100"/>
        <v>2.1021883463753461</v>
      </c>
      <c r="SG60" s="116">
        <f t="shared" si="100"/>
        <v>2.187409312206285</v>
      </c>
      <c r="SH60" s="116">
        <f t="shared" si="100"/>
        <v>2.4614959442033779</v>
      </c>
      <c r="SI60" s="116">
        <f t="shared" si="100"/>
        <v>2.1036493356318759</v>
      </c>
      <c r="SJ60" s="116">
        <f t="shared" si="100"/>
        <v>2.0893622308006137</v>
      </c>
      <c r="SK60" s="116">
        <f t="shared" si="100"/>
        <v>2.198462216219164</v>
      </c>
      <c r="SL60" s="116">
        <f t="shared" si="100"/>
        <v>2.3329824419065179</v>
      </c>
      <c r="SM60" s="116">
        <f t="shared" si="100"/>
        <v>2.5300163472779413</v>
      </c>
      <c r="SN60" s="116">
        <f t="shared" si="100"/>
        <v>2.5309824222139512</v>
      </c>
      <c r="SO60" s="116">
        <f t="shared" si="100"/>
        <v>2.3555823106837468</v>
      </c>
      <c r="SP60" s="116">
        <f t="shared" si="100"/>
        <v>2.1420268496663351</v>
      </c>
      <c r="SQ60" s="116">
        <f t="shared" si="100"/>
        <v>2.1567226125538217</v>
      </c>
      <c r="SR60" s="116">
        <f t="shared" si="100"/>
        <v>2.23910997887879</v>
      </c>
      <c r="SS60" s="116">
        <f t="shared" si="100"/>
        <v>2.108949237960287</v>
      </c>
      <c r="ST60" s="116">
        <f t="shared" si="100"/>
        <v>2.3318461462055895</v>
      </c>
      <c r="SU60" s="116">
        <f t="shared" si="100"/>
        <v>2.378642519335195</v>
      </c>
      <c r="SV60" s="116">
        <f t="shared" si="100"/>
        <v>2.1928499712663401</v>
      </c>
      <c r="SW60" s="116">
        <f t="shared" si="100"/>
        <v>2.2792042850890644</v>
      </c>
      <c r="SX60" s="116">
        <f t="shared" si="100"/>
        <v>2.0970274567451295</v>
      </c>
      <c r="SY60" s="116">
        <f t="shared" si="100"/>
        <v>2.142241071598276</v>
      </c>
      <c r="SZ60" s="116">
        <f t="shared" si="100"/>
        <v>2.3770024268058023</v>
      </c>
      <c r="TA60" s="116">
        <f t="shared" si="100"/>
        <v>2.4502143143067654</v>
      </c>
      <c r="TB60" s="116">
        <f t="shared" si="100"/>
        <v>2.4000826882689279</v>
      </c>
      <c r="TC60" s="116">
        <f t="shared" si="100"/>
        <v>2.390772302541714</v>
      </c>
      <c r="TD60" s="116">
        <f t="shared" si="100"/>
        <v>2.1728751226239265</v>
      </c>
      <c r="TE60" s="116">
        <f t="shared" si="100"/>
        <v>2.2827986155243973</v>
      </c>
      <c r="TF60" s="116">
        <f t="shared" si="100"/>
        <v>2.3180091043935671</v>
      </c>
      <c r="TG60" s="116">
        <f t="shared" si="92"/>
        <v>2.2905660730091322</v>
      </c>
      <c r="TH60" s="116">
        <f t="shared" si="92"/>
        <v>2.2512083628738604</v>
      </c>
      <c r="TI60" s="116">
        <f t="shared" si="92"/>
        <v>2.3328309075151461</v>
      </c>
      <c r="TJ60" s="116">
        <f t="shared" si="92"/>
        <v>2.3010179381107956</v>
      </c>
      <c r="TK60" s="116">
        <f t="shared" si="92"/>
        <v>2.1407495837682124</v>
      </c>
      <c r="TL60" s="116">
        <f t="shared" si="85"/>
        <v>2.1470889725563742</v>
      </c>
      <c r="TM60" s="116">
        <f t="shared" si="85"/>
        <v>2.2313219606291637</v>
      </c>
      <c r="TN60" s="116">
        <f t="shared" si="85"/>
        <v>2.2657931925499755</v>
      </c>
      <c r="TO60" s="116">
        <f t="shared" si="85"/>
        <v>2.228646847095995</v>
      </c>
      <c r="TP60" s="116">
        <f t="shared" si="85"/>
        <v>2.3937703469867406</v>
      </c>
      <c r="TQ60" s="116">
        <f t="shared" si="85"/>
        <v>2.5274498053900971</v>
      </c>
      <c r="TR60" s="116">
        <f t="shared" si="85"/>
        <v>2.3160236406849886</v>
      </c>
      <c r="TS60" s="116">
        <f t="shared" si="85"/>
        <v>2.4244783160387944</v>
      </c>
      <c r="TT60" s="116">
        <f t="shared" si="85"/>
        <v>2.4002333946411794</v>
      </c>
      <c r="TU60" s="116">
        <f t="shared" si="85"/>
        <v>2.3886447815645324</v>
      </c>
      <c r="TV60" s="116">
        <f t="shared" si="85"/>
        <v>2.467966779720054</v>
      </c>
      <c r="TW60" s="116">
        <f t="shared" si="85"/>
        <v>2.5164584376468642</v>
      </c>
      <c r="TX60" s="116">
        <f t="shared" si="85"/>
        <v>2.1893882307078929</v>
      </c>
      <c r="TY60" s="116">
        <f t="shared" si="85"/>
        <v>2.424562594582222</v>
      </c>
      <c r="TZ60" s="116">
        <f t="shared" si="85"/>
        <v>2.5249190039334808</v>
      </c>
      <c r="UA60" s="116">
        <f t="shared" si="85"/>
        <v>2.2942642611916733</v>
      </c>
      <c r="UB60" s="116">
        <f t="shared" si="85"/>
        <v>2.3484326446154951</v>
      </c>
      <c r="UC60" s="116">
        <f t="shared" si="85"/>
        <v>2.090435250113146</v>
      </c>
      <c r="UD60" s="116">
        <f t="shared" si="85"/>
        <v>2.2968276759800754</v>
      </c>
      <c r="UE60" s="116">
        <f t="shared" si="85"/>
        <v>2.4648286527699197</v>
      </c>
      <c r="UF60" s="116">
        <f t="shared" si="85"/>
        <v>2.1823754363583765</v>
      </c>
      <c r="UG60" s="116">
        <f t="shared" si="85"/>
        <v>2.3248865084339325</v>
      </c>
      <c r="UH60" s="116">
        <f t="shared" si="85"/>
        <v>2.5182708138226362</v>
      </c>
      <c r="UI60" s="116">
        <f t="shared" si="85"/>
        <v>2.359453321897325</v>
      </c>
      <c r="UJ60" s="116">
        <f t="shared" si="85"/>
        <v>2.242221601779546</v>
      </c>
      <c r="UK60" s="116">
        <f t="shared" si="85"/>
        <v>2.5236679415329819</v>
      </c>
      <c r="UL60" s="116">
        <f t="shared" si="85"/>
        <v>2.3422411427597467</v>
      </c>
      <c r="UM60" s="116">
        <f t="shared" si="85"/>
        <v>2.5402532378603011</v>
      </c>
      <c r="UN60" s="116">
        <f t="shared" si="85"/>
        <v>2.5176984556404629</v>
      </c>
      <c r="UO60" s="116">
        <f t="shared" si="85"/>
        <v>2.0897035504882702</v>
      </c>
      <c r="UP60" s="116">
        <f t="shared" si="85"/>
        <v>2.5355998701784714</v>
      </c>
      <c r="UQ60" s="116">
        <f t="shared" si="85"/>
        <v>2.3080821137928349</v>
      </c>
      <c r="UR60" s="116">
        <f t="shared" si="85"/>
        <v>2.181665847145279</v>
      </c>
      <c r="US60" s="116">
        <f t="shared" si="85"/>
        <v>2.1993733273611951</v>
      </c>
      <c r="UT60" s="116">
        <f t="shared" si="85"/>
        <v>2.5175222180501837</v>
      </c>
      <c r="UU60" s="116">
        <f t="shared" si="85"/>
        <v>2.2990979386125674</v>
      </c>
      <c r="UV60" s="116">
        <f t="shared" si="85"/>
        <v>2.5020551167045988</v>
      </c>
      <c r="UW60" s="116">
        <f t="shared" si="85"/>
        <v>2.1426262484818848</v>
      </c>
      <c r="UX60" s="116">
        <f t="shared" si="85"/>
        <v>2.3728369476199282</v>
      </c>
      <c r="UY60" s="116">
        <f t="shared" si="85"/>
        <v>2.2255309472908511</v>
      </c>
      <c r="UZ60" s="116">
        <f t="shared" si="85"/>
        <v>2.243589352421532</v>
      </c>
      <c r="VA60" s="116">
        <f t="shared" si="85"/>
        <v>2.5217992898415211</v>
      </c>
      <c r="VB60" s="116">
        <f t="shared" si="85"/>
        <v>2.2603270326144251</v>
      </c>
      <c r="VC60" s="116">
        <f t="shared" si="85"/>
        <v>2.5247258638793033</v>
      </c>
      <c r="VD60" s="116">
        <f t="shared" si="85"/>
        <v>2.242755276465223</v>
      </c>
      <c r="VE60" s="116">
        <f t="shared" si="85"/>
        <v>2.1725755225545034</v>
      </c>
      <c r="VF60" s="116">
        <f t="shared" si="85"/>
        <v>2.1316318319076175</v>
      </c>
      <c r="VG60" s="116">
        <f t="shared" si="85"/>
        <v>2.3191878790344043</v>
      </c>
      <c r="VH60" s="116">
        <f t="shared" si="85"/>
        <v>2.1423602106634934</v>
      </c>
      <c r="VI60" s="116">
        <f t="shared" si="85"/>
        <v>2.376373934570549</v>
      </c>
      <c r="VJ60" s="116">
        <f t="shared" si="85"/>
        <v>2.2057518271031986</v>
      </c>
      <c r="VK60" s="116">
        <f t="shared" si="85"/>
        <v>2.4971807282044063</v>
      </c>
      <c r="VL60" s="116">
        <f t="shared" si="85"/>
        <v>2.444728802657508</v>
      </c>
      <c r="VM60" s="116">
        <f t="shared" si="85"/>
        <v>2.4697902389583888</v>
      </c>
      <c r="VN60" s="116">
        <f t="shared" si="85"/>
        <v>2.533097783100025</v>
      </c>
      <c r="VO60" s="116">
        <f t="shared" si="85"/>
        <v>2.3219576426188784</v>
      </c>
      <c r="VP60" s="116">
        <f t="shared" si="85"/>
        <v>2.4529622401257667</v>
      </c>
      <c r="VQ60" s="116">
        <f t="shared" si="79"/>
        <v>2.1919418917136677</v>
      </c>
      <c r="VR60" s="116">
        <f t="shared" si="79"/>
        <v>2.0934399613219727</v>
      </c>
      <c r="VS60" s="116">
        <f t="shared" si="101"/>
        <v>2.2889777647755469</v>
      </c>
      <c r="VT60" s="116">
        <f t="shared" si="101"/>
        <v>2.4929379246222445</v>
      </c>
      <c r="VU60" s="116">
        <f t="shared" si="101"/>
        <v>2.474695467521562</v>
      </c>
      <c r="VV60" s="116">
        <f t="shared" si="101"/>
        <v>2.3643856195106827</v>
      </c>
      <c r="VW60" s="116">
        <f t="shared" si="101"/>
        <v>2.4421501420951377</v>
      </c>
      <c r="VX60" s="116">
        <f t="shared" si="101"/>
        <v>2.1987444119122008</v>
      </c>
      <c r="VY60" s="116">
        <f t="shared" si="101"/>
        <v>2.1710632074612755</v>
      </c>
      <c r="VZ60" s="116">
        <f t="shared" si="101"/>
        <v>2.2904957391401641</v>
      </c>
      <c r="WA60" s="116">
        <f t="shared" si="101"/>
        <v>2.4469941272469251</v>
      </c>
      <c r="WB60" s="116">
        <f t="shared" si="101"/>
        <v>2.3795436943047599</v>
      </c>
      <c r="WC60" s="116">
        <f t="shared" si="101"/>
        <v>2.4937213979081152</v>
      </c>
      <c r="WD60" s="116">
        <f t="shared" si="101"/>
        <v>2.1878734484350808</v>
      </c>
      <c r="WE60" s="116">
        <f t="shared" si="101"/>
        <v>2.4261444792960543</v>
      </c>
      <c r="WF60" s="116">
        <f t="shared" si="101"/>
        <v>2.237432385438118</v>
      </c>
      <c r="WG60" s="116">
        <f t="shared" si="101"/>
        <v>2.0906116305470794</v>
      </c>
      <c r="WH60" s="116">
        <f t="shared" si="101"/>
        <v>2.2830294255597723</v>
      </c>
      <c r="WI60" s="116">
        <f t="shared" si="101"/>
        <v>2.1958313268189515</v>
      </c>
      <c r="WJ60" s="116">
        <f t="shared" si="101"/>
        <v>2.1553766957376275</v>
      </c>
      <c r="WK60" s="116">
        <f t="shared" si="101"/>
        <v>2.1804589197502398</v>
      </c>
      <c r="WL60" s="116">
        <f t="shared" si="101"/>
        <v>2.1487637583252965</v>
      </c>
      <c r="WM60" s="116">
        <f t="shared" si="101"/>
        <v>2.344245790002069</v>
      </c>
      <c r="WN60" s="116">
        <f t="shared" si="101"/>
        <v>2.352927551341649</v>
      </c>
      <c r="WO60" s="116">
        <f t="shared" si="101"/>
        <v>2.5300672463143425</v>
      </c>
      <c r="WP60" s="116">
        <f t="shared" si="101"/>
        <v>2.2269335190506689</v>
      </c>
      <c r="WQ60" s="116">
        <f t="shared" si="101"/>
        <v>2.0923117522287349</v>
      </c>
      <c r="WR60" s="116">
        <f t="shared" si="101"/>
        <v>2.3676284308417324</v>
      </c>
      <c r="WS60" s="116">
        <f t="shared" si="101"/>
        <v>2.4327468514378778</v>
      </c>
      <c r="WT60" s="116">
        <f t="shared" si="101"/>
        <v>2.2779379721556707</v>
      </c>
      <c r="WU60" s="116">
        <f t="shared" si="101"/>
        <v>2.0936259755213515</v>
      </c>
      <c r="WV60" s="116">
        <f t="shared" si="101"/>
        <v>2.2318418447643085</v>
      </c>
      <c r="WW60" s="116">
        <f t="shared" si="101"/>
        <v>2.1881934658624407</v>
      </c>
      <c r="WX60" s="116">
        <f t="shared" si="101"/>
        <v>2.1060769218410327</v>
      </c>
      <c r="WY60" s="116">
        <f t="shared" si="101"/>
        <v>2.4839170300207236</v>
      </c>
      <c r="WZ60" s="116">
        <f t="shared" si="101"/>
        <v>2.0990048378447548</v>
      </c>
      <c r="XA60" s="116">
        <f t="shared" si="101"/>
        <v>2.4010489763671141</v>
      </c>
      <c r="XB60" s="116">
        <f t="shared" si="101"/>
        <v>2.1258902916952094</v>
      </c>
      <c r="XC60" s="116">
        <f t="shared" si="101"/>
        <v>2.278138206038375</v>
      </c>
      <c r="XD60" s="116">
        <f t="shared" si="101"/>
        <v>2.1710268910236543</v>
      </c>
      <c r="XE60" s="116">
        <f t="shared" si="101"/>
        <v>2.2021528797852259</v>
      </c>
      <c r="XF60" s="116">
        <f t="shared" si="101"/>
        <v>2.2742418527426445</v>
      </c>
      <c r="XG60" s="116">
        <f t="shared" si="101"/>
        <v>2.4678890712397168</v>
      </c>
      <c r="XH60" s="116">
        <f t="shared" si="101"/>
        <v>2.5150412140573373</v>
      </c>
      <c r="XI60" s="116">
        <f t="shared" si="101"/>
        <v>2.4180904309894036</v>
      </c>
      <c r="XJ60" s="116">
        <f t="shared" si="101"/>
        <v>2.1989182153242548</v>
      </c>
      <c r="XK60" s="116">
        <f t="shared" si="101"/>
        <v>2.2031316737079205</v>
      </c>
      <c r="XL60" s="116">
        <f t="shared" si="101"/>
        <v>2.196830248962204</v>
      </c>
      <c r="XM60" s="116">
        <f t="shared" si="101"/>
        <v>2.4557701527648215</v>
      </c>
      <c r="XN60" s="116">
        <f t="shared" si="101"/>
        <v>2.3803272808069562</v>
      </c>
      <c r="XO60" s="116">
        <f t="shared" si="101"/>
        <v>2.4070388438823858</v>
      </c>
      <c r="XP60" s="116">
        <f t="shared" si="101"/>
        <v>2.1677768239288104</v>
      </c>
      <c r="XQ60" s="116">
        <f t="shared" si="101"/>
        <v>2.206493890742145</v>
      </c>
      <c r="XR60" s="116">
        <f t="shared" si="101"/>
        <v>2.355850062035425</v>
      </c>
      <c r="XS60" s="116">
        <f t="shared" si="101"/>
        <v>2.0929148752744671</v>
      </c>
      <c r="XT60" s="116">
        <f t="shared" si="101"/>
        <v>2.4738164589130385</v>
      </c>
      <c r="XU60" s="116">
        <f t="shared" si="101"/>
        <v>2.1955824179068273</v>
      </c>
      <c r="XV60" s="116">
        <f t="shared" si="101"/>
        <v>2.4617657076006054</v>
      </c>
      <c r="XW60" s="116">
        <f t="shared" si="101"/>
        <v>2.224683778100192</v>
      </c>
      <c r="XX60" s="116">
        <f t="shared" si="101"/>
        <v>2.4900436185737393</v>
      </c>
      <c r="XY60" s="116">
        <f t="shared" si="101"/>
        <v>2.158230070663016</v>
      </c>
      <c r="XZ60" s="116">
        <f t="shared" si="101"/>
        <v>2.128343210958406</v>
      </c>
      <c r="YA60" s="116">
        <f t="shared" si="101"/>
        <v>2.16475978914763</v>
      </c>
      <c r="YB60" s="116">
        <f t="shared" si="101"/>
        <v>2.1593140964756015</v>
      </c>
      <c r="YC60" s="116">
        <f t="shared" si="101"/>
        <v>2.388135420541575</v>
      </c>
      <c r="YD60" s="116">
        <f t="shared" si="101"/>
        <v>2.4599794312726031</v>
      </c>
      <c r="YE60" s="116">
        <f t="shared" si="93"/>
        <v>2.3954606226943556</v>
      </c>
      <c r="YF60" s="116">
        <f t="shared" si="93"/>
        <v>2.3856996604347298</v>
      </c>
      <c r="YG60" s="116">
        <f t="shared" si="93"/>
        <v>2.2037545615649377</v>
      </c>
      <c r="YH60" s="116">
        <f t="shared" si="93"/>
        <v>2.1745036626210634</v>
      </c>
      <c r="YI60" s="116">
        <f t="shared" si="93"/>
        <v>2.5087154196462356</v>
      </c>
      <c r="YJ60" s="116">
        <f t="shared" si="86"/>
        <v>2.3293372654268913</v>
      </c>
      <c r="YK60" s="116">
        <f t="shared" si="86"/>
        <v>2.2427068114696702</v>
      </c>
      <c r="YL60" s="116">
        <f t="shared" si="86"/>
        <v>2.4791514464392792</v>
      </c>
      <c r="YM60" s="116">
        <f t="shared" si="86"/>
        <v>2.0910360452583521</v>
      </c>
      <c r="YN60" s="116">
        <f t="shared" si="86"/>
        <v>2.4677940558024631</v>
      </c>
      <c r="YO60" s="116">
        <f t="shared" si="86"/>
        <v>2.350002065160322</v>
      </c>
      <c r="YP60" s="116">
        <f t="shared" si="86"/>
        <v>2.1642690376442708</v>
      </c>
      <c r="YQ60" s="116">
        <f t="shared" si="86"/>
        <v>2.1979522024079317</v>
      </c>
      <c r="YR60" s="116">
        <f t="shared" si="86"/>
        <v>2.2194088194240122</v>
      </c>
      <c r="YS60" s="116">
        <f t="shared" si="86"/>
        <v>2.4934607538015441</v>
      </c>
      <c r="YT60" s="116">
        <f t="shared" si="86"/>
        <v>2.494481744169867</v>
      </c>
      <c r="YU60" s="116">
        <f t="shared" si="86"/>
        <v>2.22299067834307</v>
      </c>
      <c r="YV60" s="116">
        <f t="shared" si="86"/>
        <v>2.1034955135682631</v>
      </c>
      <c r="YW60" s="116">
        <f t="shared" si="86"/>
        <v>2.4426636234833925</v>
      </c>
      <c r="YX60" s="116">
        <f t="shared" si="86"/>
        <v>2.2781708486439269</v>
      </c>
      <c r="YY60" s="116">
        <f t="shared" si="86"/>
        <v>2.104937937651937</v>
      </c>
      <c r="YZ60" s="116">
        <f t="shared" si="86"/>
        <v>2.1498491227750436</v>
      </c>
      <c r="ZA60" s="116">
        <f t="shared" si="86"/>
        <v>2.1771039904298002</v>
      </c>
      <c r="ZB60" s="116">
        <f t="shared" si="86"/>
        <v>2.4254348551720066</v>
      </c>
      <c r="ZC60" s="116">
        <f t="shared" si="86"/>
        <v>2.1577326816782127</v>
      </c>
      <c r="ZD60" s="116">
        <f t="shared" si="86"/>
        <v>2.1040556828404098</v>
      </c>
      <c r="ZE60" s="116">
        <f t="shared" si="86"/>
        <v>2.2899071358034551</v>
      </c>
      <c r="ZF60" s="116">
        <f t="shared" si="86"/>
        <v>2.4424161654641967</v>
      </c>
      <c r="ZG60" s="116">
        <f t="shared" si="86"/>
        <v>2.4278229828002216</v>
      </c>
      <c r="ZH60" s="116">
        <f t="shared" si="86"/>
        <v>2.0990381833646641</v>
      </c>
      <c r="ZI60" s="116">
        <f t="shared" si="86"/>
        <v>2.3200443329950966</v>
      </c>
      <c r="ZJ60" s="116">
        <f t="shared" si="86"/>
        <v>2.174169189103988</v>
      </c>
      <c r="ZK60" s="116">
        <f t="shared" si="86"/>
        <v>2.4699320863797252</v>
      </c>
      <c r="ZL60" s="116">
        <f t="shared" si="86"/>
        <v>2.2007486107394416</v>
      </c>
      <c r="ZM60" s="116">
        <f t="shared" si="86"/>
        <v>2.2085318729750756</v>
      </c>
      <c r="ZN60" s="116">
        <f t="shared" si="86"/>
        <v>2.4808100681073144</v>
      </c>
      <c r="ZO60" s="116">
        <f t="shared" si="86"/>
        <v>2.1888459321527622</v>
      </c>
      <c r="ZP60" s="116">
        <f t="shared" si="86"/>
        <v>2.2567741852290797</v>
      </c>
      <c r="ZQ60" s="116">
        <f t="shared" si="86"/>
        <v>2.4997762913947001</v>
      </c>
      <c r="ZR60" s="116">
        <f t="shared" si="86"/>
        <v>2.4974109174237897</v>
      </c>
      <c r="ZS60" s="116">
        <f t="shared" si="86"/>
        <v>2.3551294582108788</v>
      </c>
      <c r="ZT60" s="116">
        <f t="shared" si="86"/>
        <v>2.1798508110568702</v>
      </c>
      <c r="ZU60" s="116">
        <f t="shared" si="86"/>
        <v>2.3296810202161606</v>
      </c>
      <c r="ZV60" s="116">
        <f t="shared" si="86"/>
        <v>2.1024253560856674</v>
      </c>
      <c r="ZW60" s="116">
        <f t="shared" si="86"/>
        <v>2.2841693366612228</v>
      </c>
      <c r="ZX60" s="116">
        <f t="shared" si="86"/>
        <v>2.1582289000057751</v>
      </c>
      <c r="ZY60" s="116">
        <f t="shared" si="86"/>
        <v>2.2545627227871665</v>
      </c>
      <c r="ZZ60" s="116">
        <f t="shared" si="86"/>
        <v>2.2511415038701421</v>
      </c>
      <c r="AAA60" s="116">
        <f t="shared" si="86"/>
        <v>2.2827058498201245</v>
      </c>
      <c r="AAB60" s="116">
        <f t="shared" si="86"/>
        <v>2.3396807344461799</v>
      </c>
      <c r="AAC60" s="116">
        <f t="shared" si="86"/>
        <v>2.1798819558517102</v>
      </c>
      <c r="AAD60" s="116">
        <f t="shared" si="86"/>
        <v>2.0961696729777586</v>
      </c>
      <c r="AAE60" s="116">
        <f t="shared" si="86"/>
        <v>2.3306707015609982</v>
      </c>
      <c r="AAF60" s="116">
        <f t="shared" si="86"/>
        <v>2.1624253262235089</v>
      </c>
      <c r="AAG60" s="116">
        <f t="shared" si="86"/>
        <v>2.5295037033962191</v>
      </c>
      <c r="AAH60" s="116">
        <f t="shared" si="86"/>
        <v>2.5218935611379338</v>
      </c>
      <c r="AAI60" s="116">
        <f t="shared" si="86"/>
        <v>2.4157748265194052</v>
      </c>
      <c r="AAJ60" s="116">
        <f t="shared" si="86"/>
        <v>2.2183591498271014</v>
      </c>
      <c r="AAK60" s="116">
        <f t="shared" si="86"/>
        <v>2.0921265152913846</v>
      </c>
      <c r="AAL60" s="116">
        <f t="shared" si="86"/>
        <v>2.2126722441627229</v>
      </c>
      <c r="AAM60" s="116">
        <f t="shared" si="86"/>
        <v>2.4105185943780159</v>
      </c>
      <c r="AAN60" s="116">
        <f t="shared" si="86"/>
        <v>2.2528695778550394</v>
      </c>
      <c r="AAO60" s="116">
        <f t="shared" si="80"/>
        <v>2.3999990864830001</v>
      </c>
      <c r="AAP60" s="116">
        <f t="shared" si="80"/>
        <v>2.2011761807152594</v>
      </c>
      <c r="AAQ60" s="116">
        <f t="shared" si="102"/>
        <v>2.1390860924818202</v>
      </c>
      <c r="AAR60" s="116">
        <f t="shared" si="102"/>
        <v>2.5271372386630144</v>
      </c>
      <c r="AAS60" s="116">
        <f t="shared" si="102"/>
        <v>2.1097113470444455</v>
      </c>
      <c r="AAT60" s="116">
        <f t="shared" si="102"/>
        <v>2.1442052403489189</v>
      </c>
      <c r="AAU60" s="116">
        <f t="shared" si="102"/>
        <v>2.5355211671317495</v>
      </c>
      <c r="AAV60" s="116">
        <f t="shared" si="102"/>
        <v>2.1763547564851207</v>
      </c>
      <c r="AAW60" s="116">
        <f t="shared" si="102"/>
        <v>2.2965128025166122</v>
      </c>
      <c r="AAX60" s="116">
        <f t="shared" si="102"/>
        <v>2.1288558822118064</v>
      </c>
      <c r="AAY60" s="116">
        <f t="shared" si="102"/>
        <v>2.4953442090559816</v>
      </c>
      <c r="AAZ60" s="116">
        <f t="shared" si="102"/>
        <v>2.3013500371580822</v>
      </c>
      <c r="ABA60" s="116">
        <f t="shared" si="102"/>
        <v>2.1871967791752862</v>
      </c>
      <c r="ABB60" s="116">
        <f t="shared" si="102"/>
        <v>2.3800771546002144</v>
      </c>
      <c r="ABC60" s="116">
        <f t="shared" si="102"/>
        <v>2.1386343577053912</v>
      </c>
      <c r="ABD60" s="116">
        <f t="shared" si="102"/>
        <v>2.4402676719427592</v>
      </c>
      <c r="ABE60" s="116">
        <f t="shared" si="102"/>
        <v>2.5427439775807601</v>
      </c>
      <c r="ABF60" s="116">
        <f t="shared" si="102"/>
        <v>2.451989424005828</v>
      </c>
      <c r="ABG60" s="116">
        <f t="shared" si="102"/>
        <v>2.384751862412938</v>
      </c>
      <c r="ABH60" s="116">
        <f t="shared" si="102"/>
        <v>2.4287992892469092</v>
      </c>
      <c r="ABI60" s="116">
        <f t="shared" si="102"/>
        <v>2.3276370583927362</v>
      </c>
      <c r="ABJ60" s="116">
        <f t="shared" si="102"/>
        <v>2.1761757891438323</v>
      </c>
      <c r="ABK60" s="116">
        <f t="shared" si="102"/>
        <v>2.3506560255774054</v>
      </c>
      <c r="ABL60" s="116">
        <f t="shared" si="102"/>
        <v>2.3050248104047877</v>
      </c>
      <c r="ABM60" s="116">
        <f t="shared" si="102"/>
        <v>2.2640924111208931</v>
      </c>
      <c r="ABN60" s="116">
        <f t="shared" si="102"/>
        <v>2.5139588606947507</v>
      </c>
      <c r="ABO60" s="116">
        <f t="shared" si="102"/>
        <v>2.3266881997138658</v>
      </c>
      <c r="ABP60" s="116">
        <f t="shared" si="102"/>
        <v>2.2450648109876008</v>
      </c>
      <c r="ABQ60" s="116">
        <f t="shared" si="102"/>
        <v>2.1452351621402337</v>
      </c>
      <c r="ABR60" s="116">
        <f t="shared" si="102"/>
        <v>2.436440847777007</v>
      </c>
      <c r="ABS60" s="116">
        <f t="shared" si="102"/>
        <v>2.3129503432724228</v>
      </c>
      <c r="ABT60" s="116">
        <f t="shared" si="102"/>
        <v>2.0898120704914911</v>
      </c>
      <c r="ABU60" s="116">
        <f t="shared" si="102"/>
        <v>2.5358858759865024</v>
      </c>
      <c r="ABV60" s="116">
        <f t="shared" si="102"/>
        <v>2.5376004888325014</v>
      </c>
      <c r="ABW60" s="116">
        <f t="shared" si="102"/>
        <v>2.2875274393371146</v>
      </c>
      <c r="ABX60" s="116">
        <f t="shared" si="102"/>
        <v>2.1947303728002598</v>
      </c>
      <c r="ABY60" s="116">
        <f t="shared" si="102"/>
        <v>2.479765467848329</v>
      </c>
      <c r="ABZ60" s="116">
        <f t="shared" si="102"/>
        <v>2.4150407094430553</v>
      </c>
      <c r="ACA60" s="116">
        <f t="shared" si="102"/>
        <v>2.2310626269261769</v>
      </c>
      <c r="ACB60" s="116">
        <f t="shared" si="102"/>
        <v>2.1010789505445708</v>
      </c>
      <c r="ACC60" s="116">
        <f t="shared" si="102"/>
        <v>2.4079159277614672</v>
      </c>
      <c r="ACD60" s="116">
        <f t="shared" si="102"/>
        <v>2.3691906069524675</v>
      </c>
      <c r="ACE60" s="116">
        <f t="shared" si="102"/>
        <v>2.4698543554099532</v>
      </c>
      <c r="ACF60" s="116">
        <f t="shared" si="102"/>
        <v>2.1994119941061641</v>
      </c>
      <c r="ACG60" s="116">
        <f t="shared" si="102"/>
        <v>2.3794414548921856</v>
      </c>
      <c r="ACH60" s="116">
        <f t="shared" si="102"/>
        <v>2.2712754738228189</v>
      </c>
      <c r="ACI60" s="116">
        <f t="shared" si="102"/>
        <v>2.3554511098758626</v>
      </c>
      <c r="ACJ60" s="116">
        <f t="shared" si="102"/>
        <v>2.5397441159378249</v>
      </c>
      <c r="ACK60" s="116">
        <f t="shared" si="102"/>
        <v>2.5043671494685937</v>
      </c>
      <c r="ACL60" s="116">
        <f t="shared" si="102"/>
        <v>2.5120856649992058</v>
      </c>
      <c r="ACM60" s="116">
        <f t="shared" si="102"/>
        <v>2.5330918880737276</v>
      </c>
      <c r="ACN60" s="116">
        <f t="shared" si="102"/>
        <v>2.1055827655228114</v>
      </c>
      <c r="ACO60" s="116">
        <f t="shared" si="102"/>
        <v>2.321704412299999</v>
      </c>
      <c r="ACP60" s="116">
        <f t="shared" si="102"/>
        <v>2.466746681984298</v>
      </c>
      <c r="ACQ60" s="116">
        <f t="shared" si="102"/>
        <v>2.2446856866302087</v>
      </c>
      <c r="ACR60" s="116">
        <f t="shared" si="102"/>
        <v>2.5077433545297008</v>
      </c>
      <c r="ACS60" s="116">
        <f t="shared" si="102"/>
        <v>2.3833643559889763</v>
      </c>
      <c r="ACT60" s="116">
        <f t="shared" si="102"/>
        <v>2.486593993613909</v>
      </c>
      <c r="ACU60" s="116">
        <f t="shared" si="102"/>
        <v>2.1565790206319209</v>
      </c>
      <c r="ACV60" s="116">
        <f t="shared" si="102"/>
        <v>2.430795109066525</v>
      </c>
      <c r="ACW60" s="116">
        <f t="shared" si="102"/>
        <v>2.4230515481514021</v>
      </c>
      <c r="ACX60" s="116">
        <f t="shared" si="102"/>
        <v>2.424111544238075</v>
      </c>
      <c r="ACY60" s="116">
        <f t="shared" si="102"/>
        <v>2.3783962176426501</v>
      </c>
      <c r="ACZ60" s="116">
        <f t="shared" si="102"/>
        <v>2.0905784489306272</v>
      </c>
      <c r="ADA60" s="116">
        <f t="shared" si="102"/>
        <v>2.418655317592834</v>
      </c>
      <c r="ADB60" s="116">
        <f t="shared" si="102"/>
        <v>2.1339755605275883</v>
      </c>
      <c r="ADC60" s="116">
        <f t="shared" si="94"/>
        <v>2.2154985435728309</v>
      </c>
      <c r="ADD60" s="116">
        <f t="shared" si="94"/>
        <v>2.1680541037663437</v>
      </c>
      <c r="ADE60" s="116">
        <f t="shared" si="94"/>
        <v>2.102580528697799</v>
      </c>
      <c r="ADF60" s="116">
        <f t="shared" si="94"/>
        <v>2.1374127732334935</v>
      </c>
      <c r="ADG60" s="116">
        <f t="shared" si="94"/>
        <v>2.0940021956372039</v>
      </c>
      <c r="ADH60" s="116">
        <f t="shared" si="87"/>
        <v>2.3144136747164956</v>
      </c>
      <c r="ADI60" s="116">
        <f t="shared" si="87"/>
        <v>2.5343288755758699</v>
      </c>
      <c r="ADJ60" s="116">
        <f t="shared" si="87"/>
        <v>2.1077870057540182</v>
      </c>
      <c r="ADK60" s="116">
        <f t="shared" si="87"/>
        <v>2.1165082167133416</v>
      </c>
      <c r="ADL60" s="116">
        <f t="shared" si="87"/>
        <v>2.1009050331611574</v>
      </c>
      <c r="ADM60" s="116">
        <f t="shared" si="87"/>
        <v>2.2130287821565382</v>
      </c>
      <c r="ADN60" s="116">
        <f t="shared" si="87"/>
        <v>2.3194400962960313</v>
      </c>
      <c r="ADO60" s="116">
        <f t="shared" si="87"/>
        <v>2.5409946582086875</v>
      </c>
      <c r="ADP60" s="116">
        <f t="shared" si="87"/>
        <v>2.3486077613355292</v>
      </c>
      <c r="ADQ60" s="116">
        <f t="shared" si="87"/>
        <v>2.2999015075287685</v>
      </c>
      <c r="ADR60" s="116">
        <f t="shared" si="87"/>
        <v>2.3580731580494314</v>
      </c>
      <c r="ADS60" s="116">
        <f t="shared" si="87"/>
        <v>2.5340533879936329</v>
      </c>
      <c r="ADT60" s="116">
        <f t="shared" si="87"/>
        <v>2.0907410623466833</v>
      </c>
      <c r="ADU60" s="116">
        <f t="shared" si="87"/>
        <v>2.4413919652213916</v>
      </c>
      <c r="ADV60" s="116">
        <f t="shared" si="87"/>
        <v>2.5105089787857802</v>
      </c>
      <c r="ADW60" s="116">
        <f t="shared" si="87"/>
        <v>2.1112747010092483</v>
      </c>
      <c r="ADX60" s="116">
        <f t="shared" si="87"/>
        <v>2.4858464678875043</v>
      </c>
      <c r="ADY60" s="116">
        <f t="shared" si="87"/>
        <v>2.2343904591894863</v>
      </c>
      <c r="ADZ60" s="116">
        <f t="shared" si="87"/>
        <v>2.17867391456112</v>
      </c>
      <c r="AEA60" s="116">
        <f t="shared" si="87"/>
        <v>2.4898201161187048</v>
      </c>
      <c r="AEB60" s="116">
        <f t="shared" si="87"/>
        <v>2.1982470751997853</v>
      </c>
      <c r="AEC60" s="116">
        <f t="shared" si="87"/>
        <v>2.5397043476594163</v>
      </c>
      <c r="AED60" s="116">
        <f t="shared" si="87"/>
        <v>2.4399396088448562</v>
      </c>
      <c r="AEE60" s="116">
        <f t="shared" si="87"/>
        <v>2.3894810019022965</v>
      </c>
      <c r="AEF60" s="116">
        <f t="shared" si="87"/>
        <v>2.4290500151251972</v>
      </c>
      <c r="AEG60" s="116">
        <f t="shared" si="87"/>
        <v>2.45045878487316</v>
      </c>
      <c r="AEH60" s="116">
        <f t="shared" si="87"/>
        <v>2.2266738004687339</v>
      </c>
      <c r="AEI60" s="116">
        <f t="shared" si="87"/>
        <v>2.1571598848354854</v>
      </c>
      <c r="AEJ60" s="116">
        <f t="shared" si="87"/>
        <v>2.4991886919546116</v>
      </c>
      <c r="AEK60" s="116">
        <f t="shared" si="87"/>
        <v>2.2078454584433294</v>
      </c>
      <c r="AEL60" s="116">
        <f t="shared" si="87"/>
        <v>2.5397675053555884</v>
      </c>
      <c r="AEM60" s="116">
        <f t="shared" si="87"/>
        <v>2.3890226799105383</v>
      </c>
      <c r="AEN60" s="116">
        <f t="shared" si="87"/>
        <v>2.1311044929833272</v>
      </c>
      <c r="AEO60" s="116">
        <f t="shared" si="87"/>
        <v>2.3531985075930191</v>
      </c>
      <c r="AEP60" s="116">
        <f t="shared" si="87"/>
        <v>2.1091396248821699</v>
      </c>
      <c r="AEQ60" s="116">
        <f t="shared" si="87"/>
        <v>2.3269931836581716</v>
      </c>
      <c r="AER60" s="116">
        <f t="shared" si="87"/>
        <v>2.4511295387090373</v>
      </c>
      <c r="AES60" s="116">
        <f t="shared" si="87"/>
        <v>2.2689508212135014</v>
      </c>
      <c r="AET60" s="116">
        <f t="shared" si="87"/>
        <v>2.4123609796159884</v>
      </c>
      <c r="AEU60" s="116">
        <f t="shared" si="87"/>
        <v>2.4480381860013667</v>
      </c>
      <c r="AEV60" s="116">
        <f t="shared" si="87"/>
        <v>2.3629974203670985</v>
      </c>
      <c r="AEW60" s="116">
        <f t="shared" si="87"/>
        <v>2.1476080739092929</v>
      </c>
      <c r="AEX60" s="116">
        <f t="shared" si="87"/>
        <v>2.0917399340151599</v>
      </c>
      <c r="AEY60" s="116">
        <f t="shared" si="87"/>
        <v>2.2782831422379877</v>
      </c>
      <c r="AEZ60" s="116">
        <f t="shared" si="87"/>
        <v>2.1543769659756995</v>
      </c>
      <c r="AFA60" s="116">
        <f t="shared" si="87"/>
        <v>2.4461495641051529</v>
      </c>
      <c r="AFB60" s="116">
        <f t="shared" si="87"/>
        <v>2.4895488340294865</v>
      </c>
      <c r="AFC60" s="116">
        <f t="shared" si="87"/>
        <v>2.1440561588204572</v>
      </c>
      <c r="AFD60" s="116">
        <f t="shared" si="87"/>
        <v>2.5120972661734817</v>
      </c>
      <c r="AFE60" s="116">
        <f t="shared" si="87"/>
        <v>2.2506110791086344</v>
      </c>
      <c r="AFF60" s="116">
        <f t="shared" si="87"/>
        <v>2.214653903723653</v>
      </c>
      <c r="AFG60" s="116">
        <f t="shared" si="87"/>
        <v>2.1005318621530282</v>
      </c>
      <c r="AFH60" s="116">
        <f t="shared" si="87"/>
        <v>2.4410184886486492</v>
      </c>
      <c r="AFI60" s="116">
        <f t="shared" si="87"/>
        <v>2.1157761965997968</v>
      </c>
      <c r="AFJ60" s="116">
        <f t="shared" si="87"/>
        <v>2.2484296798297589</v>
      </c>
      <c r="AFK60" s="116">
        <f t="shared" si="87"/>
        <v>2.3352320417247627</v>
      </c>
      <c r="AFL60" s="116">
        <f t="shared" si="87"/>
        <v>2.3099354491748425</v>
      </c>
      <c r="AFM60" s="116">
        <f t="shared" si="81"/>
        <v>2.1372606671005152</v>
      </c>
      <c r="AFN60" s="116">
        <f t="shared" si="81"/>
        <v>2.5341753596777177</v>
      </c>
      <c r="AFO60" s="116">
        <f t="shared" si="103"/>
        <v>2.2236727201794348</v>
      </c>
      <c r="AFP60" s="116">
        <f t="shared" si="103"/>
        <v>2.0988712524636726</v>
      </c>
      <c r="AFQ60" s="116">
        <f t="shared" si="103"/>
        <v>2.3959528677729827</v>
      </c>
      <c r="AFR60" s="116">
        <f t="shared" si="103"/>
        <v>2.14636761166705</v>
      </c>
      <c r="AFS60" s="116">
        <f t="shared" si="103"/>
        <v>2.1500430164270714</v>
      </c>
      <c r="AFT60" s="116">
        <f t="shared" si="103"/>
        <v>2.2303673077308788</v>
      </c>
      <c r="AFU60" s="116">
        <f t="shared" si="103"/>
        <v>2.13099270036356</v>
      </c>
      <c r="AFV60" s="116">
        <f t="shared" si="103"/>
        <v>2.1871602392386702</v>
      </c>
      <c r="AFW60" s="116">
        <f t="shared" si="103"/>
        <v>2.4349482052138751</v>
      </c>
      <c r="AFX60" s="116">
        <f t="shared" si="103"/>
        <v>2.088712126879622</v>
      </c>
      <c r="AFY60" s="116">
        <f t="shared" si="103"/>
        <v>2.3801361317575971</v>
      </c>
      <c r="AFZ60" s="116">
        <f t="shared" si="103"/>
        <v>2.4455950149163801</v>
      </c>
      <c r="AGA60" s="116">
        <f t="shared" si="103"/>
        <v>2.1249225908721918</v>
      </c>
      <c r="AGB60" s="116">
        <f t="shared" si="103"/>
        <v>2.3506759007180023</v>
      </c>
      <c r="AGC60" s="116">
        <f t="shared" si="103"/>
        <v>2.3639413809226042</v>
      </c>
      <c r="AGD60" s="116">
        <f t="shared" si="103"/>
        <v>2.2213208097695314</v>
      </c>
      <c r="AGE60" s="116">
        <f t="shared" si="103"/>
        <v>2.2725864214281799</v>
      </c>
      <c r="AGF60" s="116">
        <f t="shared" si="103"/>
        <v>2.4145011004568837</v>
      </c>
      <c r="AGG60" s="116">
        <f t="shared" si="103"/>
        <v>2.3479667871086001</v>
      </c>
      <c r="AGH60" s="116">
        <f t="shared" si="103"/>
        <v>2.4535156833677476</v>
      </c>
      <c r="AGI60" s="116">
        <f t="shared" si="103"/>
        <v>2.4501260284042869</v>
      </c>
      <c r="AGJ60" s="116">
        <f t="shared" si="103"/>
        <v>2.4796656056461766</v>
      </c>
      <c r="AGK60" s="116">
        <f t="shared" si="103"/>
        <v>2.4211265064532785</v>
      </c>
      <c r="AGL60" s="116">
        <f t="shared" si="103"/>
        <v>2.3224963032321302</v>
      </c>
      <c r="AGM60" s="116">
        <f t="shared" si="103"/>
        <v>2.1817418354516276</v>
      </c>
      <c r="AGN60" s="116">
        <f t="shared" si="103"/>
        <v>2.1881042203576286</v>
      </c>
      <c r="AGO60" s="116">
        <f t="shared" si="103"/>
        <v>2.4860254465528513</v>
      </c>
      <c r="AGP60" s="116">
        <f t="shared" si="103"/>
        <v>2.2911983059090431</v>
      </c>
      <c r="AGQ60" s="116">
        <f t="shared" si="103"/>
        <v>2.1516961628122093</v>
      </c>
      <c r="AGR60" s="116">
        <f t="shared" si="103"/>
        <v>2.4415654067615216</v>
      </c>
      <c r="AGS60" s="116">
        <f t="shared" si="103"/>
        <v>2.3429251528938391</v>
      </c>
      <c r="AGT60" s="116">
        <f t="shared" si="103"/>
        <v>2.4912771040573669</v>
      </c>
      <c r="AGU60" s="116">
        <f t="shared" si="103"/>
        <v>2.4189507266369858</v>
      </c>
      <c r="AGV60" s="116">
        <f t="shared" si="103"/>
        <v>2.5058754589140095</v>
      </c>
      <c r="AGW60" s="116">
        <f t="shared" si="103"/>
        <v>2.5230960594205132</v>
      </c>
      <c r="AGX60" s="116">
        <f t="shared" si="103"/>
        <v>2.5377934154284763</v>
      </c>
      <c r="AGY60" s="116">
        <f t="shared" si="103"/>
        <v>2.4522059761119568</v>
      </c>
      <c r="AGZ60" s="116">
        <f t="shared" si="103"/>
        <v>2.2688224617030297</v>
      </c>
      <c r="AHA60" s="116">
        <f t="shared" si="103"/>
        <v>2.4338706893130073</v>
      </c>
      <c r="AHB60" s="116">
        <f t="shared" si="103"/>
        <v>2.3769650628864354</v>
      </c>
      <c r="AHC60" s="116">
        <f t="shared" si="103"/>
        <v>2.1888212068927846</v>
      </c>
      <c r="AHD60" s="116">
        <f t="shared" si="103"/>
        <v>2.2348049409901383</v>
      </c>
      <c r="AHE60" s="116">
        <f t="shared" si="103"/>
        <v>2.2666432949991715</v>
      </c>
      <c r="AHF60" s="116">
        <f t="shared" si="103"/>
        <v>2.1630008212535863</v>
      </c>
      <c r="AHG60" s="116">
        <f t="shared" si="103"/>
        <v>2.2902006885025532</v>
      </c>
      <c r="AHH60" s="116">
        <f t="shared" si="103"/>
        <v>2.1991510754905566</v>
      </c>
      <c r="AHI60" s="116">
        <f t="shared" si="103"/>
        <v>2.4838009948413777</v>
      </c>
      <c r="AHJ60" s="116">
        <f t="shared" si="103"/>
        <v>2.1488772444835731</v>
      </c>
      <c r="AHK60" s="116">
        <f t="shared" si="103"/>
        <v>2.4489194137208359</v>
      </c>
      <c r="AHL60" s="116">
        <f t="shared" si="103"/>
        <v>2.3627854700752184</v>
      </c>
      <c r="AHM60" s="116">
        <f t="shared" si="103"/>
        <v>2.1987566443384199</v>
      </c>
      <c r="AHN60" s="116">
        <f t="shared" si="103"/>
        <v>2.1274756837641662</v>
      </c>
      <c r="AHO60" s="116">
        <f t="shared" si="103"/>
        <v>2.4921799225910535</v>
      </c>
      <c r="AHP60" s="116">
        <f t="shared" si="103"/>
        <v>2.1586310234566271</v>
      </c>
      <c r="AHQ60" s="116">
        <f t="shared" si="103"/>
        <v>2.2117263817661934</v>
      </c>
      <c r="AHR60" s="116">
        <f t="shared" si="103"/>
        <v>2.1648020762962639</v>
      </c>
      <c r="AHS60" s="116">
        <f t="shared" si="103"/>
        <v>2.1214714768467937</v>
      </c>
      <c r="AHT60" s="116">
        <f t="shared" si="103"/>
        <v>2.3130107706796244</v>
      </c>
      <c r="AHU60" s="116">
        <f t="shared" si="103"/>
        <v>2.315882024795263</v>
      </c>
      <c r="AHV60" s="116">
        <f t="shared" si="103"/>
        <v>2.2846534898306641</v>
      </c>
      <c r="AHW60" s="116">
        <f t="shared" si="103"/>
        <v>2.3855749659424221</v>
      </c>
      <c r="AHX60" s="116">
        <f t="shared" si="103"/>
        <v>2.3192004075513446</v>
      </c>
      <c r="AHY60" s="116">
        <f t="shared" si="103"/>
        <v>2.3966623450478046</v>
      </c>
      <c r="AHZ60" s="116">
        <f t="shared" si="103"/>
        <v>2.4212050034830588</v>
      </c>
      <c r="AIA60" s="116">
        <f t="shared" si="95"/>
        <v>2.1788168887121637</v>
      </c>
      <c r="AIB60" s="116">
        <f t="shared" si="95"/>
        <v>2.1054924921611375</v>
      </c>
      <c r="AIC60" s="116">
        <f t="shared" si="95"/>
        <v>2.4202355204911532</v>
      </c>
      <c r="AID60" s="116">
        <f t="shared" si="95"/>
        <v>2.1054244733386458</v>
      </c>
      <c r="AIE60" s="116">
        <f t="shared" si="95"/>
        <v>2.4617688130593045</v>
      </c>
      <c r="AIF60" s="116">
        <f t="shared" si="88"/>
        <v>2.1093828078617922</v>
      </c>
      <c r="AIG60" s="116">
        <f t="shared" si="88"/>
        <v>2.2861979566027104</v>
      </c>
      <c r="AIH60" s="116">
        <f t="shared" si="88"/>
        <v>2.3418396467171068</v>
      </c>
      <c r="AII60" s="116">
        <f t="shared" si="88"/>
        <v>2.5247616918146973</v>
      </c>
      <c r="AIJ60" s="116">
        <f t="shared" si="88"/>
        <v>2.1412636427580725</v>
      </c>
      <c r="AIK60" s="116">
        <f t="shared" si="88"/>
        <v>2.1941185309983284</v>
      </c>
      <c r="AIL60" s="116">
        <f t="shared" si="88"/>
        <v>2.3774286605404238</v>
      </c>
      <c r="AIM60" s="116">
        <f t="shared" si="88"/>
        <v>2.2106258491726072</v>
      </c>
      <c r="AIN60" s="116">
        <f t="shared" si="88"/>
        <v>2.4009384602933102</v>
      </c>
      <c r="AIO60" s="116">
        <f t="shared" si="88"/>
        <v>2.3670638116722924</v>
      </c>
      <c r="AIP60" s="116">
        <f t="shared" si="88"/>
        <v>2.4382256204684345</v>
      </c>
      <c r="AIQ60" s="116">
        <f t="shared" si="88"/>
        <v>2.4444628054823214</v>
      </c>
      <c r="AIR60" s="116">
        <f t="shared" si="88"/>
        <v>2.1058952936965389</v>
      </c>
      <c r="AIS60" s="116">
        <f t="shared" si="88"/>
        <v>2.3983128750992462</v>
      </c>
      <c r="AIT60" s="116">
        <f t="shared" si="88"/>
        <v>2.1344269919135601</v>
      </c>
      <c r="AIU60" s="116">
        <f t="shared" si="88"/>
        <v>2.1770518976147004</v>
      </c>
      <c r="AIV60" s="116">
        <f t="shared" si="88"/>
        <v>2.1380911956604596</v>
      </c>
      <c r="AIW60" s="116">
        <f t="shared" si="88"/>
        <v>2.5172832101334257</v>
      </c>
      <c r="AIX60" s="116">
        <f t="shared" si="88"/>
        <v>2.3431414851468033</v>
      </c>
      <c r="AIY60" s="116">
        <f t="shared" si="88"/>
        <v>2.1963273141869215</v>
      </c>
      <c r="AIZ60" s="116">
        <f t="shared" si="88"/>
        <v>2.4118825963126636</v>
      </c>
      <c r="AJA60" s="116">
        <f t="shared" si="88"/>
        <v>2.4530577327120802</v>
      </c>
      <c r="AJB60" s="116">
        <f t="shared" si="88"/>
        <v>2.531924559396538</v>
      </c>
      <c r="AJC60" s="116">
        <f t="shared" si="88"/>
        <v>2.1175192893273622</v>
      </c>
      <c r="AJD60" s="116">
        <f t="shared" si="88"/>
        <v>2.1331510259866784</v>
      </c>
      <c r="AJE60" s="116">
        <f t="shared" si="88"/>
        <v>2.1933147505445589</v>
      </c>
      <c r="AJF60" s="116">
        <f t="shared" si="88"/>
        <v>2.4849623654779065</v>
      </c>
      <c r="AJG60" s="116">
        <f t="shared" si="88"/>
        <v>2.3522575255805398</v>
      </c>
      <c r="AJH60" s="116">
        <f t="shared" si="88"/>
        <v>2.4574769086792059</v>
      </c>
      <c r="AJI60" s="116">
        <f t="shared" si="88"/>
        <v>2.3831835379699058</v>
      </c>
      <c r="AJJ60" s="116">
        <f t="shared" si="88"/>
        <v>2.2106499228848824</v>
      </c>
      <c r="AJK60" s="116">
        <f t="shared" si="88"/>
        <v>2.0942403360554063</v>
      </c>
      <c r="AJL60" s="116">
        <f t="shared" si="88"/>
        <v>2.523446356279055</v>
      </c>
      <c r="AJM60" s="116">
        <f t="shared" si="88"/>
        <v>2.3664314724601208</v>
      </c>
      <c r="AJN60" s="116">
        <f t="shared" si="88"/>
        <v>2.0984994611021932</v>
      </c>
      <c r="AJO60" s="116">
        <f t="shared" si="88"/>
        <v>2.5128198737510519</v>
      </c>
      <c r="AJP60" s="116">
        <f t="shared" si="88"/>
        <v>2.0983845836279165</v>
      </c>
      <c r="AJQ60" s="116">
        <f t="shared" si="88"/>
        <v>2.4353076027191931</v>
      </c>
      <c r="AJR60" s="116">
        <f t="shared" si="88"/>
        <v>2.2111440792458348</v>
      </c>
      <c r="AJS60" s="116">
        <f t="shared" si="88"/>
        <v>2.1655942418570593</v>
      </c>
      <c r="AJT60" s="116">
        <f t="shared" si="88"/>
        <v>2.4859658287396673</v>
      </c>
      <c r="AJU60" s="116">
        <f t="shared" si="88"/>
        <v>2.0866203767472129</v>
      </c>
      <c r="AJV60" s="116">
        <f t="shared" si="88"/>
        <v>2.4320913135687863</v>
      </c>
      <c r="AJW60" s="116">
        <f t="shared" si="88"/>
        <v>2.1005175060822223</v>
      </c>
      <c r="AJX60" s="116">
        <f t="shared" si="88"/>
        <v>2.4685076810987234</v>
      </c>
      <c r="AJY60" s="116">
        <f t="shared" si="88"/>
        <v>2.1155527648112762</v>
      </c>
      <c r="AJZ60" s="116">
        <f t="shared" si="88"/>
        <v>2.4111313302369002</v>
      </c>
      <c r="AKA60" s="116">
        <f t="shared" si="88"/>
        <v>2.1278261327163754</v>
      </c>
      <c r="AKB60" s="116">
        <f t="shared" si="88"/>
        <v>2.1974342170859229</v>
      </c>
      <c r="AKC60" s="116">
        <f t="shared" si="88"/>
        <v>2.3899587857281341</v>
      </c>
      <c r="AKD60" s="116">
        <f t="shared" si="88"/>
        <v>2.2614517118198636</v>
      </c>
      <c r="AKE60" s="116">
        <f t="shared" si="88"/>
        <v>2.4021444852387863</v>
      </c>
      <c r="AKF60" s="116">
        <f t="shared" si="88"/>
        <v>2.2669171225658316</v>
      </c>
      <c r="AKG60" s="116">
        <f t="shared" si="88"/>
        <v>2.4198946062319795</v>
      </c>
      <c r="AKH60" s="116">
        <f t="shared" si="88"/>
        <v>2.3412761279394849</v>
      </c>
      <c r="AKI60" s="116">
        <f t="shared" si="88"/>
        <v>2.5133195417871788</v>
      </c>
      <c r="AKJ60" s="116">
        <f t="shared" si="88"/>
        <v>2.472101444763843</v>
      </c>
      <c r="AKK60" s="116">
        <f t="shared" si="82"/>
        <v>2.2854587750111421</v>
      </c>
      <c r="AKL60" s="116">
        <f t="shared" si="82"/>
        <v>2.2455148551579662</v>
      </c>
      <c r="AKM60" s="116">
        <f t="shared" si="104"/>
        <v>2.4237357658442242</v>
      </c>
      <c r="AKN60" s="116">
        <f t="shared" si="104"/>
        <v>2.4846615373822791</v>
      </c>
      <c r="AKO60" s="116">
        <f t="shared" si="104"/>
        <v>2.4646405201374399</v>
      </c>
      <c r="AKP60" s="116">
        <f t="shared" si="104"/>
        <v>2.1997838257969855</v>
      </c>
      <c r="AKQ60" s="116">
        <f t="shared" si="104"/>
        <v>2.2444408941745237</v>
      </c>
      <c r="AKR60" s="116">
        <f t="shared" si="104"/>
        <v>2.107697264538078</v>
      </c>
      <c r="AKS60" s="116">
        <f t="shared" si="104"/>
        <v>2.1724073910925901</v>
      </c>
      <c r="AKT60" s="116">
        <f t="shared" si="104"/>
        <v>2.3472630838414057</v>
      </c>
      <c r="AKU60" s="116">
        <f t="shared" si="104"/>
        <v>2.4043034171039994</v>
      </c>
      <c r="AKV60" s="116">
        <f t="shared" si="104"/>
        <v>2.347192018408252</v>
      </c>
      <c r="AKW60" s="116">
        <f t="shared" si="104"/>
        <v>2.1186719522368596</v>
      </c>
      <c r="AKX60" s="116">
        <f t="shared" si="104"/>
        <v>2.2384421156047183</v>
      </c>
      <c r="AKY60" s="116">
        <f t="shared" si="104"/>
        <v>2.340827299167314</v>
      </c>
      <c r="AKZ60" s="116">
        <f t="shared" si="104"/>
        <v>2.5174092279859828</v>
      </c>
      <c r="ALA60" s="116">
        <f t="shared" si="104"/>
        <v>2.4951839867507131</v>
      </c>
      <c r="ALB60" s="116">
        <f t="shared" si="104"/>
        <v>2.5334438078814547</v>
      </c>
      <c r="ALC60" s="116">
        <f t="shared" si="104"/>
        <v>2.245647326664745</v>
      </c>
      <c r="ALD60" s="116">
        <f t="shared" si="104"/>
        <v>2.1993007499358428</v>
      </c>
      <c r="ALE60" s="116">
        <f t="shared" si="104"/>
        <v>2.4239111737952101</v>
      </c>
      <c r="ALF60" s="116">
        <f t="shared" si="104"/>
        <v>2.2747720335092141</v>
      </c>
      <c r="ALG60" s="116">
        <f t="shared" si="104"/>
        <v>2.4179788983277417</v>
      </c>
      <c r="ALH60" s="116">
        <f t="shared" si="104"/>
        <v>2.300574182288226</v>
      </c>
      <c r="ALI60" s="116">
        <f t="shared" si="104"/>
        <v>2.2508020033579053</v>
      </c>
      <c r="ALJ60" s="116">
        <f t="shared" si="104"/>
        <v>2.498585817277164</v>
      </c>
      <c r="ALK60" s="116">
        <f t="shared" si="104"/>
        <v>2.3507705770961964</v>
      </c>
      <c r="ALL60" s="116">
        <f t="shared" si="104"/>
        <v>2.1847935759872179</v>
      </c>
      <c r="ALM60" s="116">
        <f t="shared" si="104"/>
        <v>2.2205328020930981</v>
      </c>
      <c r="ALN60" s="116">
        <f t="shared" si="104"/>
        <v>2.4520926794953493</v>
      </c>
      <c r="ALO60" s="116">
        <f t="shared" si="104"/>
        <v>2.4257299766024643</v>
      </c>
      <c r="ALP60" s="116">
        <f t="shared" si="104"/>
        <v>2.2023191367174033</v>
      </c>
      <c r="ALQ60" s="116">
        <f t="shared" si="104"/>
        <v>2.0887143603436114</v>
      </c>
      <c r="ALR60" s="116">
        <f t="shared" si="104"/>
        <v>2.1934902059338715</v>
      </c>
      <c r="ALS60" s="116">
        <f t="shared" si="104"/>
        <v>2.4255692026890121</v>
      </c>
      <c r="ALT60" s="116">
        <f t="shared" si="104"/>
        <v>2.2326069412464546</v>
      </c>
      <c r="ALU60" s="116">
        <f t="shared" si="104"/>
        <v>2.2811226933219588</v>
      </c>
    </row>
    <row r="61" spans="9:1009">
      <c r="I61" s="116">
        <f t="shared" si="36"/>
        <v>2.3145958538199354</v>
      </c>
      <c r="J61" s="116">
        <f t="shared" si="36"/>
        <v>2.2855218038354579</v>
      </c>
      <c r="K61" s="116">
        <f t="shared" si="36"/>
        <v>2.4148984715365729</v>
      </c>
      <c r="L61" s="116">
        <f t="shared" si="36"/>
        <v>2.4550823456314337</v>
      </c>
      <c r="M61" s="116">
        <f t="shared" si="36"/>
        <v>2.38194291499636</v>
      </c>
      <c r="N61" s="116">
        <f t="shared" si="36"/>
        <v>2.5589304069100884</v>
      </c>
      <c r="O61" s="116">
        <f t="shared" si="36"/>
        <v>2.1956925522854092</v>
      </c>
      <c r="P61" s="116">
        <f t="shared" si="36"/>
        <v>2.1982205455817838</v>
      </c>
      <c r="Q61" s="116">
        <f t="shared" si="36"/>
        <v>2.255394715470302</v>
      </c>
      <c r="R61" s="116">
        <f t="shared" si="36"/>
        <v>2.5694682153828645</v>
      </c>
      <c r="S61" s="116">
        <f t="shared" si="36"/>
        <v>2.5346906121438284</v>
      </c>
      <c r="T61" s="116">
        <f t="shared" si="36"/>
        <v>2.1959969682058418</v>
      </c>
      <c r="U61" s="116">
        <f t="shared" si="36"/>
        <v>2.2106370186859268</v>
      </c>
      <c r="V61" s="116">
        <f t="shared" si="36"/>
        <v>2.3481403789494313</v>
      </c>
      <c r="W61" s="116">
        <f t="shared" si="36"/>
        <v>2.2189353199248734</v>
      </c>
      <c r="X61" s="116">
        <f t="shared" si="36"/>
        <v>2.2021739331046799</v>
      </c>
      <c r="Y61" s="116">
        <f t="shared" si="97"/>
        <v>2.5296841538633346</v>
      </c>
      <c r="Z61" s="116">
        <f t="shared" si="97"/>
        <v>2.2695837403550514</v>
      </c>
      <c r="AA61" s="116">
        <f t="shared" si="97"/>
        <v>2.2395507912507644</v>
      </c>
      <c r="AB61" s="116">
        <f t="shared" si="97"/>
        <v>2.5141899109883292</v>
      </c>
      <c r="AC61" s="116">
        <f t="shared" si="97"/>
        <v>2.19035721098175</v>
      </c>
      <c r="AD61" s="116">
        <f t="shared" si="97"/>
        <v>2.5368493878965523</v>
      </c>
      <c r="AE61" s="116">
        <f t="shared" si="97"/>
        <v>2.4148708576050528</v>
      </c>
      <c r="AF61" s="116">
        <f t="shared" si="97"/>
        <v>2.4662111411296701</v>
      </c>
      <c r="AG61" s="116">
        <f t="shared" si="97"/>
        <v>2.2423224818136753</v>
      </c>
      <c r="AH61" s="116">
        <f t="shared" si="97"/>
        <v>2.161523124597136</v>
      </c>
      <c r="AI61" s="116">
        <f t="shared" si="97"/>
        <v>2.3251430517718612</v>
      </c>
      <c r="AJ61" s="116">
        <f t="shared" si="97"/>
        <v>2.4567069450392625</v>
      </c>
      <c r="AK61" s="116">
        <f t="shared" si="97"/>
        <v>2.3231041820709772</v>
      </c>
      <c r="AL61" s="116">
        <f t="shared" si="97"/>
        <v>2.3292737263434442</v>
      </c>
      <c r="AM61" s="116">
        <f t="shared" si="97"/>
        <v>2.2326478627120401</v>
      </c>
      <c r="AN61" s="116">
        <f t="shared" si="97"/>
        <v>2.3177213925168521</v>
      </c>
      <c r="AO61" s="116">
        <f t="shared" si="97"/>
        <v>2.4160540137079192</v>
      </c>
      <c r="AP61" s="116">
        <f t="shared" si="97"/>
        <v>2.2678830569851121</v>
      </c>
      <c r="AQ61" s="116">
        <f t="shared" si="97"/>
        <v>2.1455150688996274</v>
      </c>
      <c r="AR61" s="116">
        <f t="shared" si="97"/>
        <v>2.4338102971571582</v>
      </c>
      <c r="AS61" s="116">
        <f t="shared" si="97"/>
        <v>2.5201694303429893</v>
      </c>
      <c r="AT61" s="116">
        <f t="shared" si="97"/>
        <v>2.2813128606310737</v>
      </c>
      <c r="AU61" s="116">
        <f t="shared" si="97"/>
        <v>2.2073233511147419</v>
      </c>
      <c r="AV61" s="116">
        <f t="shared" si="97"/>
        <v>2.4472287363459277</v>
      </c>
      <c r="AW61" s="116">
        <f t="shared" si="97"/>
        <v>2.1805077302790754</v>
      </c>
      <c r="AX61" s="116">
        <f t="shared" si="97"/>
        <v>2.3511440325675346</v>
      </c>
      <c r="AY61" s="116">
        <f t="shared" si="97"/>
        <v>2.1460497927205013</v>
      </c>
      <c r="AZ61" s="116">
        <f t="shared" si="97"/>
        <v>2.404433070832702</v>
      </c>
      <c r="BA61" s="116">
        <f t="shared" si="97"/>
        <v>2.3754909856647393</v>
      </c>
      <c r="BB61" s="116">
        <f t="shared" si="97"/>
        <v>2.3695257692881384</v>
      </c>
      <c r="BC61" s="116">
        <f t="shared" si="97"/>
        <v>2.4015809557410326</v>
      </c>
      <c r="BD61" s="116">
        <f t="shared" si="97"/>
        <v>2.4757435093258735</v>
      </c>
      <c r="BE61" s="116">
        <f t="shared" si="97"/>
        <v>2.3397508832847</v>
      </c>
      <c r="BF61" s="116">
        <f t="shared" si="97"/>
        <v>2.4779968083390855</v>
      </c>
      <c r="BG61" s="116">
        <f t="shared" si="97"/>
        <v>2.3684864479826908</v>
      </c>
      <c r="BH61" s="116">
        <f t="shared" si="97"/>
        <v>2.6215387931904446</v>
      </c>
      <c r="BI61" s="116">
        <f t="shared" si="97"/>
        <v>2.2732014142339887</v>
      </c>
      <c r="BJ61" s="116">
        <f t="shared" si="97"/>
        <v>2.2572203575400258</v>
      </c>
      <c r="BK61" s="116">
        <f t="shared" si="97"/>
        <v>2.4484950679761548</v>
      </c>
      <c r="BL61" s="116">
        <f t="shared" si="97"/>
        <v>2.434344239421141</v>
      </c>
      <c r="BM61" s="116">
        <f t="shared" si="97"/>
        <v>2.4314259315060998</v>
      </c>
      <c r="BN61" s="116">
        <f t="shared" si="97"/>
        <v>2.3985785296452367</v>
      </c>
      <c r="BO61" s="116">
        <f t="shared" si="97"/>
        <v>2.2271187019256282</v>
      </c>
      <c r="BP61" s="116">
        <f t="shared" si="97"/>
        <v>2.1514389129581959</v>
      </c>
      <c r="BQ61" s="116">
        <f t="shared" si="97"/>
        <v>2.4874349192424954</v>
      </c>
      <c r="BR61" s="116">
        <f t="shared" si="97"/>
        <v>2.3321396484731962</v>
      </c>
      <c r="BS61" s="116">
        <f t="shared" si="97"/>
        <v>2.2367407950218103</v>
      </c>
      <c r="BT61" s="116">
        <f t="shared" si="97"/>
        <v>2.3424659014842169</v>
      </c>
      <c r="BU61" s="116">
        <f t="shared" si="97"/>
        <v>2.3183536944400309</v>
      </c>
      <c r="BV61" s="116">
        <f t="shared" si="97"/>
        <v>2.3179507581921586</v>
      </c>
      <c r="BW61" s="116">
        <f t="shared" si="97"/>
        <v>2.391719665052519</v>
      </c>
      <c r="BX61" s="116">
        <f t="shared" si="97"/>
        <v>2.1485721986707005</v>
      </c>
      <c r="BY61" s="116">
        <f t="shared" si="97"/>
        <v>2.358077839425734</v>
      </c>
      <c r="BZ61" s="116">
        <f t="shared" si="97"/>
        <v>2.5448489246487482</v>
      </c>
      <c r="CA61" s="116">
        <f t="shared" si="97"/>
        <v>2.5403888372863905</v>
      </c>
      <c r="CB61" s="116">
        <f t="shared" si="97"/>
        <v>2.5110363657648014</v>
      </c>
      <c r="CC61" s="116">
        <f t="shared" si="97"/>
        <v>2.3601105207091289</v>
      </c>
      <c r="CD61" s="116">
        <f t="shared" si="97"/>
        <v>2.2433231391675252</v>
      </c>
      <c r="CE61" s="116">
        <f t="shared" si="97"/>
        <v>2.3847338659783097</v>
      </c>
      <c r="CF61" s="116">
        <f t="shared" si="97"/>
        <v>2.1754514600474324</v>
      </c>
      <c r="CG61" s="116">
        <f t="shared" si="97"/>
        <v>2.4872910173000782</v>
      </c>
      <c r="CH61" s="116">
        <f t="shared" si="97"/>
        <v>2.2359782822101608</v>
      </c>
      <c r="CI61" s="116">
        <f t="shared" si="97"/>
        <v>2.5546034522106909</v>
      </c>
      <c r="CJ61" s="116">
        <f t="shared" si="97"/>
        <v>2.3542303866560879</v>
      </c>
      <c r="CK61" s="116">
        <f t="shared" si="89"/>
        <v>2.3203381528549976</v>
      </c>
      <c r="CL61" s="116">
        <f t="shared" si="89"/>
        <v>2.1912386930465506</v>
      </c>
      <c r="CM61" s="116">
        <f t="shared" si="89"/>
        <v>2.5941799399281331</v>
      </c>
      <c r="CN61" s="116">
        <f t="shared" si="89"/>
        <v>2.4348931300830072</v>
      </c>
      <c r="CO61" s="116">
        <f t="shared" si="89"/>
        <v>2.3658065514582001</v>
      </c>
      <c r="CP61" s="116">
        <f t="shared" si="89"/>
        <v>2.543227487717449</v>
      </c>
      <c r="CQ61" s="116">
        <f t="shared" si="89"/>
        <v>2.5241135115223043</v>
      </c>
      <c r="CR61" s="116">
        <f t="shared" si="89"/>
        <v>2.4751454440308454</v>
      </c>
      <c r="CS61" s="116">
        <f t="shared" si="89"/>
        <v>2.5604120024218067</v>
      </c>
      <c r="CT61" s="116">
        <f t="shared" si="89"/>
        <v>2.2693254266125815</v>
      </c>
      <c r="CU61" s="116">
        <f t="shared" si="89"/>
        <v>2.5475139451239457</v>
      </c>
      <c r="CV61" s="116">
        <f t="shared" si="89"/>
        <v>2.3797762653969086</v>
      </c>
      <c r="CW61" s="116">
        <f t="shared" si="89"/>
        <v>2.2503802019224111</v>
      </c>
      <c r="CX61" s="116">
        <f t="shared" si="89"/>
        <v>2.336874297903107</v>
      </c>
      <c r="CY61" s="116">
        <f t="shared" si="89"/>
        <v>2.4161549457502782</v>
      </c>
      <c r="CZ61" s="116">
        <f t="shared" si="89"/>
        <v>2.2158106048063191</v>
      </c>
      <c r="DA61" s="116">
        <f t="shared" si="89"/>
        <v>2.6160072852512872</v>
      </c>
      <c r="DB61" s="116">
        <f t="shared" si="89"/>
        <v>2.4194415964926188</v>
      </c>
      <c r="DC61" s="116">
        <f t="shared" si="89"/>
        <v>2.2322146650260271</v>
      </c>
      <c r="DD61" s="116">
        <f t="shared" si="89"/>
        <v>2.1537902214784528</v>
      </c>
      <c r="DE61" s="116">
        <f t="shared" si="89"/>
        <v>2.5407823250106643</v>
      </c>
      <c r="DF61" s="116">
        <f t="shared" si="89"/>
        <v>2.3804242921297556</v>
      </c>
      <c r="DG61" s="116">
        <f t="shared" si="89"/>
        <v>2.1635143840865769</v>
      </c>
      <c r="DH61" s="116">
        <f t="shared" si="89"/>
        <v>2.4730918360429577</v>
      </c>
      <c r="DI61" s="116">
        <f t="shared" si="89"/>
        <v>2.5299666315451148</v>
      </c>
      <c r="DJ61" s="116">
        <f t="shared" si="89"/>
        <v>2.1629772405509975</v>
      </c>
      <c r="DK61" s="116">
        <f t="shared" si="89"/>
        <v>2.3526992894454111</v>
      </c>
      <c r="DL61" s="116">
        <f t="shared" si="89"/>
        <v>2.1436855876168308</v>
      </c>
      <c r="DM61" s="116">
        <f t="shared" si="89"/>
        <v>2.4935437697606639</v>
      </c>
      <c r="DN61" s="116">
        <f t="shared" si="89"/>
        <v>2.5258905725562761</v>
      </c>
      <c r="DO61" s="116">
        <f t="shared" si="89"/>
        <v>2.4080979866316365</v>
      </c>
      <c r="DP61" s="116">
        <f t="shared" si="89"/>
        <v>2.1801550556948479</v>
      </c>
      <c r="DQ61" s="116">
        <f t="shared" si="89"/>
        <v>2.5847400586962528</v>
      </c>
      <c r="DR61" s="116">
        <f t="shared" si="89"/>
        <v>2.1483495227146241</v>
      </c>
      <c r="DS61" s="116">
        <f t="shared" si="89"/>
        <v>2.5409313641876019</v>
      </c>
      <c r="DT61" s="116">
        <f t="shared" si="89"/>
        <v>2.471300486470462</v>
      </c>
      <c r="DU61" s="116">
        <f t="shared" si="89"/>
        <v>2.2299951986294522</v>
      </c>
      <c r="DV61" s="116">
        <f t="shared" si="89"/>
        <v>2.4605376998920918</v>
      </c>
      <c r="DW61" s="116">
        <f t="shared" si="89"/>
        <v>2.290210373009578</v>
      </c>
      <c r="DX61" s="116">
        <f t="shared" si="89"/>
        <v>2.2585287211402791</v>
      </c>
      <c r="DY61" s="116">
        <f t="shared" si="89"/>
        <v>2.577323557487504</v>
      </c>
      <c r="DZ61" s="116">
        <f t="shared" si="89"/>
        <v>2.2500043717359168</v>
      </c>
      <c r="EA61" s="116">
        <f t="shared" si="89"/>
        <v>2.1478523612964642</v>
      </c>
      <c r="EB61" s="116">
        <f t="shared" si="89"/>
        <v>2.61030245816122</v>
      </c>
      <c r="EC61" s="116">
        <f t="shared" si="89"/>
        <v>2.2948539671570978</v>
      </c>
      <c r="ED61" s="116">
        <f t="shared" si="89"/>
        <v>2.5561897118681345</v>
      </c>
      <c r="EE61" s="116">
        <f t="shared" si="89"/>
        <v>2.1911210063723003</v>
      </c>
      <c r="EF61" s="116">
        <f t="shared" si="89"/>
        <v>2.3703902120505727</v>
      </c>
      <c r="EG61" s="116">
        <f t="shared" si="89"/>
        <v>2.524709017187539</v>
      </c>
      <c r="EH61" s="116">
        <f t="shared" si="89"/>
        <v>2.5166080530413009</v>
      </c>
      <c r="EI61" s="116">
        <f t="shared" si="89"/>
        <v>2.2256056627380287</v>
      </c>
      <c r="EJ61" s="116">
        <f t="shared" si="89"/>
        <v>2.2635456637521378</v>
      </c>
      <c r="EK61" s="116">
        <f t="shared" si="89"/>
        <v>2.3561967612043233</v>
      </c>
      <c r="EL61" s="116">
        <f t="shared" si="89"/>
        <v>2.6026592767844647</v>
      </c>
      <c r="EM61" s="116">
        <f t="shared" si="89"/>
        <v>2.4436180382544532</v>
      </c>
      <c r="EN61" s="116">
        <f t="shared" si="89"/>
        <v>2.3390296051611403</v>
      </c>
      <c r="EO61" s="116">
        <f t="shared" si="89"/>
        <v>2.2886944469668644</v>
      </c>
      <c r="EP61" s="116">
        <f t="shared" si="89"/>
        <v>2.4177709198917694</v>
      </c>
      <c r="EQ61" s="116">
        <f t="shared" si="89"/>
        <v>2.2471894962905079</v>
      </c>
      <c r="ER61" s="116">
        <f t="shared" si="89"/>
        <v>2.5724603738027234</v>
      </c>
      <c r="ES61" s="116">
        <f t="shared" si="89"/>
        <v>2.2941991908263617</v>
      </c>
      <c r="ET61" s="116">
        <f t="shared" si="89"/>
        <v>2.5390937091975228</v>
      </c>
      <c r="EU61" s="116">
        <f t="shared" si="89"/>
        <v>2.3115457840056526</v>
      </c>
      <c r="EV61" s="116">
        <f t="shared" si="105"/>
        <v>2.4176320247154734</v>
      </c>
      <c r="EW61" s="116">
        <f t="shared" si="105"/>
        <v>2.3233510354082894</v>
      </c>
      <c r="EX61" s="116">
        <f t="shared" si="105"/>
        <v>2.2638462745299526</v>
      </c>
      <c r="EY61" s="116">
        <f t="shared" si="105"/>
        <v>2.3713281177091234</v>
      </c>
      <c r="EZ61" s="116">
        <f t="shared" si="105"/>
        <v>2.2797325273514879</v>
      </c>
      <c r="FA61" s="116">
        <f t="shared" si="105"/>
        <v>2.3414119278657233</v>
      </c>
      <c r="FB61" s="116">
        <f t="shared" si="105"/>
        <v>2.6167529504451448</v>
      </c>
      <c r="FC61" s="116">
        <f t="shared" si="105"/>
        <v>2.1613110326405556</v>
      </c>
      <c r="FD61" s="116">
        <f t="shared" si="105"/>
        <v>2.2010965216053604</v>
      </c>
      <c r="FE61" s="116">
        <f t="shared" si="105"/>
        <v>2.4534180791664228</v>
      </c>
      <c r="FF61" s="116">
        <f t="shared" si="105"/>
        <v>2.192598388785032</v>
      </c>
      <c r="FG61" s="116">
        <f t="shared" si="105"/>
        <v>2.281162077720662</v>
      </c>
      <c r="FH61" s="116">
        <f t="shared" si="105"/>
        <v>2.227493767627001</v>
      </c>
      <c r="FI61" s="116">
        <f t="shared" si="105"/>
        <v>2.3695179070895751</v>
      </c>
      <c r="FJ61" s="116">
        <f t="shared" si="105"/>
        <v>2.5387832321195889</v>
      </c>
      <c r="FK61" s="116">
        <f t="shared" si="105"/>
        <v>2.2939863003879322</v>
      </c>
      <c r="FL61" s="116">
        <f t="shared" si="105"/>
        <v>2.5414574462478927</v>
      </c>
      <c r="FM61" s="116">
        <f t="shared" si="105"/>
        <v>2.1965270100261569</v>
      </c>
      <c r="FN61" s="116">
        <f t="shared" si="105"/>
        <v>2.2914257430960943</v>
      </c>
      <c r="FO61" s="116">
        <f t="shared" si="105"/>
        <v>2.203558165363499</v>
      </c>
      <c r="FP61" s="116">
        <f t="shared" si="105"/>
        <v>2.594343381388708</v>
      </c>
      <c r="FQ61" s="116">
        <f t="shared" si="105"/>
        <v>2.2848017207509921</v>
      </c>
      <c r="FR61" s="116">
        <f t="shared" si="105"/>
        <v>2.3981249524787227</v>
      </c>
      <c r="FS61" s="116">
        <f t="shared" si="105"/>
        <v>2.3705799713100495</v>
      </c>
      <c r="FT61" s="116">
        <f t="shared" si="105"/>
        <v>2.4675242967064674</v>
      </c>
      <c r="FU61" s="116">
        <f t="shared" si="105"/>
        <v>2.5627939631966377</v>
      </c>
      <c r="FV61" s="116">
        <f t="shared" si="105"/>
        <v>2.6159576208690507</v>
      </c>
      <c r="FW61" s="116">
        <f t="shared" si="105"/>
        <v>2.1623860427543349</v>
      </c>
      <c r="FX61" s="116">
        <f t="shared" si="105"/>
        <v>2.258384682142454</v>
      </c>
      <c r="FY61" s="116">
        <f t="shared" si="105"/>
        <v>2.5649278728160207</v>
      </c>
      <c r="FZ61" s="116">
        <f t="shared" si="105"/>
        <v>2.5799535176482298</v>
      </c>
      <c r="GA61" s="116">
        <f t="shared" si="105"/>
        <v>2.2182590329467256</v>
      </c>
      <c r="GB61" s="116">
        <f t="shared" si="105"/>
        <v>2.5406230387176247</v>
      </c>
      <c r="GC61" s="116">
        <f t="shared" si="105"/>
        <v>2.2850455425179552</v>
      </c>
      <c r="GD61" s="116">
        <f t="shared" si="105"/>
        <v>2.1532892427143953</v>
      </c>
      <c r="GE61" s="116">
        <f t="shared" si="105"/>
        <v>2.1960696024367339</v>
      </c>
      <c r="GF61" s="116">
        <f t="shared" si="105"/>
        <v>2.3961379343295737</v>
      </c>
      <c r="GG61" s="116">
        <f t="shared" si="105"/>
        <v>2.2076627681837184</v>
      </c>
      <c r="GH61" s="116">
        <f t="shared" si="105"/>
        <v>2.1897693650704162</v>
      </c>
      <c r="GI61" s="116">
        <f t="shared" si="105"/>
        <v>2.6226010057644982</v>
      </c>
      <c r="GJ61" s="116">
        <f t="shared" si="105"/>
        <v>2.265904170514855</v>
      </c>
      <c r="GK61" s="116">
        <f t="shared" si="105"/>
        <v>2.1643724099308215</v>
      </c>
      <c r="GL61" s="116">
        <f t="shared" si="105"/>
        <v>2.4243856421310466</v>
      </c>
      <c r="GM61" s="116">
        <f t="shared" si="105"/>
        <v>2.5454012859582544</v>
      </c>
      <c r="GN61" s="116">
        <f t="shared" si="105"/>
        <v>2.3271803438365422</v>
      </c>
      <c r="GO61" s="116">
        <f t="shared" si="105"/>
        <v>2.6067720839188802</v>
      </c>
      <c r="GP61" s="116">
        <f t="shared" si="105"/>
        <v>2.5453640018850758</v>
      </c>
      <c r="GQ61" s="116">
        <f t="shared" si="105"/>
        <v>2.1595897270897586</v>
      </c>
      <c r="GR61" s="116">
        <f t="shared" si="105"/>
        <v>2.6197006878327254</v>
      </c>
      <c r="GS61" s="116">
        <f t="shared" si="105"/>
        <v>2.6026345651149039</v>
      </c>
      <c r="GT61" s="116">
        <f t="shared" si="98"/>
        <v>2.2974983385854824</v>
      </c>
      <c r="GU61" s="116">
        <f t="shared" si="98"/>
        <v>2.2771231703347454</v>
      </c>
      <c r="GV61" s="116">
        <f t="shared" si="98"/>
        <v>2.2594893326667789</v>
      </c>
      <c r="GW61" s="116">
        <f t="shared" si="98"/>
        <v>2.2099276546724043</v>
      </c>
      <c r="GX61" s="116">
        <f t="shared" si="98"/>
        <v>2.5944619789586838</v>
      </c>
      <c r="GY61" s="116">
        <f t="shared" si="98"/>
        <v>2.205258804263087</v>
      </c>
      <c r="GZ61" s="116">
        <f t="shared" si="98"/>
        <v>2.5850812891497257</v>
      </c>
      <c r="HA61" s="116">
        <f t="shared" si="98"/>
        <v>2.2429805623003869</v>
      </c>
      <c r="HB61" s="116">
        <f t="shared" si="98"/>
        <v>2.6077547408702477</v>
      </c>
      <c r="HC61" s="116">
        <f t="shared" si="98"/>
        <v>2.6145482727229861</v>
      </c>
      <c r="HD61" s="116">
        <f t="shared" si="98"/>
        <v>2.5141080828773799</v>
      </c>
      <c r="HE61" s="116">
        <f t="shared" si="98"/>
        <v>2.2267278939128881</v>
      </c>
      <c r="HF61" s="116">
        <f t="shared" si="98"/>
        <v>2.2420400003446428</v>
      </c>
      <c r="HG61" s="116">
        <f t="shared" si="98"/>
        <v>2.2202219372108916</v>
      </c>
      <c r="HH61" s="116">
        <f t="shared" si="98"/>
        <v>2.191119680125837</v>
      </c>
      <c r="HI61" s="116">
        <f t="shared" si="98"/>
        <v>2.1437994218070924</v>
      </c>
      <c r="HJ61" s="116">
        <f t="shared" si="98"/>
        <v>2.5815376566400698</v>
      </c>
      <c r="HK61" s="116">
        <f t="shared" si="98"/>
        <v>2.1857355200154762</v>
      </c>
      <c r="HL61" s="116">
        <f t="shared" si="98"/>
        <v>2.5714531238622467</v>
      </c>
      <c r="HM61" s="116">
        <f t="shared" si="98"/>
        <v>2.4056539607880851</v>
      </c>
      <c r="HN61" s="116">
        <f t="shared" si="98"/>
        <v>2.4426955637830785</v>
      </c>
      <c r="HO61" s="116">
        <f t="shared" si="98"/>
        <v>2.3110954202893681</v>
      </c>
      <c r="HP61" s="116">
        <f t="shared" si="98"/>
        <v>2.5736553610604975</v>
      </c>
      <c r="HQ61" s="116">
        <f t="shared" si="98"/>
        <v>2.5148494856421655</v>
      </c>
      <c r="HR61" s="116">
        <f t="shared" si="98"/>
        <v>2.3132921942653892</v>
      </c>
      <c r="HS61" s="116">
        <f t="shared" si="98"/>
        <v>2.203607136998623</v>
      </c>
      <c r="HT61" s="116">
        <f t="shared" si="98"/>
        <v>2.3637496052166407</v>
      </c>
      <c r="HU61" s="116">
        <f t="shared" si="98"/>
        <v>2.2602935413057907</v>
      </c>
      <c r="HV61" s="116">
        <f t="shared" si="98"/>
        <v>2.2398937445788976</v>
      </c>
      <c r="HW61" s="116">
        <f t="shared" si="98"/>
        <v>2.1487322979331878</v>
      </c>
      <c r="HX61" s="116">
        <f t="shared" si="98"/>
        <v>2.5500044628734857</v>
      </c>
      <c r="HY61" s="116">
        <f t="shared" si="98"/>
        <v>2.6189995738698717</v>
      </c>
      <c r="HZ61" s="116">
        <f t="shared" si="98"/>
        <v>2.4413168921856943</v>
      </c>
      <c r="IA61" s="116">
        <f t="shared" si="98"/>
        <v>2.3415288771252931</v>
      </c>
      <c r="IB61" s="116">
        <f t="shared" si="98"/>
        <v>2.4202482756710371</v>
      </c>
      <c r="IC61" s="116">
        <f t="shared" si="98"/>
        <v>2.5064723137123446</v>
      </c>
      <c r="ID61" s="116">
        <f t="shared" si="98"/>
        <v>2.3300568668166104</v>
      </c>
      <c r="IE61" s="116">
        <f t="shared" si="98"/>
        <v>2.377099133450034</v>
      </c>
      <c r="IF61" s="116">
        <f t="shared" si="98"/>
        <v>2.600791937574626</v>
      </c>
      <c r="IG61" s="116">
        <f t="shared" si="98"/>
        <v>2.168919526549935</v>
      </c>
      <c r="IH61" s="116">
        <f t="shared" si="98"/>
        <v>2.2065500242518699</v>
      </c>
      <c r="II61" s="116">
        <f t="shared" si="98"/>
        <v>2.3107520927469327</v>
      </c>
      <c r="IJ61" s="116">
        <f t="shared" si="98"/>
        <v>2.3307849260044029</v>
      </c>
      <c r="IK61" s="116">
        <f t="shared" si="98"/>
        <v>2.1805327233241147</v>
      </c>
      <c r="IL61" s="116">
        <f t="shared" si="98"/>
        <v>2.3287549300153048</v>
      </c>
      <c r="IM61" s="116">
        <f t="shared" si="98"/>
        <v>2.1585751770897645</v>
      </c>
      <c r="IN61" s="116">
        <f t="shared" si="98"/>
        <v>2.3899857724084383</v>
      </c>
      <c r="IO61" s="116">
        <f t="shared" si="98"/>
        <v>2.1929940788131743</v>
      </c>
      <c r="IP61" s="116">
        <f t="shared" si="90"/>
        <v>2.4668583790526699</v>
      </c>
      <c r="IQ61" s="116">
        <f t="shared" si="90"/>
        <v>2.4563954420339407</v>
      </c>
      <c r="IR61" s="116">
        <f t="shared" si="90"/>
        <v>2.1742230379623546</v>
      </c>
      <c r="IS61" s="116">
        <f t="shared" si="90"/>
        <v>2.3699357730897574</v>
      </c>
      <c r="IT61" s="116">
        <f t="shared" si="90"/>
        <v>2.3944319136852439</v>
      </c>
      <c r="IU61" s="116">
        <f t="shared" si="90"/>
        <v>2.1693763194854623</v>
      </c>
      <c r="IV61" s="116">
        <f t="shared" si="90"/>
        <v>2.2391251356957302</v>
      </c>
      <c r="IW61" s="116">
        <f t="shared" si="90"/>
        <v>2.3440376052200844</v>
      </c>
      <c r="IX61" s="116">
        <f t="shared" si="90"/>
        <v>2.436261414404604</v>
      </c>
      <c r="IY61" s="116">
        <f t="shared" si="90"/>
        <v>2.2492466498188413</v>
      </c>
      <c r="IZ61" s="116">
        <f t="shared" si="90"/>
        <v>2.4497127865417476</v>
      </c>
      <c r="JA61" s="116">
        <f t="shared" si="90"/>
        <v>2.2487438126339616</v>
      </c>
      <c r="JB61" s="116">
        <f t="shared" si="90"/>
        <v>2.565223456678106</v>
      </c>
      <c r="JC61" s="116">
        <f t="shared" si="90"/>
        <v>2.1911191974221644</v>
      </c>
      <c r="JD61" s="116">
        <f t="shared" si="90"/>
        <v>2.4372904556074544</v>
      </c>
      <c r="JE61" s="116">
        <f t="shared" si="90"/>
        <v>2.1391356547035119</v>
      </c>
      <c r="JF61" s="116">
        <f t="shared" si="90"/>
        <v>2.5549476115370933</v>
      </c>
      <c r="JG61" s="116">
        <f t="shared" si="90"/>
        <v>2.3828202185763705</v>
      </c>
      <c r="JH61" s="116">
        <f t="shared" si="62"/>
        <v>2.3674918016640039</v>
      </c>
      <c r="JI61" s="116">
        <f t="shared" ref="JI61:LT64" si="107">JI35+($D$3/JI35)</f>
        <v>2.4364779336852798</v>
      </c>
      <c r="JJ61" s="116">
        <f t="shared" si="107"/>
        <v>2.4570238945632412</v>
      </c>
      <c r="JK61" s="116">
        <f t="shared" si="107"/>
        <v>2.5859588699645344</v>
      </c>
      <c r="JL61" s="116">
        <f t="shared" si="107"/>
        <v>2.5506181033097683</v>
      </c>
      <c r="JM61" s="116">
        <f t="shared" si="107"/>
        <v>2.3982100284125614</v>
      </c>
      <c r="JN61" s="116">
        <f t="shared" si="107"/>
        <v>2.5628575016226369</v>
      </c>
      <c r="JO61" s="116">
        <f t="shared" si="107"/>
        <v>2.5849956290044314</v>
      </c>
      <c r="JP61" s="116">
        <f t="shared" si="107"/>
        <v>2.4064437551672557</v>
      </c>
      <c r="JQ61" s="116">
        <f t="shared" si="107"/>
        <v>2.304812036414889</v>
      </c>
      <c r="JR61" s="116">
        <f t="shared" si="107"/>
        <v>2.223892802266707</v>
      </c>
      <c r="JS61" s="116">
        <f t="shared" si="107"/>
        <v>2.5026128788796309</v>
      </c>
      <c r="JT61" s="116">
        <f t="shared" si="107"/>
        <v>2.2973208042562243</v>
      </c>
      <c r="JU61" s="116">
        <f t="shared" si="107"/>
        <v>2.2600625906916942</v>
      </c>
      <c r="JV61" s="116">
        <f t="shared" si="107"/>
        <v>2.1982863109397006</v>
      </c>
      <c r="JW61" s="116">
        <f t="shared" si="107"/>
        <v>2.4314338960246205</v>
      </c>
      <c r="JX61" s="116">
        <f t="shared" si="107"/>
        <v>2.2606811590852303</v>
      </c>
      <c r="JY61" s="116">
        <f t="shared" si="107"/>
        <v>2.3284814432487142</v>
      </c>
      <c r="JZ61" s="116">
        <f t="shared" si="107"/>
        <v>2.4899847854342432</v>
      </c>
      <c r="KA61" s="116">
        <f t="shared" si="107"/>
        <v>2.3560894178994451</v>
      </c>
      <c r="KB61" s="116">
        <f t="shared" si="107"/>
        <v>2.6003372297760556</v>
      </c>
      <c r="KC61" s="116">
        <f t="shared" si="107"/>
        <v>2.2553892802506641</v>
      </c>
      <c r="KD61" s="116">
        <f t="shared" si="107"/>
        <v>2.3376639438953735</v>
      </c>
      <c r="KE61" s="116">
        <f t="shared" si="107"/>
        <v>2.3516943577120974</v>
      </c>
      <c r="KF61" s="116">
        <f t="shared" si="107"/>
        <v>2.1911934273393436</v>
      </c>
      <c r="KG61" s="116">
        <f t="shared" si="107"/>
        <v>2.2335470009845206</v>
      </c>
      <c r="KH61" s="116">
        <f t="shared" si="107"/>
        <v>2.2360696692985464</v>
      </c>
      <c r="KI61" s="116">
        <f t="shared" si="107"/>
        <v>2.2090744296553515</v>
      </c>
      <c r="KJ61" s="116">
        <f t="shared" si="107"/>
        <v>2.2731924161132975</v>
      </c>
      <c r="KK61" s="116">
        <f t="shared" si="107"/>
        <v>2.1763841126670713</v>
      </c>
      <c r="KL61" s="116">
        <f t="shared" si="107"/>
        <v>2.2307412723278937</v>
      </c>
      <c r="KM61" s="116">
        <f t="shared" si="107"/>
        <v>2.3930878954002899</v>
      </c>
      <c r="KN61" s="116">
        <f t="shared" si="107"/>
        <v>2.4003205880342713</v>
      </c>
      <c r="KO61" s="116">
        <f t="shared" si="107"/>
        <v>2.1909555770160609</v>
      </c>
      <c r="KP61" s="116">
        <f t="shared" si="107"/>
        <v>2.4210613582424845</v>
      </c>
      <c r="KQ61" s="116">
        <f t="shared" si="107"/>
        <v>2.2648318411938861</v>
      </c>
      <c r="KR61" s="116">
        <f t="shared" si="107"/>
        <v>2.1442749906130594</v>
      </c>
      <c r="KS61" s="116">
        <f t="shared" si="107"/>
        <v>2.3170745535011679</v>
      </c>
      <c r="KT61" s="116">
        <f t="shared" si="107"/>
        <v>2.5865299696971582</v>
      </c>
      <c r="KU61" s="116">
        <f t="shared" si="107"/>
        <v>2.5121492726381458</v>
      </c>
      <c r="KV61" s="116">
        <f t="shared" si="107"/>
        <v>2.2456579735303235</v>
      </c>
      <c r="KW61" s="116">
        <f t="shared" si="107"/>
        <v>2.4674228863845706</v>
      </c>
      <c r="KX61" s="116">
        <f t="shared" si="107"/>
        <v>2.1566999894496508</v>
      </c>
      <c r="KY61" s="116">
        <f t="shared" si="107"/>
        <v>2.2287727514852747</v>
      </c>
      <c r="KZ61" s="116">
        <f t="shared" si="107"/>
        <v>2.1574030533394457</v>
      </c>
      <c r="LA61" s="116">
        <f t="shared" si="107"/>
        <v>2.2112823062604621</v>
      </c>
      <c r="LB61" s="116">
        <f t="shared" si="107"/>
        <v>2.4527046753127131</v>
      </c>
      <c r="LC61" s="116">
        <f t="shared" si="107"/>
        <v>2.2616379575816925</v>
      </c>
      <c r="LD61" s="116">
        <f t="shared" si="107"/>
        <v>2.2181457666173703</v>
      </c>
      <c r="LE61" s="116">
        <f t="shared" si="107"/>
        <v>2.3497876854956794</v>
      </c>
      <c r="LF61" s="116">
        <f t="shared" si="107"/>
        <v>2.4743772764858756</v>
      </c>
      <c r="LG61" s="116">
        <f t="shared" si="107"/>
        <v>2.4373774744213876</v>
      </c>
      <c r="LH61" s="116">
        <f t="shared" si="107"/>
        <v>2.311337999271875</v>
      </c>
      <c r="LI61" s="116">
        <f t="shared" si="107"/>
        <v>2.2713122938933563</v>
      </c>
      <c r="LJ61" s="116">
        <f t="shared" si="107"/>
        <v>2.244589013478691</v>
      </c>
      <c r="LK61" s="116">
        <f t="shared" si="107"/>
        <v>2.4010746602597024</v>
      </c>
      <c r="LL61" s="116">
        <f t="shared" si="107"/>
        <v>2.1395228027377673</v>
      </c>
      <c r="LM61" s="116">
        <f t="shared" si="107"/>
        <v>2.257636656982454</v>
      </c>
      <c r="LN61" s="116">
        <f t="shared" si="107"/>
        <v>2.2663131456428984</v>
      </c>
      <c r="LO61" s="116">
        <f t="shared" si="107"/>
        <v>2.4135747985622502</v>
      </c>
      <c r="LP61" s="116">
        <f t="shared" si="107"/>
        <v>2.6050528292097348</v>
      </c>
      <c r="LQ61" s="116">
        <f t="shared" si="107"/>
        <v>2.4312360068524326</v>
      </c>
      <c r="LR61" s="116">
        <f t="shared" si="107"/>
        <v>2.2061772008704805</v>
      </c>
      <c r="LS61" s="116">
        <f t="shared" si="107"/>
        <v>2.3672634847786469</v>
      </c>
      <c r="LT61" s="116">
        <f t="shared" si="107"/>
        <v>2.4121751433282226</v>
      </c>
      <c r="LU61" s="116">
        <f t="shared" si="106"/>
        <v>2.437017110998247</v>
      </c>
      <c r="LV61" s="116">
        <f t="shared" si="106"/>
        <v>2.5044238145414641</v>
      </c>
      <c r="LW61" s="116">
        <f t="shared" si="106"/>
        <v>2.3592633521440303</v>
      </c>
      <c r="LX61" s="116">
        <f t="shared" si="106"/>
        <v>2.3881998064614187</v>
      </c>
      <c r="LY61" s="116">
        <f t="shared" si="106"/>
        <v>2.5036615655510071</v>
      </c>
      <c r="LZ61" s="116">
        <f t="shared" si="106"/>
        <v>2.5717881912415792</v>
      </c>
      <c r="MA61" s="116">
        <f t="shared" si="106"/>
        <v>2.1380524197567281</v>
      </c>
      <c r="MB61" s="116">
        <f t="shared" si="106"/>
        <v>2.3892974293697371</v>
      </c>
      <c r="MC61" s="116">
        <f t="shared" si="106"/>
        <v>2.5229425219627695</v>
      </c>
      <c r="MD61" s="116">
        <f t="shared" si="106"/>
        <v>2.1673460282679917</v>
      </c>
      <c r="ME61" s="116">
        <f t="shared" si="106"/>
        <v>2.4227913986869583</v>
      </c>
      <c r="MF61" s="116">
        <f t="shared" si="106"/>
        <v>2.5047344758914569</v>
      </c>
      <c r="MG61" s="116">
        <f t="shared" si="106"/>
        <v>2.5167099985954309</v>
      </c>
      <c r="MH61" s="116">
        <f t="shared" si="106"/>
        <v>2.5738822486509521</v>
      </c>
      <c r="MI61" s="116">
        <f t="shared" si="106"/>
        <v>2.5263827374670331</v>
      </c>
      <c r="MJ61" s="116">
        <f t="shared" si="106"/>
        <v>2.4544654880066461</v>
      </c>
      <c r="MK61" s="116">
        <f t="shared" si="106"/>
        <v>2.1831034307792994</v>
      </c>
      <c r="ML61" s="116">
        <f t="shared" si="106"/>
        <v>2.5427347845587835</v>
      </c>
      <c r="MM61" s="116">
        <f t="shared" si="106"/>
        <v>2.2952779341427201</v>
      </c>
      <c r="MN61" s="116">
        <f t="shared" si="106"/>
        <v>2.5947538745064618</v>
      </c>
      <c r="MO61" s="116">
        <f t="shared" si="106"/>
        <v>2.4503767990128953</v>
      </c>
      <c r="MP61" s="116">
        <f t="shared" si="106"/>
        <v>2.2282997288373774</v>
      </c>
      <c r="MQ61" s="116">
        <f t="shared" si="106"/>
        <v>2.4907018383318706</v>
      </c>
      <c r="MR61" s="116">
        <f t="shared" si="106"/>
        <v>2.4763216007613584</v>
      </c>
      <c r="MS61" s="116">
        <f t="shared" si="106"/>
        <v>2.5429207693013924</v>
      </c>
      <c r="MT61" s="116">
        <f t="shared" si="106"/>
        <v>2.1964142495968226</v>
      </c>
      <c r="MU61" s="116">
        <f t="shared" si="106"/>
        <v>2.5124092064600809</v>
      </c>
      <c r="MV61" s="116">
        <f t="shared" si="106"/>
        <v>2.2316823108957644</v>
      </c>
      <c r="MW61" s="116">
        <f t="shared" si="106"/>
        <v>2.2629304834647828</v>
      </c>
      <c r="MX61" s="116">
        <f t="shared" si="106"/>
        <v>2.2959566580916091</v>
      </c>
      <c r="MY61" s="116">
        <f t="shared" si="106"/>
        <v>2.1406971723857513</v>
      </c>
      <c r="MZ61" s="116">
        <f t="shared" si="106"/>
        <v>2.1755869275046464</v>
      </c>
      <c r="NA61" s="116">
        <f t="shared" si="106"/>
        <v>2.3728082568284914</v>
      </c>
      <c r="NB61" s="116">
        <f t="shared" si="106"/>
        <v>2.3500196817170593</v>
      </c>
      <c r="NC61" s="116">
        <f t="shared" si="106"/>
        <v>2.2745735635557676</v>
      </c>
      <c r="ND61" s="116">
        <f t="shared" si="106"/>
        <v>2.5263211868249269</v>
      </c>
      <c r="NE61" s="116">
        <f t="shared" si="106"/>
        <v>2.2765564607150059</v>
      </c>
      <c r="NF61" s="116">
        <f t="shared" si="106"/>
        <v>2.5124314178028349</v>
      </c>
      <c r="NG61" s="116">
        <f t="shared" si="106"/>
        <v>2.6166210786277793</v>
      </c>
      <c r="NH61" s="116">
        <f t="shared" si="106"/>
        <v>2.1893812374442314</v>
      </c>
      <c r="NI61" s="116">
        <f t="shared" si="106"/>
        <v>2.1347542798106613</v>
      </c>
      <c r="NJ61" s="116">
        <f t="shared" si="106"/>
        <v>2.3747423654454747</v>
      </c>
      <c r="NK61" s="116">
        <f t="shared" si="106"/>
        <v>2.1956489871035139</v>
      </c>
      <c r="NL61" s="116">
        <f t="shared" si="106"/>
        <v>2.270697162740507</v>
      </c>
      <c r="NM61" s="116">
        <f t="shared" si="106"/>
        <v>2.2527001414274719</v>
      </c>
      <c r="NN61" s="116">
        <f t="shared" si="106"/>
        <v>2.5128545549204984</v>
      </c>
      <c r="NO61" s="116">
        <f t="shared" si="106"/>
        <v>2.3775681723453048</v>
      </c>
      <c r="NP61" s="116">
        <f t="shared" si="106"/>
        <v>2.2639477844855715</v>
      </c>
      <c r="NQ61" s="116">
        <f t="shared" si="106"/>
        <v>2.5220416915170061</v>
      </c>
      <c r="NR61" s="116">
        <f t="shared" si="106"/>
        <v>2.2580287011240294</v>
      </c>
      <c r="NS61" s="116">
        <f t="shared" si="106"/>
        <v>2.6208951324962455</v>
      </c>
      <c r="NT61" s="116">
        <f t="shared" si="106"/>
        <v>2.2264853877994737</v>
      </c>
      <c r="NU61" s="116">
        <f t="shared" si="106"/>
        <v>2.4602253098331399</v>
      </c>
      <c r="NV61" s="116">
        <f t="shared" si="106"/>
        <v>2.2063282470200041</v>
      </c>
      <c r="NW61" s="116">
        <f t="shared" si="106"/>
        <v>2.4603181856858418</v>
      </c>
      <c r="NX61" s="116">
        <f t="shared" si="106"/>
        <v>2.177163106448686</v>
      </c>
      <c r="NY61" s="116">
        <f t="shared" si="106"/>
        <v>2.335565253554214</v>
      </c>
      <c r="NZ61" s="116">
        <f t="shared" si="106"/>
        <v>2.4012633859204415</v>
      </c>
      <c r="OA61" s="116">
        <f t="shared" si="106"/>
        <v>2.450936071709648</v>
      </c>
      <c r="OB61" s="116">
        <f t="shared" si="106"/>
        <v>2.282009115127595</v>
      </c>
      <c r="OC61" s="116">
        <f t="shared" si="106"/>
        <v>2.2658516418612655</v>
      </c>
      <c r="OD61" s="116">
        <f t="shared" si="106"/>
        <v>2.6031665699240003</v>
      </c>
      <c r="OE61" s="116">
        <f t="shared" si="106"/>
        <v>2.1746536065693247</v>
      </c>
      <c r="OF61" s="116">
        <f t="shared" si="99"/>
        <v>2.2983594484787835</v>
      </c>
      <c r="OG61" s="116">
        <f t="shared" si="99"/>
        <v>2.1842592721088314</v>
      </c>
      <c r="OH61" s="116">
        <f t="shared" si="99"/>
        <v>2.2882264234466829</v>
      </c>
      <c r="OI61" s="116">
        <f t="shared" si="91"/>
        <v>2.2657206572431763</v>
      </c>
      <c r="OJ61" s="116">
        <f t="shared" si="91"/>
        <v>2.3675471959671071</v>
      </c>
      <c r="OK61" s="116">
        <f t="shared" si="91"/>
        <v>2.5937812726542893</v>
      </c>
      <c r="OL61" s="116">
        <f t="shared" si="91"/>
        <v>2.4443484968908309</v>
      </c>
      <c r="OM61" s="116">
        <f t="shared" si="91"/>
        <v>2.2539504867797624</v>
      </c>
      <c r="ON61" s="116">
        <f t="shared" si="84"/>
        <v>2.3173820867105612</v>
      </c>
      <c r="OO61" s="116">
        <f t="shared" si="84"/>
        <v>2.5477051961870498</v>
      </c>
      <c r="OP61" s="116">
        <f t="shared" si="84"/>
        <v>2.5393757705329096</v>
      </c>
      <c r="OQ61" s="116">
        <f t="shared" si="84"/>
        <v>2.5457169240454181</v>
      </c>
      <c r="OR61" s="116">
        <f t="shared" si="84"/>
        <v>2.500739420378653</v>
      </c>
      <c r="OS61" s="116">
        <f t="shared" si="84"/>
        <v>2.5625398955806995</v>
      </c>
      <c r="OT61" s="116">
        <f t="shared" si="84"/>
        <v>2.4058476712700374</v>
      </c>
      <c r="OU61" s="116">
        <f t="shared" si="84"/>
        <v>2.3703313593986906</v>
      </c>
      <c r="OV61" s="116">
        <f t="shared" si="84"/>
        <v>2.5630220844995768</v>
      </c>
      <c r="OW61" s="116">
        <f t="shared" si="84"/>
        <v>2.1728874396579796</v>
      </c>
      <c r="OX61" s="116">
        <f t="shared" si="84"/>
        <v>2.4361082955827102</v>
      </c>
      <c r="OY61" s="116">
        <f t="shared" si="84"/>
        <v>2.2535896746644974</v>
      </c>
      <c r="OZ61" s="116">
        <f t="shared" si="84"/>
        <v>2.6116287411731989</v>
      </c>
      <c r="PA61" s="116">
        <f t="shared" si="84"/>
        <v>2.289588807996485</v>
      </c>
      <c r="PB61" s="116">
        <f t="shared" si="84"/>
        <v>2.5142682324869789</v>
      </c>
      <c r="PC61" s="116">
        <f t="shared" si="84"/>
        <v>2.5047095109577606</v>
      </c>
      <c r="PD61" s="116">
        <f t="shared" si="84"/>
        <v>2.2420016205399729</v>
      </c>
      <c r="PE61" s="116">
        <f t="shared" si="84"/>
        <v>2.3070072846718963</v>
      </c>
      <c r="PF61" s="116">
        <f t="shared" si="84"/>
        <v>2.6214629984910784</v>
      </c>
      <c r="PG61" s="116">
        <f t="shared" si="84"/>
        <v>2.2575980920126626</v>
      </c>
      <c r="PH61" s="116">
        <f t="shared" ref="PH61:RS64" si="108">PH35+($D$3/PH35)</f>
        <v>2.4525528138787864</v>
      </c>
      <c r="PI61" s="116">
        <f t="shared" si="108"/>
        <v>2.1617449379270917</v>
      </c>
      <c r="PJ61" s="116">
        <f t="shared" si="108"/>
        <v>2.4017654455646609</v>
      </c>
      <c r="PK61" s="116">
        <f t="shared" si="108"/>
        <v>2.5088388238660921</v>
      </c>
      <c r="PL61" s="116">
        <f t="shared" si="108"/>
        <v>2.162755710032946</v>
      </c>
      <c r="PM61" s="116">
        <f t="shared" si="108"/>
        <v>2.5330117787037416</v>
      </c>
      <c r="PN61" s="116">
        <f t="shared" si="108"/>
        <v>2.4103683299410119</v>
      </c>
      <c r="PO61" s="116">
        <f t="shared" si="108"/>
        <v>2.5559334769372852</v>
      </c>
      <c r="PP61" s="116">
        <f t="shared" si="108"/>
        <v>2.4535619612974879</v>
      </c>
      <c r="PQ61" s="116">
        <f t="shared" si="108"/>
        <v>2.4330754084908941</v>
      </c>
      <c r="PR61" s="116">
        <f t="shared" si="108"/>
        <v>2.1774715037450969</v>
      </c>
      <c r="PS61" s="116">
        <f t="shared" si="108"/>
        <v>2.4937267502663332</v>
      </c>
      <c r="PT61" s="116">
        <f t="shared" si="108"/>
        <v>2.1444369586279795</v>
      </c>
      <c r="PU61" s="116">
        <f t="shared" si="108"/>
        <v>2.1366397712773173</v>
      </c>
      <c r="PV61" s="116">
        <f t="shared" si="108"/>
        <v>2.376397007909965</v>
      </c>
      <c r="PW61" s="116">
        <f t="shared" si="108"/>
        <v>2.5974298928674191</v>
      </c>
      <c r="PX61" s="116">
        <f t="shared" si="108"/>
        <v>2.4883068172286054</v>
      </c>
      <c r="PY61" s="116">
        <f t="shared" si="108"/>
        <v>2.1989350557834122</v>
      </c>
      <c r="PZ61" s="116">
        <f t="shared" si="108"/>
        <v>2.3867042600687696</v>
      </c>
      <c r="QA61" s="116">
        <f t="shared" si="108"/>
        <v>2.26070289896552</v>
      </c>
      <c r="QB61" s="116">
        <f t="shared" si="108"/>
        <v>2.2252154443151659</v>
      </c>
      <c r="QC61" s="116">
        <f t="shared" si="108"/>
        <v>2.1455576047428857</v>
      </c>
      <c r="QD61" s="116">
        <f t="shared" si="108"/>
        <v>2.1383365719373133</v>
      </c>
      <c r="QE61" s="116">
        <f t="shared" si="108"/>
        <v>2.3210440135299395</v>
      </c>
      <c r="QF61" s="116">
        <f t="shared" si="108"/>
        <v>2.2049918043395844</v>
      </c>
      <c r="QG61" s="116">
        <f t="shared" si="108"/>
        <v>2.2452361795262172</v>
      </c>
      <c r="QH61" s="116">
        <f t="shared" si="108"/>
        <v>2.5468830766090336</v>
      </c>
      <c r="QI61" s="116">
        <f t="shared" si="108"/>
        <v>2.2202439070268127</v>
      </c>
      <c r="QJ61" s="116">
        <f t="shared" si="108"/>
        <v>2.4806376610373002</v>
      </c>
      <c r="QK61" s="116">
        <f t="shared" si="108"/>
        <v>2.2996005317313593</v>
      </c>
      <c r="QL61" s="116">
        <f t="shared" si="108"/>
        <v>2.1632398965583093</v>
      </c>
      <c r="QM61" s="116">
        <f t="shared" si="108"/>
        <v>2.3268953245517272</v>
      </c>
      <c r="QN61" s="116">
        <f t="shared" si="108"/>
        <v>2.5274636292584445</v>
      </c>
      <c r="QO61" s="116">
        <f t="shared" si="108"/>
        <v>2.3117074894101046</v>
      </c>
      <c r="QP61" s="116">
        <f t="shared" si="108"/>
        <v>2.3870442857813963</v>
      </c>
      <c r="QQ61" s="116">
        <f t="shared" si="108"/>
        <v>2.5702516060237883</v>
      </c>
      <c r="QR61" s="116">
        <f t="shared" si="108"/>
        <v>2.3820706845092419</v>
      </c>
      <c r="QS61" s="116">
        <f t="shared" si="108"/>
        <v>2.5387117722865336</v>
      </c>
      <c r="QT61" s="116">
        <f t="shared" si="108"/>
        <v>2.614604622480373</v>
      </c>
      <c r="QU61" s="116">
        <f t="shared" si="108"/>
        <v>2.449922079112071</v>
      </c>
      <c r="QV61" s="116">
        <f t="shared" si="108"/>
        <v>2.6095907988257423</v>
      </c>
      <c r="QW61" s="116">
        <f t="shared" si="108"/>
        <v>2.6045024320974366</v>
      </c>
      <c r="QX61" s="116">
        <f t="shared" si="108"/>
        <v>2.6102560573980744</v>
      </c>
      <c r="QY61" s="116">
        <f t="shared" si="108"/>
        <v>2.5320622054162336</v>
      </c>
      <c r="QZ61" s="116">
        <f t="shared" si="108"/>
        <v>2.2704817323032223</v>
      </c>
      <c r="RA61" s="116">
        <f t="shared" si="108"/>
        <v>2.5213377747502661</v>
      </c>
      <c r="RB61" s="116">
        <f t="shared" si="108"/>
        <v>2.60385215743745</v>
      </c>
      <c r="RC61" s="116">
        <f t="shared" si="108"/>
        <v>2.2310946602415429</v>
      </c>
      <c r="RD61" s="116">
        <f t="shared" si="108"/>
        <v>2.3106568299018457</v>
      </c>
      <c r="RE61" s="116">
        <f t="shared" si="108"/>
        <v>2.5631824969966615</v>
      </c>
      <c r="RF61" s="116">
        <f t="shared" si="108"/>
        <v>2.3037409729587033</v>
      </c>
      <c r="RG61" s="116">
        <f t="shared" si="108"/>
        <v>2.4530209982882196</v>
      </c>
      <c r="RH61" s="116">
        <f t="shared" si="108"/>
        <v>2.2111231049728639</v>
      </c>
      <c r="RI61" s="116">
        <f t="shared" si="108"/>
        <v>2.2734048067195438</v>
      </c>
      <c r="RJ61" s="116">
        <f t="shared" si="108"/>
        <v>2.49074967642348</v>
      </c>
      <c r="RK61" s="116">
        <f t="shared" si="108"/>
        <v>2.2293993498892606</v>
      </c>
      <c r="RL61" s="116">
        <f t="shared" si="108"/>
        <v>2.2042481792978657</v>
      </c>
      <c r="RM61" s="116">
        <f t="shared" si="108"/>
        <v>2.5844956452918839</v>
      </c>
      <c r="RN61" s="116">
        <f t="shared" si="108"/>
        <v>2.3201447848233387</v>
      </c>
      <c r="RO61" s="116">
        <f t="shared" si="108"/>
        <v>2.2209175632788143</v>
      </c>
      <c r="RP61" s="116">
        <f t="shared" si="108"/>
        <v>2.4367017993154101</v>
      </c>
      <c r="RQ61" s="116">
        <f t="shared" si="108"/>
        <v>2.4103250968607264</v>
      </c>
      <c r="RR61" s="116">
        <f t="shared" si="108"/>
        <v>2.3259391054111687</v>
      </c>
      <c r="RS61" s="116">
        <f t="shared" si="108"/>
        <v>2.3090042822391896</v>
      </c>
      <c r="RT61" s="116">
        <f t="shared" si="100"/>
        <v>2.6140658680272262</v>
      </c>
      <c r="RU61" s="116">
        <f t="shared" si="100"/>
        <v>2.409429857773461</v>
      </c>
      <c r="RV61" s="116">
        <f t="shared" si="100"/>
        <v>2.2108948789898348</v>
      </c>
      <c r="RW61" s="116">
        <f t="shared" si="100"/>
        <v>2.2247172073044639</v>
      </c>
      <c r="RX61" s="116">
        <f t="shared" si="100"/>
        <v>2.541959410303817</v>
      </c>
      <c r="RY61" s="116">
        <f t="shared" si="100"/>
        <v>2.4059465947980083</v>
      </c>
      <c r="RZ61" s="116">
        <f t="shared" si="100"/>
        <v>2.6099019820173877</v>
      </c>
      <c r="SA61" s="116">
        <f t="shared" si="100"/>
        <v>2.3018349069760822</v>
      </c>
      <c r="SB61" s="116">
        <f t="shared" si="100"/>
        <v>2.5145886234261243</v>
      </c>
      <c r="SC61" s="116">
        <f t="shared" si="100"/>
        <v>2.5136571626447641</v>
      </c>
      <c r="SD61" s="116">
        <f t="shared" si="100"/>
        <v>2.5713528707787141</v>
      </c>
      <c r="SE61" s="116">
        <f t="shared" si="100"/>
        <v>2.3291023098273662</v>
      </c>
      <c r="SF61" s="116">
        <f t="shared" si="100"/>
        <v>2.3682750864359172</v>
      </c>
      <c r="SG61" s="116">
        <f t="shared" si="100"/>
        <v>2.2545915503830498</v>
      </c>
      <c r="SH61" s="116">
        <f t="shared" si="100"/>
        <v>2.4463342575849332</v>
      </c>
      <c r="SI61" s="116">
        <f t="shared" si="100"/>
        <v>2.3086665087137632</v>
      </c>
      <c r="SJ61" s="116">
        <f t="shared" si="100"/>
        <v>2.4362831548930042</v>
      </c>
      <c r="SK61" s="116">
        <f t="shared" si="100"/>
        <v>2.3527536968390756</v>
      </c>
      <c r="SL61" s="116">
        <f t="shared" si="100"/>
        <v>2.5483960058830912</v>
      </c>
      <c r="SM61" s="116">
        <f t="shared" si="100"/>
        <v>2.5882483520669139</v>
      </c>
      <c r="SN61" s="116">
        <f t="shared" si="100"/>
        <v>2.410303341028289</v>
      </c>
      <c r="SO61" s="116">
        <f t="shared" si="100"/>
        <v>2.4485679483915952</v>
      </c>
      <c r="SP61" s="116">
        <f t="shared" si="100"/>
        <v>2.4659483036377705</v>
      </c>
      <c r="SQ61" s="116">
        <f t="shared" si="100"/>
        <v>2.5809282426017526</v>
      </c>
      <c r="SR61" s="116">
        <f t="shared" si="100"/>
        <v>2.4129884647940449</v>
      </c>
      <c r="SS61" s="116">
        <f t="shared" si="100"/>
        <v>2.280501214593575</v>
      </c>
      <c r="ST61" s="116">
        <f t="shared" si="100"/>
        <v>2.3701680171781021</v>
      </c>
      <c r="SU61" s="116">
        <f t="shared" si="100"/>
        <v>2.3407166436900129</v>
      </c>
      <c r="SV61" s="116">
        <f t="shared" si="100"/>
        <v>2.584105408852241</v>
      </c>
      <c r="SW61" s="116">
        <f t="shared" si="100"/>
        <v>2.218754445831856</v>
      </c>
      <c r="SX61" s="116">
        <f t="shared" si="100"/>
        <v>2.3243256856270005</v>
      </c>
      <c r="SY61" s="116">
        <f t="shared" si="100"/>
        <v>2.1399083426555014</v>
      </c>
      <c r="SZ61" s="116">
        <f t="shared" si="100"/>
        <v>2.4597357754951248</v>
      </c>
      <c r="TA61" s="116">
        <f t="shared" si="100"/>
        <v>2.3063315889018767</v>
      </c>
      <c r="TB61" s="116">
        <f t="shared" si="100"/>
        <v>2.5301389387455782</v>
      </c>
      <c r="TC61" s="116">
        <f t="shared" si="100"/>
        <v>2.2717931981703954</v>
      </c>
      <c r="TD61" s="116">
        <f t="shared" si="100"/>
        <v>2.1395438774929172</v>
      </c>
      <c r="TE61" s="116">
        <f t="shared" si="100"/>
        <v>2.4045724760773162</v>
      </c>
      <c r="TF61" s="116">
        <f t="shared" si="100"/>
        <v>2.4192478863933613</v>
      </c>
      <c r="TG61" s="116">
        <f t="shared" si="92"/>
        <v>2.6125163074151678</v>
      </c>
      <c r="TH61" s="116">
        <f t="shared" si="92"/>
        <v>2.2845565663002967</v>
      </c>
      <c r="TI61" s="116">
        <f t="shared" si="92"/>
        <v>2.1831936639079181</v>
      </c>
      <c r="TJ61" s="116">
        <f t="shared" si="92"/>
        <v>2.3894031116859935</v>
      </c>
      <c r="TK61" s="116">
        <f t="shared" si="92"/>
        <v>2.61207790656748</v>
      </c>
      <c r="TL61" s="116">
        <f t="shared" si="85"/>
        <v>2.6103078719799022</v>
      </c>
      <c r="TM61" s="116">
        <f t="shared" si="85"/>
        <v>2.227262495068504</v>
      </c>
      <c r="TN61" s="116">
        <f t="shared" si="85"/>
        <v>2.38078387273629</v>
      </c>
      <c r="TO61" s="116">
        <f t="shared" si="85"/>
        <v>2.1627019068324853</v>
      </c>
      <c r="TP61" s="116">
        <f t="shared" si="85"/>
        <v>2.1787479127908451</v>
      </c>
      <c r="TQ61" s="116">
        <f t="shared" si="85"/>
        <v>2.3185825850955868</v>
      </c>
      <c r="TR61" s="116">
        <f t="shared" si="85"/>
        <v>2.458823517058975</v>
      </c>
      <c r="TS61" s="116">
        <f t="shared" si="85"/>
        <v>2.2357630897381049</v>
      </c>
      <c r="TT61" s="116">
        <f t="shared" si="85"/>
        <v>2.3343713654279252</v>
      </c>
      <c r="TU61" s="116">
        <f t="shared" si="85"/>
        <v>2.4150424581676115</v>
      </c>
      <c r="TV61" s="116">
        <f t="shared" si="85"/>
        <v>2.2522419356095469</v>
      </c>
      <c r="TW61" s="116">
        <f t="shared" si="85"/>
        <v>2.2237594201869308</v>
      </c>
      <c r="TX61" s="116">
        <f t="shared" si="85"/>
        <v>2.6002026701443968</v>
      </c>
      <c r="TY61" s="116">
        <f t="shared" si="85"/>
        <v>2.2404357290614816</v>
      </c>
      <c r="TZ61" s="116">
        <f t="shared" si="85"/>
        <v>2.2332825535081864</v>
      </c>
      <c r="UA61" s="116">
        <f t="shared" si="85"/>
        <v>2.5935142595102159</v>
      </c>
      <c r="UB61" s="116">
        <f t="shared" si="85"/>
        <v>2.2518853588476735</v>
      </c>
      <c r="UC61" s="116">
        <f t="shared" si="85"/>
        <v>2.4237758847660142</v>
      </c>
      <c r="UD61" s="116">
        <f t="shared" si="85"/>
        <v>2.4695688451129474</v>
      </c>
      <c r="UE61" s="116">
        <f t="shared" si="85"/>
        <v>2.1470345423991519</v>
      </c>
      <c r="UF61" s="116">
        <f t="shared" ref="UF61:WQ66" si="109">UF35+($D$3/UF35)</f>
        <v>2.5829141136876625</v>
      </c>
      <c r="UG61" s="116">
        <f t="shared" si="109"/>
        <v>2.6144094998095833</v>
      </c>
      <c r="UH61" s="116">
        <f t="shared" si="109"/>
        <v>2.4317746468964443</v>
      </c>
      <c r="UI61" s="116">
        <f t="shared" si="109"/>
        <v>2.5017394147128758</v>
      </c>
      <c r="UJ61" s="116">
        <f t="shared" si="109"/>
        <v>2.2605282718902791</v>
      </c>
      <c r="UK61" s="116">
        <f t="shared" si="109"/>
        <v>2.4601122800910789</v>
      </c>
      <c r="UL61" s="116">
        <f t="shared" si="109"/>
        <v>2.2024789335717325</v>
      </c>
      <c r="UM61" s="116">
        <f t="shared" si="109"/>
        <v>2.5576680054319993</v>
      </c>
      <c r="UN61" s="116">
        <f t="shared" si="109"/>
        <v>2.5884478466898839</v>
      </c>
      <c r="UO61" s="116">
        <f t="shared" si="109"/>
        <v>2.446417602574646</v>
      </c>
      <c r="UP61" s="116">
        <f t="shared" si="109"/>
        <v>2.5510612041545078</v>
      </c>
      <c r="UQ61" s="116">
        <f t="shared" si="109"/>
        <v>2.5713993091928105</v>
      </c>
      <c r="UR61" s="116">
        <f t="shared" si="109"/>
        <v>2.2262139999185311</v>
      </c>
      <c r="US61" s="116">
        <f t="shared" si="109"/>
        <v>2.2895526856395656</v>
      </c>
      <c r="UT61" s="116">
        <f t="shared" si="109"/>
        <v>2.3444353334516177</v>
      </c>
      <c r="UU61" s="116">
        <f t="shared" si="109"/>
        <v>2.3669222995397643</v>
      </c>
      <c r="UV61" s="116">
        <f t="shared" si="109"/>
        <v>2.5205463611731411</v>
      </c>
      <c r="UW61" s="116">
        <f t="shared" si="109"/>
        <v>2.3064201258277488</v>
      </c>
      <c r="UX61" s="116">
        <f t="shared" si="109"/>
        <v>2.4874567396407219</v>
      </c>
      <c r="UY61" s="116">
        <f t="shared" si="109"/>
        <v>2.4962631406207136</v>
      </c>
      <c r="UZ61" s="116">
        <f t="shared" si="109"/>
        <v>2.4394219273200992</v>
      </c>
      <c r="VA61" s="116">
        <f t="shared" si="109"/>
        <v>2.5306342884171653</v>
      </c>
      <c r="VB61" s="116">
        <f t="shared" si="109"/>
        <v>2.2046712131868178</v>
      </c>
      <c r="VC61" s="116">
        <f t="shared" si="109"/>
        <v>2.3274385907943915</v>
      </c>
      <c r="VD61" s="116">
        <f t="shared" si="109"/>
        <v>2.2747483286825911</v>
      </c>
      <c r="VE61" s="116">
        <f t="shared" si="109"/>
        <v>2.201074046914782</v>
      </c>
      <c r="VF61" s="116">
        <f t="shared" si="109"/>
        <v>2.3103926881037524</v>
      </c>
      <c r="VG61" s="116">
        <f t="shared" si="109"/>
        <v>2.3351270879177717</v>
      </c>
      <c r="VH61" s="116">
        <f t="shared" si="109"/>
        <v>2.1657673653766158</v>
      </c>
      <c r="VI61" s="116">
        <f t="shared" si="109"/>
        <v>2.142515509703113</v>
      </c>
      <c r="VJ61" s="116">
        <f t="shared" si="109"/>
        <v>2.4714637110547333</v>
      </c>
      <c r="VK61" s="116">
        <f t="shared" si="109"/>
        <v>2.1381628266862696</v>
      </c>
      <c r="VL61" s="116">
        <f t="shared" si="109"/>
        <v>2.2604602073045634</v>
      </c>
      <c r="VM61" s="116">
        <f t="shared" si="109"/>
        <v>2.2640770946271944</v>
      </c>
      <c r="VN61" s="116">
        <f t="shared" si="109"/>
        <v>2.1685074798148087</v>
      </c>
      <c r="VO61" s="116">
        <f t="shared" si="109"/>
        <v>2.4093033066806098</v>
      </c>
      <c r="VP61" s="116">
        <f t="shared" si="109"/>
        <v>2.2771376376398562</v>
      </c>
      <c r="VQ61" s="116">
        <f t="shared" si="109"/>
        <v>2.4939215103689105</v>
      </c>
      <c r="VR61" s="116">
        <f t="shared" si="109"/>
        <v>2.4956812986867103</v>
      </c>
      <c r="VS61" s="116">
        <f t="shared" si="109"/>
        <v>2.2518331305817583</v>
      </c>
      <c r="VT61" s="116">
        <f t="shared" si="109"/>
        <v>2.1670672082737243</v>
      </c>
      <c r="VU61" s="116">
        <f t="shared" si="109"/>
        <v>2.4796302577939398</v>
      </c>
      <c r="VV61" s="116">
        <f t="shared" si="109"/>
        <v>2.1754138587930099</v>
      </c>
      <c r="VW61" s="116">
        <f t="shared" si="109"/>
        <v>2.1348431408116975</v>
      </c>
      <c r="VX61" s="116">
        <f t="shared" si="109"/>
        <v>2.2726419470745305</v>
      </c>
      <c r="VY61" s="116">
        <f t="shared" si="109"/>
        <v>2.1559857705654766</v>
      </c>
      <c r="VZ61" s="116">
        <f t="shared" si="109"/>
        <v>2.26445534192584</v>
      </c>
      <c r="WA61" s="116">
        <f t="shared" si="109"/>
        <v>2.3135460526099498</v>
      </c>
      <c r="WB61" s="116">
        <f t="shared" si="109"/>
        <v>2.4312176711829472</v>
      </c>
      <c r="WC61" s="116">
        <f t="shared" si="109"/>
        <v>2.1737804250847272</v>
      </c>
      <c r="WD61" s="116">
        <f t="shared" si="109"/>
        <v>2.2824801638975516</v>
      </c>
      <c r="WE61" s="116">
        <f t="shared" si="109"/>
        <v>2.2256507330674151</v>
      </c>
      <c r="WF61" s="116">
        <f t="shared" si="109"/>
        <v>2.4043832806335717</v>
      </c>
      <c r="WG61" s="116">
        <f t="shared" si="109"/>
        <v>2.5847195305930364</v>
      </c>
      <c r="WH61" s="116">
        <f t="shared" si="109"/>
        <v>2.3421895840475813</v>
      </c>
      <c r="WI61" s="116">
        <f t="shared" si="109"/>
        <v>2.2950955101495412</v>
      </c>
      <c r="WJ61" s="116">
        <f t="shared" si="109"/>
        <v>2.2822174598095186</v>
      </c>
      <c r="WK61" s="116">
        <f t="shared" si="109"/>
        <v>2.3129678097652695</v>
      </c>
      <c r="WL61" s="116">
        <f t="shared" si="109"/>
        <v>2.2181153997437697</v>
      </c>
      <c r="WM61" s="116">
        <f t="shared" si="109"/>
        <v>2.26561828486687</v>
      </c>
      <c r="WN61" s="116">
        <f t="shared" si="109"/>
        <v>2.5473315947496977</v>
      </c>
      <c r="WO61" s="116">
        <f t="shared" si="109"/>
        <v>2.5248839660635154</v>
      </c>
      <c r="WP61" s="116">
        <f t="shared" si="109"/>
        <v>2.2654397112608859</v>
      </c>
      <c r="WQ61" s="116">
        <f t="shared" si="109"/>
        <v>2.5171894453841168</v>
      </c>
      <c r="WR61" s="116">
        <f t="shared" si="101"/>
        <v>2.2924281708410108</v>
      </c>
      <c r="WS61" s="116">
        <f t="shared" si="101"/>
        <v>2.5122429274635452</v>
      </c>
      <c r="WT61" s="116">
        <f t="shared" si="101"/>
        <v>2.4966466644554495</v>
      </c>
      <c r="WU61" s="116">
        <f t="shared" si="101"/>
        <v>2.1407745583725717</v>
      </c>
      <c r="WV61" s="116">
        <f t="shared" si="101"/>
        <v>2.2498741226920083</v>
      </c>
      <c r="WW61" s="116">
        <f t="shared" si="101"/>
        <v>2.3151102750815711</v>
      </c>
      <c r="WX61" s="116">
        <f t="shared" si="101"/>
        <v>2.6175687123813027</v>
      </c>
      <c r="WY61" s="116">
        <f t="shared" si="101"/>
        <v>2.6211448201247767</v>
      </c>
      <c r="WZ61" s="116">
        <f t="shared" si="101"/>
        <v>2.1795362392200257</v>
      </c>
      <c r="XA61" s="116">
        <f t="shared" si="101"/>
        <v>2.5563152627379431</v>
      </c>
      <c r="XB61" s="116">
        <f t="shared" si="101"/>
        <v>2.4437810184894349</v>
      </c>
      <c r="XC61" s="116">
        <f t="shared" si="101"/>
        <v>2.3274907352017005</v>
      </c>
      <c r="XD61" s="116">
        <f t="shared" si="101"/>
        <v>2.5194730676160857</v>
      </c>
      <c r="XE61" s="116">
        <f t="shared" si="101"/>
        <v>2.2170164307190068</v>
      </c>
      <c r="XF61" s="116">
        <f t="shared" si="101"/>
        <v>2.5647686892667991</v>
      </c>
      <c r="XG61" s="116">
        <f t="shared" si="101"/>
        <v>2.3761870554751905</v>
      </c>
      <c r="XH61" s="116">
        <f t="shared" si="101"/>
        <v>2.4463947682273974</v>
      </c>
      <c r="XI61" s="116">
        <f t="shared" si="101"/>
        <v>2.198012225353204</v>
      </c>
      <c r="XJ61" s="116">
        <f t="shared" si="101"/>
        <v>2.243434164433586</v>
      </c>
      <c r="XK61" s="116">
        <f t="shared" si="101"/>
        <v>2.4811504379270328</v>
      </c>
      <c r="XL61" s="116">
        <f t="shared" si="101"/>
        <v>2.4907416135481686</v>
      </c>
      <c r="XM61" s="116">
        <f t="shared" si="101"/>
        <v>2.2923298060077664</v>
      </c>
      <c r="XN61" s="116">
        <f t="shared" si="101"/>
        <v>2.3498652254661105</v>
      </c>
      <c r="XO61" s="116">
        <f t="shared" si="101"/>
        <v>2.1636295806244936</v>
      </c>
      <c r="XP61" s="116">
        <f t="shared" si="101"/>
        <v>2.5270330268466745</v>
      </c>
      <c r="XQ61" s="116">
        <f t="shared" si="101"/>
        <v>2.1566627707740604</v>
      </c>
      <c r="XR61" s="116">
        <f t="shared" si="101"/>
        <v>2.2086746629259078</v>
      </c>
      <c r="XS61" s="116">
        <f t="shared" si="101"/>
        <v>2.2021486096525802</v>
      </c>
      <c r="XT61" s="116">
        <f t="shared" si="101"/>
        <v>2.2752655242966284</v>
      </c>
      <c r="XU61" s="116">
        <f t="shared" si="101"/>
        <v>2.3690131667649235</v>
      </c>
      <c r="XV61" s="116">
        <f t="shared" si="101"/>
        <v>2.386314355705156</v>
      </c>
      <c r="XW61" s="116">
        <f t="shared" si="101"/>
        <v>2.4592301088552926</v>
      </c>
      <c r="XX61" s="116">
        <f t="shared" si="101"/>
        <v>2.4846700522141658</v>
      </c>
      <c r="XY61" s="116">
        <f t="shared" si="101"/>
        <v>2.4832340490134506</v>
      </c>
      <c r="XZ61" s="116">
        <f t="shared" si="101"/>
        <v>2.3773384917137275</v>
      </c>
      <c r="YA61" s="116">
        <f t="shared" si="101"/>
        <v>2.4198047041363053</v>
      </c>
      <c r="YB61" s="116">
        <f t="shared" si="101"/>
        <v>2.2854838392945651</v>
      </c>
      <c r="YC61" s="116">
        <f t="shared" si="101"/>
        <v>2.3326325630701219</v>
      </c>
      <c r="YD61" s="116">
        <f t="shared" si="101"/>
        <v>2.3365413016979097</v>
      </c>
      <c r="YE61" s="116">
        <f t="shared" si="93"/>
        <v>2.1420115204922676</v>
      </c>
      <c r="YF61" s="116">
        <f t="shared" si="93"/>
        <v>2.1688080632814066</v>
      </c>
      <c r="YG61" s="116">
        <f t="shared" si="93"/>
        <v>2.168773280781839</v>
      </c>
      <c r="YH61" s="116">
        <f t="shared" si="93"/>
        <v>2.1836534276496025</v>
      </c>
      <c r="YI61" s="116">
        <f t="shared" si="93"/>
        <v>2.5703160888617727</v>
      </c>
      <c r="YJ61" s="116">
        <f t="shared" si="86"/>
        <v>2.4530683746321769</v>
      </c>
      <c r="YK61" s="116">
        <f t="shared" si="86"/>
        <v>2.538693592097049</v>
      </c>
      <c r="YL61" s="116">
        <f t="shared" si="86"/>
        <v>2.400492573874502</v>
      </c>
      <c r="YM61" s="116">
        <f t="shared" si="86"/>
        <v>2.1701260881771365</v>
      </c>
      <c r="YN61" s="116">
        <f t="shared" si="86"/>
        <v>2.2661074656345654</v>
      </c>
      <c r="YO61" s="116">
        <f t="shared" si="86"/>
        <v>2.5870706425991821</v>
      </c>
      <c r="YP61" s="116">
        <f t="shared" si="86"/>
        <v>2.5851599373357379</v>
      </c>
      <c r="YQ61" s="116">
        <f t="shared" si="86"/>
        <v>2.2851274891996551</v>
      </c>
      <c r="YR61" s="116">
        <f t="shared" si="86"/>
        <v>2.295812428776717</v>
      </c>
      <c r="YS61" s="116">
        <f t="shared" si="86"/>
        <v>2.4136100614754943</v>
      </c>
      <c r="YT61" s="116">
        <f t="shared" si="86"/>
        <v>2.1502771437055603</v>
      </c>
      <c r="YU61" s="116">
        <f t="shared" si="86"/>
        <v>2.3446217517451764</v>
      </c>
      <c r="YV61" s="116">
        <f t="shared" si="86"/>
        <v>2.432444585993728</v>
      </c>
      <c r="YW61" s="116">
        <f t="shared" si="86"/>
        <v>2.5732654293489068</v>
      </c>
      <c r="YX61" s="116">
        <f t="shared" si="86"/>
        <v>2.4523690321129874</v>
      </c>
      <c r="YY61" s="116">
        <f t="shared" si="86"/>
        <v>2.4312201298082221</v>
      </c>
      <c r="YZ61" s="116">
        <f t="shared" si="86"/>
        <v>2.3549946777193735</v>
      </c>
      <c r="ZA61" s="116">
        <f t="shared" si="86"/>
        <v>2.256449034125831</v>
      </c>
      <c r="ZB61" s="116">
        <f t="shared" si="86"/>
        <v>2.2545745484896651</v>
      </c>
      <c r="ZC61" s="116">
        <f t="shared" si="86"/>
        <v>2.5095455726659619</v>
      </c>
      <c r="ZD61" s="116">
        <f t="shared" ref="ZD61:ABO66" si="110">ZD35+($D$3/ZD35)</f>
        <v>2.3271963147892873</v>
      </c>
      <c r="ZE61" s="116">
        <f t="shared" si="110"/>
        <v>2.528749675190697</v>
      </c>
      <c r="ZF61" s="116">
        <f t="shared" si="110"/>
        <v>2.2034817665398565</v>
      </c>
      <c r="ZG61" s="116">
        <f t="shared" si="110"/>
        <v>2.1623086400524425</v>
      </c>
      <c r="ZH61" s="116">
        <f t="shared" si="110"/>
        <v>2.5321183190087209</v>
      </c>
      <c r="ZI61" s="116">
        <f t="shared" si="110"/>
        <v>2.3459495594096484</v>
      </c>
      <c r="ZJ61" s="116">
        <f t="shared" si="110"/>
        <v>2.344247712611387</v>
      </c>
      <c r="ZK61" s="116">
        <f t="shared" si="110"/>
        <v>2.2691918305326371</v>
      </c>
      <c r="ZL61" s="116">
        <f t="shared" si="110"/>
        <v>2.5936684065690963</v>
      </c>
      <c r="ZM61" s="116">
        <f t="shared" si="110"/>
        <v>2.5097121116811092</v>
      </c>
      <c r="ZN61" s="116">
        <f t="shared" si="110"/>
        <v>2.5076201641484257</v>
      </c>
      <c r="ZO61" s="116">
        <f t="shared" si="110"/>
        <v>2.5987189032147668</v>
      </c>
      <c r="ZP61" s="116">
        <f t="shared" si="110"/>
        <v>2.4171111346426399</v>
      </c>
      <c r="ZQ61" s="116">
        <f t="shared" si="110"/>
        <v>2.1840771822805651</v>
      </c>
      <c r="ZR61" s="116">
        <f t="shared" si="110"/>
        <v>2.6218277062573958</v>
      </c>
      <c r="ZS61" s="116">
        <f t="shared" si="110"/>
        <v>2.2634338510630361</v>
      </c>
      <c r="ZT61" s="116">
        <f t="shared" si="110"/>
        <v>2.4281161069147301</v>
      </c>
      <c r="ZU61" s="116">
        <f t="shared" si="110"/>
        <v>2.2200652420450759</v>
      </c>
      <c r="ZV61" s="116">
        <f t="shared" si="110"/>
        <v>2.1595674161753338</v>
      </c>
      <c r="ZW61" s="116">
        <f t="shared" si="110"/>
        <v>2.5362849431554739</v>
      </c>
      <c r="ZX61" s="116">
        <f t="shared" si="110"/>
        <v>2.545886662492066</v>
      </c>
      <c r="ZY61" s="116">
        <f t="shared" si="110"/>
        <v>2.3993158261946332</v>
      </c>
      <c r="ZZ61" s="116">
        <f t="shared" si="110"/>
        <v>2.4198352963490808</v>
      </c>
      <c r="AAA61" s="116">
        <f t="shared" si="110"/>
        <v>2.2217014006280014</v>
      </c>
      <c r="AAB61" s="116">
        <f t="shared" si="110"/>
        <v>2.3581374211770871</v>
      </c>
      <c r="AAC61" s="116">
        <f t="shared" si="110"/>
        <v>2.2752730553361959</v>
      </c>
      <c r="AAD61" s="116">
        <f t="shared" si="110"/>
        <v>2.250493591809251</v>
      </c>
      <c r="AAE61" s="116">
        <f t="shared" si="110"/>
        <v>2.3527779245934854</v>
      </c>
      <c r="AAF61" s="116">
        <f t="shared" si="110"/>
        <v>2.1856121490816958</v>
      </c>
      <c r="AAG61" s="116">
        <f t="shared" si="110"/>
        <v>2.2888975129406655</v>
      </c>
      <c r="AAH61" s="116">
        <f t="shared" si="110"/>
        <v>2.3347316565244571</v>
      </c>
      <c r="AAI61" s="116">
        <f t="shared" si="110"/>
        <v>2.3132939353330202</v>
      </c>
      <c r="AAJ61" s="116">
        <f t="shared" si="110"/>
        <v>2.4988934008415322</v>
      </c>
      <c r="AAK61" s="116">
        <f t="shared" si="110"/>
        <v>2.2571462000176554</v>
      </c>
      <c r="AAL61" s="116">
        <f t="shared" si="110"/>
        <v>2.4826595407154435</v>
      </c>
      <c r="AAM61" s="116">
        <f t="shared" si="110"/>
        <v>2.470572764862538</v>
      </c>
      <c r="AAN61" s="116">
        <f t="shared" si="110"/>
        <v>2.1523944343563173</v>
      </c>
      <c r="AAO61" s="116">
        <f t="shared" si="110"/>
        <v>2.5099794777716644</v>
      </c>
      <c r="AAP61" s="116">
        <f t="shared" si="110"/>
        <v>2.1850338076033737</v>
      </c>
      <c r="AAQ61" s="116">
        <f t="shared" si="110"/>
        <v>2.491575073247922</v>
      </c>
      <c r="AAR61" s="116">
        <f t="shared" si="110"/>
        <v>2.3068787334381256</v>
      </c>
      <c r="AAS61" s="116">
        <f t="shared" si="110"/>
        <v>2.1775225961181963</v>
      </c>
      <c r="AAT61" s="116">
        <f t="shared" si="110"/>
        <v>2.4603319447561263</v>
      </c>
      <c r="AAU61" s="116">
        <f t="shared" si="110"/>
        <v>2.136094294448458</v>
      </c>
      <c r="AAV61" s="116">
        <f t="shared" si="110"/>
        <v>2.5104078820319513</v>
      </c>
      <c r="AAW61" s="116">
        <f t="shared" si="110"/>
        <v>2.2752501710703137</v>
      </c>
      <c r="AAX61" s="116">
        <f t="shared" si="110"/>
        <v>2.5872081616666169</v>
      </c>
      <c r="AAY61" s="116">
        <f t="shared" si="110"/>
        <v>2.2788879512111606</v>
      </c>
      <c r="AAZ61" s="116">
        <f t="shared" si="110"/>
        <v>2.5350284273105239</v>
      </c>
      <c r="ABA61" s="116">
        <f t="shared" si="110"/>
        <v>2.2765327570344609</v>
      </c>
      <c r="ABB61" s="116">
        <f t="shared" si="110"/>
        <v>2.554317248447683</v>
      </c>
      <c r="ABC61" s="116">
        <f t="shared" si="110"/>
        <v>2.4425843527187934</v>
      </c>
      <c r="ABD61" s="116">
        <f t="shared" si="110"/>
        <v>2.1476416866307053</v>
      </c>
      <c r="ABE61" s="116">
        <f t="shared" si="110"/>
        <v>2.2480425557412076</v>
      </c>
      <c r="ABF61" s="116">
        <f t="shared" si="110"/>
        <v>2.2230279455648927</v>
      </c>
      <c r="ABG61" s="116">
        <f t="shared" si="110"/>
        <v>2.2977743942481572</v>
      </c>
      <c r="ABH61" s="116">
        <f t="shared" si="110"/>
        <v>2.2554377562188828</v>
      </c>
      <c r="ABI61" s="116">
        <f t="shared" si="110"/>
        <v>2.3677508064361992</v>
      </c>
      <c r="ABJ61" s="116">
        <f t="shared" si="110"/>
        <v>2.2072144231768429</v>
      </c>
      <c r="ABK61" s="116">
        <f t="shared" si="110"/>
        <v>2.5780082322571163</v>
      </c>
      <c r="ABL61" s="116">
        <f t="shared" si="110"/>
        <v>2.2379546565281507</v>
      </c>
      <c r="ABM61" s="116">
        <f t="shared" si="110"/>
        <v>2.1560202882659567</v>
      </c>
      <c r="ABN61" s="116">
        <f t="shared" si="110"/>
        <v>2.3986238319509186</v>
      </c>
      <c r="ABO61" s="116">
        <f t="shared" si="110"/>
        <v>2.1943008481988047</v>
      </c>
      <c r="ABP61" s="116">
        <f t="shared" si="102"/>
        <v>2.2690448104373218</v>
      </c>
      <c r="ABQ61" s="116">
        <f t="shared" si="102"/>
        <v>2.4956491159672587</v>
      </c>
      <c r="ABR61" s="116">
        <f t="shared" si="102"/>
        <v>2.3257474764023764</v>
      </c>
      <c r="ABS61" s="116">
        <f t="shared" si="102"/>
        <v>2.2096231636389465</v>
      </c>
      <c r="ABT61" s="116">
        <f t="shared" si="102"/>
        <v>2.177759000441446</v>
      </c>
      <c r="ABU61" s="116">
        <f t="shared" si="102"/>
        <v>2.3309457860369065</v>
      </c>
      <c r="ABV61" s="116">
        <f t="shared" si="102"/>
        <v>2.4922997472604278</v>
      </c>
      <c r="ABW61" s="116">
        <f t="shared" si="102"/>
        <v>2.3102691674656057</v>
      </c>
      <c r="ABX61" s="116">
        <f t="shared" si="102"/>
        <v>2.4172169134237769</v>
      </c>
      <c r="ABY61" s="116">
        <f t="shared" si="102"/>
        <v>2.3020607805006312</v>
      </c>
      <c r="ABZ61" s="116">
        <f t="shared" si="102"/>
        <v>2.3758261742710203</v>
      </c>
      <c r="ACA61" s="116">
        <f t="shared" si="102"/>
        <v>2.1938422008655643</v>
      </c>
      <c r="ACB61" s="116">
        <f t="shared" si="102"/>
        <v>2.3230282530952802</v>
      </c>
      <c r="ACC61" s="116">
        <f t="shared" si="102"/>
        <v>2.3202317986312031</v>
      </c>
      <c r="ACD61" s="116">
        <f t="shared" si="102"/>
        <v>2.4805058744127644</v>
      </c>
      <c r="ACE61" s="116">
        <f t="shared" si="102"/>
        <v>2.2243991012968798</v>
      </c>
      <c r="ACF61" s="116">
        <f t="shared" si="102"/>
        <v>2.4090196350359192</v>
      </c>
      <c r="ACG61" s="116">
        <f t="shared" si="102"/>
        <v>2.2105045464547342</v>
      </c>
      <c r="ACH61" s="116">
        <f t="shared" si="102"/>
        <v>2.1538182694933679</v>
      </c>
      <c r="ACI61" s="116">
        <f t="shared" si="102"/>
        <v>2.5084993079188145</v>
      </c>
      <c r="ACJ61" s="116">
        <f t="shared" si="102"/>
        <v>2.1835766182640324</v>
      </c>
      <c r="ACK61" s="116">
        <f t="shared" si="102"/>
        <v>2.1896807445993134</v>
      </c>
      <c r="ACL61" s="116">
        <f t="shared" si="102"/>
        <v>2.2480966532841928</v>
      </c>
      <c r="ACM61" s="116">
        <f t="shared" si="102"/>
        <v>2.6158725866444308</v>
      </c>
      <c r="ACN61" s="116">
        <f t="shared" si="102"/>
        <v>2.4025222519062708</v>
      </c>
      <c r="ACO61" s="116">
        <f t="shared" si="102"/>
        <v>2.154518440083935</v>
      </c>
      <c r="ACP61" s="116">
        <f t="shared" si="102"/>
        <v>2.3287280684803497</v>
      </c>
      <c r="ACQ61" s="116">
        <f t="shared" si="102"/>
        <v>2.4119803760220955</v>
      </c>
      <c r="ACR61" s="116">
        <f t="shared" si="102"/>
        <v>2.5522577580794437</v>
      </c>
      <c r="ACS61" s="116">
        <f t="shared" si="102"/>
        <v>2.3401516882632603</v>
      </c>
      <c r="ACT61" s="116">
        <f t="shared" si="102"/>
        <v>2.4443795655417548</v>
      </c>
      <c r="ACU61" s="116">
        <f t="shared" si="102"/>
        <v>2.3121329597089715</v>
      </c>
      <c r="ACV61" s="116">
        <f t="shared" si="102"/>
        <v>2.564613730807372</v>
      </c>
      <c r="ACW61" s="116">
        <f t="shared" si="102"/>
        <v>2.5949518423634941</v>
      </c>
      <c r="ACX61" s="116">
        <f t="shared" si="102"/>
        <v>2.6154997845458459</v>
      </c>
      <c r="ACY61" s="116">
        <f t="shared" si="102"/>
        <v>2.236773786593365</v>
      </c>
      <c r="ACZ61" s="116">
        <f t="shared" si="102"/>
        <v>2.1800355545561505</v>
      </c>
      <c r="ADA61" s="116">
        <f t="shared" si="102"/>
        <v>2.4109037358858463</v>
      </c>
      <c r="ADB61" s="116">
        <f t="shared" si="102"/>
        <v>2.1995842066780411</v>
      </c>
      <c r="ADC61" s="116">
        <f t="shared" si="94"/>
        <v>2.2943347576247888</v>
      </c>
      <c r="ADD61" s="116">
        <f t="shared" si="94"/>
        <v>2.5125099623126186</v>
      </c>
      <c r="ADE61" s="116">
        <f t="shared" si="94"/>
        <v>2.5225775377468107</v>
      </c>
      <c r="ADF61" s="116">
        <f t="shared" si="94"/>
        <v>2.5158057857037073</v>
      </c>
      <c r="ADG61" s="116">
        <f t="shared" si="94"/>
        <v>2.1992026530202446</v>
      </c>
      <c r="ADH61" s="116">
        <f t="shared" si="87"/>
        <v>2.4790418249136379</v>
      </c>
      <c r="ADI61" s="116">
        <f t="shared" si="87"/>
        <v>2.3426034447754667</v>
      </c>
      <c r="ADJ61" s="116">
        <f t="shared" si="87"/>
        <v>2.5675660393898236</v>
      </c>
      <c r="ADK61" s="116">
        <f t="shared" si="87"/>
        <v>2.292363792524247</v>
      </c>
      <c r="ADL61" s="116">
        <f t="shared" si="87"/>
        <v>2.2661921183431</v>
      </c>
      <c r="ADM61" s="116">
        <f t="shared" si="87"/>
        <v>2.5512866292269765</v>
      </c>
      <c r="ADN61" s="116">
        <f t="shared" si="87"/>
        <v>2.3676010121130129</v>
      </c>
      <c r="ADO61" s="116">
        <f t="shared" si="87"/>
        <v>2.2065603094439008</v>
      </c>
      <c r="ADP61" s="116">
        <f t="shared" si="87"/>
        <v>2.2249446936326871</v>
      </c>
      <c r="ADQ61" s="116">
        <f t="shared" si="87"/>
        <v>2.5955312453270727</v>
      </c>
      <c r="ADR61" s="116">
        <f t="shared" si="87"/>
        <v>2.4644118512028959</v>
      </c>
      <c r="ADS61" s="116">
        <f t="shared" si="87"/>
        <v>2.1419063935722331</v>
      </c>
      <c r="ADT61" s="116">
        <f t="shared" si="87"/>
        <v>2.1480034013129186</v>
      </c>
      <c r="ADU61" s="116">
        <f t="shared" si="87"/>
        <v>2.1398354522931373</v>
      </c>
      <c r="ADV61" s="116">
        <f t="shared" si="87"/>
        <v>2.1583659112327163</v>
      </c>
      <c r="ADW61" s="116">
        <f t="shared" si="87"/>
        <v>2.594581397136122</v>
      </c>
      <c r="ADX61" s="116">
        <f t="shared" si="87"/>
        <v>2.3743254283855375</v>
      </c>
      <c r="ADY61" s="116">
        <f t="shared" si="87"/>
        <v>2.3263999148562711</v>
      </c>
      <c r="ADZ61" s="116">
        <f t="shared" si="87"/>
        <v>2.6053181259024685</v>
      </c>
      <c r="AEA61" s="116">
        <f t="shared" si="87"/>
        <v>2.2969663287122168</v>
      </c>
      <c r="AEB61" s="116">
        <f t="shared" ref="AEB61:AGM66" si="111">AEB35+($D$3/AEB35)</f>
        <v>2.575291354662701</v>
      </c>
      <c r="AEC61" s="116">
        <f t="shared" si="111"/>
        <v>2.2791306048282456</v>
      </c>
      <c r="AED61" s="116">
        <f t="shared" si="111"/>
        <v>2.4107804742599979</v>
      </c>
      <c r="AEE61" s="116">
        <f t="shared" si="111"/>
        <v>2.5189872607334087</v>
      </c>
      <c r="AEF61" s="116">
        <f t="shared" si="111"/>
        <v>2.5059441766027972</v>
      </c>
      <c r="AEG61" s="116">
        <f t="shared" si="111"/>
        <v>2.6118859165536605</v>
      </c>
      <c r="AEH61" s="116">
        <f t="shared" si="111"/>
        <v>2.3854860269467912</v>
      </c>
      <c r="AEI61" s="116">
        <f t="shared" si="111"/>
        <v>2.2410504734648273</v>
      </c>
      <c r="AEJ61" s="116">
        <f t="shared" si="111"/>
        <v>2.2630811300105798</v>
      </c>
      <c r="AEK61" s="116">
        <f t="shared" si="111"/>
        <v>2.1482032526217565</v>
      </c>
      <c r="AEL61" s="116">
        <f t="shared" si="111"/>
        <v>2.4431667481460115</v>
      </c>
      <c r="AEM61" s="116">
        <f t="shared" si="111"/>
        <v>2.5111970147402616</v>
      </c>
      <c r="AEN61" s="116">
        <f t="shared" si="111"/>
        <v>2.24603178406963</v>
      </c>
      <c r="AEO61" s="116">
        <f t="shared" si="111"/>
        <v>2.1412951378471536</v>
      </c>
      <c r="AEP61" s="116">
        <f t="shared" si="111"/>
        <v>2.3842643564751098</v>
      </c>
      <c r="AEQ61" s="116">
        <f t="shared" si="111"/>
        <v>2.3780529953753988</v>
      </c>
      <c r="AER61" s="116">
        <f t="shared" si="111"/>
        <v>2.3526918635897758</v>
      </c>
      <c r="AES61" s="116">
        <f t="shared" si="111"/>
        <v>2.3836330575989608</v>
      </c>
      <c r="AET61" s="116">
        <f t="shared" si="111"/>
        <v>2.430169133061471</v>
      </c>
      <c r="AEU61" s="116">
        <f t="shared" si="111"/>
        <v>2.3371196913828154</v>
      </c>
      <c r="AEV61" s="116">
        <f t="shared" si="111"/>
        <v>2.2462489385586308</v>
      </c>
      <c r="AEW61" s="116">
        <f t="shared" si="111"/>
        <v>2.3441521918163923</v>
      </c>
      <c r="AEX61" s="116">
        <f t="shared" si="111"/>
        <v>2.5101604645381497</v>
      </c>
      <c r="AEY61" s="116">
        <f t="shared" si="111"/>
        <v>2.5248327589605029</v>
      </c>
      <c r="AEZ61" s="116">
        <f t="shared" si="111"/>
        <v>2.2888865608625641</v>
      </c>
      <c r="AFA61" s="116">
        <f t="shared" si="111"/>
        <v>2.4180593946436537</v>
      </c>
      <c r="AFB61" s="116">
        <f t="shared" si="111"/>
        <v>2.1781307440657214</v>
      </c>
      <c r="AFC61" s="116">
        <f t="shared" si="111"/>
        <v>2.2435097571778626</v>
      </c>
      <c r="AFD61" s="116">
        <f t="shared" si="111"/>
        <v>2.1759945289328355</v>
      </c>
      <c r="AFE61" s="116">
        <f t="shared" si="111"/>
        <v>2.4153540950082331</v>
      </c>
      <c r="AFF61" s="116">
        <f t="shared" si="111"/>
        <v>2.611706937823743</v>
      </c>
      <c r="AFG61" s="116">
        <f t="shared" si="111"/>
        <v>2.1656545122038615</v>
      </c>
      <c r="AFH61" s="116">
        <f t="shared" si="111"/>
        <v>2.3445553586796848</v>
      </c>
      <c r="AFI61" s="116">
        <f t="shared" si="111"/>
        <v>2.5405936917457024</v>
      </c>
      <c r="AFJ61" s="116">
        <f t="shared" si="111"/>
        <v>2.560764544543944</v>
      </c>
      <c r="AFK61" s="116">
        <f t="shared" si="111"/>
        <v>2.2574900922036645</v>
      </c>
      <c r="AFL61" s="116">
        <f t="shared" si="111"/>
        <v>2.5850528221749736</v>
      </c>
      <c r="AFM61" s="116">
        <f t="shared" si="111"/>
        <v>2.422209005936991</v>
      </c>
      <c r="AFN61" s="116">
        <f t="shared" si="111"/>
        <v>2.3693972569407618</v>
      </c>
      <c r="AFO61" s="116">
        <f t="shared" si="111"/>
        <v>2.201879434711544</v>
      </c>
      <c r="AFP61" s="116">
        <f t="shared" si="111"/>
        <v>2.2558016738173001</v>
      </c>
      <c r="AFQ61" s="116">
        <f t="shared" si="111"/>
        <v>2.2933727266503117</v>
      </c>
      <c r="AFR61" s="116">
        <f t="shared" si="111"/>
        <v>2.2605300936715218</v>
      </c>
      <c r="AFS61" s="116">
        <f t="shared" si="111"/>
        <v>2.1495310866463866</v>
      </c>
      <c r="AFT61" s="116">
        <f t="shared" si="111"/>
        <v>2.5567637970347366</v>
      </c>
      <c r="AFU61" s="116">
        <f t="shared" si="111"/>
        <v>2.4450708424511425</v>
      </c>
      <c r="AFV61" s="116">
        <f t="shared" si="111"/>
        <v>2.1621974838542828</v>
      </c>
      <c r="AFW61" s="116">
        <f t="shared" si="111"/>
        <v>2.2039885880320855</v>
      </c>
      <c r="AFX61" s="116">
        <f t="shared" si="111"/>
        <v>2.2323566251685967</v>
      </c>
      <c r="AFY61" s="116">
        <f t="shared" si="111"/>
        <v>2.3270473238923923</v>
      </c>
      <c r="AFZ61" s="116">
        <f t="shared" si="111"/>
        <v>2.1514792065675379</v>
      </c>
      <c r="AGA61" s="116">
        <f t="shared" si="111"/>
        <v>2.2808897535635411</v>
      </c>
      <c r="AGB61" s="116">
        <f t="shared" si="111"/>
        <v>2.2343763683228279</v>
      </c>
      <c r="AGC61" s="116">
        <f t="shared" si="111"/>
        <v>2.3001226290711978</v>
      </c>
      <c r="AGD61" s="116">
        <f t="shared" si="111"/>
        <v>2.1681889837894444</v>
      </c>
      <c r="AGE61" s="116">
        <f t="shared" si="111"/>
        <v>2.595052365991934</v>
      </c>
      <c r="AGF61" s="116">
        <f t="shared" si="111"/>
        <v>2.2969154402026328</v>
      </c>
      <c r="AGG61" s="116">
        <f t="shared" si="111"/>
        <v>2.2598069291253027</v>
      </c>
      <c r="AGH61" s="116">
        <f t="shared" si="111"/>
        <v>2.4477254113040159</v>
      </c>
      <c r="AGI61" s="116">
        <f t="shared" si="111"/>
        <v>2.1536731989195048</v>
      </c>
      <c r="AGJ61" s="116">
        <f t="shared" si="111"/>
        <v>2.3479653624036114</v>
      </c>
      <c r="AGK61" s="116">
        <f t="shared" si="111"/>
        <v>2.3323503949853945</v>
      </c>
      <c r="AGL61" s="116">
        <f t="shared" si="111"/>
        <v>2.6129578166725826</v>
      </c>
      <c r="AGM61" s="116">
        <f t="shared" si="111"/>
        <v>2.6010061417206924</v>
      </c>
      <c r="AGN61" s="116">
        <f t="shared" si="103"/>
        <v>2.249206733811183</v>
      </c>
      <c r="AGO61" s="116">
        <f t="shared" si="103"/>
        <v>2.4339394266226733</v>
      </c>
      <c r="AGP61" s="116">
        <f t="shared" si="103"/>
        <v>2.380977930056221</v>
      </c>
      <c r="AGQ61" s="116">
        <f t="shared" si="103"/>
        <v>2.3474986870971235</v>
      </c>
      <c r="AGR61" s="116">
        <f t="shared" si="103"/>
        <v>2.2457967351047086</v>
      </c>
      <c r="AGS61" s="116">
        <f t="shared" si="103"/>
        <v>2.5953869290706573</v>
      </c>
      <c r="AGT61" s="116">
        <f t="shared" si="103"/>
        <v>2.4142834722966717</v>
      </c>
      <c r="AGU61" s="116">
        <f t="shared" si="103"/>
        <v>2.1742138658006605</v>
      </c>
      <c r="AGV61" s="116">
        <f t="shared" si="103"/>
        <v>2.1454640181355704</v>
      </c>
      <c r="AGW61" s="116">
        <f t="shared" si="103"/>
        <v>2.4492106310808697</v>
      </c>
      <c r="AGX61" s="116">
        <f t="shared" si="103"/>
        <v>2.477447726248255</v>
      </c>
      <c r="AGY61" s="116">
        <f t="shared" si="103"/>
        <v>2.1541539201738615</v>
      </c>
      <c r="AGZ61" s="116">
        <f t="shared" si="103"/>
        <v>2.3896562483903709</v>
      </c>
      <c r="AHA61" s="116">
        <f t="shared" si="103"/>
        <v>2.215904234657275</v>
      </c>
      <c r="AHB61" s="116">
        <f t="shared" si="103"/>
        <v>2.3396507874557289</v>
      </c>
      <c r="AHC61" s="116">
        <f t="shared" si="103"/>
        <v>2.5345218923837192</v>
      </c>
      <c r="AHD61" s="116">
        <f t="shared" si="103"/>
        <v>2.2303199074483535</v>
      </c>
      <c r="AHE61" s="116">
        <f t="shared" si="103"/>
        <v>2.3844500501248631</v>
      </c>
      <c r="AHF61" s="116">
        <f t="shared" si="103"/>
        <v>2.412187992540022</v>
      </c>
      <c r="AHG61" s="116">
        <f t="shared" si="103"/>
        <v>2.3991764903733208</v>
      </c>
      <c r="AHH61" s="116">
        <f t="shared" si="103"/>
        <v>2.199896882836561</v>
      </c>
      <c r="AHI61" s="116">
        <f t="shared" si="103"/>
        <v>2.4363131003007523</v>
      </c>
      <c r="AHJ61" s="116">
        <f t="shared" si="103"/>
        <v>2.3624695863999023</v>
      </c>
      <c r="AHK61" s="116">
        <f t="shared" si="103"/>
        <v>2.1462420109570752</v>
      </c>
      <c r="AHL61" s="116">
        <f t="shared" si="103"/>
        <v>2.152241141569216</v>
      </c>
      <c r="AHM61" s="116">
        <f t="shared" si="103"/>
        <v>2.4639073033147048</v>
      </c>
      <c r="AHN61" s="116">
        <f t="shared" si="103"/>
        <v>2.4519667962414191</v>
      </c>
      <c r="AHO61" s="116">
        <f t="shared" si="103"/>
        <v>2.6072385365256321</v>
      </c>
      <c r="AHP61" s="116">
        <f t="shared" si="103"/>
        <v>2.6097886336420366</v>
      </c>
      <c r="AHQ61" s="116">
        <f t="shared" si="103"/>
        <v>2.6026675877186087</v>
      </c>
      <c r="AHR61" s="116">
        <f t="shared" si="103"/>
        <v>2.6023651577905982</v>
      </c>
      <c r="AHS61" s="116">
        <f t="shared" si="103"/>
        <v>2.284460783137936</v>
      </c>
      <c r="AHT61" s="116">
        <f t="shared" si="103"/>
        <v>2.4253207061352509</v>
      </c>
      <c r="AHU61" s="116">
        <f t="shared" si="103"/>
        <v>2.2948923821921934</v>
      </c>
      <c r="AHV61" s="116">
        <f t="shared" si="103"/>
        <v>2.2615609179336551</v>
      </c>
      <c r="AHW61" s="116">
        <f t="shared" si="103"/>
        <v>2.497056485300746</v>
      </c>
      <c r="AHX61" s="116">
        <f t="shared" si="103"/>
        <v>2.5515453469019542</v>
      </c>
      <c r="AHY61" s="116">
        <f t="shared" si="103"/>
        <v>2.4311307727340861</v>
      </c>
      <c r="AHZ61" s="116">
        <f t="shared" si="103"/>
        <v>2.286960479719097</v>
      </c>
      <c r="AIA61" s="116">
        <f t="shared" si="95"/>
        <v>2.2911601274199738</v>
      </c>
      <c r="AIB61" s="116">
        <f t="shared" si="95"/>
        <v>2.4868632007254217</v>
      </c>
      <c r="AIC61" s="116">
        <f t="shared" si="95"/>
        <v>2.1585871479404415</v>
      </c>
      <c r="AID61" s="116">
        <f t="shared" si="95"/>
        <v>2.1855626862978195</v>
      </c>
      <c r="AIE61" s="116">
        <f t="shared" si="95"/>
        <v>2.277985389715302</v>
      </c>
      <c r="AIF61" s="116">
        <f t="shared" si="88"/>
        <v>2.175167298024602</v>
      </c>
      <c r="AIG61" s="116">
        <f t="shared" si="88"/>
        <v>2.3748089059055046</v>
      </c>
      <c r="AIH61" s="116">
        <f t="shared" si="88"/>
        <v>2.2359565683834375</v>
      </c>
      <c r="AII61" s="116">
        <f t="shared" si="88"/>
        <v>2.2739478983363868</v>
      </c>
      <c r="AIJ61" s="116">
        <f t="shared" si="88"/>
        <v>2.5778276882442914</v>
      </c>
      <c r="AIK61" s="116">
        <f t="shared" si="88"/>
        <v>2.3496175951667335</v>
      </c>
      <c r="AIL61" s="116">
        <f t="shared" si="88"/>
        <v>2.2460551013503283</v>
      </c>
      <c r="AIM61" s="116">
        <f t="shared" si="88"/>
        <v>2.2022424776751741</v>
      </c>
      <c r="AIN61" s="116">
        <f t="shared" si="88"/>
        <v>2.1931490303072021</v>
      </c>
      <c r="AIO61" s="116">
        <f t="shared" si="88"/>
        <v>2.3299225985408958</v>
      </c>
      <c r="AIP61" s="116">
        <f t="shared" si="88"/>
        <v>2.4143406992917216</v>
      </c>
      <c r="AIQ61" s="116">
        <f t="shared" si="88"/>
        <v>2.3724248791492477</v>
      </c>
      <c r="AIR61" s="116">
        <f t="shared" si="88"/>
        <v>2.5258413537362974</v>
      </c>
      <c r="AIS61" s="116">
        <f t="shared" si="88"/>
        <v>2.5928609211479832</v>
      </c>
      <c r="AIT61" s="116">
        <f t="shared" si="88"/>
        <v>2.1642281553932992</v>
      </c>
      <c r="AIU61" s="116">
        <f t="shared" si="88"/>
        <v>2.3719657406365302</v>
      </c>
      <c r="AIV61" s="116">
        <f t="shared" si="88"/>
        <v>2.4005279459847562</v>
      </c>
      <c r="AIW61" s="116">
        <f t="shared" si="88"/>
        <v>2.1380409648184608</v>
      </c>
      <c r="AIX61" s="116">
        <f t="shared" si="88"/>
        <v>2.2971968801655107</v>
      </c>
      <c r="AIY61" s="116">
        <f t="shared" si="88"/>
        <v>2.5896532184222041</v>
      </c>
      <c r="AIZ61" s="116">
        <f t="shared" ref="AIZ61:ALK66" si="112">AIZ35+($D$3/AIZ35)</f>
        <v>2.5946228731193579</v>
      </c>
      <c r="AJA61" s="116">
        <f t="shared" si="112"/>
        <v>2.5474184752829174</v>
      </c>
      <c r="AJB61" s="116">
        <f t="shared" si="112"/>
        <v>2.5824274914268139</v>
      </c>
      <c r="AJC61" s="116">
        <f t="shared" si="112"/>
        <v>2.5687232851163238</v>
      </c>
      <c r="AJD61" s="116">
        <f t="shared" si="112"/>
        <v>2.1416564454065385</v>
      </c>
      <c r="AJE61" s="116">
        <f t="shared" si="112"/>
        <v>2.5251506838692821</v>
      </c>
      <c r="AJF61" s="116">
        <f t="shared" si="112"/>
        <v>2.5187328033566119</v>
      </c>
      <c r="AJG61" s="116">
        <f t="shared" si="112"/>
        <v>2.298513025106411</v>
      </c>
      <c r="AJH61" s="116">
        <f t="shared" si="112"/>
        <v>2.182847457449566</v>
      </c>
      <c r="AJI61" s="116">
        <f t="shared" si="112"/>
        <v>2.5274733911854099</v>
      </c>
      <c r="AJJ61" s="116">
        <f t="shared" si="112"/>
        <v>2.5732707505865555</v>
      </c>
      <c r="AJK61" s="116">
        <f t="shared" si="112"/>
        <v>2.1640639247493771</v>
      </c>
      <c r="AJL61" s="116">
        <f t="shared" si="112"/>
        <v>2.5632158011970336</v>
      </c>
      <c r="AJM61" s="116">
        <f t="shared" si="112"/>
        <v>2.4601105706437876</v>
      </c>
      <c r="AJN61" s="116">
        <f t="shared" si="112"/>
        <v>2.6056408857874871</v>
      </c>
      <c r="AJO61" s="116">
        <f t="shared" si="112"/>
        <v>2.4307457146000688</v>
      </c>
      <c r="AJP61" s="116">
        <f t="shared" si="112"/>
        <v>2.3596348920459356</v>
      </c>
      <c r="AJQ61" s="116">
        <f t="shared" si="112"/>
        <v>2.5352150102988711</v>
      </c>
      <c r="AJR61" s="116">
        <f t="shared" si="112"/>
        <v>2.187244756210458</v>
      </c>
      <c r="AJS61" s="116">
        <f t="shared" si="112"/>
        <v>2.3098830580082836</v>
      </c>
      <c r="AJT61" s="116">
        <f t="shared" si="112"/>
        <v>2.3041855032240495</v>
      </c>
      <c r="AJU61" s="116">
        <f t="shared" si="112"/>
        <v>2.3466181612514312</v>
      </c>
      <c r="AJV61" s="116">
        <f t="shared" si="112"/>
        <v>2.5282792554590428</v>
      </c>
      <c r="AJW61" s="116">
        <f t="shared" si="112"/>
        <v>2.4965760636201653</v>
      </c>
      <c r="AJX61" s="116">
        <f t="shared" si="112"/>
        <v>2.4452892642168185</v>
      </c>
      <c r="AJY61" s="116">
        <f t="shared" si="112"/>
        <v>2.350856869871869</v>
      </c>
      <c r="AJZ61" s="116">
        <f t="shared" si="112"/>
        <v>2.6095571267820885</v>
      </c>
      <c r="AKA61" s="116">
        <f t="shared" si="112"/>
        <v>2.4268798051218656</v>
      </c>
      <c r="AKB61" s="116">
        <f t="shared" si="112"/>
        <v>2.2238840451957387</v>
      </c>
      <c r="AKC61" s="116">
        <f t="shared" si="112"/>
        <v>2.4806052123593045</v>
      </c>
      <c r="AKD61" s="116">
        <f t="shared" si="112"/>
        <v>2.278762217996861</v>
      </c>
      <c r="AKE61" s="116">
        <f t="shared" si="112"/>
        <v>2.2255084700575978</v>
      </c>
      <c r="AKF61" s="116">
        <f t="shared" si="112"/>
        <v>2.4354303063109324</v>
      </c>
      <c r="AKG61" s="116">
        <f t="shared" si="112"/>
        <v>2.5681960139887057</v>
      </c>
      <c r="AKH61" s="116">
        <f t="shared" si="112"/>
        <v>2.604118582036647</v>
      </c>
      <c r="AKI61" s="116">
        <f t="shared" si="112"/>
        <v>2.6205598154782503</v>
      </c>
      <c r="AKJ61" s="116">
        <f t="shared" si="112"/>
        <v>2.3535031972927518</v>
      </c>
      <c r="AKK61" s="116">
        <f t="shared" si="112"/>
        <v>2.3893683480860046</v>
      </c>
      <c r="AKL61" s="116">
        <f t="shared" si="112"/>
        <v>2.1924620398049472</v>
      </c>
      <c r="AKM61" s="116">
        <f t="shared" si="112"/>
        <v>2.3064475152002304</v>
      </c>
      <c r="AKN61" s="116">
        <f t="shared" si="112"/>
        <v>2.189147644457162</v>
      </c>
      <c r="AKO61" s="116">
        <f t="shared" si="112"/>
        <v>2.5762941769269725</v>
      </c>
      <c r="AKP61" s="116">
        <f t="shared" si="112"/>
        <v>2.1526137507917427</v>
      </c>
      <c r="AKQ61" s="116">
        <f t="shared" si="112"/>
        <v>2.492088697148624</v>
      </c>
      <c r="AKR61" s="116">
        <f t="shared" si="112"/>
        <v>2.4875057369326181</v>
      </c>
      <c r="AKS61" s="116">
        <f t="shared" si="112"/>
        <v>2.1513773387463804</v>
      </c>
      <c r="AKT61" s="116">
        <f t="shared" si="112"/>
        <v>2.2881269830974293</v>
      </c>
      <c r="AKU61" s="116">
        <f t="shared" si="112"/>
        <v>2.4190754080948893</v>
      </c>
      <c r="AKV61" s="116">
        <f t="shared" si="112"/>
        <v>2.4652214617492727</v>
      </c>
      <c r="AKW61" s="116">
        <f t="shared" si="112"/>
        <v>2.2301635067256047</v>
      </c>
      <c r="AKX61" s="116">
        <f t="shared" si="112"/>
        <v>2.2131146643194795</v>
      </c>
      <c r="AKY61" s="116">
        <f t="shared" si="112"/>
        <v>2.2565263689721253</v>
      </c>
      <c r="AKZ61" s="116">
        <f t="shared" si="112"/>
        <v>2.275757608046276</v>
      </c>
      <c r="ALA61" s="116">
        <f t="shared" si="112"/>
        <v>2.1366470173321499</v>
      </c>
      <c r="ALB61" s="116">
        <f t="shared" si="112"/>
        <v>2.6099246201987403</v>
      </c>
      <c r="ALC61" s="116">
        <f t="shared" si="112"/>
        <v>2.5861013163180573</v>
      </c>
      <c r="ALD61" s="116">
        <f t="shared" si="112"/>
        <v>2.2171447212412891</v>
      </c>
      <c r="ALE61" s="116">
        <f t="shared" si="112"/>
        <v>2.3209169011429456</v>
      </c>
      <c r="ALF61" s="116">
        <f t="shared" si="112"/>
        <v>2.1586433583718754</v>
      </c>
      <c r="ALG61" s="116">
        <f t="shared" si="112"/>
        <v>2.5722332842480484</v>
      </c>
      <c r="ALH61" s="116">
        <f t="shared" si="112"/>
        <v>2.4902248900525183</v>
      </c>
      <c r="ALI61" s="116">
        <f t="shared" si="112"/>
        <v>2.405521515398136</v>
      </c>
      <c r="ALJ61" s="116">
        <f t="shared" si="112"/>
        <v>2.4854330595742748</v>
      </c>
      <c r="ALK61" s="116">
        <f t="shared" si="112"/>
        <v>2.2350160697871257</v>
      </c>
      <c r="ALL61" s="116">
        <f t="shared" si="104"/>
        <v>2.4262586953081087</v>
      </c>
      <c r="ALM61" s="116">
        <f t="shared" si="104"/>
        <v>2.5221018938072688</v>
      </c>
      <c r="ALN61" s="116">
        <f t="shared" si="104"/>
        <v>2.1350370489948007</v>
      </c>
      <c r="ALO61" s="116">
        <f t="shared" si="104"/>
        <v>2.2730761441411507</v>
      </c>
      <c r="ALP61" s="116">
        <f t="shared" si="104"/>
        <v>2.1413146088474804</v>
      </c>
      <c r="ALQ61" s="116">
        <f t="shared" si="104"/>
        <v>2.5623242131269208</v>
      </c>
      <c r="ALR61" s="116">
        <f t="shared" si="104"/>
        <v>2.2947957301788486</v>
      </c>
      <c r="ALS61" s="116">
        <f t="shared" si="104"/>
        <v>2.4449846157615429</v>
      </c>
      <c r="ALT61" s="116">
        <f t="shared" si="104"/>
        <v>2.4944184619997372</v>
      </c>
      <c r="ALU61" s="116">
        <f t="shared" si="104"/>
        <v>2.1464389287341259</v>
      </c>
    </row>
    <row r="62" spans="9:1009">
      <c r="I62" s="116">
        <f t="shared" ref="I62:BT65" si="113">I36+($D$3/I36)</f>
        <v>2.5200795658937252</v>
      </c>
      <c r="J62" s="116">
        <f t="shared" si="113"/>
        <v>2.4424258959892677</v>
      </c>
      <c r="K62" s="116">
        <f t="shared" si="113"/>
        <v>2.5889391870353053</v>
      </c>
      <c r="L62" s="116">
        <f t="shared" si="113"/>
        <v>2.3544817404792884</v>
      </c>
      <c r="M62" s="116">
        <f t="shared" si="113"/>
        <v>2.6203752975339873</v>
      </c>
      <c r="N62" s="116">
        <f t="shared" si="113"/>
        <v>2.4405561343061644</v>
      </c>
      <c r="O62" s="116">
        <f t="shared" si="113"/>
        <v>2.3970396159906828</v>
      </c>
      <c r="P62" s="116">
        <f t="shared" si="113"/>
        <v>2.4804693950013532</v>
      </c>
      <c r="Q62" s="116">
        <f t="shared" si="113"/>
        <v>2.3722002119236856</v>
      </c>
      <c r="R62" s="116">
        <f t="shared" si="113"/>
        <v>2.6694392083107212</v>
      </c>
      <c r="S62" s="116">
        <f t="shared" si="113"/>
        <v>2.4756676411425675</v>
      </c>
      <c r="T62" s="116">
        <f t="shared" si="113"/>
        <v>2.6671121057235867</v>
      </c>
      <c r="U62" s="116">
        <f t="shared" si="113"/>
        <v>2.440524511043678</v>
      </c>
      <c r="V62" s="116">
        <f t="shared" si="113"/>
        <v>2.3884932724412731</v>
      </c>
      <c r="W62" s="116">
        <f t="shared" si="113"/>
        <v>2.4333639975219903</v>
      </c>
      <c r="X62" s="116">
        <f t="shared" si="113"/>
        <v>2.2610565370663855</v>
      </c>
      <c r="Y62" s="116">
        <f t="shared" si="113"/>
        <v>2.3158407337124047</v>
      </c>
      <c r="Z62" s="116">
        <f t="shared" si="113"/>
        <v>2.6181321539228324</v>
      </c>
      <c r="AA62" s="116">
        <f t="shared" si="113"/>
        <v>2.6388074118861971</v>
      </c>
      <c r="AB62" s="116">
        <f t="shared" si="113"/>
        <v>2.5430264805787606</v>
      </c>
      <c r="AC62" s="116">
        <f t="shared" si="113"/>
        <v>2.6601581316894283</v>
      </c>
      <c r="AD62" s="116">
        <f t="shared" si="113"/>
        <v>2.4895030305444323</v>
      </c>
      <c r="AE62" s="116">
        <f t="shared" si="113"/>
        <v>2.5661357678848344</v>
      </c>
      <c r="AF62" s="116">
        <f t="shared" si="113"/>
        <v>2.5207618572725803</v>
      </c>
      <c r="AG62" s="116">
        <f t="shared" si="113"/>
        <v>2.2599158977549827</v>
      </c>
      <c r="AH62" s="116">
        <f t="shared" si="113"/>
        <v>2.5216988806593452</v>
      </c>
      <c r="AI62" s="116">
        <f t="shared" si="113"/>
        <v>2.2361965677032027</v>
      </c>
      <c r="AJ62" s="116">
        <f t="shared" si="113"/>
        <v>2.4480589597226601</v>
      </c>
      <c r="AK62" s="116">
        <f t="shared" si="113"/>
        <v>2.3219743808325926</v>
      </c>
      <c r="AL62" s="116">
        <f t="shared" si="113"/>
        <v>2.5315686206494608</v>
      </c>
      <c r="AM62" s="116">
        <f t="shared" si="113"/>
        <v>2.4383198220931899</v>
      </c>
      <c r="AN62" s="116">
        <f t="shared" si="113"/>
        <v>2.5008445203251095</v>
      </c>
      <c r="AO62" s="116">
        <f t="shared" si="113"/>
        <v>2.6834281595786691</v>
      </c>
      <c r="AP62" s="116">
        <f t="shared" si="113"/>
        <v>2.4934600554044741</v>
      </c>
      <c r="AQ62" s="116">
        <f t="shared" si="113"/>
        <v>2.4580076793110401</v>
      </c>
      <c r="AR62" s="116">
        <f t="shared" si="113"/>
        <v>2.3111369085064757</v>
      </c>
      <c r="AS62" s="116">
        <f t="shared" si="113"/>
        <v>2.2465732322268184</v>
      </c>
      <c r="AT62" s="116">
        <f t="shared" si="113"/>
        <v>2.4336128015118188</v>
      </c>
      <c r="AU62" s="116">
        <f t="shared" si="113"/>
        <v>2.325301211801893</v>
      </c>
      <c r="AV62" s="116">
        <f t="shared" si="113"/>
        <v>2.5958801112076131</v>
      </c>
      <c r="AW62" s="116">
        <f t="shared" si="113"/>
        <v>2.3532908921705147</v>
      </c>
      <c r="AX62" s="116">
        <f t="shared" si="113"/>
        <v>2.3829424604122211</v>
      </c>
      <c r="AY62" s="116">
        <f t="shared" si="113"/>
        <v>2.6312439027591852</v>
      </c>
      <c r="AZ62" s="116">
        <f t="shared" si="113"/>
        <v>2.4553262033960239</v>
      </c>
      <c r="BA62" s="116">
        <f t="shared" si="113"/>
        <v>2.4770601968100046</v>
      </c>
      <c r="BB62" s="116">
        <f t="shared" si="113"/>
        <v>2.4724704256431309</v>
      </c>
      <c r="BC62" s="116">
        <f t="shared" si="113"/>
        <v>2.3109557934781857</v>
      </c>
      <c r="BD62" s="116">
        <f t="shared" si="113"/>
        <v>2.2711467678170116</v>
      </c>
      <c r="BE62" s="116">
        <f t="shared" si="113"/>
        <v>2.6970113380130423</v>
      </c>
      <c r="BF62" s="116">
        <f t="shared" si="113"/>
        <v>2.3711151189985773</v>
      </c>
      <c r="BG62" s="116">
        <f t="shared" si="113"/>
        <v>2.2100883383295855</v>
      </c>
      <c r="BH62" s="116">
        <f t="shared" si="113"/>
        <v>2.4092282558951559</v>
      </c>
      <c r="BI62" s="116">
        <f t="shared" si="113"/>
        <v>2.4492146539817337</v>
      </c>
      <c r="BJ62" s="116">
        <f t="shared" si="113"/>
        <v>2.2423369217213436</v>
      </c>
      <c r="BK62" s="116">
        <f t="shared" si="113"/>
        <v>2.2883234414222642</v>
      </c>
      <c r="BL62" s="116">
        <f t="shared" si="113"/>
        <v>2.1971184863063842</v>
      </c>
      <c r="BM62" s="116">
        <f t="shared" si="113"/>
        <v>2.5104989333973178</v>
      </c>
      <c r="BN62" s="116">
        <f t="shared" si="113"/>
        <v>2.272662269055608</v>
      </c>
      <c r="BO62" s="116">
        <f t="shared" si="113"/>
        <v>2.2442355491267194</v>
      </c>
      <c r="BP62" s="116">
        <f t="shared" si="113"/>
        <v>2.3027317303560002</v>
      </c>
      <c r="BQ62" s="116">
        <f t="shared" si="113"/>
        <v>2.6430885708363259</v>
      </c>
      <c r="BR62" s="116">
        <f t="shared" si="113"/>
        <v>2.2564127040184285</v>
      </c>
      <c r="BS62" s="116">
        <f t="shared" si="113"/>
        <v>2.3767387309026358</v>
      </c>
      <c r="BT62" s="116">
        <f t="shared" si="113"/>
        <v>2.3785709759736271</v>
      </c>
      <c r="BU62" s="116">
        <f t="shared" si="97"/>
        <v>2.2095904832293805</v>
      </c>
      <c r="BV62" s="116">
        <f t="shared" si="97"/>
        <v>2.3285980955753391</v>
      </c>
      <c r="BW62" s="116">
        <f t="shared" si="97"/>
        <v>2.418977528670573</v>
      </c>
      <c r="BX62" s="116">
        <f t="shared" si="97"/>
        <v>2.3861987954323647</v>
      </c>
      <c r="BY62" s="116">
        <f t="shared" si="97"/>
        <v>2.6767244325110258</v>
      </c>
      <c r="BZ62" s="116">
        <f t="shared" si="97"/>
        <v>2.2887951991459845</v>
      </c>
      <c r="CA62" s="116">
        <f t="shared" si="97"/>
        <v>2.5440874981322126</v>
      </c>
      <c r="CB62" s="116">
        <f t="shared" si="97"/>
        <v>2.2501288644838713</v>
      </c>
      <c r="CC62" s="116">
        <f t="shared" si="97"/>
        <v>2.5982102603078907</v>
      </c>
      <c r="CD62" s="116">
        <f t="shared" si="97"/>
        <v>2.6236493709110005</v>
      </c>
      <c r="CE62" s="116">
        <f t="shared" si="97"/>
        <v>2.6509854485442137</v>
      </c>
      <c r="CF62" s="116">
        <f t="shared" si="97"/>
        <v>2.6738339736988199</v>
      </c>
      <c r="CG62" s="116">
        <f t="shared" si="97"/>
        <v>2.4617314930148546</v>
      </c>
      <c r="CH62" s="116">
        <f t="shared" si="97"/>
        <v>2.4492226482905983</v>
      </c>
      <c r="CI62" s="116">
        <f t="shared" si="97"/>
        <v>2.4118903480201608</v>
      </c>
      <c r="CJ62" s="116">
        <f t="shared" si="97"/>
        <v>2.673124230443404</v>
      </c>
      <c r="CK62" s="116">
        <f t="shared" si="89"/>
        <v>2.3670802978992551</v>
      </c>
      <c r="CL62" s="116">
        <f t="shared" si="89"/>
        <v>2.3206060148955565</v>
      </c>
      <c r="CM62" s="116">
        <f t="shared" si="89"/>
        <v>2.4567850515398182</v>
      </c>
      <c r="CN62" s="116">
        <f t="shared" si="89"/>
        <v>2.3519673732315343</v>
      </c>
      <c r="CO62" s="116">
        <f t="shared" si="89"/>
        <v>2.5951348139519759</v>
      </c>
      <c r="CP62" s="116">
        <f t="shared" si="89"/>
        <v>2.4784206239041144</v>
      </c>
      <c r="CQ62" s="116">
        <f t="shared" si="89"/>
        <v>2.2648486002713852</v>
      </c>
      <c r="CR62" s="116">
        <f t="shared" si="89"/>
        <v>2.2857467855802835</v>
      </c>
      <c r="CS62" s="116">
        <f t="shared" si="89"/>
        <v>2.3637423760168659</v>
      </c>
      <c r="CT62" s="116">
        <f t="shared" si="89"/>
        <v>2.5174329196863083</v>
      </c>
      <c r="CU62" s="116">
        <f t="shared" si="89"/>
        <v>2.3640810749499774</v>
      </c>
      <c r="CV62" s="116">
        <f t="shared" si="89"/>
        <v>2.2971723775560777</v>
      </c>
      <c r="CW62" s="116">
        <f t="shared" si="89"/>
        <v>2.1943443804729754</v>
      </c>
      <c r="CX62" s="116">
        <f t="shared" si="89"/>
        <v>2.2525755958719653</v>
      </c>
      <c r="CY62" s="116">
        <f t="shared" si="89"/>
        <v>2.6847395836840611</v>
      </c>
      <c r="CZ62" s="116">
        <f t="shared" si="89"/>
        <v>2.5129570166703328</v>
      </c>
      <c r="DA62" s="116">
        <f t="shared" si="89"/>
        <v>2.6067867856884943</v>
      </c>
      <c r="DB62" s="116">
        <f t="shared" si="89"/>
        <v>2.2254396184091725</v>
      </c>
      <c r="DC62" s="116">
        <f t="shared" si="89"/>
        <v>2.4109094860200382</v>
      </c>
      <c r="DD62" s="116">
        <f t="shared" si="89"/>
        <v>2.5283460454767628</v>
      </c>
      <c r="DE62" s="116">
        <f t="shared" si="89"/>
        <v>2.2281225430040119</v>
      </c>
      <c r="DF62" s="116">
        <f t="shared" si="89"/>
        <v>2.2950590308113337</v>
      </c>
      <c r="DG62" s="116">
        <f t="shared" si="89"/>
        <v>2.2399211420007896</v>
      </c>
      <c r="DH62" s="116">
        <f t="shared" si="89"/>
        <v>2.4182193537748953</v>
      </c>
      <c r="DI62" s="116">
        <f t="shared" si="89"/>
        <v>2.2616372136063609</v>
      </c>
      <c r="DJ62" s="116">
        <f t="shared" si="89"/>
        <v>2.4213572222539401</v>
      </c>
      <c r="DK62" s="116">
        <f t="shared" si="89"/>
        <v>2.2221978640273279</v>
      </c>
      <c r="DL62" s="116">
        <f t="shared" si="89"/>
        <v>2.543342383596757</v>
      </c>
      <c r="DM62" s="116">
        <f t="shared" si="89"/>
        <v>2.3197135190637805</v>
      </c>
      <c r="DN62" s="116">
        <f t="shared" si="89"/>
        <v>2.438861669495787</v>
      </c>
      <c r="DO62" s="116">
        <f t="shared" si="89"/>
        <v>2.4097136666772809</v>
      </c>
      <c r="DP62" s="116">
        <f t="shared" si="89"/>
        <v>2.3225712379230523</v>
      </c>
      <c r="DQ62" s="116">
        <f t="shared" si="89"/>
        <v>2.283266105230954</v>
      </c>
      <c r="DR62" s="116">
        <f t="shared" si="89"/>
        <v>2.5265712322310283</v>
      </c>
      <c r="DS62" s="116">
        <f t="shared" si="89"/>
        <v>2.408607552297509</v>
      </c>
      <c r="DT62" s="116">
        <f t="shared" si="89"/>
        <v>2.2471092569680313</v>
      </c>
      <c r="DU62" s="116">
        <f t="shared" si="89"/>
        <v>2.2120846876544222</v>
      </c>
      <c r="DV62" s="116">
        <f t="shared" si="89"/>
        <v>2.3491244859083875</v>
      </c>
      <c r="DW62" s="116">
        <f t="shared" si="89"/>
        <v>2.377054084360231</v>
      </c>
      <c r="DX62" s="116">
        <f t="shared" si="89"/>
        <v>2.2689925359931795</v>
      </c>
      <c r="DY62" s="116">
        <f t="shared" si="89"/>
        <v>2.5790154296041701</v>
      </c>
      <c r="DZ62" s="116">
        <f t="shared" si="89"/>
        <v>2.1924593082209416</v>
      </c>
      <c r="EA62" s="116">
        <f t="shared" si="89"/>
        <v>2.1931281120888615</v>
      </c>
      <c r="EB62" s="116">
        <f t="shared" si="89"/>
        <v>2.2567098820172995</v>
      </c>
      <c r="EC62" s="116">
        <f t="shared" si="89"/>
        <v>2.5704296157770559</v>
      </c>
      <c r="ED62" s="116">
        <f t="shared" si="89"/>
        <v>2.2263932104699915</v>
      </c>
      <c r="EE62" s="116">
        <f t="shared" si="89"/>
        <v>2.2116894553696338</v>
      </c>
      <c r="EF62" s="116">
        <f t="shared" ref="EF62:GQ66" si="114">EF36+($D$3/EF36)</f>
        <v>2.1937105968150847</v>
      </c>
      <c r="EG62" s="116">
        <f t="shared" si="114"/>
        <v>2.5649733049427548</v>
      </c>
      <c r="EH62" s="116">
        <f t="shared" si="114"/>
        <v>2.6120468304810132</v>
      </c>
      <c r="EI62" s="116">
        <f t="shared" si="114"/>
        <v>2.493468536047871</v>
      </c>
      <c r="EJ62" s="116">
        <f t="shared" si="114"/>
        <v>2.2253990230465845</v>
      </c>
      <c r="EK62" s="116">
        <f t="shared" si="114"/>
        <v>2.5240865043592304</v>
      </c>
      <c r="EL62" s="116">
        <f t="shared" si="114"/>
        <v>2.4153232619730121</v>
      </c>
      <c r="EM62" s="116">
        <f t="shared" si="114"/>
        <v>2.3418932823288579</v>
      </c>
      <c r="EN62" s="116">
        <f t="shared" si="114"/>
        <v>2.2157870741605397</v>
      </c>
      <c r="EO62" s="116">
        <f t="shared" si="114"/>
        <v>2.191386807089962</v>
      </c>
      <c r="EP62" s="116">
        <f t="shared" si="114"/>
        <v>2.4035757803967357</v>
      </c>
      <c r="EQ62" s="116">
        <f t="shared" si="114"/>
        <v>2.2350505778512435</v>
      </c>
      <c r="ER62" s="116">
        <f t="shared" si="114"/>
        <v>2.2424235385778739</v>
      </c>
      <c r="ES62" s="116">
        <f t="shared" si="114"/>
        <v>2.409966257435165</v>
      </c>
      <c r="ET62" s="116">
        <f t="shared" si="114"/>
        <v>2.588894830088706</v>
      </c>
      <c r="EU62" s="116">
        <f t="shared" si="114"/>
        <v>2.3824573071170825</v>
      </c>
      <c r="EV62" s="116">
        <f t="shared" si="114"/>
        <v>2.4617534818124778</v>
      </c>
      <c r="EW62" s="116">
        <f t="shared" si="114"/>
        <v>2.6366522619191692</v>
      </c>
      <c r="EX62" s="116">
        <f t="shared" si="114"/>
        <v>2.5235210758852875</v>
      </c>
      <c r="EY62" s="116">
        <f t="shared" si="114"/>
        <v>2.4911228898794366</v>
      </c>
      <c r="EZ62" s="116">
        <f t="shared" si="114"/>
        <v>2.2007237389977155</v>
      </c>
      <c r="FA62" s="116">
        <f t="shared" si="114"/>
        <v>2.3435796378520166</v>
      </c>
      <c r="FB62" s="116">
        <f t="shared" si="114"/>
        <v>2.5872441552180407</v>
      </c>
      <c r="FC62" s="116">
        <f t="shared" si="114"/>
        <v>2.3935181063794007</v>
      </c>
      <c r="FD62" s="116">
        <f t="shared" si="114"/>
        <v>2.4826299935785632</v>
      </c>
      <c r="FE62" s="116">
        <f t="shared" si="114"/>
        <v>2.1901501458329662</v>
      </c>
      <c r="FF62" s="116">
        <f t="shared" si="114"/>
        <v>2.384994326993283</v>
      </c>
      <c r="FG62" s="116">
        <f t="shared" si="114"/>
        <v>2.4789326763579784</v>
      </c>
      <c r="FH62" s="116">
        <f t="shared" si="114"/>
        <v>2.486544144788529</v>
      </c>
      <c r="FI62" s="116">
        <f t="shared" si="114"/>
        <v>2.5235142346169765</v>
      </c>
      <c r="FJ62" s="116">
        <f t="shared" si="114"/>
        <v>2.609661843955251</v>
      </c>
      <c r="FK62" s="116">
        <f t="shared" si="114"/>
        <v>2.3040279160560302</v>
      </c>
      <c r="FL62" s="116">
        <f t="shared" si="114"/>
        <v>2.6093115046256039</v>
      </c>
      <c r="FM62" s="116">
        <f t="shared" si="114"/>
        <v>2.5596012177216352</v>
      </c>
      <c r="FN62" s="116">
        <f t="shared" si="114"/>
        <v>2.2000745390143819</v>
      </c>
      <c r="FO62" s="116">
        <f t="shared" si="114"/>
        <v>2.5292433041926135</v>
      </c>
      <c r="FP62" s="116">
        <f t="shared" si="114"/>
        <v>2.6947332312950603</v>
      </c>
      <c r="FQ62" s="116">
        <f t="shared" si="114"/>
        <v>2.3666541930676757</v>
      </c>
      <c r="FR62" s="116">
        <f t="shared" si="114"/>
        <v>2.5605773781800725</v>
      </c>
      <c r="FS62" s="116">
        <f t="shared" si="114"/>
        <v>2.2564662335350394</v>
      </c>
      <c r="FT62" s="116">
        <f t="shared" si="114"/>
        <v>2.3664539728682374</v>
      </c>
      <c r="FU62" s="116">
        <f t="shared" si="114"/>
        <v>2.3318897089004973</v>
      </c>
      <c r="FV62" s="116">
        <f t="shared" si="114"/>
        <v>2.2184877045854217</v>
      </c>
      <c r="FW62" s="116">
        <f t="shared" si="114"/>
        <v>2.2302568229862274</v>
      </c>
      <c r="FX62" s="116">
        <f t="shared" si="114"/>
        <v>2.2953754023426822</v>
      </c>
      <c r="FY62" s="116">
        <f t="shared" si="114"/>
        <v>2.510345089084713</v>
      </c>
      <c r="FZ62" s="116">
        <f t="shared" si="114"/>
        <v>2.2679158422449781</v>
      </c>
      <c r="GA62" s="116">
        <f t="shared" si="114"/>
        <v>2.6121071223782057</v>
      </c>
      <c r="GB62" s="116">
        <f t="shared" si="114"/>
        <v>2.2913621814399168</v>
      </c>
      <c r="GC62" s="116">
        <f t="shared" si="114"/>
        <v>2.6156273042856673</v>
      </c>
      <c r="GD62" s="116">
        <f t="shared" si="114"/>
        <v>2.4233413536002004</v>
      </c>
      <c r="GE62" s="116">
        <f t="shared" si="114"/>
        <v>2.6905909308494516</v>
      </c>
      <c r="GF62" s="116">
        <f t="shared" si="114"/>
        <v>2.5418155628526158</v>
      </c>
      <c r="GG62" s="116">
        <f t="shared" si="114"/>
        <v>2.4470500122581975</v>
      </c>
      <c r="GH62" s="116">
        <f t="shared" si="114"/>
        <v>2.2496813612382396</v>
      </c>
      <c r="GI62" s="116">
        <f t="shared" si="114"/>
        <v>2.2209903794064765</v>
      </c>
      <c r="GJ62" s="116">
        <f t="shared" si="114"/>
        <v>2.3345957598663762</v>
      </c>
      <c r="GK62" s="116">
        <f t="shared" si="114"/>
        <v>2.2300641921674029</v>
      </c>
      <c r="GL62" s="116">
        <f t="shared" si="114"/>
        <v>2.3781542314404476</v>
      </c>
      <c r="GM62" s="116">
        <f t="shared" si="114"/>
        <v>2.3869355471476426</v>
      </c>
      <c r="GN62" s="116">
        <f t="shared" si="114"/>
        <v>2.1939966016088777</v>
      </c>
      <c r="GO62" s="116">
        <f t="shared" si="114"/>
        <v>2.2945945619564352</v>
      </c>
      <c r="GP62" s="116">
        <f t="shared" si="114"/>
        <v>2.4080007496640587</v>
      </c>
      <c r="GQ62" s="116">
        <f t="shared" si="114"/>
        <v>2.4317553927449413</v>
      </c>
      <c r="GR62" s="116">
        <f t="shared" si="105"/>
        <v>2.4847305011976211</v>
      </c>
      <c r="GS62" s="116">
        <f t="shared" si="105"/>
        <v>2.3455965312366942</v>
      </c>
      <c r="GT62" s="116">
        <f t="shared" si="98"/>
        <v>2.2706091887490336</v>
      </c>
      <c r="GU62" s="116">
        <f t="shared" si="98"/>
        <v>2.479707094260005</v>
      </c>
      <c r="GV62" s="116">
        <f t="shared" si="98"/>
        <v>2.5711109716406177</v>
      </c>
      <c r="GW62" s="116">
        <f t="shared" si="98"/>
        <v>2.2779171967115657</v>
      </c>
      <c r="GX62" s="116">
        <f t="shared" si="98"/>
        <v>2.3740830549253644</v>
      </c>
      <c r="GY62" s="116">
        <f t="shared" si="98"/>
        <v>2.5620478630661645</v>
      </c>
      <c r="GZ62" s="116">
        <f t="shared" si="98"/>
        <v>2.4545837958180505</v>
      </c>
      <c r="HA62" s="116">
        <f t="shared" si="98"/>
        <v>2.555117355298218</v>
      </c>
      <c r="HB62" s="116">
        <f t="shared" si="98"/>
        <v>2.6258633398496882</v>
      </c>
      <c r="HC62" s="116">
        <f t="shared" si="98"/>
        <v>2.2358155622852602</v>
      </c>
      <c r="HD62" s="116">
        <f t="shared" si="98"/>
        <v>2.5034130902715495</v>
      </c>
      <c r="HE62" s="116">
        <f t="shared" si="98"/>
        <v>2.3488155752941422</v>
      </c>
      <c r="HF62" s="116">
        <f t="shared" si="98"/>
        <v>2.3401353625157477</v>
      </c>
      <c r="HG62" s="116">
        <f t="shared" si="98"/>
        <v>2.5111864700137496</v>
      </c>
      <c r="HH62" s="116">
        <f t="shared" si="98"/>
        <v>2.3310836038133989</v>
      </c>
      <c r="HI62" s="116">
        <f t="shared" si="98"/>
        <v>2.2850842833550922</v>
      </c>
      <c r="HJ62" s="116">
        <f t="shared" si="98"/>
        <v>2.477372458350164</v>
      </c>
      <c r="HK62" s="116">
        <f t="shared" si="98"/>
        <v>2.5184072871854815</v>
      </c>
      <c r="HL62" s="116">
        <f t="shared" si="98"/>
        <v>2.311305074887668</v>
      </c>
      <c r="HM62" s="116">
        <f t="shared" si="98"/>
        <v>2.3286382532144403</v>
      </c>
      <c r="HN62" s="116">
        <f t="shared" si="98"/>
        <v>2.5719483631785498</v>
      </c>
      <c r="HO62" s="116">
        <f t="shared" si="98"/>
        <v>2.6498960451640996</v>
      </c>
      <c r="HP62" s="116">
        <f t="shared" si="98"/>
        <v>2.5630329731899639</v>
      </c>
      <c r="HQ62" s="116">
        <f t="shared" si="98"/>
        <v>2.6588660423398398</v>
      </c>
      <c r="HR62" s="116">
        <f t="shared" si="98"/>
        <v>2.3825725450312416</v>
      </c>
      <c r="HS62" s="116">
        <f t="shared" si="98"/>
        <v>2.4348393115993354</v>
      </c>
      <c r="HT62" s="116">
        <f t="shared" si="98"/>
        <v>2.6746315414769515</v>
      </c>
      <c r="HU62" s="116">
        <f t="shared" si="98"/>
        <v>2.2223928544982883</v>
      </c>
      <c r="HV62" s="116">
        <f t="shared" si="98"/>
        <v>2.662654233558194</v>
      </c>
      <c r="HW62" s="116">
        <f t="shared" si="98"/>
        <v>2.4586058037624743</v>
      </c>
      <c r="HX62" s="116">
        <f t="shared" si="98"/>
        <v>2.5345903840768487</v>
      </c>
      <c r="HY62" s="116">
        <f t="shared" si="98"/>
        <v>2.2423193813823268</v>
      </c>
      <c r="HZ62" s="116">
        <f t="shared" si="98"/>
        <v>2.3545148950473131</v>
      </c>
      <c r="IA62" s="116">
        <f t="shared" si="98"/>
        <v>2.2930848481198689</v>
      </c>
      <c r="IB62" s="116">
        <f t="shared" si="98"/>
        <v>2.558210655876505</v>
      </c>
      <c r="IC62" s="116">
        <f t="shared" si="98"/>
        <v>2.3735831315478513</v>
      </c>
      <c r="ID62" s="116">
        <f t="shared" si="98"/>
        <v>2.2924247540039344</v>
      </c>
      <c r="IE62" s="116">
        <f t="shared" si="98"/>
        <v>2.6695966794647772</v>
      </c>
      <c r="IF62" s="116">
        <f t="shared" si="98"/>
        <v>2.627010901742715</v>
      </c>
      <c r="IG62" s="116">
        <f t="shared" si="98"/>
        <v>2.2731907257978476</v>
      </c>
      <c r="IH62" s="116">
        <f t="shared" si="98"/>
        <v>2.2083945251410415</v>
      </c>
      <c r="II62" s="116">
        <f t="shared" si="98"/>
        <v>2.5540747624052957</v>
      </c>
      <c r="IJ62" s="116">
        <f t="shared" si="98"/>
        <v>2.5010225302537261</v>
      </c>
      <c r="IK62" s="116">
        <f t="shared" si="98"/>
        <v>2.3684011375406282</v>
      </c>
      <c r="IL62" s="116">
        <f t="shared" si="98"/>
        <v>2.2137890825593187</v>
      </c>
      <c r="IM62" s="116">
        <f t="shared" si="98"/>
        <v>2.6174624311139287</v>
      </c>
      <c r="IN62" s="116">
        <f t="shared" si="98"/>
        <v>2.6672852898109465</v>
      </c>
      <c r="IO62" s="116">
        <f t="shared" si="98"/>
        <v>2.3548508453845676</v>
      </c>
      <c r="IP62" s="116">
        <f t="shared" si="90"/>
        <v>2.5150169238539601</v>
      </c>
      <c r="IQ62" s="116">
        <f t="shared" si="90"/>
        <v>2.5946719628029173</v>
      </c>
      <c r="IR62" s="116">
        <f t="shared" si="90"/>
        <v>2.6965594343096386</v>
      </c>
      <c r="IS62" s="116">
        <f t="shared" si="90"/>
        <v>2.3656643298631188</v>
      </c>
      <c r="IT62" s="116">
        <f t="shared" si="90"/>
        <v>2.2842321483894965</v>
      </c>
      <c r="IU62" s="116">
        <f t="shared" si="90"/>
        <v>2.321004893024269</v>
      </c>
      <c r="IV62" s="116">
        <f t="shared" si="90"/>
        <v>2.1913816913407524</v>
      </c>
      <c r="IW62" s="116">
        <f t="shared" si="90"/>
        <v>2.7016325873821314</v>
      </c>
      <c r="IX62" s="116">
        <f t="shared" si="90"/>
        <v>2.211965445275708</v>
      </c>
      <c r="IY62" s="116">
        <f t="shared" si="90"/>
        <v>2.6033932290762483</v>
      </c>
      <c r="IZ62" s="116">
        <f t="shared" si="90"/>
        <v>2.4795650836238199</v>
      </c>
      <c r="JA62" s="116">
        <f t="shared" si="90"/>
        <v>2.5460851504611504</v>
      </c>
      <c r="JB62" s="116">
        <f t="shared" si="90"/>
        <v>2.5227286321937257</v>
      </c>
      <c r="JC62" s="116">
        <f t="shared" si="90"/>
        <v>2.3287661465584573</v>
      </c>
      <c r="JD62" s="116">
        <f t="shared" si="90"/>
        <v>2.6935167231706796</v>
      </c>
      <c r="JE62" s="116">
        <f t="shared" si="90"/>
        <v>2.2472797878393775</v>
      </c>
      <c r="JF62" s="116">
        <f t="shared" si="90"/>
        <v>2.3500160960375926</v>
      </c>
      <c r="JG62" s="116">
        <f t="shared" si="90"/>
        <v>2.3064888177003207</v>
      </c>
      <c r="JH62" s="116">
        <f t="shared" si="62"/>
        <v>2.5845495317576037</v>
      </c>
      <c r="JI62" s="116">
        <f t="shared" si="107"/>
        <v>2.5341899883169368</v>
      </c>
      <c r="JJ62" s="116">
        <f t="shared" si="107"/>
        <v>2.6481581447938063</v>
      </c>
      <c r="JK62" s="116">
        <f t="shared" si="107"/>
        <v>2.280513897592384</v>
      </c>
      <c r="JL62" s="116">
        <f t="shared" si="107"/>
        <v>2.2453153173635072</v>
      </c>
      <c r="JM62" s="116">
        <f t="shared" si="107"/>
        <v>2.5161924456407068</v>
      </c>
      <c r="JN62" s="116">
        <f t="shared" si="107"/>
        <v>2.6881908015067757</v>
      </c>
      <c r="JO62" s="116">
        <f t="shared" si="107"/>
        <v>2.1997739991898495</v>
      </c>
      <c r="JP62" s="116">
        <f t="shared" si="107"/>
        <v>2.3415572861055454</v>
      </c>
      <c r="JQ62" s="116">
        <f t="shared" si="107"/>
        <v>2.2345382290525246</v>
      </c>
      <c r="JR62" s="116">
        <f t="shared" si="107"/>
        <v>2.2663525701169753</v>
      </c>
      <c r="JS62" s="116">
        <f t="shared" si="107"/>
        <v>2.2265099057123883</v>
      </c>
      <c r="JT62" s="116">
        <f t="shared" si="107"/>
        <v>2.2250373572638469</v>
      </c>
      <c r="JU62" s="116">
        <f t="shared" si="107"/>
        <v>2.2337263671069261</v>
      </c>
      <c r="JV62" s="116">
        <f t="shared" si="107"/>
        <v>2.2523948987727351</v>
      </c>
      <c r="JW62" s="116">
        <f t="shared" si="107"/>
        <v>2.2147555351386732</v>
      </c>
      <c r="JX62" s="116">
        <f t="shared" si="107"/>
        <v>2.5904977285348205</v>
      </c>
      <c r="JY62" s="116">
        <f t="shared" si="107"/>
        <v>2.3802286036029989</v>
      </c>
      <c r="JZ62" s="116">
        <f t="shared" si="107"/>
        <v>2.5944422899517692</v>
      </c>
      <c r="KA62" s="116">
        <f t="shared" si="107"/>
        <v>2.3903992471799982</v>
      </c>
      <c r="KB62" s="116">
        <f t="shared" si="107"/>
        <v>2.462366167678093</v>
      </c>
      <c r="KC62" s="116">
        <f t="shared" si="107"/>
        <v>2.3233382482173859</v>
      </c>
      <c r="KD62" s="116">
        <f t="shared" si="107"/>
        <v>2.3951533035523811</v>
      </c>
      <c r="KE62" s="116">
        <f t="shared" si="107"/>
        <v>2.3994553528270899</v>
      </c>
      <c r="KF62" s="116">
        <f t="shared" si="107"/>
        <v>2.6518900577043478</v>
      </c>
      <c r="KG62" s="116">
        <f t="shared" si="107"/>
        <v>2.3964796484338833</v>
      </c>
      <c r="KH62" s="116">
        <f t="shared" si="107"/>
        <v>2.6882791076914216</v>
      </c>
      <c r="KI62" s="116">
        <f t="shared" si="107"/>
        <v>2.2425085257000577</v>
      </c>
      <c r="KJ62" s="116">
        <f t="shared" si="107"/>
        <v>2.5481901167199386</v>
      </c>
      <c r="KK62" s="116">
        <f t="shared" si="107"/>
        <v>2.3194258156310625</v>
      </c>
      <c r="KL62" s="116">
        <f t="shared" si="107"/>
        <v>2.328750565384011</v>
      </c>
      <c r="KM62" s="116">
        <f t="shared" si="107"/>
        <v>2.2357326205388048</v>
      </c>
      <c r="KN62" s="116">
        <f t="shared" si="107"/>
        <v>2.4011622814666804</v>
      </c>
      <c r="KO62" s="116">
        <f t="shared" si="107"/>
        <v>2.5989644509704704</v>
      </c>
      <c r="KP62" s="116">
        <f t="shared" si="107"/>
        <v>2.3453401996379801</v>
      </c>
      <c r="KQ62" s="116">
        <f t="shared" si="107"/>
        <v>2.3607244187530849</v>
      </c>
      <c r="KR62" s="116">
        <f t="shared" si="107"/>
        <v>2.5673985773458616</v>
      </c>
      <c r="KS62" s="116">
        <f t="shared" si="107"/>
        <v>2.6899525408731439</v>
      </c>
      <c r="KT62" s="116">
        <f t="shared" si="107"/>
        <v>2.301386530348581</v>
      </c>
      <c r="KU62" s="116">
        <f t="shared" si="107"/>
        <v>2.235610299621257</v>
      </c>
      <c r="KV62" s="116">
        <f t="shared" si="107"/>
        <v>2.4322702587276597</v>
      </c>
      <c r="KW62" s="116">
        <f t="shared" si="107"/>
        <v>2.3809374759306632</v>
      </c>
      <c r="KX62" s="116">
        <f t="shared" si="107"/>
        <v>2.4186999385588868</v>
      </c>
      <c r="KY62" s="116">
        <f t="shared" si="107"/>
        <v>2.4398908117655904</v>
      </c>
      <c r="KZ62" s="116">
        <f t="shared" si="107"/>
        <v>2.5937413273277263</v>
      </c>
      <c r="LA62" s="116">
        <f t="shared" si="107"/>
        <v>2.478491491145312</v>
      </c>
      <c r="LB62" s="116">
        <f t="shared" si="107"/>
        <v>2.3873071666617727</v>
      </c>
      <c r="LC62" s="116">
        <f t="shared" si="107"/>
        <v>2.5153735796555496</v>
      </c>
      <c r="LD62" s="116">
        <f t="shared" si="107"/>
        <v>2.6993236580435194</v>
      </c>
      <c r="LE62" s="116">
        <f t="shared" si="107"/>
        <v>2.5968941374256831</v>
      </c>
      <c r="LF62" s="116">
        <f t="shared" si="107"/>
        <v>2.2132869255770906</v>
      </c>
      <c r="LG62" s="116">
        <f t="shared" si="107"/>
        <v>2.641798451912146</v>
      </c>
      <c r="LH62" s="116">
        <f t="shared" si="107"/>
        <v>2.6658340013556918</v>
      </c>
      <c r="LI62" s="116">
        <f t="shared" si="107"/>
        <v>2.5929354746052868</v>
      </c>
      <c r="LJ62" s="116">
        <f t="shared" si="107"/>
        <v>2.4989843171784654</v>
      </c>
      <c r="LK62" s="116">
        <f t="shared" si="107"/>
        <v>2.5138368522946273</v>
      </c>
      <c r="LL62" s="116">
        <f t="shared" si="107"/>
        <v>2.3532014267897532</v>
      </c>
      <c r="LM62" s="116">
        <f t="shared" si="107"/>
        <v>2.3339797217954992</v>
      </c>
      <c r="LN62" s="116">
        <f t="shared" si="107"/>
        <v>2.5723725946813145</v>
      </c>
      <c r="LO62" s="116">
        <f t="shared" si="107"/>
        <v>2.6375702138326975</v>
      </c>
      <c r="LP62" s="116">
        <f t="shared" si="107"/>
        <v>2.4756513872082007</v>
      </c>
      <c r="LQ62" s="116">
        <f t="shared" si="107"/>
        <v>2.4112480830881946</v>
      </c>
      <c r="LR62" s="116">
        <f t="shared" si="107"/>
        <v>2.2732484507116961</v>
      </c>
      <c r="LS62" s="116">
        <f t="shared" si="107"/>
        <v>2.6940255016602066</v>
      </c>
      <c r="LT62" s="116">
        <f t="shared" si="107"/>
        <v>2.5829388607252515</v>
      </c>
      <c r="LU62" s="116">
        <f t="shared" si="106"/>
        <v>2.4535404210626739</v>
      </c>
      <c r="LV62" s="116">
        <f t="shared" si="106"/>
        <v>2.6419013485860918</v>
      </c>
      <c r="LW62" s="116">
        <f t="shared" si="106"/>
        <v>2.6797664080665973</v>
      </c>
      <c r="LX62" s="116">
        <f t="shared" si="106"/>
        <v>2.4883595640676575</v>
      </c>
      <c r="LY62" s="116">
        <f t="shared" si="106"/>
        <v>2.3661710291743967</v>
      </c>
      <c r="LZ62" s="116">
        <f t="shared" si="106"/>
        <v>2.4253731487821009</v>
      </c>
      <c r="MA62" s="116">
        <f t="shared" si="106"/>
        <v>2.3204540091881474</v>
      </c>
      <c r="MB62" s="116">
        <f t="shared" si="106"/>
        <v>2.3742907483901652</v>
      </c>
      <c r="MC62" s="116">
        <f t="shared" si="106"/>
        <v>2.6913251106936271</v>
      </c>
      <c r="MD62" s="116">
        <f t="shared" si="106"/>
        <v>2.6848434234287089</v>
      </c>
      <c r="ME62" s="116">
        <f t="shared" si="106"/>
        <v>2.6716691672864412</v>
      </c>
      <c r="MF62" s="116">
        <f t="shared" si="106"/>
        <v>2.3630467842450038</v>
      </c>
      <c r="MG62" s="116">
        <f t="shared" si="106"/>
        <v>2.6752886002215099</v>
      </c>
      <c r="MH62" s="116">
        <f t="shared" si="106"/>
        <v>2.2219263241940239</v>
      </c>
      <c r="MI62" s="116">
        <f t="shared" si="106"/>
        <v>2.3865236445556715</v>
      </c>
      <c r="MJ62" s="116">
        <f t="shared" si="106"/>
        <v>2.3342626178271182</v>
      </c>
      <c r="MK62" s="116">
        <f t="shared" si="106"/>
        <v>2.4854639392545277</v>
      </c>
      <c r="ML62" s="116">
        <f t="shared" si="106"/>
        <v>2.5350846823790212</v>
      </c>
      <c r="MM62" s="116">
        <f t="shared" si="106"/>
        <v>2.6368691199525802</v>
      </c>
      <c r="MN62" s="116">
        <f t="shared" si="106"/>
        <v>2.5672781397921134</v>
      </c>
      <c r="MO62" s="116">
        <f t="shared" si="106"/>
        <v>2.347815891143362</v>
      </c>
      <c r="MP62" s="116">
        <f t="shared" si="106"/>
        <v>2.5607032285824487</v>
      </c>
      <c r="MQ62" s="116">
        <f t="shared" si="106"/>
        <v>2.2030008955314937</v>
      </c>
      <c r="MR62" s="116">
        <f t="shared" si="106"/>
        <v>2.4831570068685509</v>
      </c>
      <c r="MS62" s="116">
        <f t="shared" si="106"/>
        <v>2.6892962741616682</v>
      </c>
      <c r="MT62" s="116">
        <f t="shared" si="106"/>
        <v>2.4624786532197218</v>
      </c>
      <c r="MU62" s="116">
        <f t="shared" si="106"/>
        <v>2.5367568664496094</v>
      </c>
      <c r="MV62" s="116">
        <f t="shared" si="106"/>
        <v>2.3698205898873055</v>
      </c>
      <c r="MW62" s="116">
        <f t="shared" si="106"/>
        <v>2.2521204067644893</v>
      </c>
      <c r="MX62" s="116">
        <f t="shared" si="106"/>
        <v>2.6565101928331813</v>
      </c>
      <c r="MY62" s="116">
        <f t="shared" si="106"/>
        <v>2.4116727678969512</v>
      </c>
      <c r="MZ62" s="116">
        <f t="shared" si="106"/>
        <v>2.2520835397914905</v>
      </c>
      <c r="NA62" s="116">
        <f t="shared" si="106"/>
        <v>2.7017930355357351</v>
      </c>
      <c r="NB62" s="116">
        <f t="shared" si="106"/>
        <v>2.6110826511625813</v>
      </c>
      <c r="NC62" s="116">
        <f t="shared" si="106"/>
        <v>2.4136997505418227</v>
      </c>
      <c r="ND62" s="116">
        <f t="shared" si="106"/>
        <v>2.2506408272278291</v>
      </c>
      <c r="NE62" s="116">
        <f t="shared" si="106"/>
        <v>2.2649261183131069</v>
      </c>
      <c r="NF62" s="116">
        <f t="shared" si="106"/>
        <v>2.4073455981764176</v>
      </c>
      <c r="NG62" s="116">
        <f t="shared" si="106"/>
        <v>2.313588043939323</v>
      </c>
      <c r="NH62" s="116">
        <f t="shared" si="106"/>
        <v>2.2972453823232213</v>
      </c>
      <c r="NI62" s="116">
        <f t="shared" si="106"/>
        <v>2.3525378337465082</v>
      </c>
      <c r="NJ62" s="116">
        <f t="shared" si="106"/>
        <v>2.6113059612880019</v>
      </c>
      <c r="NK62" s="116">
        <f t="shared" si="106"/>
        <v>2.294077208743762</v>
      </c>
      <c r="NL62" s="116">
        <f t="shared" si="106"/>
        <v>2.195236113885882</v>
      </c>
      <c r="NM62" s="116">
        <f t="shared" si="106"/>
        <v>2.4284299638947253</v>
      </c>
      <c r="NN62" s="116">
        <f t="shared" si="106"/>
        <v>2.3967831301283038</v>
      </c>
      <c r="NO62" s="116">
        <f t="shared" si="106"/>
        <v>2.5949273225864484</v>
      </c>
      <c r="NP62" s="116">
        <f t="shared" si="106"/>
        <v>2.1921945786435648</v>
      </c>
      <c r="NQ62" s="116">
        <f t="shared" si="106"/>
        <v>2.3652822026721712</v>
      </c>
      <c r="NR62" s="116">
        <f t="shared" si="106"/>
        <v>2.5486478306420435</v>
      </c>
      <c r="NS62" s="116">
        <f t="shared" si="106"/>
        <v>2.5189517619742854</v>
      </c>
      <c r="NT62" s="116">
        <f t="shared" si="106"/>
        <v>2.2664034647296303</v>
      </c>
      <c r="NU62" s="116">
        <f t="shared" si="106"/>
        <v>2.6352938677902862</v>
      </c>
      <c r="NV62" s="116">
        <f t="shared" si="106"/>
        <v>2.3093390316097251</v>
      </c>
      <c r="NW62" s="116">
        <f t="shared" si="106"/>
        <v>2.2139689149491355</v>
      </c>
      <c r="NX62" s="116">
        <f t="shared" si="106"/>
        <v>2.4270541346365269</v>
      </c>
      <c r="NY62" s="116">
        <f t="shared" si="106"/>
        <v>2.2646950137210697</v>
      </c>
      <c r="NZ62" s="116">
        <f t="shared" si="106"/>
        <v>2.2020078283986733</v>
      </c>
      <c r="OA62" s="116">
        <f t="shared" si="106"/>
        <v>2.660905354130306</v>
      </c>
      <c r="OB62" s="116">
        <f t="shared" si="106"/>
        <v>2.3481025273378675</v>
      </c>
      <c r="OC62" s="116">
        <f t="shared" si="106"/>
        <v>2.3229893096414758</v>
      </c>
      <c r="OD62" s="116">
        <f t="shared" si="106"/>
        <v>2.6672623892262735</v>
      </c>
      <c r="OE62" s="116">
        <f t="shared" si="106"/>
        <v>2.5053174364641859</v>
      </c>
      <c r="OF62" s="116">
        <f t="shared" si="99"/>
        <v>2.1993982335468765</v>
      </c>
      <c r="OG62" s="116">
        <f t="shared" si="99"/>
        <v>2.213073876330796</v>
      </c>
      <c r="OH62" s="116">
        <f t="shared" si="99"/>
        <v>2.3324454177343101</v>
      </c>
      <c r="OI62" s="116">
        <f t="shared" si="91"/>
        <v>2.6412782867140798</v>
      </c>
      <c r="OJ62" s="116">
        <f t="shared" si="91"/>
        <v>2.3932920548360479</v>
      </c>
      <c r="OK62" s="116">
        <f t="shared" si="91"/>
        <v>2.4346139436647349</v>
      </c>
      <c r="OL62" s="116">
        <f t="shared" si="91"/>
        <v>2.3530786983141798</v>
      </c>
      <c r="OM62" s="116">
        <f t="shared" si="91"/>
        <v>2.6747372094395767</v>
      </c>
      <c r="ON62" s="116">
        <f t="shared" ref="ON62:QY65" si="115">ON36+($D$3/ON36)</f>
        <v>2.6976209144853462</v>
      </c>
      <c r="OO62" s="116">
        <f t="shared" si="115"/>
        <v>2.3396919299004546</v>
      </c>
      <c r="OP62" s="116">
        <f t="shared" si="115"/>
        <v>2.5399083507092555</v>
      </c>
      <c r="OQ62" s="116">
        <f t="shared" si="115"/>
        <v>2.2809851738951106</v>
      </c>
      <c r="OR62" s="116">
        <f t="shared" si="115"/>
        <v>2.2103336448378648</v>
      </c>
      <c r="OS62" s="116">
        <f t="shared" si="115"/>
        <v>2.6566801578896557</v>
      </c>
      <c r="OT62" s="116">
        <f t="shared" si="115"/>
        <v>2.3812674415123189</v>
      </c>
      <c r="OU62" s="116">
        <f t="shared" si="115"/>
        <v>2.4346256510847666</v>
      </c>
      <c r="OV62" s="116">
        <f t="shared" si="115"/>
        <v>2.4736137832537151</v>
      </c>
      <c r="OW62" s="116">
        <f t="shared" si="115"/>
        <v>2.2763686944530894</v>
      </c>
      <c r="OX62" s="116">
        <f t="shared" si="115"/>
        <v>2.3551676603170311</v>
      </c>
      <c r="OY62" s="116">
        <f t="shared" si="115"/>
        <v>2.2495549730117945</v>
      </c>
      <c r="OZ62" s="116">
        <f t="shared" si="115"/>
        <v>2.6096004271060149</v>
      </c>
      <c r="PA62" s="116">
        <f t="shared" si="115"/>
        <v>2.3239646660851467</v>
      </c>
      <c r="PB62" s="116">
        <f t="shared" si="115"/>
        <v>2.3470085946311001</v>
      </c>
      <c r="PC62" s="116">
        <f t="shared" si="115"/>
        <v>2.2696866329450867</v>
      </c>
      <c r="PD62" s="116">
        <f t="shared" si="115"/>
        <v>2.5219413825576975</v>
      </c>
      <c r="PE62" s="116">
        <f t="shared" si="115"/>
        <v>2.2097233452422813</v>
      </c>
      <c r="PF62" s="116">
        <f t="shared" si="115"/>
        <v>2.6805849121939027</v>
      </c>
      <c r="PG62" s="116">
        <f t="shared" si="115"/>
        <v>2.2689612409863065</v>
      </c>
      <c r="PH62" s="116">
        <f t="shared" si="115"/>
        <v>2.5056233716487988</v>
      </c>
      <c r="PI62" s="116">
        <f t="shared" si="115"/>
        <v>2.254487532361356</v>
      </c>
      <c r="PJ62" s="116">
        <f t="shared" si="115"/>
        <v>2.4081620751389394</v>
      </c>
      <c r="PK62" s="116">
        <f t="shared" si="115"/>
        <v>2.6460999378565511</v>
      </c>
      <c r="PL62" s="116">
        <f t="shared" si="115"/>
        <v>2.2753294291693962</v>
      </c>
      <c r="PM62" s="116">
        <f t="shared" si="115"/>
        <v>2.5326540542785292</v>
      </c>
      <c r="PN62" s="116">
        <f t="shared" si="115"/>
        <v>2.4000039542332052</v>
      </c>
      <c r="PO62" s="116">
        <f t="shared" si="115"/>
        <v>2.5240307734687981</v>
      </c>
      <c r="PP62" s="116">
        <f t="shared" si="115"/>
        <v>2.6126839198061598</v>
      </c>
      <c r="PQ62" s="116">
        <f t="shared" si="115"/>
        <v>2.3797080075520358</v>
      </c>
      <c r="PR62" s="116">
        <f t="shared" si="115"/>
        <v>2.5283822288100359</v>
      </c>
      <c r="PS62" s="116">
        <f t="shared" si="115"/>
        <v>2.6902174291291781</v>
      </c>
      <c r="PT62" s="116">
        <f t="shared" si="115"/>
        <v>2.6230960114910591</v>
      </c>
      <c r="PU62" s="116">
        <f t="shared" si="115"/>
        <v>2.3581546736438646</v>
      </c>
      <c r="PV62" s="116">
        <f t="shared" si="115"/>
        <v>2.6148537609339995</v>
      </c>
      <c r="PW62" s="116">
        <f t="shared" si="115"/>
        <v>2.4259486314884038</v>
      </c>
      <c r="PX62" s="116">
        <f t="shared" si="115"/>
        <v>2.4522526777302103</v>
      </c>
      <c r="PY62" s="116">
        <f t="shared" si="115"/>
        <v>2.6264388597462447</v>
      </c>
      <c r="PZ62" s="116">
        <f t="shared" si="115"/>
        <v>2.4847350628651261</v>
      </c>
      <c r="QA62" s="116">
        <f t="shared" si="115"/>
        <v>2.2127762647769966</v>
      </c>
      <c r="QB62" s="116">
        <f t="shared" si="115"/>
        <v>2.435601936928725</v>
      </c>
      <c r="QC62" s="116">
        <f t="shared" si="115"/>
        <v>2.367897118421634</v>
      </c>
      <c r="QD62" s="116">
        <f t="shared" si="115"/>
        <v>2.2847525441110013</v>
      </c>
      <c r="QE62" s="116">
        <f t="shared" si="115"/>
        <v>2.6987146653662197</v>
      </c>
      <c r="QF62" s="116">
        <f t="shared" si="115"/>
        <v>2.2474091229828992</v>
      </c>
      <c r="QG62" s="116">
        <f t="shared" si="115"/>
        <v>2.3496658994822068</v>
      </c>
      <c r="QH62" s="116">
        <f t="shared" si="115"/>
        <v>2.4761490533766017</v>
      </c>
      <c r="QI62" s="116">
        <f t="shared" si="115"/>
        <v>2.3169981655034411</v>
      </c>
      <c r="QJ62" s="116">
        <f t="shared" si="115"/>
        <v>2.2587705341437632</v>
      </c>
      <c r="QK62" s="116">
        <f t="shared" si="115"/>
        <v>2.3662271792478915</v>
      </c>
      <c r="QL62" s="116">
        <f t="shared" si="115"/>
        <v>2.2824149195817416</v>
      </c>
      <c r="QM62" s="116">
        <f t="shared" si="115"/>
        <v>2.309834551891051</v>
      </c>
      <c r="QN62" s="116">
        <f t="shared" si="115"/>
        <v>2.2608798409062612</v>
      </c>
      <c r="QO62" s="116">
        <f t="shared" si="115"/>
        <v>2.3685484660353455</v>
      </c>
      <c r="QP62" s="116">
        <f t="shared" si="115"/>
        <v>2.2019523825858274</v>
      </c>
      <c r="QQ62" s="116">
        <f t="shared" si="115"/>
        <v>2.6953872097638065</v>
      </c>
      <c r="QR62" s="116">
        <f t="shared" si="115"/>
        <v>2.6616277271723532</v>
      </c>
      <c r="QS62" s="116">
        <f t="shared" si="115"/>
        <v>2.4048422093694546</v>
      </c>
      <c r="QT62" s="116">
        <f t="shared" si="115"/>
        <v>2.3737522799123445</v>
      </c>
      <c r="QU62" s="116">
        <f t="shared" si="115"/>
        <v>2.3017711074362124</v>
      </c>
      <c r="QV62" s="116">
        <f t="shared" si="115"/>
        <v>2.2245411850800112</v>
      </c>
      <c r="QW62" s="116">
        <f t="shared" si="115"/>
        <v>2.593739289735554</v>
      </c>
      <c r="QX62" s="116">
        <f t="shared" si="115"/>
        <v>2.5592023856291637</v>
      </c>
      <c r="QY62" s="116">
        <f t="shared" si="115"/>
        <v>2.2304153727760436</v>
      </c>
      <c r="QZ62" s="116">
        <f t="shared" si="108"/>
        <v>2.2646243739812713</v>
      </c>
      <c r="RA62" s="116">
        <f t="shared" si="108"/>
        <v>2.5616040667575821</v>
      </c>
      <c r="RB62" s="116">
        <f t="shared" si="108"/>
        <v>2.4508539148251347</v>
      </c>
      <c r="RC62" s="116">
        <f t="shared" si="108"/>
        <v>2.3828093480556243</v>
      </c>
      <c r="RD62" s="116">
        <f t="shared" si="108"/>
        <v>2.4483114035519691</v>
      </c>
      <c r="RE62" s="116">
        <f t="shared" si="108"/>
        <v>2.4114441610713206</v>
      </c>
      <c r="RF62" s="116">
        <f t="shared" si="108"/>
        <v>2.6711709144315918</v>
      </c>
      <c r="RG62" s="116">
        <f t="shared" si="108"/>
        <v>2.3369618853218035</v>
      </c>
      <c r="RH62" s="116">
        <f t="shared" si="108"/>
        <v>2.6251500165841164</v>
      </c>
      <c r="RI62" s="116">
        <f t="shared" si="108"/>
        <v>2.4671103610210872</v>
      </c>
      <c r="RJ62" s="116">
        <f t="shared" si="108"/>
        <v>2.3357278311938989</v>
      </c>
      <c r="RK62" s="116">
        <f t="shared" si="108"/>
        <v>2.2660532112857257</v>
      </c>
      <c r="RL62" s="116">
        <f t="shared" si="108"/>
        <v>2.6908740034274459</v>
      </c>
      <c r="RM62" s="116">
        <f t="shared" si="108"/>
        <v>2.4265248428104198</v>
      </c>
      <c r="RN62" s="116">
        <f t="shared" si="108"/>
        <v>2.32341355328004</v>
      </c>
      <c r="RO62" s="116">
        <f t="shared" si="108"/>
        <v>2.5418784603181015</v>
      </c>
      <c r="RP62" s="116">
        <f t="shared" si="108"/>
        <v>2.352651247746536</v>
      </c>
      <c r="RQ62" s="116">
        <f t="shared" si="108"/>
        <v>2.372307161866646</v>
      </c>
      <c r="RR62" s="116">
        <f t="shared" si="108"/>
        <v>2.1929576806520394</v>
      </c>
      <c r="RS62" s="116">
        <f t="shared" si="108"/>
        <v>2.3489372884003821</v>
      </c>
      <c r="RT62" s="116">
        <f t="shared" si="100"/>
        <v>2.3991438872391417</v>
      </c>
      <c r="RU62" s="116">
        <f t="shared" si="100"/>
        <v>2.6236441296158897</v>
      </c>
      <c r="RV62" s="116">
        <f t="shared" si="100"/>
        <v>2.552482852534653</v>
      </c>
      <c r="RW62" s="116">
        <f t="shared" si="100"/>
        <v>2.3553157931375566</v>
      </c>
      <c r="RX62" s="116">
        <f t="shared" si="100"/>
        <v>2.2848413030221364</v>
      </c>
      <c r="RY62" s="116">
        <f t="shared" si="100"/>
        <v>2.1958654148830021</v>
      </c>
      <c r="RZ62" s="116">
        <f t="shared" si="100"/>
        <v>2.6997239437569829</v>
      </c>
      <c r="SA62" s="116">
        <f t="shared" si="100"/>
        <v>2.5604769801187013</v>
      </c>
      <c r="SB62" s="116">
        <f t="shared" si="100"/>
        <v>2.5111499936055686</v>
      </c>
      <c r="SC62" s="116">
        <f t="shared" si="100"/>
        <v>2.5196893220986163</v>
      </c>
      <c r="SD62" s="116">
        <f t="shared" si="100"/>
        <v>2.1985435271981251</v>
      </c>
      <c r="SE62" s="116">
        <f t="shared" si="100"/>
        <v>2.5073077982279388</v>
      </c>
      <c r="SF62" s="116">
        <f t="shared" si="100"/>
        <v>2.5412174315302951</v>
      </c>
      <c r="SG62" s="116">
        <f t="shared" si="100"/>
        <v>2.4758295878499021</v>
      </c>
      <c r="SH62" s="116">
        <f t="shared" si="100"/>
        <v>2.2995863305125455</v>
      </c>
      <c r="SI62" s="116">
        <f t="shared" si="100"/>
        <v>2.5384886320811981</v>
      </c>
      <c r="SJ62" s="116">
        <f t="shared" si="100"/>
        <v>2.6078936351087942</v>
      </c>
      <c r="SK62" s="116">
        <f t="shared" si="100"/>
        <v>2.6350758425372285</v>
      </c>
      <c r="SL62" s="116">
        <f t="shared" si="100"/>
        <v>2.2907707783749691</v>
      </c>
      <c r="SM62" s="116">
        <f t="shared" si="100"/>
        <v>2.5324653434082798</v>
      </c>
      <c r="SN62" s="116">
        <f t="shared" si="100"/>
        <v>2.5366464065979271</v>
      </c>
      <c r="SO62" s="116">
        <f t="shared" si="100"/>
        <v>2.3142341115856757</v>
      </c>
      <c r="SP62" s="116">
        <f t="shared" si="100"/>
        <v>2.7018944088477799</v>
      </c>
      <c r="SQ62" s="116">
        <f t="shared" si="100"/>
        <v>2.4629756936446072</v>
      </c>
      <c r="SR62" s="116">
        <f t="shared" si="100"/>
        <v>2.3421926338049257</v>
      </c>
      <c r="SS62" s="116">
        <f t="shared" si="100"/>
        <v>2.5339814627159205</v>
      </c>
      <c r="ST62" s="116">
        <f t="shared" si="100"/>
        <v>2.3826483332499384</v>
      </c>
      <c r="SU62" s="116">
        <f t="shared" si="100"/>
        <v>2.6316828124764906</v>
      </c>
      <c r="SV62" s="116">
        <f t="shared" si="100"/>
        <v>2.5264107678812655</v>
      </c>
      <c r="SW62" s="116">
        <f t="shared" si="100"/>
        <v>2.536292517599481</v>
      </c>
      <c r="SX62" s="116">
        <f t="shared" si="100"/>
        <v>2.4246023650164692</v>
      </c>
      <c r="SY62" s="116">
        <f t="shared" si="100"/>
        <v>2.191860939770514</v>
      </c>
      <c r="SZ62" s="116">
        <f t="shared" si="100"/>
        <v>2.491213058115771</v>
      </c>
      <c r="TA62" s="116">
        <f t="shared" si="100"/>
        <v>2.5743299453553714</v>
      </c>
      <c r="TB62" s="116">
        <f t="shared" si="100"/>
        <v>2.3388353790255358</v>
      </c>
      <c r="TC62" s="116">
        <f t="shared" si="100"/>
        <v>2.384315665951779</v>
      </c>
      <c r="TD62" s="116">
        <f t="shared" si="100"/>
        <v>2.6684232975186521</v>
      </c>
      <c r="TE62" s="116">
        <f t="shared" si="100"/>
        <v>2.2873681695635391</v>
      </c>
      <c r="TF62" s="116">
        <f t="shared" si="100"/>
        <v>2.3619518803780366</v>
      </c>
      <c r="TG62" s="116">
        <f t="shared" si="92"/>
        <v>2.597763002742485</v>
      </c>
      <c r="TH62" s="116">
        <f t="shared" si="92"/>
        <v>2.4222925017411026</v>
      </c>
      <c r="TI62" s="116">
        <f t="shared" si="92"/>
        <v>2.4104886055113042</v>
      </c>
      <c r="TJ62" s="116">
        <f t="shared" si="92"/>
        <v>2.2334090239783619</v>
      </c>
      <c r="TK62" s="116">
        <f t="shared" si="92"/>
        <v>2.5273349075096876</v>
      </c>
      <c r="TL62" s="116">
        <f t="shared" ref="TL62:VW67" si="116">TL36+($D$3/TL36)</f>
        <v>2.3159100971104696</v>
      </c>
      <c r="TM62" s="116">
        <f t="shared" si="116"/>
        <v>2.5758260639064208</v>
      </c>
      <c r="TN62" s="116">
        <f t="shared" si="116"/>
        <v>2.548678846398281</v>
      </c>
      <c r="TO62" s="116">
        <f t="shared" si="116"/>
        <v>2.4597870078559367</v>
      </c>
      <c r="TP62" s="116">
        <f t="shared" si="116"/>
        <v>2.3757845085715741</v>
      </c>
      <c r="TQ62" s="116">
        <f t="shared" si="116"/>
        <v>2.4212882080571361</v>
      </c>
      <c r="TR62" s="116">
        <f t="shared" si="116"/>
        <v>2.6747613389293297</v>
      </c>
      <c r="TS62" s="116">
        <f t="shared" si="116"/>
        <v>2.4337715472616579</v>
      </c>
      <c r="TT62" s="116">
        <f t="shared" si="116"/>
        <v>2.2361002890103583</v>
      </c>
      <c r="TU62" s="116">
        <f t="shared" si="116"/>
        <v>2.6998461707496513</v>
      </c>
      <c r="TV62" s="116">
        <f t="shared" si="116"/>
        <v>2.5849568634097824</v>
      </c>
      <c r="TW62" s="116">
        <f t="shared" si="116"/>
        <v>2.3705879221511483</v>
      </c>
      <c r="TX62" s="116">
        <f t="shared" si="116"/>
        <v>2.3160776036634041</v>
      </c>
      <c r="TY62" s="116">
        <f t="shared" si="116"/>
        <v>2.4698331164530711</v>
      </c>
      <c r="TZ62" s="116">
        <f t="shared" si="116"/>
        <v>2.6588915661237036</v>
      </c>
      <c r="UA62" s="116">
        <f t="shared" si="116"/>
        <v>2.3757124035549606</v>
      </c>
      <c r="UB62" s="116">
        <f t="shared" si="116"/>
        <v>2.2759759784816151</v>
      </c>
      <c r="UC62" s="116">
        <f t="shared" si="116"/>
        <v>2.1936367296841732</v>
      </c>
      <c r="UD62" s="116">
        <f t="shared" si="116"/>
        <v>2.6517466838880157</v>
      </c>
      <c r="UE62" s="116">
        <f t="shared" si="116"/>
        <v>2.3070676395897962</v>
      </c>
      <c r="UF62" s="116">
        <f t="shared" si="116"/>
        <v>2.3005019203418375</v>
      </c>
      <c r="UG62" s="116">
        <f t="shared" si="116"/>
        <v>2.3257933102001314</v>
      </c>
      <c r="UH62" s="116">
        <f t="shared" si="116"/>
        <v>2.4559959899187906</v>
      </c>
      <c r="UI62" s="116">
        <f t="shared" si="116"/>
        <v>2.2900587335181664</v>
      </c>
      <c r="UJ62" s="116">
        <f t="shared" si="116"/>
        <v>2.5574079614333369</v>
      </c>
      <c r="UK62" s="116">
        <f t="shared" si="116"/>
        <v>2.4995381951138365</v>
      </c>
      <c r="UL62" s="116">
        <f t="shared" si="116"/>
        <v>2.4112629167687278</v>
      </c>
      <c r="UM62" s="116">
        <f t="shared" si="116"/>
        <v>2.2515409406522653</v>
      </c>
      <c r="UN62" s="116">
        <f t="shared" si="116"/>
        <v>2.426765014452525</v>
      </c>
      <c r="UO62" s="116">
        <f t="shared" si="116"/>
        <v>2.2606585102862167</v>
      </c>
      <c r="UP62" s="116">
        <f t="shared" si="116"/>
        <v>2.6863841817895753</v>
      </c>
      <c r="UQ62" s="116">
        <f t="shared" si="116"/>
        <v>2.4977857059489246</v>
      </c>
      <c r="UR62" s="116">
        <f t="shared" si="116"/>
        <v>2.5757454966503657</v>
      </c>
      <c r="US62" s="116">
        <f t="shared" si="116"/>
        <v>2.5409558553747269</v>
      </c>
      <c r="UT62" s="116">
        <f t="shared" si="116"/>
        <v>2.1947081576603007</v>
      </c>
      <c r="UU62" s="116">
        <f t="shared" si="116"/>
        <v>2.3090795505847126</v>
      </c>
      <c r="UV62" s="116">
        <f t="shared" si="116"/>
        <v>2.449051136797272</v>
      </c>
      <c r="UW62" s="116">
        <f t="shared" si="116"/>
        <v>2.4228407219148749</v>
      </c>
      <c r="UX62" s="116">
        <f t="shared" si="116"/>
        <v>2.5749640199769921</v>
      </c>
      <c r="UY62" s="116">
        <f t="shared" si="116"/>
        <v>2.4756851966211042</v>
      </c>
      <c r="UZ62" s="116">
        <f t="shared" si="116"/>
        <v>2.1953290694814771</v>
      </c>
      <c r="VA62" s="116">
        <f t="shared" si="116"/>
        <v>2.3233735552865884</v>
      </c>
      <c r="VB62" s="116">
        <f t="shared" si="116"/>
        <v>2.4954317587687593</v>
      </c>
      <c r="VC62" s="116">
        <f t="shared" si="116"/>
        <v>2.3866877420611954</v>
      </c>
      <c r="VD62" s="116">
        <f t="shared" si="116"/>
        <v>2.286814355697051</v>
      </c>
      <c r="VE62" s="116">
        <f t="shared" si="116"/>
        <v>2.3032588923399602</v>
      </c>
      <c r="VF62" s="116">
        <f t="shared" si="116"/>
        <v>2.4296664026570025</v>
      </c>
      <c r="VG62" s="116">
        <f t="shared" si="116"/>
        <v>2.3857105113535817</v>
      </c>
      <c r="VH62" s="116">
        <f t="shared" si="116"/>
        <v>2.2721331076352795</v>
      </c>
      <c r="VI62" s="116">
        <f t="shared" si="116"/>
        <v>2.5264981413380108</v>
      </c>
      <c r="VJ62" s="116">
        <f t="shared" si="116"/>
        <v>2.6637381796717672</v>
      </c>
      <c r="VK62" s="116">
        <f t="shared" si="116"/>
        <v>2.2006981421321843</v>
      </c>
      <c r="VL62" s="116">
        <f t="shared" si="116"/>
        <v>2.640944113989665</v>
      </c>
      <c r="VM62" s="116">
        <f t="shared" si="116"/>
        <v>2.2624144416267247</v>
      </c>
      <c r="VN62" s="116">
        <f t="shared" si="116"/>
        <v>2.6930959446238218</v>
      </c>
      <c r="VO62" s="116">
        <f t="shared" si="116"/>
        <v>2.6249907222117579</v>
      </c>
      <c r="VP62" s="116">
        <f t="shared" si="116"/>
        <v>2.3195784441400638</v>
      </c>
      <c r="VQ62" s="116">
        <f t="shared" si="116"/>
        <v>2.5997296952449913</v>
      </c>
      <c r="VR62" s="116">
        <f t="shared" si="116"/>
        <v>2.434693374892825</v>
      </c>
      <c r="VS62" s="116">
        <f t="shared" si="116"/>
        <v>2.2422330080222554</v>
      </c>
      <c r="VT62" s="116">
        <f t="shared" si="116"/>
        <v>2.3295426158172639</v>
      </c>
      <c r="VU62" s="116">
        <f t="shared" si="116"/>
        <v>2.6591409591531612</v>
      </c>
      <c r="VV62" s="116">
        <f t="shared" si="116"/>
        <v>2.6619617938122691</v>
      </c>
      <c r="VW62" s="116">
        <f t="shared" si="116"/>
        <v>2.6795219838693702</v>
      </c>
      <c r="VX62" s="116">
        <f t="shared" si="109"/>
        <v>2.4333178299917479</v>
      </c>
      <c r="VY62" s="116">
        <f t="shared" si="109"/>
        <v>2.464160062040893</v>
      </c>
      <c r="VZ62" s="116">
        <f t="shared" si="109"/>
        <v>2.5550983833272194</v>
      </c>
      <c r="WA62" s="116">
        <f t="shared" si="109"/>
        <v>2.3898366234715387</v>
      </c>
      <c r="WB62" s="116">
        <f t="shared" si="109"/>
        <v>2.614233477715584</v>
      </c>
      <c r="WC62" s="116">
        <f t="shared" si="109"/>
        <v>2.3616964693749987</v>
      </c>
      <c r="WD62" s="116">
        <f t="shared" si="109"/>
        <v>2.2450109824180058</v>
      </c>
      <c r="WE62" s="116">
        <f t="shared" si="109"/>
        <v>2.5700413154115536</v>
      </c>
      <c r="WF62" s="116">
        <f t="shared" si="109"/>
        <v>2.2048424773343198</v>
      </c>
      <c r="WG62" s="116">
        <f t="shared" si="109"/>
        <v>2.4322036986686744</v>
      </c>
      <c r="WH62" s="116">
        <f t="shared" si="109"/>
        <v>2.5617838603542151</v>
      </c>
      <c r="WI62" s="116">
        <f t="shared" si="109"/>
        <v>2.536313093970068</v>
      </c>
      <c r="WJ62" s="116">
        <f t="shared" si="109"/>
        <v>2.2153560357771767</v>
      </c>
      <c r="WK62" s="116">
        <f t="shared" si="109"/>
        <v>2.4099950651776694</v>
      </c>
      <c r="WL62" s="116">
        <f t="shared" si="109"/>
        <v>2.4081173329467642</v>
      </c>
      <c r="WM62" s="116">
        <f t="shared" si="109"/>
        <v>2.2760864036405497</v>
      </c>
      <c r="WN62" s="116">
        <f t="shared" si="109"/>
        <v>2.2904847386573475</v>
      </c>
      <c r="WO62" s="116">
        <f t="shared" si="109"/>
        <v>2.4578646545662317</v>
      </c>
      <c r="WP62" s="116">
        <f t="shared" si="109"/>
        <v>2.6267586854924216</v>
      </c>
      <c r="WQ62" s="116">
        <f t="shared" si="109"/>
        <v>2.2161283346194982</v>
      </c>
      <c r="WR62" s="116">
        <f t="shared" si="101"/>
        <v>2.3982653569291155</v>
      </c>
      <c r="WS62" s="116">
        <f t="shared" si="101"/>
        <v>2.2062215238700253</v>
      </c>
      <c r="WT62" s="116">
        <f t="shared" si="101"/>
        <v>2.345660009679885</v>
      </c>
      <c r="WU62" s="116">
        <f t="shared" si="101"/>
        <v>2.6151310309946845</v>
      </c>
      <c r="WV62" s="116">
        <f t="shared" si="101"/>
        <v>2.5712208238610996</v>
      </c>
      <c r="WW62" s="116">
        <f t="shared" si="101"/>
        <v>2.392572019597615</v>
      </c>
      <c r="WX62" s="116">
        <f t="shared" si="101"/>
        <v>2.4405810910306616</v>
      </c>
      <c r="WY62" s="116">
        <f t="shared" si="101"/>
        <v>2.4803363327088181</v>
      </c>
      <c r="WZ62" s="116">
        <f t="shared" si="101"/>
        <v>2.3983281841663677</v>
      </c>
      <c r="XA62" s="116">
        <f t="shared" si="101"/>
        <v>2.5582227362263898</v>
      </c>
      <c r="XB62" s="116">
        <f t="shared" si="101"/>
        <v>2.294345567428552</v>
      </c>
      <c r="XC62" s="116">
        <f t="shared" si="101"/>
        <v>2.3661859977693198</v>
      </c>
      <c r="XD62" s="116">
        <f t="shared" si="101"/>
        <v>2.4091148011580419</v>
      </c>
      <c r="XE62" s="116">
        <f t="shared" si="101"/>
        <v>2.2781292206287436</v>
      </c>
      <c r="XF62" s="116">
        <f t="shared" si="101"/>
        <v>2.2999131908875849</v>
      </c>
      <c r="XG62" s="116">
        <f t="shared" si="101"/>
        <v>2.1907127441618264</v>
      </c>
      <c r="XH62" s="116">
        <f t="shared" si="101"/>
        <v>2.6528763613557365</v>
      </c>
      <c r="XI62" s="116">
        <f t="shared" si="101"/>
        <v>2.2311302584722701</v>
      </c>
      <c r="XJ62" s="116">
        <f t="shared" si="101"/>
        <v>2.4287114161373755</v>
      </c>
      <c r="XK62" s="116">
        <f t="shared" si="101"/>
        <v>2.657821369129056</v>
      </c>
      <c r="XL62" s="116">
        <f t="shared" si="101"/>
        <v>2.2462472464506145</v>
      </c>
      <c r="XM62" s="116">
        <f t="shared" si="101"/>
        <v>2.4703336671265292</v>
      </c>
      <c r="XN62" s="116">
        <f t="shared" si="101"/>
        <v>2.5226515074429585</v>
      </c>
      <c r="XO62" s="116">
        <f t="shared" si="101"/>
        <v>2.2651876384867835</v>
      </c>
      <c r="XP62" s="116">
        <f t="shared" si="101"/>
        <v>2.533869756826943</v>
      </c>
      <c r="XQ62" s="116">
        <f t="shared" si="101"/>
        <v>2.638882676146328</v>
      </c>
      <c r="XR62" s="116">
        <f t="shared" si="101"/>
        <v>2.2505155262023213</v>
      </c>
      <c r="XS62" s="116">
        <f t="shared" si="101"/>
        <v>2.5295992464261134</v>
      </c>
      <c r="XT62" s="116">
        <f t="shared" si="101"/>
        <v>2.2162366265217925</v>
      </c>
      <c r="XU62" s="116">
        <f t="shared" si="101"/>
        <v>2.5149270324007484</v>
      </c>
      <c r="XV62" s="116">
        <f t="shared" si="101"/>
        <v>2.5579085752262012</v>
      </c>
      <c r="XW62" s="116">
        <f t="shared" si="101"/>
        <v>2.6233097693705725</v>
      </c>
      <c r="XX62" s="116">
        <f t="shared" si="101"/>
        <v>2.488510327333223</v>
      </c>
      <c r="XY62" s="116">
        <f t="shared" si="101"/>
        <v>2.3465726207739857</v>
      </c>
      <c r="XZ62" s="116">
        <f t="shared" si="101"/>
        <v>2.5338480770181402</v>
      </c>
      <c r="YA62" s="116">
        <f t="shared" si="101"/>
        <v>2.6243166409720868</v>
      </c>
      <c r="YB62" s="116">
        <f t="shared" si="101"/>
        <v>2.3817247138368938</v>
      </c>
      <c r="YC62" s="116">
        <f t="shared" si="101"/>
        <v>2.6158336940865805</v>
      </c>
      <c r="YD62" s="116">
        <f t="shared" si="101"/>
        <v>2.1912432650875924</v>
      </c>
      <c r="YE62" s="116">
        <f t="shared" si="93"/>
        <v>2.1946273152522044</v>
      </c>
      <c r="YF62" s="116">
        <f t="shared" si="93"/>
        <v>2.5009713913885347</v>
      </c>
      <c r="YG62" s="116">
        <f t="shared" si="93"/>
        <v>2.4250514331220963</v>
      </c>
      <c r="YH62" s="116">
        <f t="shared" si="93"/>
        <v>2.3370630276802955</v>
      </c>
      <c r="YI62" s="116">
        <f t="shared" si="93"/>
        <v>2.3226615234207015</v>
      </c>
      <c r="YJ62" s="116">
        <f t="shared" ref="YJ62:AAU67" si="117">YJ36+($D$3/YJ36)</f>
        <v>2.5494965374312502</v>
      </c>
      <c r="YK62" s="116">
        <f t="shared" si="117"/>
        <v>2.5429426675766882</v>
      </c>
      <c r="YL62" s="116">
        <f t="shared" si="117"/>
        <v>2.4743071431826427</v>
      </c>
      <c r="YM62" s="116">
        <f t="shared" si="117"/>
        <v>2.3131625038602435</v>
      </c>
      <c r="YN62" s="116">
        <f t="shared" si="117"/>
        <v>2.2128494980169924</v>
      </c>
      <c r="YO62" s="116">
        <f t="shared" si="117"/>
        <v>2.2167287672156499</v>
      </c>
      <c r="YP62" s="116">
        <f t="shared" si="117"/>
        <v>2.5113024292132855</v>
      </c>
      <c r="YQ62" s="116">
        <f t="shared" si="117"/>
        <v>2.3835673907171255</v>
      </c>
      <c r="YR62" s="116">
        <f t="shared" si="117"/>
        <v>2.5366785769344151</v>
      </c>
      <c r="YS62" s="116">
        <f t="shared" si="117"/>
        <v>2.3623416091608949</v>
      </c>
      <c r="YT62" s="116">
        <f t="shared" si="117"/>
        <v>2.5597115286480578</v>
      </c>
      <c r="YU62" s="116">
        <f t="shared" si="117"/>
        <v>2.4494289423926432</v>
      </c>
      <c r="YV62" s="116">
        <f t="shared" si="117"/>
        <v>2.6977559308488002</v>
      </c>
      <c r="YW62" s="116">
        <f t="shared" si="117"/>
        <v>2.6291959969941323</v>
      </c>
      <c r="YX62" s="116">
        <f t="shared" si="117"/>
        <v>2.5103416276152166</v>
      </c>
      <c r="YY62" s="116">
        <f t="shared" si="117"/>
        <v>2.372890891574118</v>
      </c>
      <c r="YZ62" s="116">
        <f t="shared" si="117"/>
        <v>2.4720574045007373</v>
      </c>
      <c r="ZA62" s="116">
        <f t="shared" si="117"/>
        <v>2.257769235337463</v>
      </c>
      <c r="ZB62" s="116">
        <f t="shared" si="117"/>
        <v>2.2672564064959215</v>
      </c>
      <c r="ZC62" s="116">
        <f t="shared" si="117"/>
        <v>2.5979297365970191</v>
      </c>
      <c r="ZD62" s="116">
        <f t="shared" si="117"/>
        <v>2.6858803793608725</v>
      </c>
      <c r="ZE62" s="116">
        <f t="shared" si="117"/>
        <v>2.2185697613887707</v>
      </c>
      <c r="ZF62" s="116">
        <f t="shared" si="117"/>
        <v>2.5653745656650311</v>
      </c>
      <c r="ZG62" s="116">
        <f t="shared" si="117"/>
        <v>2.4798730662274604</v>
      </c>
      <c r="ZH62" s="116">
        <f t="shared" si="117"/>
        <v>2.2554789126969372</v>
      </c>
      <c r="ZI62" s="116">
        <f t="shared" si="117"/>
        <v>2.5529569465811179</v>
      </c>
      <c r="ZJ62" s="116">
        <f t="shared" si="117"/>
        <v>2.4813004874205742</v>
      </c>
      <c r="ZK62" s="116">
        <f t="shared" si="117"/>
        <v>2.2456037671887157</v>
      </c>
      <c r="ZL62" s="116">
        <f t="shared" si="117"/>
        <v>2.6795060388653793</v>
      </c>
      <c r="ZM62" s="116">
        <f t="shared" si="117"/>
        <v>2.5760322705597378</v>
      </c>
      <c r="ZN62" s="116">
        <f t="shared" si="117"/>
        <v>2.2363374804618492</v>
      </c>
      <c r="ZO62" s="116">
        <f t="shared" si="117"/>
        <v>2.4023922664255455</v>
      </c>
      <c r="ZP62" s="116">
        <f t="shared" si="117"/>
        <v>2.631461761801416</v>
      </c>
      <c r="ZQ62" s="116">
        <f t="shared" si="117"/>
        <v>2.4127462748662278</v>
      </c>
      <c r="ZR62" s="116">
        <f t="shared" si="117"/>
        <v>2.6043418622858159</v>
      </c>
      <c r="ZS62" s="116">
        <f t="shared" si="117"/>
        <v>2.5165321640503584</v>
      </c>
      <c r="ZT62" s="116">
        <f t="shared" si="117"/>
        <v>2.3415043748792588</v>
      </c>
      <c r="ZU62" s="116">
        <f t="shared" si="117"/>
        <v>2.4325742638213352</v>
      </c>
      <c r="ZV62" s="116">
        <f t="shared" si="117"/>
        <v>2.491133853860426</v>
      </c>
      <c r="ZW62" s="116">
        <f t="shared" si="117"/>
        <v>2.3853661639341088</v>
      </c>
      <c r="ZX62" s="116">
        <f t="shared" si="117"/>
        <v>2.4808304326682631</v>
      </c>
      <c r="ZY62" s="116">
        <f t="shared" si="117"/>
        <v>2.3256095875256002</v>
      </c>
      <c r="ZZ62" s="116">
        <f t="shared" si="117"/>
        <v>2.2000815355926409</v>
      </c>
      <c r="AAA62" s="116">
        <f t="shared" si="117"/>
        <v>2.6870722867555354</v>
      </c>
      <c r="AAB62" s="116">
        <f t="shared" si="117"/>
        <v>2.6935519346254919</v>
      </c>
      <c r="AAC62" s="116">
        <f t="shared" si="117"/>
        <v>2.3302735314157861</v>
      </c>
      <c r="AAD62" s="116">
        <f t="shared" si="117"/>
        <v>2.4406159421797473</v>
      </c>
      <c r="AAE62" s="116">
        <f t="shared" si="117"/>
        <v>2.1981667705931693</v>
      </c>
      <c r="AAF62" s="116">
        <f t="shared" si="117"/>
        <v>2.2366441043219125</v>
      </c>
      <c r="AAG62" s="116">
        <f t="shared" si="117"/>
        <v>2.6060477183120252</v>
      </c>
      <c r="AAH62" s="116">
        <f t="shared" si="117"/>
        <v>2.2637080158945362</v>
      </c>
      <c r="AAI62" s="116">
        <f t="shared" si="117"/>
        <v>2.5296412050276724</v>
      </c>
      <c r="AAJ62" s="116">
        <f t="shared" si="117"/>
        <v>2.4771037108789011</v>
      </c>
      <c r="AAK62" s="116">
        <f t="shared" si="117"/>
        <v>2.4719366319454226</v>
      </c>
      <c r="AAL62" s="116">
        <f t="shared" si="117"/>
        <v>2.3534583799722029</v>
      </c>
      <c r="AAM62" s="116">
        <f t="shared" si="117"/>
        <v>2.4094609698809775</v>
      </c>
      <c r="AAN62" s="116">
        <f t="shared" si="117"/>
        <v>2.5009296697039889</v>
      </c>
      <c r="AAO62" s="116">
        <f t="shared" si="117"/>
        <v>2.4717080060689787</v>
      </c>
      <c r="AAP62" s="116">
        <f t="shared" si="117"/>
        <v>2.2150396274831934</v>
      </c>
      <c r="AAQ62" s="116">
        <f t="shared" si="117"/>
        <v>2.4478919043884617</v>
      </c>
      <c r="AAR62" s="116">
        <f t="shared" si="117"/>
        <v>2.6774931439675829</v>
      </c>
      <c r="AAS62" s="116">
        <f t="shared" si="117"/>
        <v>2.656320839074549</v>
      </c>
      <c r="AAT62" s="116">
        <f t="shared" si="117"/>
        <v>2.2063531289310805</v>
      </c>
      <c r="AAU62" s="116">
        <f t="shared" si="117"/>
        <v>2.3625329325144007</v>
      </c>
      <c r="AAV62" s="116">
        <f t="shared" si="110"/>
        <v>2.3347703655777794</v>
      </c>
      <c r="AAW62" s="116">
        <f t="shared" si="110"/>
        <v>2.6003745546703776</v>
      </c>
      <c r="AAX62" s="116">
        <f t="shared" si="110"/>
        <v>2.3307964060892328</v>
      </c>
      <c r="AAY62" s="116">
        <f t="shared" si="110"/>
        <v>2.5688964159633696</v>
      </c>
      <c r="AAZ62" s="116">
        <f t="shared" si="110"/>
        <v>2.2518815717940512</v>
      </c>
      <c r="ABA62" s="116">
        <f t="shared" si="110"/>
        <v>2.2589542727588343</v>
      </c>
      <c r="ABB62" s="116">
        <f t="shared" si="110"/>
        <v>2.4546526561213859</v>
      </c>
      <c r="ABC62" s="116">
        <f t="shared" si="110"/>
        <v>2.4879256293570777</v>
      </c>
      <c r="ABD62" s="116">
        <f t="shared" si="110"/>
        <v>2.6508449407136361</v>
      </c>
      <c r="ABE62" s="116">
        <f t="shared" si="110"/>
        <v>2.3028885519235436</v>
      </c>
      <c r="ABF62" s="116">
        <f t="shared" si="110"/>
        <v>2.4745274042006327</v>
      </c>
      <c r="ABG62" s="116">
        <f t="shared" si="110"/>
        <v>2.4108907366203574</v>
      </c>
      <c r="ABH62" s="116">
        <f t="shared" si="110"/>
        <v>2.4277088495531833</v>
      </c>
      <c r="ABI62" s="116">
        <f t="shared" si="110"/>
        <v>2.4360990327577126</v>
      </c>
      <c r="ABJ62" s="116">
        <f t="shared" si="110"/>
        <v>2.3429462076377097</v>
      </c>
      <c r="ABK62" s="116">
        <f t="shared" si="110"/>
        <v>2.2326666824263732</v>
      </c>
      <c r="ABL62" s="116">
        <f t="shared" si="110"/>
        <v>2.2202123955266355</v>
      </c>
      <c r="ABM62" s="116">
        <f t="shared" si="110"/>
        <v>2.4680865563695726</v>
      </c>
      <c r="ABN62" s="116">
        <f t="shared" si="110"/>
        <v>2.5715235210919736</v>
      </c>
      <c r="ABO62" s="116">
        <f t="shared" si="110"/>
        <v>2.2508805518347179</v>
      </c>
      <c r="ABP62" s="116">
        <f t="shared" si="102"/>
        <v>2.2394729815666499</v>
      </c>
      <c r="ABQ62" s="116">
        <f t="shared" si="102"/>
        <v>2.3894941387423883</v>
      </c>
      <c r="ABR62" s="116">
        <f t="shared" si="102"/>
        <v>2.3927679932365766</v>
      </c>
      <c r="ABS62" s="116">
        <f t="shared" si="102"/>
        <v>2.5361747961229768</v>
      </c>
      <c r="ABT62" s="116">
        <f t="shared" si="102"/>
        <v>2.6705895720480859</v>
      </c>
      <c r="ABU62" s="116">
        <f t="shared" si="102"/>
        <v>2.511103630219067</v>
      </c>
      <c r="ABV62" s="116">
        <f t="shared" si="102"/>
        <v>2.6096464007812799</v>
      </c>
      <c r="ABW62" s="116">
        <f t="shared" si="102"/>
        <v>2.6815226074455243</v>
      </c>
      <c r="ABX62" s="116">
        <f t="shared" si="102"/>
        <v>2.3804184727370972</v>
      </c>
      <c r="ABY62" s="116">
        <f t="shared" si="102"/>
        <v>2.2651509258391238</v>
      </c>
      <c r="ABZ62" s="116">
        <f t="shared" si="102"/>
        <v>2.6714571770939739</v>
      </c>
      <c r="ACA62" s="116">
        <f t="shared" si="102"/>
        <v>2.2970133547168161</v>
      </c>
      <c r="ACB62" s="116">
        <f t="shared" si="102"/>
        <v>2.2911327778025141</v>
      </c>
      <c r="ACC62" s="116">
        <f t="shared" si="102"/>
        <v>2.3466296423038431</v>
      </c>
      <c r="ACD62" s="116">
        <f t="shared" si="102"/>
        <v>2.2163954362402651</v>
      </c>
      <c r="ACE62" s="116">
        <f t="shared" si="102"/>
        <v>2.6258266031839348</v>
      </c>
      <c r="ACF62" s="116">
        <f t="shared" si="102"/>
        <v>2.4430574515415096</v>
      </c>
      <c r="ACG62" s="116">
        <f t="shared" si="102"/>
        <v>2.6915768884315381</v>
      </c>
      <c r="ACH62" s="116">
        <f t="shared" si="102"/>
        <v>2.3264402493488037</v>
      </c>
      <c r="ACI62" s="116">
        <f t="shared" si="102"/>
        <v>2.242095414562026</v>
      </c>
      <c r="ACJ62" s="116">
        <f t="shared" si="102"/>
        <v>2.3542475361947925</v>
      </c>
      <c r="ACK62" s="116">
        <f t="shared" si="102"/>
        <v>2.1908245332751557</v>
      </c>
      <c r="ACL62" s="116">
        <f t="shared" si="102"/>
        <v>2.3390624769985418</v>
      </c>
      <c r="ACM62" s="116">
        <f t="shared" si="102"/>
        <v>2.4552099170744546</v>
      </c>
      <c r="ACN62" s="116">
        <f t="shared" si="102"/>
        <v>2.2371288188169274</v>
      </c>
      <c r="ACO62" s="116">
        <f t="shared" si="102"/>
        <v>2.537268663160948</v>
      </c>
      <c r="ACP62" s="116">
        <f t="shared" si="102"/>
        <v>2.288368447243712</v>
      </c>
      <c r="ACQ62" s="116">
        <f t="shared" si="102"/>
        <v>2.385798071864353</v>
      </c>
      <c r="ACR62" s="116">
        <f t="shared" si="102"/>
        <v>2.2511520405227143</v>
      </c>
      <c r="ACS62" s="116">
        <f t="shared" si="102"/>
        <v>2.3257921921644393</v>
      </c>
      <c r="ACT62" s="116">
        <f t="shared" si="102"/>
        <v>2.2840466011679736</v>
      </c>
      <c r="ACU62" s="116">
        <f t="shared" si="102"/>
        <v>2.5938195199857224</v>
      </c>
      <c r="ACV62" s="116">
        <f t="shared" si="102"/>
        <v>2.4439072785672935</v>
      </c>
      <c r="ACW62" s="116">
        <f t="shared" si="102"/>
        <v>2.2760419867351001</v>
      </c>
      <c r="ACX62" s="116">
        <f t="shared" si="102"/>
        <v>2.313594948417498</v>
      </c>
      <c r="ACY62" s="116">
        <f t="shared" si="102"/>
        <v>2.5140380302065184</v>
      </c>
      <c r="ACZ62" s="116">
        <f t="shared" si="102"/>
        <v>2.3259342635515114</v>
      </c>
      <c r="ADA62" s="116">
        <f t="shared" si="102"/>
        <v>2.310015334752678</v>
      </c>
      <c r="ADB62" s="116">
        <f t="shared" si="102"/>
        <v>2.3515686338370978</v>
      </c>
      <c r="ADC62" s="116">
        <f t="shared" si="94"/>
        <v>2.2853481046146609</v>
      </c>
      <c r="ADD62" s="116">
        <f t="shared" si="94"/>
        <v>2.4945757452311228</v>
      </c>
      <c r="ADE62" s="116">
        <f t="shared" si="94"/>
        <v>2.4001958219826331</v>
      </c>
      <c r="ADF62" s="116">
        <f t="shared" si="94"/>
        <v>2.5534442494195013</v>
      </c>
      <c r="ADG62" s="116">
        <f t="shared" si="94"/>
        <v>2.2711034398593646</v>
      </c>
      <c r="ADH62" s="116">
        <f t="shared" ref="ADH62:AFS67" si="118">ADH36+($D$3/ADH36)</f>
        <v>2.5073337042331487</v>
      </c>
      <c r="ADI62" s="116">
        <f t="shared" si="118"/>
        <v>2.2134736177503216</v>
      </c>
      <c r="ADJ62" s="116">
        <f t="shared" si="118"/>
        <v>2.3998942752751016</v>
      </c>
      <c r="ADK62" s="116">
        <f t="shared" si="118"/>
        <v>2.1978227670654413</v>
      </c>
      <c r="ADL62" s="116">
        <f t="shared" si="118"/>
        <v>2.426890050685178</v>
      </c>
      <c r="ADM62" s="116">
        <f t="shared" si="118"/>
        <v>2.5529655236863991</v>
      </c>
      <c r="ADN62" s="116">
        <f t="shared" si="118"/>
        <v>2.2347152336889016</v>
      </c>
      <c r="ADO62" s="116">
        <f t="shared" si="118"/>
        <v>2.5944241444898046</v>
      </c>
      <c r="ADP62" s="116">
        <f t="shared" si="118"/>
        <v>2.5059287071252911</v>
      </c>
      <c r="ADQ62" s="116">
        <f t="shared" si="118"/>
        <v>2.3722908476142832</v>
      </c>
      <c r="ADR62" s="116">
        <f t="shared" si="118"/>
        <v>2.2696116730832681</v>
      </c>
      <c r="ADS62" s="116">
        <f t="shared" si="118"/>
        <v>2.291451589731929</v>
      </c>
      <c r="ADT62" s="116">
        <f t="shared" si="118"/>
        <v>2.2893384975024107</v>
      </c>
      <c r="ADU62" s="116">
        <f t="shared" si="118"/>
        <v>2.3335684851842053</v>
      </c>
      <c r="ADV62" s="116">
        <f t="shared" si="118"/>
        <v>2.2566907161513758</v>
      </c>
      <c r="ADW62" s="116">
        <f t="shared" si="118"/>
        <v>2.4024193953275748</v>
      </c>
      <c r="ADX62" s="116">
        <f t="shared" si="118"/>
        <v>2.639583307977694</v>
      </c>
      <c r="ADY62" s="116">
        <f t="shared" si="118"/>
        <v>2.2238008820875494</v>
      </c>
      <c r="ADZ62" s="116">
        <f t="shared" si="118"/>
        <v>2.6709256633643914</v>
      </c>
      <c r="AEA62" s="116">
        <f t="shared" si="118"/>
        <v>2.2351485318581643</v>
      </c>
      <c r="AEB62" s="116">
        <f t="shared" si="118"/>
        <v>2.3723472533574568</v>
      </c>
      <c r="AEC62" s="116">
        <f t="shared" si="118"/>
        <v>2.2808603501626363</v>
      </c>
      <c r="AED62" s="116">
        <f t="shared" si="118"/>
        <v>2.5648140821347036</v>
      </c>
      <c r="AEE62" s="116">
        <f t="shared" si="118"/>
        <v>2.4849277497259847</v>
      </c>
      <c r="AEF62" s="116">
        <f t="shared" si="118"/>
        <v>2.4628705343798574</v>
      </c>
      <c r="AEG62" s="116">
        <f t="shared" si="118"/>
        <v>2.2185493524243332</v>
      </c>
      <c r="AEH62" s="116">
        <f t="shared" si="118"/>
        <v>2.2014354709760191</v>
      </c>
      <c r="AEI62" s="116">
        <f t="shared" si="118"/>
        <v>2.3287448436906146</v>
      </c>
      <c r="AEJ62" s="116">
        <f t="shared" si="118"/>
        <v>2.4866326396226648</v>
      </c>
      <c r="AEK62" s="116">
        <f t="shared" si="118"/>
        <v>2.4195308677304057</v>
      </c>
      <c r="AEL62" s="116">
        <f t="shared" si="118"/>
        <v>2.2030878743997171</v>
      </c>
      <c r="AEM62" s="116">
        <f t="shared" si="118"/>
        <v>2.3198849092400509</v>
      </c>
      <c r="AEN62" s="116">
        <f t="shared" si="118"/>
        <v>2.3249745408706595</v>
      </c>
      <c r="AEO62" s="116">
        <f t="shared" si="118"/>
        <v>2.5196092056677308</v>
      </c>
      <c r="AEP62" s="116">
        <f t="shared" si="118"/>
        <v>2.2595773947513234</v>
      </c>
      <c r="AEQ62" s="116">
        <f t="shared" si="118"/>
        <v>2.4534203111456794</v>
      </c>
      <c r="AER62" s="116">
        <f t="shared" si="118"/>
        <v>2.385511226397059</v>
      </c>
      <c r="AES62" s="116">
        <f t="shared" si="118"/>
        <v>2.5841325799261217</v>
      </c>
      <c r="AET62" s="116">
        <f t="shared" si="118"/>
        <v>2.6485512832917473</v>
      </c>
      <c r="AEU62" s="116">
        <f t="shared" si="118"/>
        <v>2.5571741558796366</v>
      </c>
      <c r="AEV62" s="116">
        <f t="shared" si="118"/>
        <v>2.3231874035492917</v>
      </c>
      <c r="AEW62" s="116">
        <f t="shared" si="118"/>
        <v>2.6767374368962935</v>
      </c>
      <c r="AEX62" s="116">
        <f t="shared" si="118"/>
        <v>2.546552553219664</v>
      </c>
      <c r="AEY62" s="116">
        <f t="shared" si="118"/>
        <v>2.660931179001401</v>
      </c>
      <c r="AEZ62" s="116">
        <f t="shared" si="118"/>
        <v>2.4349917879014074</v>
      </c>
      <c r="AFA62" s="116">
        <f t="shared" si="118"/>
        <v>2.6768745637292266</v>
      </c>
      <c r="AFB62" s="116">
        <f t="shared" si="118"/>
        <v>2.3778300000537764</v>
      </c>
      <c r="AFC62" s="116">
        <f t="shared" si="118"/>
        <v>2.6697301749587683</v>
      </c>
      <c r="AFD62" s="116">
        <f t="shared" si="118"/>
        <v>2.2505021424197795</v>
      </c>
      <c r="AFE62" s="116">
        <f t="shared" si="118"/>
        <v>2.3517600771113782</v>
      </c>
      <c r="AFF62" s="116">
        <f t="shared" si="118"/>
        <v>2.5435693707703222</v>
      </c>
      <c r="AFG62" s="116">
        <f t="shared" si="118"/>
        <v>2.4516957818891125</v>
      </c>
      <c r="AFH62" s="116">
        <f t="shared" si="118"/>
        <v>2.4839486775257007</v>
      </c>
      <c r="AFI62" s="116">
        <f t="shared" si="118"/>
        <v>2.4487023969224726</v>
      </c>
      <c r="AFJ62" s="116">
        <f t="shared" si="118"/>
        <v>2.4357480276539594</v>
      </c>
      <c r="AFK62" s="116">
        <f t="shared" si="118"/>
        <v>2.2096676508652981</v>
      </c>
      <c r="AFL62" s="116">
        <f t="shared" si="118"/>
        <v>2.6885105808239507</v>
      </c>
      <c r="AFM62" s="116">
        <f t="shared" si="118"/>
        <v>2.603491026229523</v>
      </c>
      <c r="AFN62" s="116">
        <f t="shared" si="118"/>
        <v>2.6776747909555314</v>
      </c>
      <c r="AFO62" s="116">
        <f t="shared" si="118"/>
        <v>2.5947962962927789</v>
      </c>
      <c r="AFP62" s="116">
        <f t="shared" si="118"/>
        <v>2.4278814851657891</v>
      </c>
      <c r="AFQ62" s="116">
        <f t="shared" si="118"/>
        <v>2.5868670103635942</v>
      </c>
      <c r="AFR62" s="116">
        <f t="shared" si="118"/>
        <v>2.5813039805106306</v>
      </c>
      <c r="AFS62" s="116">
        <f t="shared" si="118"/>
        <v>2.646520273556769</v>
      </c>
      <c r="AFT62" s="116">
        <f t="shared" si="111"/>
        <v>2.6764103556156158</v>
      </c>
      <c r="AFU62" s="116">
        <f t="shared" si="111"/>
        <v>2.6757028285782227</v>
      </c>
      <c r="AFV62" s="116">
        <f t="shared" si="111"/>
        <v>2.2550041587140308</v>
      </c>
      <c r="AFW62" s="116">
        <f t="shared" si="111"/>
        <v>2.6483522834228221</v>
      </c>
      <c r="AFX62" s="116">
        <f t="shared" si="111"/>
        <v>2.2098141754947322</v>
      </c>
      <c r="AFY62" s="116">
        <f t="shared" si="111"/>
        <v>2.3684544351712908</v>
      </c>
      <c r="AFZ62" s="116">
        <f t="shared" si="111"/>
        <v>2.3770536754193912</v>
      </c>
      <c r="AGA62" s="116">
        <f t="shared" si="111"/>
        <v>2.4889099100941676</v>
      </c>
      <c r="AGB62" s="116">
        <f t="shared" si="111"/>
        <v>2.2248587768273325</v>
      </c>
      <c r="AGC62" s="116">
        <f t="shared" si="111"/>
        <v>2.2353053001879659</v>
      </c>
      <c r="AGD62" s="116">
        <f t="shared" si="111"/>
        <v>2.6539687920438628</v>
      </c>
      <c r="AGE62" s="116">
        <f t="shared" si="111"/>
        <v>2.2553218024879107</v>
      </c>
      <c r="AGF62" s="116">
        <f t="shared" si="111"/>
        <v>2.6696094016711229</v>
      </c>
      <c r="AGG62" s="116">
        <f t="shared" si="111"/>
        <v>2.6666269570220607</v>
      </c>
      <c r="AGH62" s="116">
        <f t="shared" si="111"/>
        <v>2.5131459829154368</v>
      </c>
      <c r="AGI62" s="116">
        <f t="shared" si="111"/>
        <v>2.5327077412369916</v>
      </c>
      <c r="AGJ62" s="116">
        <f t="shared" si="111"/>
        <v>2.2191974907887628</v>
      </c>
      <c r="AGK62" s="116">
        <f t="shared" si="111"/>
        <v>2.4544636000091877</v>
      </c>
      <c r="AGL62" s="116">
        <f t="shared" si="111"/>
        <v>2.2360331707558672</v>
      </c>
      <c r="AGM62" s="116">
        <f t="shared" si="111"/>
        <v>2.5453206162756516</v>
      </c>
      <c r="AGN62" s="116">
        <f t="shared" si="103"/>
        <v>2.2896052986010975</v>
      </c>
      <c r="AGO62" s="116">
        <f t="shared" si="103"/>
        <v>2.6488015790878476</v>
      </c>
      <c r="AGP62" s="116">
        <f t="shared" si="103"/>
        <v>2.4038614875968354</v>
      </c>
      <c r="AGQ62" s="116">
        <f t="shared" si="103"/>
        <v>2.3686060638759692</v>
      </c>
      <c r="AGR62" s="116">
        <f t="shared" si="103"/>
        <v>2.2660989749766829</v>
      </c>
      <c r="AGS62" s="116">
        <f t="shared" si="103"/>
        <v>2.430182575362732</v>
      </c>
      <c r="AGT62" s="116">
        <f t="shared" si="103"/>
        <v>2.290147651316619</v>
      </c>
      <c r="AGU62" s="116">
        <f t="shared" si="103"/>
        <v>2.5665863270443685</v>
      </c>
      <c r="AGV62" s="116">
        <f t="shared" si="103"/>
        <v>2.2759123951977211</v>
      </c>
      <c r="AGW62" s="116">
        <f t="shared" si="103"/>
        <v>2.2539307194230664</v>
      </c>
      <c r="AGX62" s="116">
        <f t="shared" si="103"/>
        <v>2.5446992461264948</v>
      </c>
      <c r="AGY62" s="116">
        <f t="shared" si="103"/>
        <v>2.6402381081640058</v>
      </c>
      <c r="AGZ62" s="116">
        <f t="shared" si="103"/>
        <v>2.3052858454352334</v>
      </c>
      <c r="AHA62" s="116">
        <f t="shared" si="103"/>
        <v>2.5242838724236183</v>
      </c>
      <c r="AHB62" s="116">
        <f t="shared" si="103"/>
        <v>2.5097589801042548</v>
      </c>
      <c r="AHC62" s="116">
        <f t="shared" si="103"/>
        <v>2.2112656659667942</v>
      </c>
      <c r="AHD62" s="116">
        <f t="shared" si="103"/>
        <v>2.3649451704301345</v>
      </c>
      <c r="AHE62" s="116">
        <f t="shared" si="103"/>
        <v>2.3580848969004635</v>
      </c>
      <c r="AHF62" s="116">
        <f t="shared" si="103"/>
        <v>2.3941238515802188</v>
      </c>
      <c r="AHG62" s="116">
        <f t="shared" si="103"/>
        <v>2.3571572939309728</v>
      </c>
      <c r="AHH62" s="116">
        <f t="shared" si="103"/>
        <v>2.2260034886558517</v>
      </c>
      <c r="AHI62" s="116">
        <f t="shared" si="103"/>
        <v>2.391361962721934</v>
      </c>
      <c r="AHJ62" s="116">
        <f t="shared" si="103"/>
        <v>2.5279368130916087</v>
      </c>
      <c r="AHK62" s="116">
        <f t="shared" si="103"/>
        <v>2.6824038319009604</v>
      </c>
      <c r="AHL62" s="116">
        <f t="shared" si="103"/>
        <v>2.2838554054755917</v>
      </c>
      <c r="AHM62" s="116">
        <f t="shared" si="103"/>
        <v>2.1922756743929703</v>
      </c>
      <c r="AHN62" s="116">
        <f t="shared" si="103"/>
        <v>2.2849358844760816</v>
      </c>
      <c r="AHO62" s="116">
        <f t="shared" si="103"/>
        <v>2.4444836141900161</v>
      </c>
      <c r="AHP62" s="116">
        <f t="shared" si="103"/>
        <v>2.4225553228484289</v>
      </c>
      <c r="AHQ62" s="116">
        <f t="shared" si="103"/>
        <v>2.2961004483426173</v>
      </c>
      <c r="AHR62" s="116">
        <f t="shared" si="103"/>
        <v>2.2319288988207537</v>
      </c>
      <c r="AHS62" s="116">
        <f t="shared" si="103"/>
        <v>2.3664085235603514</v>
      </c>
      <c r="AHT62" s="116">
        <f t="shared" si="103"/>
        <v>2.66575083081133</v>
      </c>
      <c r="AHU62" s="116">
        <f t="shared" si="103"/>
        <v>2.455891684700692</v>
      </c>
      <c r="AHV62" s="116">
        <f t="shared" si="103"/>
        <v>2.2931944564780053</v>
      </c>
      <c r="AHW62" s="116">
        <f t="shared" si="103"/>
        <v>2.2569645649653882</v>
      </c>
      <c r="AHX62" s="116">
        <f t="shared" si="103"/>
        <v>2.2284549803159588</v>
      </c>
      <c r="AHY62" s="116">
        <f t="shared" si="103"/>
        <v>2.5908135411811668</v>
      </c>
      <c r="AHZ62" s="116">
        <f t="shared" si="103"/>
        <v>2.630915336618016</v>
      </c>
      <c r="AIA62" s="116">
        <f t="shared" si="95"/>
        <v>2.6831948591002708</v>
      </c>
      <c r="AIB62" s="116">
        <f t="shared" si="95"/>
        <v>2.2211816455357978</v>
      </c>
      <c r="AIC62" s="116">
        <f t="shared" si="95"/>
        <v>2.4421355668362277</v>
      </c>
      <c r="AID62" s="116">
        <f t="shared" si="95"/>
        <v>2.3573418895164093</v>
      </c>
      <c r="AIE62" s="116">
        <f t="shared" si="95"/>
        <v>2.4838482778731481</v>
      </c>
      <c r="AIF62" s="116">
        <f t="shared" ref="AIF62:AKQ67" si="119">AIF36+($D$3/AIF36)</f>
        <v>2.451074129226936</v>
      </c>
      <c r="AIG62" s="116">
        <f t="shared" si="119"/>
        <v>2.2830435943368914</v>
      </c>
      <c r="AIH62" s="116">
        <f t="shared" si="119"/>
        <v>2.2316069408166266</v>
      </c>
      <c r="AII62" s="116">
        <f t="shared" si="119"/>
        <v>2.4228978722059278</v>
      </c>
      <c r="AIJ62" s="116">
        <f t="shared" si="119"/>
        <v>2.6995100577978013</v>
      </c>
      <c r="AIK62" s="116">
        <f t="shared" si="119"/>
        <v>2.2107283398475763</v>
      </c>
      <c r="AIL62" s="116">
        <f t="shared" si="119"/>
        <v>2.7023848388802421</v>
      </c>
      <c r="AIM62" s="116">
        <f t="shared" si="119"/>
        <v>2.5427407302620795</v>
      </c>
      <c r="AIN62" s="116">
        <f t="shared" si="119"/>
        <v>2.5129172236650303</v>
      </c>
      <c r="AIO62" s="116">
        <f t="shared" si="119"/>
        <v>2.6724003493933992</v>
      </c>
      <c r="AIP62" s="116">
        <f t="shared" si="119"/>
        <v>2.2172243823455178</v>
      </c>
      <c r="AIQ62" s="116">
        <f t="shared" si="119"/>
        <v>2.2445959361559593</v>
      </c>
      <c r="AIR62" s="116">
        <f t="shared" si="119"/>
        <v>2.5754172844184691</v>
      </c>
      <c r="AIS62" s="116">
        <f t="shared" si="119"/>
        <v>2.2006251909416892</v>
      </c>
      <c r="AIT62" s="116">
        <f t="shared" si="119"/>
        <v>2.2784353279650658</v>
      </c>
      <c r="AIU62" s="116">
        <f t="shared" si="119"/>
        <v>2.3771934698333235</v>
      </c>
      <c r="AIV62" s="116">
        <f t="shared" si="119"/>
        <v>2.2663771871284859</v>
      </c>
      <c r="AIW62" s="116">
        <f t="shared" si="119"/>
        <v>2.3741227914711041</v>
      </c>
      <c r="AIX62" s="116">
        <f t="shared" si="119"/>
        <v>2.3067664467037106</v>
      </c>
      <c r="AIY62" s="116">
        <f t="shared" si="119"/>
        <v>2.6435094441555171</v>
      </c>
      <c r="AIZ62" s="116">
        <f t="shared" si="119"/>
        <v>2.3465272745556764</v>
      </c>
      <c r="AJA62" s="116">
        <f t="shared" si="119"/>
        <v>2.3463014110737124</v>
      </c>
      <c r="AJB62" s="116">
        <f t="shared" si="119"/>
        <v>2.2826931026549815</v>
      </c>
      <c r="AJC62" s="116">
        <f t="shared" si="119"/>
        <v>2.4748380156995071</v>
      </c>
      <c r="AJD62" s="116">
        <f t="shared" si="119"/>
        <v>2.2750466921908057</v>
      </c>
      <c r="AJE62" s="116">
        <f t="shared" si="119"/>
        <v>2.4555501387876757</v>
      </c>
      <c r="AJF62" s="116">
        <f t="shared" si="119"/>
        <v>2.6701749348179571</v>
      </c>
      <c r="AJG62" s="116">
        <f t="shared" si="119"/>
        <v>2.4910102882874785</v>
      </c>
      <c r="AJH62" s="116">
        <f t="shared" si="119"/>
        <v>2.3634439129551725</v>
      </c>
      <c r="AJI62" s="116">
        <f t="shared" si="119"/>
        <v>2.2889362310860988</v>
      </c>
      <c r="AJJ62" s="116">
        <f t="shared" si="119"/>
        <v>2.3246162572541511</v>
      </c>
      <c r="AJK62" s="116">
        <f t="shared" si="119"/>
        <v>2.6784069119435587</v>
      </c>
      <c r="AJL62" s="116">
        <f t="shared" si="119"/>
        <v>2.5893097941590346</v>
      </c>
      <c r="AJM62" s="116">
        <f t="shared" si="119"/>
        <v>2.4781839544198299</v>
      </c>
      <c r="AJN62" s="116">
        <f t="shared" si="119"/>
        <v>2.2075910080537882</v>
      </c>
      <c r="AJO62" s="116">
        <f t="shared" si="119"/>
        <v>2.2092885014980457</v>
      </c>
      <c r="AJP62" s="116">
        <f t="shared" si="119"/>
        <v>2.5106693079028872</v>
      </c>
      <c r="AJQ62" s="116">
        <f t="shared" si="119"/>
        <v>2.5114002204198496</v>
      </c>
      <c r="AJR62" s="116">
        <f t="shared" si="119"/>
        <v>2.2674515090782457</v>
      </c>
      <c r="AJS62" s="116">
        <f t="shared" si="119"/>
        <v>2.5506888013971296</v>
      </c>
      <c r="AJT62" s="116">
        <f t="shared" si="119"/>
        <v>2.424241110125096</v>
      </c>
      <c r="AJU62" s="116">
        <f t="shared" si="119"/>
        <v>2.2062358425474313</v>
      </c>
      <c r="AJV62" s="116">
        <f t="shared" si="119"/>
        <v>2.370564100537758</v>
      </c>
      <c r="AJW62" s="116">
        <f t="shared" si="119"/>
        <v>2.2001534064173245</v>
      </c>
      <c r="AJX62" s="116">
        <f t="shared" si="119"/>
        <v>2.2244674332840084</v>
      </c>
      <c r="AJY62" s="116">
        <f t="shared" si="119"/>
        <v>2.645238475805102</v>
      </c>
      <c r="AJZ62" s="116">
        <f t="shared" si="119"/>
        <v>2.2170534024260458</v>
      </c>
      <c r="AKA62" s="116">
        <f t="shared" si="119"/>
        <v>2.416848078183099</v>
      </c>
      <c r="AKB62" s="116">
        <f t="shared" si="119"/>
        <v>2.5156447691577477</v>
      </c>
      <c r="AKC62" s="116">
        <f t="shared" si="119"/>
        <v>2.2644936540434419</v>
      </c>
      <c r="AKD62" s="116">
        <f t="shared" si="119"/>
        <v>2.2189345579928306</v>
      </c>
      <c r="AKE62" s="116">
        <f t="shared" si="119"/>
        <v>2.3924886982939304</v>
      </c>
      <c r="AKF62" s="116">
        <f t="shared" si="119"/>
        <v>2.4144600722759719</v>
      </c>
      <c r="AKG62" s="116">
        <f t="shared" si="119"/>
        <v>2.2820648508823704</v>
      </c>
      <c r="AKH62" s="116">
        <f t="shared" si="119"/>
        <v>2.5428664992314896</v>
      </c>
      <c r="AKI62" s="116">
        <f t="shared" si="119"/>
        <v>2.2875842596415588</v>
      </c>
      <c r="AKJ62" s="116">
        <f t="shared" si="119"/>
        <v>2.5909551051188666</v>
      </c>
      <c r="AKK62" s="116">
        <f t="shared" si="119"/>
        <v>2.5264127660930025</v>
      </c>
      <c r="AKL62" s="116">
        <f t="shared" si="119"/>
        <v>2.3990683656364635</v>
      </c>
      <c r="AKM62" s="116">
        <f t="shared" si="119"/>
        <v>2.6161868257222411</v>
      </c>
      <c r="AKN62" s="116">
        <f t="shared" si="119"/>
        <v>2.6116644623446756</v>
      </c>
      <c r="AKO62" s="116">
        <f t="shared" si="119"/>
        <v>2.2376266992429357</v>
      </c>
      <c r="AKP62" s="116">
        <f t="shared" si="119"/>
        <v>2.613675122383242</v>
      </c>
      <c r="AKQ62" s="116">
        <f t="shared" si="119"/>
        <v>2.6786541475655943</v>
      </c>
      <c r="AKR62" s="116">
        <f t="shared" si="112"/>
        <v>2.2408143275439869</v>
      </c>
      <c r="AKS62" s="116">
        <f t="shared" si="112"/>
        <v>2.396476587347343</v>
      </c>
      <c r="AKT62" s="116">
        <f t="shared" si="112"/>
        <v>2.3348912888147222</v>
      </c>
      <c r="AKU62" s="116">
        <f t="shared" si="112"/>
        <v>2.5409695287923522</v>
      </c>
      <c r="AKV62" s="116">
        <f t="shared" si="112"/>
        <v>2.662846345903358</v>
      </c>
      <c r="AKW62" s="116">
        <f t="shared" si="112"/>
        <v>2.4610734595959367</v>
      </c>
      <c r="AKX62" s="116">
        <f t="shared" si="112"/>
        <v>2.2844137176601587</v>
      </c>
      <c r="AKY62" s="116">
        <f t="shared" si="112"/>
        <v>2.3123724781612744</v>
      </c>
      <c r="AKZ62" s="116">
        <f t="shared" si="112"/>
        <v>2.3248698911503416</v>
      </c>
      <c r="ALA62" s="116">
        <f t="shared" si="112"/>
        <v>2.5606018971151721</v>
      </c>
      <c r="ALB62" s="116">
        <f t="shared" si="112"/>
        <v>2.4210815230263227</v>
      </c>
      <c r="ALC62" s="116">
        <f t="shared" si="112"/>
        <v>2.6647593247373913</v>
      </c>
      <c r="ALD62" s="116">
        <f t="shared" si="112"/>
        <v>2.4971804787412695</v>
      </c>
      <c r="ALE62" s="116">
        <f t="shared" si="112"/>
        <v>2.3196753503667815</v>
      </c>
      <c r="ALF62" s="116">
        <f t="shared" si="112"/>
        <v>2.4937732384475093</v>
      </c>
      <c r="ALG62" s="116">
        <f t="shared" si="112"/>
        <v>2.4243015905613796</v>
      </c>
      <c r="ALH62" s="116">
        <f t="shared" si="112"/>
        <v>2.5900514836381974</v>
      </c>
      <c r="ALI62" s="116">
        <f t="shared" si="112"/>
        <v>2.6445192942493447</v>
      </c>
      <c r="ALJ62" s="116">
        <f t="shared" si="112"/>
        <v>2.2242883359026542</v>
      </c>
      <c r="ALK62" s="116">
        <f t="shared" si="112"/>
        <v>2.4009211339179881</v>
      </c>
      <c r="ALL62" s="116">
        <f t="shared" si="104"/>
        <v>2.4366997553235574</v>
      </c>
      <c r="ALM62" s="116">
        <f t="shared" si="104"/>
        <v>2.6999477168674262</v>
      </c>
      <c r="ALN62" s="116">
        <f t="shared" si="104"/>
        <v>2.3416782207333937</v>
      </c>
      <c r="ALO62" s="116">
        <f t="shared" si="104"/>
        <v>2.3136862374514298</v>
      </c>
      <c r="ALP62" s="116">
        <f t="shared" si="104"/>
        <v>2.6915714305674818</v>
      </c>
      <c r="ALQ62" s="116">
        <f t="shared" si="104"/>
        <v>2.2538824570518075</v>
      </c>
      <c r="ALR62" s="116">
        <f t="shared" si="104"/>
        <v>2.6348159526967536</v>
      </c>
      <c r="ALS62" s="116">
        <f t="shared" si="104"/>
        <v>2.2799801664788228</v>
      </c>
      <c r="ALT62" s="116">
        <f t="shared" si="104"/>
        <v>2.273252528603436</v>
      </c>
      <c r="ALU62" s="116">
        <f t="shared" si="104"/>
        <v>2.5069919748709304</v>
      </c>
    </row>
    <row r="63" spans="9:1009">
      <c r="I63" s="116">
        <f t="shared" si="113"/>
        <v>2.5682974574191104</v>
      </c>
      <c r="J63" s="116">
        <f t="shared" si="113"/>
        <v>2.3579057064923026</v>
      </c>
      <c r="K63" s="116">
        <f t="shared" si="113"/>
        <v>2.706650974349829</v>
      </c>
      <c r="L63" s="116">
        <f t="shared" si="113"/>
        <v>2.5540839914184792</v>
      </c>
      <c r="M63" s="116">
        <f t="shared" si="113"/>
        <v>2.6865579119457226</v>
      </c>
      <c r="N63" s="116">
        <f t="shared" si="113"/>
        <v>2.3460572066122367</v>
      </c>
      <c r="O63" s="116">
        <f t="shared" si="113"/>
        <v>2.447555698158097</v>
      </c>
      <c r="P63" s="116">
        <f t="shared" si="113"/>
        <v>2.6210638713873275</v>
      </c>
      <c r="Q63" s="116">
        <f t="shared" si="113"/>
        <v>2.7545722607923424</v>
      </c>
      <c r="R63" s="116">
        <f t="shared" si="113"/>
        <v>2.6798094526782856</v>
      </c>
      <c r="S63" s="116">
        <f t="shared" si="113"/>
        <v>2.5355218374741795</v>
      </c>
      <c r="T63" s="116">
        <f t="shared" si="113"/>
        <v>2.5454108900081014</v>
      </c>
      <c r="U63" s="116">
        <f t="shared" si="113"/>
        <v>2.333066641700948</v>
      </c>
      <c r="V63" s="116">
        <f t="shared" si="113"/>
        <v>2.2963819411399302</v>
      </c>
      <c r="W63" s="116">
        <f t="shared" si="113"/>
        <v>2.5985234512362898</v>
      </c>
      <c r="X63" s="116">
        <f t="shared" si="113"/>
        <v>2.4250607325523656</v>
      </c>
      <c r="Y63" s="116">
        <f t="shared" si="113"/>
        <v>2.3103483022764157</v>
      </c>
      <c r="Z63" s="116">
        <f t="shared" si="113"/>
        <v>2.6982415993950077</v>
      </c>
      <c r="AA63" s="116">
        <f t="shared" si="113"/>
        <v>2.6377208614957546</v>
      </c>
      <c r="AB63" s="116">
        <f t="shared" si="113"/>
        <v>2.6930930179856269</v>
      </c>
      <c r="AC63" s="116">
        <f t="shared" si="113"/>
        <v>2.2631198098725545</v>
      </c>
      <c r="AD63" s="116">
        <f t="shared" si="113"/>
        <v>2.5640745117967563</v>
      </c>
      <c r="AE63" s="116">
        <f t="shared" si="113"/>
        <v>2.2766422732249878</v>
      </c>
      <c r="AF63" s="116">
        <f t="shared" si="113"/>
        <v>2.305262377646387</v>
      </c>
      <c r="AG63" s="116">
        <f t="shared" si="113"/>
        <v>2.2783638360897189</v>
      </c>
      <c r="AH63" s="116">
        <f t="shared" si="113"/>
        <v>2.6985716817562242</v>
      </c>
      <c r="AI63" s="116">
        <f t="shared" si="113"/>
        <v>2.3825194705633552</v>
      </c>
      <c r="AJ63" s="116">
        <f t="shared" si="113"/>
        <v>2.2498111609309044</v>
      </c>
      <c r="AK63" s="116">
        <f t="shared" si="113"/>
        <v>2.7656474729857154</v>
      </c>
      <c r="AL63" s="116">
        <f t="shared" si="113"/>
        <v>2.4075125013353915</v>
      </c>
      <c r="AM63" s="116">
        <f t="shared" si="113"/>
        <v>2.7067841620306128</v>
      </c>
      <c r="AN63" s="116">
        <f t="shared" si="113"/>
        <v>2.3727971064600699</v>
      </c>
      <c r="AO63" s="116">
        <f t="shared" si="113"/>
        <v>2.7154826027489594</v>
      </c>
      <c r="AP63" s="116">
        <f t="shared" si="113"/>
        <v>2.281494470631257</v>
      </c>
      <c r="AQ63" s="116">
        <f t="shared" si="113"/>
        <v>2.3344910839805881</v>
      </c>
      <c r="AR63" s="116">
        <f t="shared" si="113"/>
        <v>2.4723493464967095</v>
      </c>
      <c r="AS63" s="116">
        <f t="shared" si="113"/>
        <v>2.6875483008249486</v>
      </c>
      <c r="AT63" s="116">
        <f t="shared" si="113"/>
        <v>2.6053766316911586</v>
      </c>
      <c r="AU63" s="116">
        <f t="shared" si="113"/>
        <v>2.3811100774184126</v>
      </c>
      <c r="AV63" s="116">
        <f t="shared" si="113"/>
        <v>2.6819209304298983</v>
      </c>
      <c r="AW63" s="116">
        <f t="shared" si="113"/>
        <v>2.7338236832336795</v>
      </c>
      <c r="AX63" s="116">
        <f t="shared" si="113"/>
        <v>2.7149742994613648</v>
      </c>
      <c r="AY63" s="116">
        <f t="shared" si="113"/>
        <v>2.5883551084771477</v>
      </c>
      <c r="AZ63" s="116">
        <f t="shared" si="113"/>
        <v>2.5131961002648793</v>
      </c>
      <c r="BA63" s="116">
        <f t="shared" si="113"/>
        <v>2.3104472499885724</v>
      </c>
      <c r="BB63" s="116">
        <f t="shared" si="113"/>
        <v>2.5016222176617799</v>
      </c>
      <c r="BC63" s="116">
        <f t="shared" si="113"/>
        <v>2.2684960853282683</v>
      </c>
      <c r="BD63" s="116">
        <f t="shared" si="113"/>
        <v>2.4146958792869357</v>
      </c>
      <c r="BE63" s="116">
        <f t="shared" si="113"/>
        <v>2.3379556750539559</v>
      </c>
      <c r="BF63" s="116">
        <f t="shared" si="113"/>
        <v>2.638686381244721</v>
      </c>
      <c r="BG63" s="116">
        <f t="shared" si="113"/>
        <v>2.3539256499875103</v>
      </c>
      <c r="BH63" s="116">
        <f t="shared" si="113"/>
        <v>2.2707600233423135</v>
      </c>
      <c r="BI63" s="116">
        <f t="shared" si="113"/>
        <v>2.6303024181328092</v>
      </c>
      <c r="BJ63" s="116">
        <f t="shared" si="113"/>
        <v>2.5378611529988149</v>
      </c>
      <c r="BK63" s="116">
        <f t="shared" si="113"/>
        <v>2.6918668042130567</v>
      </c>
      <c r="BL63" s="116">
        <f t="shared" si="113"/>
        <v>2.5494561852634052</v>
      </c>
      <c r="BM63" s="116">
        <f t="shared" si="113"/>
        <v>2.3771933101251941</v>
      </c>
      <c r="BN63" s="116">
        <f t="shared" si="113"/>
        <v>2.3753802884779414</v>
      </c>
      <c r="BO63" s="116">
        <f t="shared" si="113"/>
        <v>2.4987695539029144</v>
      </c>
      <c r="BP63" s="116">
        <f t="shared" si="113"/>
        <v>2.7462312935940769</v>
      </c>
      <c r="BQ63" s="116">
        <f t="shared" si="113"/>
        <v>2.3469191794893751</v>
      </c>
      <c r="BR63" s="116">
        <f t="shared" si="113"/>
        <v>2.5499934138930529</v>
      </c>
      <c r="BS63" s="116">
        <f t="shared" si="113"/>
        <v>2.2714726201334878</v>
      </c>
      <c r="BT63" s="116">
        <f t="shared" si="113"/>
        <v>2.4981499680999733</v>
      </c>
      <c r="BU63" s="116">
        <f t="shared" si="97"/>
        <v>2.5872805458054695</v>
      </c>
      <c r="BV63" s="116">
        <f t="shared" si="97"/>
        <v>2.4411658666339955</v>
      </c>
      <c r="BW63" s="116">
        <f t="shared" si="97"/>
        <v>2.7445601515229776</v>
      </c>
      <c r="BX63" s="116">
        <f t="shared" si="97"/>
        <v>2.6027207651650319</v>
      </c>
      <c r="BY63" s="116">
        <f t="shared" si="97"/>
        <v>2.5806594788329291</v>
      </c>
      <c r="BZ63" s="116">
        <f t="shared" si="97"/>
        <v>2.6605408487106361</v>
      </c>
      <c r="CA63" s="116">
        <f t="shared" si="97"/>
        <v>2.5659570923226234</v>
      </c>
      <c r="CB63" s="116">
        <f t="shared" si="97"/>
        <v>2.2596438877486684</v>
      </c>
      <c r="CC63" s="116">
        <f t="shared" si="97"/>
        <v>2.2923134389914148</v>
      </c>
      <c r="CD63" s="116">
        <f t="shared" si="97"/>
        <v>2.3137082397065001</v>
      </c>
      <c r="CE63" s="116">
        <f t="shared" si="97"/>
        <v>2.5432065373551809</v>
      </c>
      <c r="CF63" s="116">
        <f t="shared" si="97"/>
        <v>2.4253786371065562</v>
      </c>
      <c r="CG63" s="116">
        <f t="shared" si="97"/>
        <v>2.439943845268751</v>
      </c>
      <c r="CH63" s="116">
        <f t="shared" si="97"/>
        <v>2.584833463153219</v>
      </c>
      <c r="CI63" s="116">
        <f t="shared" si="97"/>
        <v>2.6747243440387747</v>
      </c>
      <c r="CJ63" s="116">
        <f t="shared" si="97"/>
        <v>2.4281934028918783</v>
      </c>
      <c r="CK63" s="116">
        <f t="shared" ref="CK63:EV68" si="120">CK37+($D$3/CK37)</f>
        <v>2.69718041580734</v>
      </c>
      <c r="CL63" s="116">
        <f t="shared" si="120"/>
        <v>2.701976163292926</v>
      </c>
      <c r="CM63" s="116">
        <f t="shared" si="120"/>
        <v>2.6564214711216807</v>
      </c>
      <c r="CN63" s="116">
        <f t="shared" si="120"/>
        <v>2.5369277010977962</v>
      </c>
      <c r="CO63" s="116">
        <f t="shared" si="120"/>
        <v>2.2623508494718689</v>
      </c>
      <c r="CP63" s="116">
        <f t="shared" si="120"/>
        <v>2.6517878050460548</v>
      </c>
      <c r="CQ63" s="116">
        <f t="shared" si="120"/>
        <v>2.6113101737983593</v>
      </c>
      <c r="CR63" s="116">
        <f t="shared" si="120"/>
        <v>2.4042361652991113</v>
      </c>
      <c r="CS63" s="116">
        <f t="shared" si="120"/>
        <v>2.477068716627024</v>
      </c>
      <c r="CT63" s="116">
        <f t="shared" si="120"/>
        <v>2.6140970319211334</v>
      </c>
      <c r="CU63" s="116">
        <f t="shared" si="120"/>
        <v>2.3610061170320606</v>
      </c>
      <c r="CV63" s="116">
        <f t="shared" si="120"/>
        <v>2.6713462027121677</v>
      </c>
      <c r="CW63" s="116">
        <f t="shared" si="120"/>
        <v>2.4318043324628027</v>
      </c>
      <c r="CX63" s="116">
        <f t="shared" si="120"/>
        <v>2.6243113342402666</v>
      </c>
      <c r="CY63" s="116">
        <f t="shared" si="120"/>
        <v>2.4975900923634318</v>
      </c>
      <c r="CZ63" s="116">
        <f t="shared" si="120"/>
        <v>2.548112846129611</v>
      </c>
      <c r="DA63" s="116">
        <f t="shared" si="120"/>
        <v>2.6233469586357687</v>
      </c>
      <c r="DB63" s="116">
        <f t="shared" si="120"/>
        <v>2.38147621403989</v>
      </c>
      <c r="DC63" s="116">
        <f t="shared" si="120"/>
        <v>2.7191407938131396</v>
      </c>
      <c r="DD63" s="116">
        <f t="shared" si="120"/>
        <v>2.4099537579926782</v>
      </c>
      <c r="DE63" s="116">
        <f t="shared" si="120"/>
        <v>2.6384027639973882</v>
      </c>
      <c r="DF63" s="116">
        <f t="shared" si="120"/>
        <v>2.6316683199082509</v>
      </c>
      <c r="DG63" s="116">
        <f t="shared" si="120"/>
        <v>2.5373611190767718</v>
      </c>
      <c r="DH63" s="116">
        <f t="shared" si="120"/>
        <v>2.4365998934054436</v>
      </c>
      <c r="DI63" s="116">
        <f t="shared" si="120"/>
        <v>2.5783046820624822</v>
      </c>
      <c r="DJ63" s="116">
        <f t="shared" si="120"/>
        <v>2.5031713371139857</v>
      </c>
      <c r="DK63" s="116">
        <f t="shared" si="120"/>
        <v>2.3775092098469739</v>
      </c>
      <c r="DL63" s="116">
        <f t="shared" si="120"/>
        <v>2.3746284523823245</v>
      </c>
      <c r="DM63" s="116">
        <f t="shared" si="120"/>
        <v>2.4829241025643376</v>
      </c>
      <c r="DN63" s="116">
        <f t="shared" si="120"/>
        <v>2.7279324330939434</v>
      </c>
      <c r="DO63" s="116">
        <f t="shared" si="120"/>
        <v>2.7621519342975955</v>
      </c>
      <c r="DP63" s="116">
        <f t="shared" si="120"/>
        <v>2.6004842674031083</v>
      </c>
      <c r="DQ63" s="116">
        <f t="shared" si="120"/>
        <v>2.7220634233886649</v>
      </c>
      <c r="DR63" s="116">
        <f t="shared" si="120"/>
        <v>2.7057648796227269</v>
      </c>
      <c r="DS63" s="116">
        <f t="shared" si="120"/>
        <v>2.6505660195699408</v>
      </c>
      <c r="DT63" s="116">
        <f t="shared" si="120"/>
        <v>2.4011229009295985</v>
      </c>
      <c r="DU63" s="116">
        <f t="shared" si="120"/>
        <v>2.6013359946906838</v>
      </c>
      <c r="DV63" s="116">
        <f t="shared" si="120"/>
        <v>2.3965796578183634</v>
      </c>
      <c r="DW63" s="116">
        <f t="shared" si="120"/>
        <v>2.3389338173845351</v>
      </c>
      <c r="DX63" s="116">
        <f t="shared" si="120"/>
        <v>2.5976424996695875</v>
      </c>
      <c r="DY63" s="116">
        <f t="shared" si="120"/>
        <v>2.5587672361961777</v>
      </c>
      <c r="DZ63" s="116">
        <f t="shared" si="120"/>
        <v>2.3639504840758998</v>
      </c>
      <c r="EA63" s="116">
        <f t="shared" si="120"/>
        <v>2.7359801271277413</v>
      </c>
      <c r="EB63" s="116">
        <f t="shared" si="120"/>
        <v>2.4747825721772356</v>
      </c>
      <c r="EC63" s="116">
        <f t="shared" si="120"/>
        <v>2.5530365138770974</v>
      </c>
      <c r="ED63" s="116">
        <f t="shared" si="120"/>
        <v>2.3429591089159132</v>
      </c>
      <c r="EE63" s="116">
        <f t="shared" si="120"/>
        <v>2.6449308644221712</v>
      </c>
      <c r="EF63" s="116">
        <f t="shared" si="120"/>
        <v>2.7003936555127313</v>
      </c>
      <c r="EG63" s="116">
        <f t="shared" si="114"/>
        <v>2.2779712238305776</v>
      </c>
      <c r="EH63" s="116">
        <f t="shared" si="114"/>
        <v>2.5104297634679074</v>
      </c>
      <c r="EI63" s="116">
        <f t="shared" si="114"/>
        <v>2.3612294780399465</v>
      </c>
      <c r="EJ63" s="116">
        <f t="shared" si="114"/>
        <v>2.3922499373248614</v>
      </c>
      <c r="EK63" s="116">
        <f t="shared" si="114"/>
        <v>2.2878053348291547</v>
      </c>
      <c r="EL63" s="116">
        <f t="shared" si="114"/>
        <v>2.3140200998800804</v>
      </c>
      <c r="EM63" s="116">
        <f t="shared" si="114"/>
        <v>2.5817408400048794</v>
      </c>
      <c r="EN63" s="116">
        <f t="shared" si="114"/>
        <v>2.4272617146377398</v>
      </c>
      <c r="EO63" s="116">
        <f t="shared" si="114"/>
        <v>2.2829739831041711</v>
      </c>
      <c r="EP63" s="116">
        <f t="shared" si="114"/>
        <v>2.3520334204172926</v>
      </c>
      <c r="EQ63" s="116">
        <f t="shared" si="114"/>
        <v>2.5970507094277653</v>
      </c>
      <c r="ER63" s="116">
        <f t="shared" si="114"/>
        <v>2.7402776978569436</v>
      </c>
      <c r="ES63" s="116">
        <f t="shared" si="114"/>
        <v>2.4947136483704551</v>
      </c>
      <c r="ET63" s="116">
        <f t="shared" si="114"/>
        <v>2.6087807918966899</v>
      </c>
      <c r="EU63" s="116">
        <f t="shared" si="114"/>
        <v>2.6137531970445527</v>
      </c>
      <c r="EV63" s="116">
        <f t="shared" si="114"/>
        <v>2.3136189724321685</v>
      </c>
      <c r="EW63" s="116">
        <f t="shared" si="114"/>
        <v>2.761833830929397</v>
      </c>
      <c r="EX63" s="116">
        <f t="shared" si="114"/>
        <v>2.6675756999209028</v>
      </c>
      <c r="EY63" s="116">
        <f t="shared" si="114"/>
        <v>2.4144698258489852</v>
      </c>
      <c r="EZ63" s="116">
        <f t="shared" si="114"/>
        <v>2.4873323039942252</v>
      </c>
      <c r="FA63" s="116">
        <f t="shared" si="114"/>
        <v>2.4298570014840566</v>
      </c>
      <c r="FB63" s="116">
        <f t="shared" si="114"/>
        <v>2.5682496194904196</v>
      </c>
      <c r="FC63" s="116">
        <f t="shared" si="114"/>
        <v>2.5905749930224915</v>
      </c>
      <c r="FD63" s="116">
        <f t="shared" si="114"/>
        <v>2.7269805752317486</v>
      </c>
      <c r="FE63" s="116">
        <f t="shared" si="114"/>
        <v>2.265560436352914</v>
      </c>
      <c r="FF63" s="116">
        <f t="shared" si="114"/>
        <v>2.6431038959707251</v>
      </c>
      <c r="FG63" s="116">
        <f t="shared" si="114"/>
        <v>2.671992293062774</v>
      </c>
      <c r="FH63" s="116">
        <f t="shared" si="114"/>
        <v>2.722784384534251</v>
      </c>
      <c r="FI63" s="116">
        <f t="shared" si="114"/>
        <v>2.5878840612407781</v>
      </c>
      <c r="FJ63" s="116">
        <f t="shared" si="114"/>
        <v>2.2639539278058241</v>
      </c>
      <c r="FK63" s="116">
        <f t="shared" si="114"/>
        <v>2.7049875858695072</v>
      </c>
      <c r="FL63" s="116">
        <f t="shared" si="114"/>
        <v>2.6110067633116656</v>
      </c>
      <c r="FM63" s="116">
        <f t="shared" si="114"/>
        <v>2.4954449808676324</v>
      </c>
      <c r="FN63" s="116">
        <f t="shared" si="114"/>
        <v>2.3931774056243884</v>
      </c>
      <c r="FO63" s="116">
        <f t="shared" si="114"/>
        <v>2.5291504849417326</v>
      </c>
      <c r="FP63" s="116">
        <f t="shared" si="114"/>
        <v>2.3214197269212939</v>
      </c>
      <c r="FQ63" s="116">
        <f t="shared" si="114"/>
        <v>2.3437885120350117</v>
      </c>
      <c r="FR63" s="116">
        <f t="shared" si="114"/>
        <v>2.5286462959001108</v>
      </c>
      <c r="FS63" s="116">
        <f t="shared" si="114"/>
        <v>2.5827417925785752</v>
      </c>
      <c r="FT63" s="116">
        <f t="shared" si="114"/>
        <v>2.6739448594625328</v>
      </c>
      <c r="FU63" s="116">
        <f t="shared" si="114"/>
        <v>2.4704092571412595</v>
      </c>
      <c r="FV63" s="116">
        <f t="shared" si="114"/>
        <v>2.4606842779979234</v>
      </c>
      <c r="FW63" s="116">
        <f t="shared" si="114"/>
        <v>2.563405815706755</v>
      </c>
      <c r="FX63" s="116">
        <f t="shared" si="114"/>
        <v>2.5714032680284049</v>
      </c>
      <c r="FY63" s="116">
        <f t="shared" si="114"/>
        <v>2.5550747483374954</v>
      </c>
      <c r="FZ63" s="116">
        <f t="shared" si="114"/>
        <v>2.6455787033688232</v>
      </c>
      <c r="GA63" s="116">
        <f t="shared" si="114"/>
        <v>2.3290544655177499</v>
      </c>
      <c r="GB63" s="116">
        <f t="shared" si="114"/>
        <v>2.4877569385312523</v>
      </c>
      <c r="GC63" s="116">
        <f t="shared" si="114"/>
        <v>2.4660593067438796</v>
      </c>
      <c r="GD63" s="116">
        <f t="shared" si="114"/>
        <v>2.3841427494070175</v>
      </c>
      <c r="GE63" s="116">
        <f t="shared" si="114"/>
        <v>2.3162335421977365</v>
      </c>
      <c r="GF63" s="116">
        <f t="shared" si="114"/>
        <v>2.5803963953294611</v>
      </c>
      <c r="GG63" s="116">
        <f t="shared" si="114"/>
        <v>2.2711468184586407</v>
      </c>
      <c r="GH63" s="116">
        <f t="shared" si="114"/>
        <v>2.3419605540530646</v>
      </c>
      <c r="GI63" s="116">
        <f t="shared" si="114"/>
        <v>2.597399523808313</v>
      </c>
      <c r="GJ63" s="116">
        <f t="shared" si="114"/>
        <v>2.3305989193569396</v>
      </c>
      <c r="GK63" s="116">
        <f t="shared" si="114"/>
        <v>2.6495454857739356</v>
      </c>
      <c r="GL63" s="116">
        <f t="shared" si="114"/>
        <v>2.332968103876619</v>
      </c>
      <c r="GM63" s="116">
        <f t="shared" si="114"/>
        <v>2.3840968176507209</v>
      </c>
      <c r="GN63" s="116">
        <f t="shared" si="114"/>
        <v>2.7493065062923439</v>
      </c>
      <c r="GO63" s="116">
        <f t="shared" si="114"/>
        <v>2.6971852690699349</v>
      </c>
      <c r="GP63" s="116">
        <f t="shared" si="114"/>
        <v>2.6932884941084487</v>
      </c>
      <c r="GQ63" s="116">
        <f t="shared" si="114"/>
        <v>2.6073925507749567</v>
      </c>
      <c r="GR63" s="116">
        <f t="shared" si="105"/>
        <v>2.4197115924446724</v>
      </c>
      <c r="GS63" s="116">
        <f t="shared" si="105"/>
        <v>2.5776399865585802</v>
      </c>
      <c r="GT63" s="116">
        <f t="shared" si="98"/>
        <v>2.3038290153145153</v>
      </c>
      <c r="GU63" s="116">
        <f t="shared" si="98"/>
        <v>2.307346833974973</v>
      </c>
      <c r="GV63" s="116">
        <f t="shared" si="98"/>
        <v>2.3963416033046814</v>
      </c>
      <c r="GW63" s="116">
        <f t="shared" si="98"/>
        <v>2.748716139396997</v>
      </c>
      <c r="GX63" s="116">
        <f t="shared" si="98"/>
        <v>2.4038678815446777</v>
      </c>
      <c r="GY63" s="116">
        <f t="shared" si="98"/>
        <v>2.4005810123946878</v>
      </c>
      <c r="GZ63" s="116">
        <f t="shared" si="98"/>
        <v>2.2958374803091135</v>
      </c>
      <c r="HA63" s="116">
        <f t="shared" si="98"/>
        <v>2.6291608397866786</v>
      </c>
      <c r="HB63" s="116">
        <f t="shared" si="98"/>
        <v>2.7308662030053603</v>
      </c>
      <c r="HC63" s="116">
        <f t="shared" si="98"/>
        <v>2.6253587388630448</v>
      </c>
      <c r="HD63" s="116">
        <f t="shared" si="98"/>
        <v>2.2723358566299714</v>
      </c>
      <c r="HE63" s="116">
        <f t="shared" si="98"/>
        <v>2.2827181917938879</v>
      </c>
      <c r="HF63" s="116">
        <f t="shared" si="98"/>
        <v>2.6491334498293964</v>
      </c>
      <c r="HG63" s="116">
        <f t="shared" si="98"/>
        <v>2.6822682665652562</v>
      </c>
      <c r="HH63" s="116">
        <f t="shared" si="98"/>
        <v>2.3525578588817471</v>
      </c>
      <c r="HI63" s="116">
        <f t="shared" si="98"/>
        <v>2.7632751236281843</v>
      </c>
      <c r="HJ63" s="116">
        <f t="shared" si="98"/>
        <v>2.6065601636243065</v>
      </c>
      <c r="HK63" s="116">
        <f t="shared" si="98"/>
        <v>2.2987634653623363</v>
      </c>
      <c r="HL63" s="116">
        <f t="shared" si="98"/>
        <v>2.3579777869918415</v>
      </c>
      <c r="HM63" s="116">
        <f t="shared" si="98"/>
        <v>2.5738925058931623</v>
      </c>
      <c r="HN63" s="116">
        <f t="shared" si="98"/>
        <v>2.6100023188280357</v>
      </c>
      <c r="HO63" s="116">
        <f t="shared" si="98"/>
        <v>2.3281969364713926</v>
      </c>
      <c r="HP63" s="116">
        <f t="shared" si="98"/>
        <v>2.2988075089048374</v>
      </c>
      <c r="HQ63" s="116">
        <f t="shared" si="98"/>
        <v>2.4602033159185579</v>
      </c>
      <c r="HR63" s="116">
        <f t="shared" si="98"/>
        <v>2.371373884848075</v>
      </c>
      <c r="HS63" s="116">
        <f t="shared" si="98"/>
        <v>2.4037170322354933</v>
      </c>
      <c r="HT63" s="116">
        <f t="shared" si="98"/>
        <v>2.4083112206528803</v>
      </c>
      <c r="HU63" s="116">
        <f t="shared" si="98"/>
        <v>2.6349439347207988</v>
      </c>
      <c r="HV63" s="116">
        <f t="shared" si="98"/>
        <v>2.5645477692757304</v>
      </c>
      <c r="HW63" s="116">
        <f t="shared" si="98"/>
        <v>2.4127160872794016</v>
      </c>
      <c r="HX63" s="116">
        <f t="shared" si="98"/>
        <v>2.2579741881791611</v>
      </c>
      <c r="HY63" s="116">
        <f t="shared" si="98"/>
        <v>2.4171829967635796</v>
      </c>
      <c r="HZ63" s="116">
        <f t="shared" si="98"/>
        <v>2.389279357221513</v>
      </c>
      <c r="IA63" s="116">
        <f t="shared" si="98"/>
        <v>2.4943290658840835</v>
      </c>
      <c r="IB63" s="116">
        <f t="shared" si="98"/>
        <v>2.3268823412443469</v>
      </c>
      <c r="IC63" s="116">
        <f t="shared" si="98"/>
        <v>2.2777709436855527</v>
      </c>
      <c r="ID63" s="116">
        <f t="shared" si="98"/>
        <v>2.4789238886511651</v>
      </c>
      <c r="IE63" s="116">
        <f t="shared" si="98"/>
        <v>2.6142877431041955</v>
      </c>
      <c r="IF63" s="116">
        <f t="shared" si="98"/>
        <v>2.6585293112743007</v>
      </c>
      <c r="IG63" s="116">
        <f t="shared" si="98"/>
        <v>2.2964739929835036</v>
      </c>
      <c r="IH63" s="116">
        <f t="shared" si="98"/>
        <v>2.6103547562940941</v>
      </c>
      <c r="II63" s="116">
        <f t="shared" si="98"/>
        <v>2.5082153911705443</v>
      </c>
      <c r="IJ63" s="116">
        <f t="shared" si="98"/>
        <v>2.4818512103895833</v>
      </c>
      <c r="IK63" s="116">
        <f t="shared" si="98"/>
        <v>2.6342635577513276</v>
      </c>
      <c r="IL63" s="116">
        <f t="shared" si="98"/>
        <v>2.6600610233353215</v>
      </c>
      <c r="IM63" s="116">
        <f t="shared" si="98"/>
        <v>2.7789576472666542</v>
      </c>
      <c r="IN63" s="116">
        <f t="shared" ref="IN63:JD63" si="121">IN37+($D$3/IN37)</f>
        <v>2.6053559681680811</v>
      </c>
      <c r="IO63" s="116">
        <f t="shared" si="121"/>
        <v>2.4482442047153743</v>
      </c>
      <c r="IP63" s="116">
        <f t="shared" si="121"/>
        <v>2.5447485707480033</v>
      </c>
      <c r="IQ63" s="116">
        <f t="shared" si="121"/>
        <v>2.2718273289512902</v>
      </c>
      <c r="IR63" s="116">
        <f t="shared" si="121"/>
        <v>2.7290356397753364</v>
      </c>
      <c r="IS63" s="116">
        <f t="shared" si="121"/>
        <v>2.6096449940208903</v>
      </c>
      <c r="IT63" s="116">
        <f t="shared" si="121"/>
        <v>2.3684325962140713</v>
      </c>
      <c r="IU63" s="116">
        <f t="shared" si="121"/>
        <v>2.729284453724008</v>
      </c>
      <c r="IV63" s="116">
        <f t="shared" si="121"/>
        <v>2.4799045175404446</v>
      </c>
      <c r="IW63" s="116">
        <f t="shared" si="121"/>
        <v>2.3276172100470793</v>
      </c>
      <c r="IX63" s="116">
        <f t="shared" si="121"/>
        <v>2.2709211292054401</v>
      </c>
      <c r="IY63" s="116">
        <f t="shared" si="121"/>
        <v>2.3267880189030477</v>
      </c>
      <c r="IZ63" s="116">
        <f t="shared" si="121"/>
        <v>2.3800275385953831</v>
      </c>
      <c r="JA63" s="116">
        <f t="shared" si="121"/>
        <v>2.4928154801718279</v>
      </c>
      <c r="JB63" s="116">
        <f t="shared" si="121"/>
        <v>2.6831514259084948</v>
      </c>
      <c r="JC63" s="116">
        <f t="shared" si="121"/>
        <v>2.5047574257836303</v>
      </c>
      <c r="JD63" s="116">
        <f t="shared" si="121"/>
        <v>2.3019161296228958</v>
      </c>
      <c r="JE63" s="116">
        <f t="shared" si="90"/>
        <v>2.3870671261512584</v>
      </c>
      <c r="JF63" s="116">
        <f t="shared" si="90"/>
        <v>2.7733584902073156</v>
      </c>
      <c r="JG63" s="116">
        <f t="shared" si="90"/>
        <v>2.472290415469149</v>
      </c>
      <c r="JH63" s="116">
        <f t="shared" si="62"/>
        <v>2.2906161496073949</v>
      </c>
      <c r="JI63" s="116">
        <f t="shared" si="107"/>
        <v>2.4259320735075254</v>
      </c>
      <c r="JJ63" s="116">
        <f t="shared" si="107"/>
        <v>2.5476669141410029</v>
      </c>
      <c r="JK63" s="116">
        <f t="shared" si="107"/>
        <v>2.4210832743451705</v>
      </c>
      <c r="JL63" s="116">
        <f t="shared" si="107"/>
        <v>2.7485195126022597</v>
      </c>
      <c r="JM63" s="116">
        <f t="shared" si="107"/>
        <v>2.6120079459995531</v>
      </c>
      <c r="JN63" s="116">
        <f t="shared" si="107"/>
        <v>2.7042221167017684</v>
      </c>
      <c r="JO63" s="116">
        <f t="shared" si="107"/>
        <v>2.5668337569927697</v>
      </c>
      <c r="JP63" s="116">
        <f t="shared" si="107"/>
        <v>2.3275825624121067</v>
      </c>
      <c r="JQ63" s="116">
        <f t="shared" si="107"/>
        <v>2.2780228724639153</v>
      </c>
      <c r="JR63" s="116">
        <f t="shared" si="107"/>
        <v>2.4326758909456352</v>
      </c>
      <c r="JS63" s="116">
        <f t="shared" si="107"/>
        <v>2.5394146689073906</v>
      </c>
      <c r="JT63" s="116">
        <f t="shared" si="107"/>
        <v>2.5955744027933561</v>
      </c>
      <c r="JU63" s="116">
        <f t="shared" si="107"/>
        <v>2.4709594173170086</v>
      </c>
      <c r="JV63" s="116">
        <f t="shared" si="107"/>
        <v>2.3412121777092603</v>
      </c>
      <c r="JW63" s="116">
        <f t="shared" si="107"/>
        <v>2.7041517573542904</v>
      </c>
      <c r="JX63" s="116">
        <f t="shared" si="107"/>
        <v>2.7615416365451004</v>
      </c>
      <c r="JY63" s="116">
        <f t="shared" si="107"/>
        <v>2.5671464268368291</v>
      </c>
      <c r="JZ63" s="116">
        <f t="shared" si="107"/>
        <v>2.6233432458702284</v>
      </c>
      <c r="KA63" s="116">
        <f t="shared" si="107"/>
        <v>2.3020867817275565</v>
      </c>
      <c r="KB63" s="116">
        <f t="shared" si="107"/>
        <v>2.6486827261848234</v>
      </c>
      <c r="KC63" s="116">
        <f t="shared" si="107"/>
        <v>2.7299390175621832</v>
      </c>
      <c r="KD63" s="116">
        <f t="shared" si="107"/>
        <v>2.7391494470050515</v>
      </c>
      <c r="KE63" s="116">
        <f t="shared" si="107"/>
        <v>2.4524955606713688</v>
      </c>
      <c r="KF63" s="116">
        <f t="shared" si="107"/>
        <v>2.7289265086353773</v>
      </c>
      <c r="KG63" s="116">
        <f t="shared" si="107"/>
        <v>2.45300596702111</v>
      </c>
      <c r="KH63" s="116">
        <f t="shared" si="107"/>
        <v>2.3366373659458</v>
      </c>
      <c r="KI63" s="116">
        <f t="shared" si="107"/>
        <v>2.5079482897362002</v>
      </c>
      <c r="KJ63" s="116">
        <f t="shared" si="107"/>
        <v>2.3496771728272372</v>
      </c>
      <c r="KK63" s="116">
        <f t="shared" si="107"/>
        <v>2.6095697772680313</v>
      </c>
      <c r="KL63" s="116">
        <f t="shared" si="107"/>
        <v>2.298971613666855</v>
      </c>
      <c r="KM63" s="116">
        <f t="shared" si="107"/>
        <v>2.3197868591743105</v>
      </c>
      <c r="KN63" s="116">
        <f t="shared" si="107"/>
        <v>2.3879504580856405</v>
      </c>
      <c r="KO63" s="116">
        <f t="shared" si="107"/>
        <v>2.323270319405117</v>
      </c>
      <c r="KP63" s="116">
        <f t="shared" si="107"/>
        <v>2.5149106760020836</v>
      </c>
      <c r="KQ63" s="116">
        <f t="shared" si="107"/>
        <v>2.4592136247078109</v>
      </c>
      <c r="KR63" s="116">
        <f t="shared" si="107"/>
        <v>2.344497162846932</v>
      </c>
      <c r="KS63" s="116">
        <f t="shared" si="107"/>
        <v>2.4282627825935621</v>
      </c>
      <c r="KT63" s="116">
        <f t="shared" si="107"/>
        <v>2.353691074671358</v>
      </c>
      <c r="KU63" s="116">
        <f t="shared" si="107"/>
        <v>2.6861594214279942</v>
      </c>
      <c r="KV63" s="116">
        <f t="shared" si="107"/>
        <v>2.409129852677157</v>
      </c>
      <c r="KW63" s="116">
        <f t="shared" si="107"/>
        <v>2.5781860162024177</v>
      </c>
      <c r="KX63" s="116">
        <f t="shared" si="107"/>
        <v>2.5949072605446921</v>
      </c>
      <c r="KY63" s="116">
        <f t="shared" si="107"/>
        <v>2.40840075981734</v>
      </c>
      <c r="KZ63" s="116">
        <f t="shared" si="107"/>
        <v>2.7253348964742892</v>
      </c>
      <c r="LA63" s="116">
        <f t="shared" si="107"/>
        <v>2.5789556835163019</v>
      </c>
      <c r="LB63" s="116">
        <f t="shared" si="107"/>
        <v>2.6793385702068688</v>
      </c>
      <c r="LC63" s="116">
        <f t="shared" si="107"/>
        <v>2.2567790825028458</v>
      </c>
      <c r="LD63" s="116">
        <f t="shared" si="107"/>
        <v>2.4729109799915654</v>
      </c>
      <c r="LE63" s="116">
        <f t="shared" si="107"/>
        <v>2.5384613475856708</v>
      </c>
      <c r="LF63" s="116">
        <f t="shared" si="107"/>
        <v>2.3035911548448467</v>
      </c>
      <c r="LG63" s="116">
        <f t="shared" si="107"/>
        <v>2.4298120696856129</v>
      </c>
      <c r="LH63" s="116">
        <f t="shared" si="107"/>
        <v>2.3929407599705828</v>
      </c>
      <c r="LI63" s="116">
        <f t="shared" si="107"/>
        <v>2.3855743988997862</v>
      </c>
      <c r="LJ63" s="116">
        <f t="shared" si="107"/>
        <v>2.6203870280580519</v>
      </c>
      <c r="LK63" s="116">
        <f t="shared" si="107"/>
        <v>2.5157619733641994</v>
      </c>
      <c r="LL63" s="116">
        <f t="shared" si="107"/>
        <v>2.3014572657186898</v>
      </c>
      <c r="LM63" s="116">
        <f t="shared" si="107"/>
        <v>2.5782394169320138</v>
      </c>
      <c r="LN63" s="116">
        <f t="shared" si="107"/>
        <v>2.490421497362548</v>
      </c>
      <c r="LO63" s="116">
        <f t="shared" si="107"/>
        <v>2.7769718550296396</v>
      </c>
      <c r="LP63" s="116">
        <f t="shared" si="107"/>
        <v>2.3501631007872166</v>
      </c>
      <c r="LQ63" s="116">
        <f t="shared" si="107"/>
        <v>2.4245826270975255</v>
      </c>
      <c r="LR63" s="116">
        <f t="shared" si="107"/>
        <v>2.3354977657973199</v>
      </c>
      <c r="LS63" s="116">
        <f t="shared" si="107"/>
        <v>2.4590362029921367</v>
      </c>
      <c r="LT63" s="116">
        <f t="shared" si="107"/>
        <v>2.6502562026722796</v>
      </c>
      <c r="LU63" s="116">
        <f t="shared" si="106"/>
        <v>2.4946906684902146</v>
      </c>
      <c r="LV63" s="116">
        <f t="shared" si="106"/>
        <v>2.3616154172855213</v>
      </c>
      <c r="LW63" s="116">
        <f t="shared" si="106"/>
        <v>2.5816798463893491</v>
      </c>
      <c r="LX63" s="116">
        <f t="shared" si="106"/>
        <v>2.3893960909644418</v>
      </c>
      <c r="LY63" s="116">
        <f t="shared" si="106"/>
        <v>2.2503279391748814</v>
      </c>
      <c r="LZ63" s="116">
        <f t="shared" si="106"/>
        <v>2.7096693482039473</v>
      </c>
      <c r="MA63" s="116">
        <f t="shared" si="106"/>
        <v>2.3347461061893</v>
      </c>
      <c r="MB63" s="116">
        <f t="shared" si="106"/>
        <v>2.7397105953943166</v>
      </c>
      <c r="MC63" s="116">
        <f t="shared" si="106"/>
        <v>2.5880599552726928</v>
      </c>
      <c r="MD63" s="116">
        <f t="shared" si="106"/>
        <v>2.2802228730195684</v>
      </c>
      <c r="ME63" s="116">
        <f t="shared" si="106"/>
        <v>2.7485112315382842</v>
      </c>
      <c r="MF63" s="116">
        <f t="shared" si="106"/>
        <v>2.5298138887792185</v>
      </c>
      <c r="MG63" s="116">
        <f t="shared" si="106"/>
        <v>2.5404477691347225</v>
      </c>
      <c r="MH63" s="116">
        <f t="shared" si="106"/>
        <v>2.6417832329988409</v>
      </c>
      <c r="MI63" s="116">
        <f t="shared" si="106"/>
        <v>2.7187463347966743</v>
      </c>
      <c r="MJ63" s="116">
        <f t="shared" si="106"/>
        <v>2.3990545329217463</v>
      </c>
      <c r="MK63" s="116">
        <f t="shared" si="106"/>
        <v>2.3795471749264023</v>
      </c>
      <c r="ML63" s="116">
        <f t="shared" si="106"/>
        <v>2.5692032061777992</v>
      </c>
      <c r="MM63" s="116">
        <f t="shared" si="106"/>
        <v>2.7548275676956329</v>
      </c>
      <c r="MN63" s="116">
        <f t="shared" si="106"/>
        <v>2.6237218576923498</v>
      </c>
      <c r="MO63" s="116">
        <f t="shared" si="106"/>
        <v>2.2936824183966973</v>
      </c>
      <c r="MP63" s="116">
        <f t="shared" si="106"/>
        <v>2.3933964652764228</v>
      </c>
      <c r="MQ63" s="116">
        <f t="shared" si="106"/>
        <v>2.4743907732858603</v>
      </c>
      <c r="MR63" s="116">
        <f t="shared" si="106"/>
        <v>2.6362263830501154</v>
      </c>
      <c r="MS63" s="116">
        <f t="shared" si="106"/>
        <v>2.6237876104029207</v>
      </c>
      <c r="MT63" s="116">
        <f t="shared" si="106"/>
        <v>2.6493940320981055</v>
      </c>
      <c r="MU63" s="116">
        <f t="shared" si="106"/>
        <v>2.4987692180762995</v>
      </c>
      <c r="MV63" s="116">
        <f t="shared" si="106"/>
        <v>2.4766386197200099</v>
      </c>
      <c r="MW63" s="116">
        <f t="shared" si="106"/>
        <v>2.5256586415032167</v>
      </c>
      <c r="MX63" s="116">
        <f t="shared" si="106"/>
        <v>2.3318522294134603</v>
      </c>
      <c r="MY63" s="116">
        <f t="shared" si="106"/>
        <v>2.7330881456471237</v>
      </c>
      <c r="MZ63" s="116">
        <f t="shared" si="106"/>
        <v>2.5656125298716912</v>
      </c>
      <c r="NA63" s="116">
        <f t="shared" si="106"/>
        <v>2.3717085485645399</v>
      </c>
      <c r="NB63" s="116">
        <f t="shared" si="106"/>
        <v>2.649471043197146</v>
      </c>
      <c r="NC63" s="116">
        <f t="shared" si="106"/>
        <v>2.6494312554614186</v>
      </c>
      <c r="ND63" s="116">
        <f t="shared" si="106"/>
        <v>2.5193941957135597</v>
      </c>
      <c r="NE63" s="116">
        <f t="shared" si="106"/>
        <v>2.3063566817578298</v>
      </c>
      <c r="NF63" s="116">
        <f t="shared" si="106"/>
        <v>2.4289146829564938</v>
      </c>
      <c r="NG63" s="116">
        <f t="shared" si="106"/>
        <v>2.3663064605999953</v>
      </c>
      <c r="NH63" s="116">
        <f t="shared" si="106"/>
        <v>2.3782539838593735</v>
      </c>
      <c r="NI63" s="116">
        <f t="shared" si="106"/>
        <v>2.4386994869390008</v>
      </c>
      <c r="NJ63" s="116">
        <f t="shared" si="106"/>
        <v>2.6151962803165154</v>
      </c>
      <c r="NK63" s="116">
        <f t="shared" si="106"/>
        <v>2.2579366425576257</v>
      </c>
      <c r="NL63" s="116">
        <f t="shared" si="106"/>
        <v>2.6415245761973258</v>
      </c>
      <c r="NM63" s="116">
        <f t="shared" si="106"/>
        <v>2.4415664756738966</v>
      </c>
      <c r="NN63" s="116">
        <f t="shared" si="106"/>
        <v>2.4584554079280512</v>
      </c>
      <c r="NO63" s="116">
        <f t="shared" si="106"/>
        <v>2.5509837424481301</v>
      </c>
      <c r="NP63" s="116">
        <f t="shared" si="106"/>
        <v>2.4593222816542264</v>
      </c>
      <c r="NQ63" s="116">
        <f t="shared" si="106"/>
        <v>2.7465777564229672</v>
      </c>
      <c r="NR63" s="116">
        <f t="shared" si="106"/>
        <v>2.7829774803671827</v>
      </c>
      <c r="NS63" s="116">
        <f t="shared" si="106"/>
        <v>2.4890600971029357</v>
      </c>
      <c r="NT63" s="116">
        <f t="shared" si="106"/>
        <v>2.6244484328142121</v>
      </c>
      <c r="NU63" s="116">
        <f t="shared" si="106"/>
        <v>2.3328197966437347</v>
      </c>
      <c r="NV63" s="116">
        <f t="shared" si="106"/>
        <v>2.4564338518777191</v>
      </c>
      <c r="NW63" s="116">
        <f t="shared" si="106"/>
        <v>2.4919010154513446</v>
      </c>
      <c r="NX63" s="116">
        <f t="shared" si="106"/>
        <v>2.6947919834368341</v>
      </c>
      <c r="NY63" s="116">
        <f t="shared" si="106"/>
        <v>2.6947174780814525</v>
      </c>
      <c r="NZ63" s="116">
        <f t="shared" si="106"/>
        <v>2.5797300195776982</v>
      </c>
      <c r="OA63" s="116">
        <f t="shared" si="106"/>
        <v>2.7301710404433805</v>
      </c>
      <c r="OB63" s="116">
        <f t="shared" si="106"/>
        <v>2.3450872414694084</v>
      </c>
      <c r="OC63" s="116">
        <f t="shared" si="106"/>
        <v>2.4143046987956378</v>
      </c>
      <c r="OD63" s="116">
        <f t="shared" si="106"/>
        <v>2.5587908306079097</v>
      </c>
      <c r="OE63" s="116">
        <f t="shared" si="106"/>
        <v>2.7202617317220241</v>
      </c>
      <c r="OF63" s="116">
        <f t="shared" si="99"/>
        <v>2.7734030982848719</v>
      </c>
      <c r="OG63" s="116">
        <f t="shared" si="99"/>
        <v>2.7563339863712519</v>
      </c>
      <c r="OH63" s="116">
        <f t="shared" si="99"/>
        <v>2.6099968708655417</v>
      </c>
      <c r="OI63" s="116">
        <f t="shared" si="91"/>
        <v>2.3874219274417436</v>
      </c>
      <c r="OJ63" s="116">
        <f t="shared" si="91"/>
        <v>2.4793534152224472</v>
      </c>
      <c r="OK63" s="116">
        <f t="shared" si="91"/>
        <v>2.3969071234918218</v>
      </c>
      <c r="OL63" s="116">
        <f t="shared" si="91"/>
        <v>2.3700284256885897</v>
      </c>
      <c r="OM63" s="116">
        <f t="shared" si="91"/>
        <v>2.3373616264979518</v>
      </c>
      <c r="ON63" s="116">
        <f t="shared" si="115"/>
        <v>2.5292510375762078</v>
      </c>
      <c r="OO63" s="116">
        <f t="shared" si="115"/>
        <v>2.7436716188463555</v>
      </c>
      <c r="OP63" s="116">
        <f t="shared" si="115"/>
        <v>2.389265026898503</v>
      </c>
      <c r="OQ63" s="116">
        <f t="shared" si="115"/>
        <v>2.3016881332317962</v>
      </c>
      <c r="OR63" s="116">
        <f t="shared" si="115"/>
        <v>2.3141155360913723</v>
      </c>
      <c r="OS63" s="116">
        <f t="shared" si="115"/>
        <v>2.2968252198686541</v>
      </c>
      <c r="OT63" s="116">
        <f t="shared" si="115"/>
        <v>2.6563560789333653</v>
      </c>
      <c r="OU63" s="116">
        <f t="shared" si="115"/>
        <v>2.4593196691334942</v>
      </c>
      <c r="OV63" s="116">
        <f t="shared" si="115"/>
        <v>2.3145075821562187</v>
      </c>
      <c r="OW63" s="116">
        <f t="shared" si="115"/>
        <v>2.2731859098425367</v>
      </c>
      <c r="OX63" s="116">
        <f t="shared" si="115"/>
        <v>2.3400513677809189</v>
      </c>
      <c r="OY63" s="116">
        <f t="shared" si="115"/>
        <v>2.3586568890021997</v>
      </c>
      <c r="OZ63" s="116">
        <f t="shared" si="115"/>
        <v>2.7331664857265574</v>
      </c>
      <c r="PA63" s="116">
        <f t="shared" si="115"/>
        <v>2.2738979710781337</v>
      </c>
      <c r="PB63" s="116">
        <f t="shared" si="115"/>
        <v>2.3539071203723632</v>
      </c>
      <c r="PC63" s="116">
        <f t="shared" si="115"/>
        <v>2.5926325301496398</v>
      </c>
      <c r="PD63" s="116">
        <f t="shared" si="115"/>
        <v>2.3127969139488651</v>
      </c>
      <c r="PE63" s="116">
        <f t="shared" si="115"/>
        <v>2.6669134974741051</v>
      </c>
      <c r="PF63" s="116">
        <f t="shared" si="115"/>
        <v>2.4406085129897299</v>
      </c>
      <c r="PG63" s="116">
        <f t="shared" si="115"/>
        <v>2.3460490459613039</v>
      </c>
      <c r="PH63" s="116">
        <f t="shared" si="115"/>
        <v>2.3645790626398391</v>
      </c>
      <c r="PI63" s="116">
        <f t="shared" si="115"/>
        <v>2.4555784730007457</v>
      </c>
      <c r="PJ63" s="116">
        <f t="shared" si="115"/>
        <v>2.4124646227444182</v>
      </c>
      <c r="PK63" s="116">
        <f t="shared" si="115"/>
        <v>2.2751516271268546</v>
      </c>
      <c r="PL63" s="116">
        <f t="shared" si="115"/>
        <v>2.5939735407049707</v>
      </c>
      <c r="PM63" s="116">
        <f t="shared" si="115"/>
        <v>2.398951303585549</v>
      </c>
      <c r="PN63" s="116">
        <f t="shared" si="115"/>
        <v>2.2871282398039297</v>
      </c>
      <c r="PO63" s="116">
        <f t="shared" si="115"/>
        <v>2.4756466847963265</v>
      </c>
      <c r="PP63" s="116">
        <f t="shared" si="115"/>
        <v>2.3812427517705768</v>
      </c>
      <c r="PQ63" s="116">
        <f t="shared" si="115"/>
        <v>2.6070134572162837</v>
      </c>
      <c r="PR63" s="116">
        <f t="shared" si="115"/>
        <v>2.7687393789008845</v>
      </c>
      <c r="PS63" s="116">
        <f t="shared" si="115"/>
        <v>2.4020181884143552</v>
      </c>
      <c r="PT63" s="116">
        <f t="shared" si="115"/>
        <v>2.3986867796118148</v>
      </c>
      <c r="PU63" s="116">
        <f t="shared" si="115"/>
        <v>2.773131521721417</v>
      </c>
      <c r="PV63" s="116">
        <f t="shared" si="115"/>
        <v>2.5818630345558016</v>
      </c>
      <c r="PW63" s="116">
        <f t="shared" si="115"/>
        <v>2.6814599554728455</v>
      </c>
      <c r="PX63" s="116">
        <f t="shared" si="115"/>
        <v>2.4898600805997484</v>
      </c>
      <c r="PY63" s="116">
        <f t="shared" si="115"/>
        <v>2.7133545480904679</v>
      </c>
      <c r="PZ63" s="116">
        <f t="shared" si="115"/>
        <v>2.7197407773193194</v>
      </c>
      <c r="QA63" s="116">
        <f t="shared" si="115"/>
        <v>2.760647991472621</v>
      </c>
      <c r="QB63" s="116">
        <f t="shared" si="115"/>
        <v>2.2791292426640504</v>
      </c>
      <c r="QC63" s="116">
        <f t="shared" si="115"/>
        <v>2.5687285375277442</v>
      </c>
      <c r="QD63" s="116">
        <f t="shared" si="115"/>
        <v>2.6128112634663783</v>
      </c>
      <c r="QE63" s="116">
        <f t="shared" si="115"/>
        <v>2.3414930641504315</v>
      </c>
      <c r="QF63" s="116">
        <f t="shared" si="115"/>
        <v>2.5922601053147458</v>
      </c>
      <c r="QG63" s="116">
        <f t="shared" si="115"/>
        <v>2.6295797335133755</v>
      </c>
      <c r="QH63" s="116">
        <f t="shared" si="115"/>
        <v>2.6000593945689117</v>
      </c>
      <c r="QI63" s="116">
        <f t="shared" si="115"/>
        <v>2.654287466841879</v>
      </c>
      <c r="QJ63" s="116">
        <f t="shared" si="115"/>
        <v>2.3578850110331899</v>
      </c>
      <c r="QK63" s="116">
        <f t="shared" si="115"/>
        <v>2.4717462431328352</v>
      </c>
      <c r="QL63" s="116">
        <f t="shared" si="115"/>
        <v>2.3227163302865517</v>
      </c>
      <c r="QM63" s="116">
        <f t="shared" si="115"/>
        <v>2.7258844915528808</v>
      </c>
      <c r="QN63" s="116">
        <f t="shared" si="115"/>
        <v>2.2715784405237947</v>
      </c>
      <c r="QO63" s="116">
        <f t="shared" si="115"/>
        <v>2.4356490744678156</v>
      </c>
      <c r="QP63" s="116">
        <f t="shared" si="115"/>
        <v>2.3624931644969074</v>
      </c>
      <c r="QQ63" s="116">
        <f t="shared" si="115"/>
        <v>2.687399161327523</v>
      </c>
      <c r="QR63" s="116">
        <f t="shared" si="115"/>
        <v>2.3013122907788088</v>
      </c>
      <c r="QS63" s="116">
        <f t="shared" si="115"/>
        <v>2.7552628396199017</v>
      </c>
      <c r="QT63" s="116">
        <f t="shared" si="115"/>
        <v>2.7193819202420304</v>
      </c>
      <c r="QU63" s="116">
        <f t="shared" si="115"/>
        <v>2.3003753564938179</v>
      </c>
      <c r="QV63" s="116">
        <f t="shared" si="115"/>
        <v>2.7599161835705495</v>
      </c>
      <c r="QW63" s="116">
        <f t="shared" si="115"/>
        <v>2.5516596103410722</v>
      </c>
      <c r="QX63" s="116">
        <f t="shared" si="115"/>
        <v>2.5738539059735714</v>
      </c>
      <c r="QY63" s="116">
        <f t="shared" si="115"/>
        <v>2.6580612550365745</v>
      </c>
      <c r="QZ63" s="116">
        <f t="shared" si="108"/>
        <v>2.6774131297838339</v>
      </c>
      <c r="RA63" s="116">
        <f t="shared" si="108"/>
        <v>2.4581745461969615</v>
      </c>
      <c r="RB63" s="116">
        <f t="shared" si="108"/>
        <v>2.4331248976843591</v>
      </c>
      <c r="RC63" s="116">
        <f t="shared" si="108"/>
        <v>2.5066462906358553</v>
      </c>
      <c r="RD63" s="116">
        <f t="shared" si="108"/>
        <v>2.5326064299602566</v>
      </c>
      <c r="RE63" s="116">
        <f t="shared" si="108"/>
        <v>2.5936746961781263</v>
      </c>
      <c r="RF63" s="116">
        <f t="shared" si="108"/>
        <v>2.7203356294434964</v>
      </c>
      <c r="RG63" s="116">
        <f t="shared" si="108"/>
        <v>2.2592453398108439</v>
      </c>
      <c r="RH63" s="116">
        <f t="shared" si="108"/>
        <v>2.7208882702263</v>
      </c>
      <c r="RI63" s="116">
        <f t="shared" si="108"/>
        <v>2.3457964506390545</v>
      </c>
      <c r="RJ63" s="116">
        <f t="shared" si="108"/>
        <v>2.5039707720823552</v>
      </c>
      <c r="RK63" s="116">
        <f t="shared" si="108"/>
        <v>2.413195722510598</v>
      </c>
      <c r="RL63" s="116">
        <f t="shared" si="108"/>
        <v>2.7818431745244943</v>
      </c>
      <c r="RM63" s="116">
        <f t="shared" si="108"/>
        <v>2.4358412190244447</v>
      </c>
      <c r="RN63" s="116">
        <f t="shared" si="108"/>
        <v>2.7231122045069109</v>
      </c>
      <c r="RO63" s="116">
        <f t="shared" si="108"/>
        <v>2.6166715240352008</v>
      </c>
      <c r="RP63" s="116">
        <f t="shared" si="108"/>
        <v>2.4649983026819369</v>
      </c>
      <c r="RQ63" s="116">
        <f t="shared" si="108"/>
        <v>2.6210922697282903</v>
      </c>
      <c r="RR63" s="116">
        <f t="shared" si="108"/>
        <v>2.4936523853372736</v>
      </c>
      <c r="RS63" s="116">
        <f t="shared" si="108"/>
        <v>2.5628438479077329</v>
      </c>
      <c r="RT63" s="116">
        <f t="shared" si="100"/>
        <v>2.4786008384078757</v>
      </c>
      <c r="RU63" s="116">
        <f t="shared" si="100"/>
        <v>2.4426271198050413</v>
      </c>
      <c r="RV63" s="116">
        <f t="shared" si="100"/>
        <v>2.6972399791781538</v>
      </c>
      <c r="RW63" s="116">
        <f t="shared" si="100"/>
        <v>2.630541789622419</v>
      </c>
      <c r="RX63" s="116">
        <f t="shared" si="100"/>
        <v>2.7622668467295588</v>
      </c>
      <c r="RY63" s="116">
        <f t="shared" si="100"/>
        <v>2.3391243213654995</v>
      </c>
      <c r="RZ63" s="116">
        <f t="shared" si="100"/>
        <v>2.6632942153563595</v>
      </c>
      <c r="SA63" s="116">
        <f t="shared" si="100"/>
        <v>2.4808601675721973</v>
      </c>
      <c r="SB63" s="116">
        <f t="shared" si="100"/>
        <v>2.5777777593529096</v>
      </c>
      <c r="SC63" s="116">
        <f t="shared" si="100"/>
        <v>2.2670687670670335</v>
      </c>
      <c r="SD63" s="116">
        <f t="shared" si="100"/>
        <v>2.257443662051231</v>
      </c>
      <c r="SE63" s="116">
        <f t="shared" si="100"/>
        <v>2.6675251161396578</v>
      </c>
      <c r="SF63" s="116">
        <f t="shared" si="100"/>
        <v>2.3187816223689897</v>
      </c>
      <c r="SG63" s="116">
        <f t="shared" si="100"/>
        <v>2.3221066144059925</v>
      </c>
      <c r="SH63" s="116">
        <f t="shared" si="100"/>
        <v>2.4718859862794398</v>
      </c>
      <c r="SI63" s="116">
        <f t="shared" si="100"/>
        <v>2.6966854736523711</v>
      </c>
      <c r="SJ63" s="116">
        <f t="shared" si="100"/>
        <v>2.7255068013033354</v>
      </c>
      <c r="SK63" s="116">
        <f t="shared" si="100"/>
        <v>2.7551457860303659</v>
      </c>
      <c r="SL63" s="116">
        <f t="shared" si="100"/>
        <v>2.7813486603429443</v>
      </c>
      <c r="SM63" s="116">
        <f t="shared" si="100"/>
        <v>2.6513022076915282</v>
      </c>
      <c r="SN63" s="116">
        <f t="shared" si="100"/>
        <v>2.555479613751122</v>
      </c>
      <c r="SO63" s="116">
        <f t="shared" si="100"/>
        <v>2.6176399123714358</v>
      </c>
      <c r="SP63" s="116">
        <f t="shared" si="100"/>
        <v>2.3976321413178034</v>
      </c>
      <c r="SQ63" s="116">
        <f t="shared" si="100"/>
        <v>2.358548356802399</v>
      </c>
      <c r="SR63" s="116">
        <f t="shared" si="100"/>
        <v>2.7425195168922616</v>
      </c>
      <c r="SS63" s="116">
        <f t="shared" si="100"/>
        <v>2.253554000314848</v>
      </c>
      <c r="ST63" s="116">
        <f t="shared" si="100"/>
        <v>2.3262807026776811</v>
      </c>
      <c r="SU63" s="116">
        <f t="shared" si="100"/>
        <v>2.6491454681508331</v>
      </c>
      <c r="SV63" s="116">
        <f t="shared" si="100"/>
        <v>2.6961844879527979</v>
      </c>
      <c r="SW63" s="116">
        <f t="shared" si="100"/>
        <v>2.4165078066019725</v>
      </c>
      <c r="SX63" s="116">
        <f t="shared" si="100"/>
        <v>2.7069844394724027</v>
      </c>
      <c r="SY63" s="116">
        <f t="shared" si="100"/>
        <v>2.5772567856803192</v>
      </c>
      <c r="SZ63" s="116">
        <f t="shared" si="100"/>
        <v>2.398934558541963</v>
      </c>
      <c r="TA63" s="116">
        <f t="shared" si="100"/>
        <v>2.6392420258406015</v>
      </c>
      <c r="TB63" s="116">
        <f t="shared" si="100"/>
        <v>2.3585551161306544</v>
      </c>
      <c r="TC63" s="116">
        <f t="shared" si="100"/>
        <v>2.3444358833345436</v>
      </c>
      <c r="TD63" s="116">
        <f t="shared" si="100"/>
        <v>2.735445498700527</v>
      </c>
      <c r="TE63" s="116">
        <f t="shared" si="100"/>
        <v>2.477351182298047</v>
      </c>
      <c r="TF63" s="116">
        <f t="shared" si="100"/>
        <v>2.4647224450998353</v>
      </c>
      <c r="TG63" s="116">
        <f t="shared" si="92"/>
        <v>2.5922869959611883</v>
      </c>
      <c r="TH63" s="116">
        <f t="shared" si="92"/>
        <v>2.5510832494736864</v>
      </c>
      <c r="TI63" s="116">
        <f t="shared" si="92"/>
        <v>2.6165625250175601</v>
      </c>
      <c r="TJ63" s="116">
        <f t="shared" si="92"/>
        <v>2.7050815901934562</v>
      </c>
      <c r="TK63" s="116">
        <f t="shared" si="92"/>
        <v>2.7790471808140209</v>
      </c>
      <c r="TL63" s="116">
        <f t="shared" si="116"/>
        <v>2.6092657616441639</v>
      </c>
      <c r="TM63" s="116">
        <f t="shared" si="116"/>
        <v>2.2543209297243347</v>
      </c>
      <c r="TN63" s="116">
        <f t="shared" si="116"/>
        <v>2.3166267932497049</v>
      </c>
      <c r="TO63" s="116">
        <f t="shared" si="116"/>
        <v>2.2950273784824518</v>
      </c>
      <c r="TP63" s="116">
        <f t="shared" si="116"/>
        <v>2.4243898340417553</v>
      </c>
      <c r="TQ63" s="116">
        <f t="shared" si="116"/>
        <v>2.3433630102013456</v>
      </c>
      <c r="TR63" s="116">
        <f t="shared" si="116"/>
        <v>2.5007013762947592</v>
      </c>
      <c r="TS63" s="116">
        <f t="shared" si="116"/>
        <v>2.387375982565016</v>
      </c>
      <c r="TT63" s="116">
        <f t="shared" si="116"/>
        <v>2.6903849946425469</v>
      </c>
      <c r="TU63" s="116">
        <f t="shared" si="116"/>
        <v>2.2598414020935556</v>
      </c>
      <c r="TV63" s="116">
        <f t="shared" si="116"/>
        <v>2.5827709052844914</v>
      </c>
      <c r="TW63" s="116">
        <f t="shared" si="116"/>
        <v>2.2840837379668204</v>
      </c>
      <c r="TX63" s="116">
        <f t="shared" si="116"/>
        <v>2.5038024668908578</v>
      </c>
      <c r="TY63" s="116">
        <f t="shared" si="116"/>
        <v>2.5899989734558861</v>
      </c>
      <c r="TZ63" s="116">
        <f t="shared" si="116"/>
        <v>2.4941122619987435</v>
      </c>
      <c r="UA63" s="116">
        <f t="shared" si="116"/>
        <v>2.3476039557972341</v>
      </c>
      <c r="UB63" s="116">
        <f t="shared" si="116"/>
        <v>2.4618377565116956</v>
      </c>
      <c r="UC63" s="116">
        <f t="shared" si="116"/>
        <v>2.4416924373613864</v>
      </c>
      <c r="UD63" s="116">
        <f t="shared" si="116"/>
        <v>2.468850901452964</v>
      </c>
      <c r="UE63" s="116">
        <f t="shared" si="116"/>
        <v>2.4714772680454908</v>
      </c>
      <c r="UF63" s="116">
        <f t="shared" si="116"/>
        <v>2.6949092798150254</v>
      </c>
      <c r="UG63" s="116">
        <f t="shared" si="116"/>
        <v>2.610815241324739</v>
      </c>
      <c r="UH63" s="116">
        <f t="shared" si="116"/>
        <v>2.2859409405831088</v>
      </c>
      <c r="UI63" s="116">
        <f t="shared" si="116"/>
        <v>2.2938784533899628</v>
      </c>
      <c r="UJ63" s="116">
        <f t="shared" si="116"/>
        <v>2.4968460980585561</v>
      </c>
      <c r="UK63" s="116">
        <f t="shared" si="116"/>
        <v>2.2924335996846121</v>
      </c>
      <c r="UL63" s="116">
        <f t="shared" si="116"/>
        <v>2.4132398599044009</v>
      </c>
      <c r="UM63" s="116">
        <f t="shared" si="116"/>
        <v>2.2719749640691238</v>
      </c>
      <c r="UN63" s="116">
        <f t="shared" si="116"/>
        <v>2.7383568295127314</v>
      </c>
      <c r="UO63" s="116">
        <f t="shared" si="116"/>
        <v>2.6536703890709394</v>
      </c>
      <c r="UP63" s="116">
        <f t="shared" si="116"/>
        <v>2.52714035514806</v>
      </c>
      <c r="UQ63" s="116">
        <f t="shared" si="116"/>
        <v>2.4158813662982954</v>
      </c>
      <c r="UR63" s="116">
        <f t="shared" si="116"/>
        <v>2.3588366966960352</v>
      </c>
      <c r="US63" s="116">
        <f t="shared" si="116"/>
        <v>2.7117729835270645</v>
      </c>
      <c r="UT63" s="116">
        <f t="shared" si="116"/>
        <v>2.2638320742850913</v>
      </c>
      <c r="UU63" s="116">
        <f t="shared" si="116"/>
        <v>2.3025547452083326</v>
      </c>
      <c r="UV63" s="116">
        <f t="shared" si="116"/>
        <v>2.5346315810429605</v>
      </c>
      <c r="UW63" s="116">
        <f t="shared" si="116"/>
        <v>2.7330364159759157</v>
      </c>
      <c r="UX63" s="116">
        <f t="shared" si="116"/>
        <v>2.6526418629688995</v>
      </c>
      <c r="UY63" s="116">
        <f t="shared" si="116"/>
        <v>2.6437737735546274</v>
      </c>
      <c r="UZ63" s="116">
        <f t="shared" si="116"/>
        <v>2.4263874652037019</v>
      </c>
      <c r="VA63" s="116">
        <f t="shared" si="116"/>
        <v>2.2706373260931692</v>
      </c>
      <c r="VB63" s="116">
        <f t="shared" si="116"/>
        <v>2.4424722344380956</v>
      </c>
      <c r="VC63" s="116">
        <f t="shared" si="116"/>
        <v>2.2754582622246673</v>
      </c>
      <c r="VD63" s="116">
        <f t="shared" si="116"/>
        <v>2.4999001099506497</v>
      </c>
      <c r="VE63" s="116">
        <f t="shared" si="116"/>
        <v>2.4554600726504949</v>
      </c>
      <c r="VF63" s="116">
        <f t="shared" si="116"/>
        <v>2.2796490315266813</v>
      </c>
      <c r="VG63" s="116">
        <f t="shared" si="116"/>
        <v>2.3992781241752676</v>
      </c>
      <c r="VH63" s="116">
        <f t="shared" si="116"/>
        <v>2.4991330608421007</v>
      </c>
      <c r="VI63" s="116">
        <f t="shared" si="116"/>
        <v>2.3571056645381421</v>
      </c>
      <c r="VJ63" s="116">
        <f t="shared" si="116"/>
        <v>2.6758443395806069</v>
      </c>
      <c r="VK63" s="116">
        <f t="shared" si="116"/>
        <v>2.2639991156772168</v>
      </c>
      <c r="VL63" s="116">
        <f t="shared" si="116"/>
        <v>2.2714983332047334</v>
      </c>
      <c r="VM63" s="116">
        <f t="shared" si="116"/>
        <v>2.254615597492502</v>
      </c>
      <c r="VN63" s="116">
        <f t="shared" si="116"/>
        <v>2.3367083874745704</v>
      </c>
      <c r="VO63" s="116">
        <f t="shared" si="116"/>
        <v>2.6928014799199658</v>
      </c>
      <c r="VP63" s="116">
        <f t="shared" si="116"/>
        <v>2.7259654178949027</v>
      </c>
      <c r="VQ63" s="116">
        <f t="shared" si="116"/>
        <v>2.5883598166729311</v>
      </c>
      <c r="VR63" s="116">
        <f t="shared" si="116"/>
        <v>2.7813269178744995</v>
      </c>
      <c r="VS63" s="116">
        <f t="shared" si="116"/>
        <v>2.7435766102997277</v>
      </c>
      <c r="VT63" s="116">
        <f t="shared" si="116"/>
        <v>2.4497493553675165</v>
      </c>
      <c r="VU63" s="116">
        <f t="shared" si="116"/>
        <v>2.3901335128023131</v>
      </c>
      <c r="VV63" s="116">
        <f t="shared" si="116"/>
        <v>2.3489714952569991</v>
      </c>
      <c r="VW63" s="116">
        <f t="shared" si="116"/>
        <v>2.5198364497979151</v>
      </c>
      <c r="VX63" s="116">
        <f t="shared" si="109"/>
        <v>2.44317776602644</v>
      </c>
      <c r="VY63" s="116">
        <f t="shared" si="109"/>
        <v>2.2979757270123655</v>
      </c>
      <c r="VZ63" s="116">
        <f t="shared" si="109"/>
        <v>2.6040395082795369</v>
      </c>
      <c r="WA63" s="116">
        <f t="shared" si="109"/>
        <v>2.4416040272147757</v>
      </c>
      <c r="WB63" s="116">
        <f t="shared" si="109"/>
        <v>2.4412720322950863</v>
      </c>
      <c r="WC63" s="116">
        <f t="shared" si="109"/>
        <v>2.3402224516198582</v>
      </c>
      <c r="WD63" s="116">
        <f t="shared" si="109"/>
        <v>2.7539887005855546</v>
      </c>
      <c r="WE63" s="116">
        <f t="shared" si="109"/>
        <v>2.5755250678578969</v>
      </c>
      <c r="WF63" s="116">
        <f t="shared" si="109"/>
        <v>2.4586693403936732</v>
      </c>
      <c r="WG63" s="116">
        <f t="shared" si="109"/>
        <v>2.4065089390106773</v>
      </c>
      <c r="WH63" s="116">
        <f t="shared" si="109"/>
        <v>2.2819409378163353</v>
      </c>
      <c r="WI63" s="116">
        <f t="shared" si="109"/>
        <v>2.4446613984140377</v>
      </c>
      <c r="WJ63" s="116">
        <f t="shared" si="109"/>
        <v>2.3007853079657665</v>
      </c>
      <c r="WK63" s="116">
        <f t="shared" si="109"/>
        <v>2.4126858779679536</v>
      </c>
      <c r="WL63" s="116">
        <f t="shared" si="109"/>
        <v>2.3267783025137803</v>
      </c>
      <c r="WM63" s="116">
        <f t="shared" si="109"/>
        <v>2.3311969233796019</v>
      </c>
      <c r="WN63" s="116">
        <f t="shared" si="109"/>
        <v>2.3590744827255943</v>
      </c>
      <c r="WO63" s="116">
        <f t="shared" si="109"/>
        <v>2.3246845729271803</v>
      </c>
      <c r="WP63" s="116">
        <f t="shared" si="109"/>
        <v>2.7273069966648791</v>
      </c>
      <c r="WQ63" s="116">
        <f t="shared" si="109"/>
        <v>2.2808999990863432</v>
      </c>
      <c r="WR63" s="116">
        <f t="shared" si="101"/>
        <v>2.7750188212945268</v>
      </c>
      <c r="WS63" s="116">
        <f t="shared" si="101"/>
        <v>2.6589963216697718</v>
      </c>
      <c r="WT63" s="116">
        <f t="shared" si="101"/>
        <v>2.5363616434368788</v>
      </c>
      <c r="WU63" s="116">
        <f t="shared" si="101"/>
        <v>2.5360387675738858</v>
      </c>
      <c r="WV63" s="116">
        <f t="shared" si="101"/>
        <v>2.2541149886388645</v>
      </c>
      <c r="WW63" s="116">
        <f t="shared" si="101"/>
        <v>2.2514240757729644</v>
      </c>
      <c r="WX63" s="116">
        <f t="shared" si="101"/>
        <v>2.7614236899085798</v>
      </c>
      <c r="WY63" s="116">
        <f t="shared" si="101"/>
        <v>2.4710233958322414</v>
      </c>
      <c r="WZ63" s="116">
        <f t="shared" si="101"/>
        <v>2.7165813137120072</v>
      </c>
      <c r="XA63" s="116">
        <f t="shared" si="101"/>
        <v>2.7139632486804972</v>
      </c>
      <c r="XB63" s="116">
        <f t="shared" si="101"/>
        <v>2.7017806169968721</v>
      </c>
      <c r="XC63" s="116">
        <f t="shared" si="101"/>
        <v>2.5451360848196081</v>
      </c>
      <c r="XD63" s="116">
        <f t="shared" si="101"/>
        <v>2.3019733999159708</v>
      </c>
      <c r="XE63" s="116">
        <f t="shared" si="101"/>
        <v>2.2547235650344106</v>
      </c>
      <c r="XF63" s="116">
        <f t="shared" si="101"/>
        <v>2.6472072597766747</v>
      </c>
      <c r="XG63" s="116">
        <f t="shared" si="101"/>
        <v>2.5996592368586509</v>
      </c>
      <c r="XH63" s="116">
        <f t="shared" si="101"/>
        <v>2.3424369169180941</v>
      </c>
      <c r="XI63" s="116">
        <f t="shared" si="101"/>
        <v>2.5593624828170647</v>
      </c>
      <c r="XJ63" s="116">
        <f t="shared" si="101"/>
        <v>2.6680107237424453</v>
      </c>
      <c r="XK63" s="116">
        <f t="shared" si="101"/>
        <v>2.6711442176499012</v>
      </c>
      <c r="XL63" s="116">
        <f t="shared" si="101"/>
        <v>2.6533210650368848</v>
      </c>
      <c r="XM63" s="116">
        <f t="shared" si="101"/>
        <v>2.6953856273842005</v>
      </c>
      <c r="XN63" s="116">
        <f t="shared" si="101"/>
        <v>2.2631310113231411</v>
      </c>
      <c r="XO63" s="116">
        <f t="shared" si="101"/>
        <v>2.2886028615261615</v>
      </c>
      <c r="XP63" s="116">
        <f t="shared" si="101"/>
        <v>2.7259523701357877</v>
      </c>
      <c r="XQ63" s="116">
        <f t="shared" si="101"/>
        <v>2.6782331374386334</v>
      </c>
      <c r="XR63" s="116">
        <f t="shared" si="101"/>
        <v>2.6660886215167752</v>
      </c>
      <c r="XS63" s="116">
        <f t="shared" si="101"/>
        <v>2.7635658238370504</v>
      </c>
      <c r="XT63" s="116">
        <f t="shared" si="101"/>
        <v>2.4176429533454002</v>
      </c>
      <c r="XU63" s="116">
        <f t="shared" si="101"/>
        <v>2.4850494551833329</v>
      </c>
      <c r="XV63" s="116">
        <f t="shared" si="101"/>
        <v>2.4051454236142886</v>
      </c>
      <c r="XW63" s="116">
        <f t="shared" si="101"/>
        <v>2.6819863987437533</v>
      </c>
      <c r="XX63" s="116">
        <f t="shared" si="101"/>
        <v>2.4462644353959639</v>
      </c>
      <c r="XY63" s="116">
        <f t="shared" si="101"/>
        <v>2.695713280218663</v>
      </c>
      <c r="XZ63" s="116">
        <f t="shared" si="101"/>
        <v>2.3734450242743117</v>
      </c>
      <c r="YA63" s="116">
        <f t="shared" si="101"/>
        <v>2.4338606149344515</v>
      </c>
      <c r="YB63" s="116">
        <f t="shared" si="101"/>
        <v>2.6586737041079993</v>
      </c>
      <c r="YC63" s="116">
        <f t="shared" si="101"/>
        <v>2.7511985568365729</v>
      </c>
      <c r="YD63" s="116">
        <f t="shared" si="101"/>
        <v>2.5261032660355229</v>
      </c>
      <c r="YE63" s="116">
        <f t="shared" si="93"/>
        <v>2.7166544209673056</v>
      </c>
      <c r="YF63" s="116">
        <f t="shared" si="93"/>
        <v>2.3055080955225593</v>
      </c>
      <c r="YG63" s="116">
        <f t="shared" si="93"/>
        <v>2.296514997430962</v>
      </c>
      <c r="YH63" s="116">
        <f t="shared" si="93"/>
        <v>2.2583736644149703</v>
      </c>
      <c r="YI63" s="116">
        <f t="shared" si="93"/>
        <v>2.5494269292913589</v>
      </c>
      <c r="YJ63" s="116">
        <f t="shared" si="117"/>
        <v>2.2930408705879888</v>
      </c>
      <c r="YK63" s="116">
        <f t="shared" si="117"/>
        <v>2.4258790072760119</v>
      </c>
      <c r="YL63" s="116">
        <f t="shared" si="117"/>
        <v>2.2616801237500854</v>
      </c>
      <c r="YM63" s="116">
        <f t="shared" si="117"/>
        <v>2.4916542887871818</v>
      </c>
      <c r="YN63" s="116">
        <f t="shared" si="117"/>
        <v>2.3592530586382963</v>
      </c>
      <c r="YO63" s="116">
        <f t="shared" si="117"/>
        <v>2.495939378336534</v>
      </c>
      <c r="YP63" s="116">
        <f t="shared" si="117"/>
        <v>2.4100631192585427</v>
      </c>
      <c r="YQ63" s="116">
        <f t="shared" si="117"/>
        <v>2.2763898843766324</v>
      </c>
      <c r="YR63" s="116">
        <f t="shared" si="117"/>
        <v>2.470349156760216</v>
      </c>
      <c r="YS63" s="116">
        <f t="shared" si="117"/>
        <v>2.5000572541700459</v>
      </c>
      <c r="YT63" s="116">
        <f t="shared" si="117"/>
        <v>2.5629441404466471</v>
      </c>
      <c r="YU63" s="116">
        <f t="shared" si="117"/>
        <v>2.514480457836505</v>
      </c>
      <c r="YV63" s="116">
        <f t="shared" si="117"/>
        <v>2.2723534861540524</v>
      </c>
      <c r="YW63" s="116">
        <f t="shared" si="117"/>
        <v>2.3546471339282267</v>
      </c>
      <c r="YX63" s="116">
        <f t="shared" si="117"/>
        <v>2.5052875785603761</v>
      </c>
      <c r="YY63" s="116">
        <f t="shared" si="117"/>
        <v>2.3696256360879495</v>
      </c>
      <c r="YZ63" s="116">
        <f t="shared" si="117"/>
        <v>2.5826518656118975</v>
      </c>
      <c r="ZA63" s="116">
        <f t="shared" si="117"/>
        <v>2.7728430869027747</v>
      </c>
      <c r="ZB63" s="116">
        <f t="shared" si="117"/>
        <v>2.5348454005369203</v>
      </c>
      <c r="ZC63" s="116">
        <f t="shared" si="117"/>
        <v>2.7280157321748084</v>
      </c>
      <c r="ZD63" s="116">
        <f t="shared" si="117"/>
        <v>2.3089543674621846</v>
      </c>
      <c r="ZE63" s="116">
        <f t="shared" si="117"/>
        <v>2.6292390272671038</v>
      </c>
      <c r="ZF63" s="116">
        <f t="shared" si="117"/>
        <v>2.3146512573076032</v>
      </c>
      <c r="ZG63" s="116">
        <f t="shared" si="117"/>
        <v>2.4552272724073938</v>
      </c>
      <c r="ZH63" s="116">
        <f t="shared" si="117"/>
        <v>2.5576664481556319</v>
      </c>
      <c r="ZI63" s="116">
        <f t="shared" si="117"/>
        <v>2.7757397229157021</v>
      </c>
      <c r="ZJ63" s="116">
        <f t="shared" si="117"/>
        <v>2.5327045391666987</v>
      </c>
      <c r="ZK63" s="116">
        <f t="shared" si="117"/>
        <v>2.2817157519031799</v>
      </c>
      <c r="ZL63" s="116">
        <f t="shared" si="117"/>
        <v>2.593821701358642</v>
      </c>
      <c r="ZM63" s="116">
        <f t="shared" si="117"/>
        <v>2.7005317554066184</v>
      </c>
      <c r="ZN63" s="116">
        <f t="shared" si="117"/>
        <v>2.3139209112696646</v>
      </c>
      <c r="ZO63" s="116">
        <f t="shared" si="117"/>
        <v>2.7014690192540751</v>
      </c>
      <c r="ZP63" s="116">
        <f t="shared" si="117"/>
        <v>2.6874801361065934</v>
      </c>
      <c r="ZQ63" s="116">
        <f t="shared" si="117"/>
        <v>2.7027931342353639</v>
      </c>
      <c r="ZR63" s="116">
        <f t="shared" si="117"/>
        <v>2.6953091373604936</v>
      </c>
      <c r="ZS63" s="116">
        <f t="shared" si="117"/>
        <v>2.4006581296355867</v>
      </c>
      <c r="ZT63" s="116">
        <f t="shared" si="117"/>
        <v>2.3435948279022045</v>
      </c>
      <c r="ZU63" s="116">
        <f t="shared" si="117"/>
        <v>2.6371093616753645</v>
      </c>
      <c r="ZV63" s="116">
        <f t="shared" si="117"/>
        <v>2.27455499711035</v>
      </c>
      <c r="ZW63" s="116">
        <f t="shared" si="117"/>
        <v>2.3214162751084713</v>
      </c>
      <c r="ZX63" s="116">
        <f t="shared" si="117"/>
        <v>2.4299794238393995</v>
      </c>
      <c r="ZY63" s="116">
        <f t="shared" si="117"/>
        <v>2.2962588990891413</v>
      </c>
      <c r="ZZ63" s="116">
        <f t="shared" si="117"/>
        <v>2.5854055946342949</v>
      </c>
      <c r="AAA63" s="116">
        <f t="shared" si="117"/>
        <v>2.4836851861264302</v>
      </c>
      <c r="AAB63" s="116">
        <f t="shared" si="117"/>
        <v>2.4946345647285266</v>
      </c>
      <c r="AAC63" s="116">
        <f t="shared" si="117"/>
        <v>2.2701733053705402</v>
      </c>
      <c r="AAD63" s="116">
        <f t="shared" si="117"/>
        <v>2.2949761503476371</v>
      </c>
      <c r="AAE63" s="116">
        <f t="shared" si="117"/>
        <v>2.6379697284980712</v>
      </c>
      <c r="AAF63" s="116">
        <f t="shared" si="117"/>
        <v>2.6951575488462347</v>
      </c>
      <c r="AAG63" s="116">
        <f t="shared" si="117"/>
        <v>2.4341742354882117</v>
      </c>
      <c r="AAH63" s="116">
        <f t="shared" si="117"/>
        <v>2.4255035019342994</v>
      </c>
      <c r="AAI63" s="116">
        <f t="shared" si="117"/>
        <v>2.5618960477646198</v>
      </c>
      <c r="AAJ63" s="116">
        <f t="shared" si="117"/>
        <v>2.3963717183416895</v>
      </c>
      <c r="AAK63" s="116">
        <f t="shared" si="117"/>
        <v>2.475398490729364</v>
      </c>
      <c r="AAL63" s="116">
        <f t="shared" si="117"/>
        <v>2.6445261995410236</v>
      </c>
      <c r="AAM63" s="116">
        <f t="shared" si="117"/>
        <v>2.6137244012293688</v>
      </c>
      <c r="AAN63" s="116">
        <f t="shared" si="117"/>
        <v>2.7467749864013284</v>
      </c>
      <c r="AAO63" s="116">
        <f t="shared" si="117"/>
        <v>2.2950964302623156</v>
      </c>
      <c r="AAP63" s="116">
        <f t="shared" si="117"/>
        <v>2.5982588584340394</v>
      </c>
      <c r="AAQ63" s="116">
        <f t="shared" si="117"/>
        <v>2.3018443702830798</v>
      </c>
      <c r="AAR63" s="116">
        <f t="shared" si="117"/>
        <v>2.3353901534707107</v>
      </c>
      <c r="AAS63" s="116">
        <f t="shared" si="117"/>
        <v>2.4730662741217864</v>
      </c>
      <c r="AAT63" s="116">
        <f t="shared" si="117"/>
        <v>2.478980848015846</v>
      </c>
      <c r="AAU63" s="116">
        <f t="shared" si="117"/>
        <v>2.6219074187490508</v>
      </c>
      <c r="AAV63" s="116">
        <f t="shared" si="110"/>
        <v>2.5947972239753314</v>
      </c>
      <c r="AAW63" s="116">
        <f t="shared" si="110"/>
        <v>2.5720650794342941</v>
      </c>
      <c r="AAX63" s="116">
        <f t="shared" si="110"/>
        <v>2.7821609916129972</v>
      </c>
      <c r="AAY63" s="116">
        <f t="shared" si="110"/>
        <v>2.5192685247221998</v>
      </c>
      <c r="AAZ63" s="116">
        <f t="shared" si="110"/>
        <v>2.6928206241120658</v>
      </c>
      <c r="ABA63" s="116">
        <f t="shared" si="110"/>
        <v>2.7048538348470519</v>
      </c>
      <c r="ABB63" s="116">
        <f t="shared" si="110"/>
        <v>2.4925887238497517</v>
      </c>
      <c r="ABC63" s="116">
        <f t="shared" si="110"/>
        <v>2.6365140795765525</v>
      </c>
      <c r="ABD63" s="116">
        <f t="shared" si="110"/>
        <v>2.5031977840834707</v>
      </c>
      <c r="ABE63" s="116">
        <f t="shared" si="110"/>
        <v>2.2794717426014488</v>
      </c>
      <c r="ABF63" s="116">
        <f t="shared" si="110"/>
        <v>2.7428428044908326</v>
      </c>
      <c r="ABG63" s="116">
        <f t="shared" si="110"/>
        <v>2.7704061732212764</v>
      </c>
      <c r="ABH63" s="116">
        <f t="shared" si="110"/>
        <v>2.5345462328177462</v>
      </c>
      <c r="ABI63" s="116">
        <f t="shared" si="110"/>
        <v>2.5071360748834928</v>
      </c>
      <c r="ABJ63" s="116">
        <f t="shared" si="110"/>
        <v>2.692935924181536</v>
      </c>
      <c r="ABK63" s="116">
        <f t="shared" si="110"/>
        <v>2.3159063364899204</v>
      </c>
      <c r="ABL63" s="116">
        <f t="shared" si="110"/>
        <v>2.6842181656715711</v>
      </c>
      <c r="ABM63" s="116">
        <f t="shared" si="110"/>
        <v>2.5874272261474665</v>
      </c>
      <c r="ABN63" s="116">
        <f t="shared" si="110"/>
        <v>2.6427123209944403</v>
      </c>
      <c r="ABO63" s="116">
        <f t="shared" si="110"/>
        <v>2.385991366429129</v>
      </c>
      <c r="ABP63" s="116">
        <f t="shared" si="102"/>
        <v>2.2969974666494859</v>
      </c>
      <c r="ABQ63" s="116">
        <f t="shared" si="102"/>
        <v>2.383966988723651</v>
      </c>
      <c r="ABR63" s="116">
        <f t="shared" si="102"/>
        <v>2.7479045732206533</v>
      </c>
      <c r="ABS63" s="116">
        <f t="shared" si="102"/>
        <v>2.472412375493418</v>
      </c>
      <c r="ABT63" s="116">
        <f t="shared" si="102"/>
        <v>2.5783847530544857</v>
      </c>
      <c r="ABU63" s="116">
        <f t="shared" si="102"/>
        <v>2.6411961307330447</v>
      </c>
      <c r="ABV63" s="116">
        <f t="shared" si="102"/>
        <v>2.5402756691146182</v>
      </c>
      <c r="ABW63" s="116">
        <f t="shared" si="102"/>
        <v>2.7079721480892975</v>
      </c>
      <c r="ABX63" s="116">
        <f t="shared" si="102"/>
        <v>2.3428144456614541</v>
      </c>
      <c r="ABY63" s="116">
        <f t="shared" si="102"/>
        <v>2.5386393615825638</v>
      </c>
      <c r="ABZ63" s="116">
        <f t="shared" si="102"/>
        <v>2.2781311347702324</v>
      </c>
      <c r="ACA63" s="116">
        <f t="shared" si="102"/>
        <v>2.2830718987944421</v>
      </c>
      <c r="ACB63" s="116">
        <f t="shared" si="102"/>
        <v>2.5043255811587262</v>
      </c>
      <c r="ACC63" s="116">
        <f t="shared" si="102"/>
        <v>2.6406535097805732</v>
      </c>
      <c r="ACD63" s="116">
        <f t="shared" si="102"/>
        <v>2.3408221577198511</v>
      </c>
      <c r="ACE63" s="116">
        <f t="shared" si="102"/>
        <v>2.3130081565741527</v>
      </c>
      <c r="ACF63" s="116">
        <f t="shared" si="102"/>
        <v>2.3612723986564923</v>
      </c>
      <c r="ACG63" s="116">
        <f t="shared" si="102"/>
        <v>2.6685810352741548</v>
      </c>
      <c r="ACH63" s="116">
        <f t="shared" si="102"/>
        <v>2.2903177369776606</v>
      </c>
      <c r="ACI63" s="116">
        <f t="shared" si="102"/>
        <v>2.3478387097928439</v>
      </c>
      <c r="ACJ63" s="116">
        <f t="shared" si="102"/>
        <v>2.5559387855478466</v>
      </c>
      <c r="ACK63" s="116">
        <f t="shared" si="102"/>
        <v>2.4376507255240907</v>
      </c>
      <c r="ACL63" s="116">
        <f t="shared" si="102"/>
        <v>2.4590601353149992</v>
      </c>
      <c r="ACM63" s="116">
        <f t="shared" si="102"/>
        <v>2.5128667845164498</v>
      </c>
      <c r="ACN63" s="116">
        <f t="shared" si="102"/>
        <v>2.2992961824272631</v>
      </c>
      <c r="ACO63" s="116">
        <f t="shared" si="102"/>
        <v>2.562955106293078</v>
      </c>
      <c r="ACP63" s="116">
        <f t="shared" si="102"/>
        <v>2.5144624355319305</v>
      </c>
      <c r="ACQ63" s="116">
        <f t="shared" si="102"/>
        <v>2.4472527675627869</v>
      </c>
      <c r="ACR63" s="116">
        <f t="shared" si="102"/>
        <v>2.5217915365251762</v>
      </c>
      <c r="ACS63" s="116">
        <f t="shared" si="102"/>
        <v>2.5764844915436322</v>
      </c>
      <c r="ACT63" s="116">
        <f t="shared" si="102"/>
        <v>2.4424494624971875</v>
      </c>
      <c r="ACU63" s="116">
        <f t="shared" si="102"/>
        <v>2.7204228569753583</v>
      </c>
      <c r="ACV63" s="116">
        <f t="shared" si="102"/>
        <v>2.647214859956935</v>
      </c>
      <c r="ACW63" s="116">
        <f t="shared" si="102"/>
        <v>2.6634355986508411</v>
      </c>
      <c r="ACX63" s="116">
        <f t="shared" si="102"/>
        <v>2.3716338935204511</v>
      </c>
      <c r="ACY63" s="116">
        <f t="shared" si="102"/>
        <v>2.6098560973779166</v>
      </c>
      <c r="ACZ63" s="116">
        <f t="shared" si="102"/>
        <v>2.3668347019419143</v>
      </c>
      <c r="ADA63" s="116">
        <f t="shared" si="102"/>
        <v>2.6638654669459001</v>
      </c>
      <c r="ADB63" s="116">
        <f t="shared" si="102"/>
        <v>2.7052937082058142</v>
      </c>
      <c r="ADC63" s="116">
        <f t="shared" si="94"/>
        <v>2.6190832403687474</v>
      </c>
      <c r="ADD63" s="116">
        <f t="shared" si="94"/>
        <v>2.2965112789881683</v>
      </c>
      <c r="ADE63" s="116">
        <f t="shared" si="94"/>
        <v>2.7265684639469194</v>
      </c>
      <c r="ADF63" s="116">
        <f t="shared" si="94"/>
        <v>2.5079234388573717</v>
      </c>
      <c r="ADG63" s="116">
        <f t="shared" si="94"/>
        <v>2.7802784192153545</v>
      </c>
      <c r="ADH63" s="116">
        <f t="shared" si="118"/>
        <v>2.6325687046148243</v>
      </c>
      <c r="ADI63" s="116">
        <f t="shared" si="118"/>
        <v>2.6268581736798722</v>
      </c>
      <c r="ADJ63" s="116">
        <f t="shared" si="118"/>
        <v>2.2863552064140631</v>
      </c>
      <c r="ADK63" s="116">
        <f t="shared" si="118"/>
        <v>2.4349115880024099</v>
      </c>
      <c r="ADL63" s="116">
        <f t="shared" si="118"/>
        <v>2.3976196015858204</v>
      </c>
      <c r="ADM63" s="116">
        <f t="shared" si="118"/>
        <v>2.6618964285767461</v>
      </c>
      <c r="ADN63" s="116">
        <f t="shared" si="118"/>
        <v>2.7073344901228333</v>
      </c>
      <c r="ADO63" s="116">
        <f t="shared" si="118"/>
        <v>2.3905862361426031</v>
      </c>
      <c r="ADP63" s="116">
        <f t="shared" si="118"/>
        <v>2.3421855276685237</v>
      </c>
      <c r="ADQ63" s="116">
        <f t="shared" si="118"/>
        <v>2.6148928089058239</v>
      </c>
      <c r="ADR63" s="116">
        <f t="shared" si="118"/>
        <v>2.7379440550561194</v>
      </c>
      <c r="ADS63" s="116">
        <f t="shared" si="118"/>
        <v>2.7643577943604827</v>
      </c>
      <c r="ADT63" s="116">
        <f t="shared" si="118"/>
        <v>2.2753588724742366</v>
      </c>
      <c r="ADU63" s="116">
        <f t="shared" si="118"/>
        <v>2.7254230441608076</v>
      </c>
      <c r="ADV63" s="116">
        <f t="shared" si="118"/>
        <v>2.707916969131178</v>
      </c>
      <c r="ADW63" s="116">
        <f t="shared" si="118"/>
        <v>2.5908676231397947</v>
      </c>
      <c r="ADX63" s="116">
        <f t="shared" si="118"/>
        <v>2.5316182133387439</v>
      </c>
      <c r="ADY63" s="116">
        <f t="shared" si="118"/>
        <v>2.5817956808009273</v>
      </c>
      <c r="ADZ63" s="116">
        <f t="shared" si="118"/>
        <v>2.5785780860606007</v>
      </c>
      <c r="AEA63" s="116">
        <f t="shared" si="118"/>
        <v>2.2778520550945127</v>
      </c>
      <c r="AEB63" s="116">
        <f t="shared" si="118"/>
        <v>2.7194292483403624</v>
      </c>
      <c r="AEC63" s="116">
        <f t="shared" si="118"/>
        <v>2.7386817074013527</v>
      </c>
      <c r="AED63" s="116">
        <f t="shared" si="118"/>
        <v>2.7382930720801353</v>
      </c>
      <c r="AEE63" s="116">
        <f t="shared" si="118"/>
        <v>2.3057297199996927</v>
      </c>
      <c r="AEF63" s="116">
        <f t="shared" si="118"/>
        <v>2.7189632681706515</v>
      </c>
      <c r="AEG63" s="116">
        <f t="shared" si="118"/>
        <v>2.4949317184103803</v>
      </c>
      <c r="AEH63" s="116">
        <f t="shared" si="118"/>
        <v>2.5975034535331312</v>
      </c>
      <c r="AEI63" s="116">
        <f t="shared" si="118"/>
        <v>2.7632678350740338</v>
      </c>
      <c r="AEJ63" s="116">
        <f t="shared" si="118"/>
        <v>2.5260623616169426</v>
      </c>
      <c r="AEK63" s="116">
        <f t="shared" si="118"/>
        <v>2.2643908574369949</v>
      </c>
      <c r="AEL63" s="116">
        <f t="shared" si="118"/>
        <v>2.6218666304594618</v>
      </c>
      <c r="AEM63" s="116">
        <f t="shared" si="118"/>
        <v>2.6660111639350732</v>
      </c>
      <c r="AEN63" s="116">
        <f t="shared" si="118"/>
        <v>2.6589855489815131</v>
      </c>
      <c r="AEO63" s="116">
        <f t="shared" si="118"/>
        <v>2.7119798773145085</v>
      </c>
      <c r="AEP63" s="116">
        <f t="shared" si="118"/>
        <v>2.4519481513799084</v>
      </c>
      <c r="AEQ63" s="116">
        <f t="shared" si="118"/>
        <v>2.5676781127533483</v>
      </c>
      <c r="AER63" s="116">
        <f t="shared" si="118"/>
        <v>2.2719631004630219</v>
      </c>
      <c r="AES63" s="116">
        <f t="shared" si="118"/>
        <v>2.5893517076248544</v>
      </c>
      <c r="AET63" s="116">
        <f t="shared" si="118"/>
        <v>2.6178378158958253</v>
      </c>
      <c r="AEU63" s="116">
        <f t="shared" si="118"/>
        <v>2.3273684225690281</v>
      </c>
      <c r="AEV63" s="116">
        <f t="shared" si="118"/>
        <v>2.3684451533789002</v>
      </c>
      <c r="AEW63" s="116">
        <f t="shared" si="118"/>
        <v>2.6685025931782045</v>
      </c>
      <c r="AEX63" s="116">
        <f t="shared" si="118"/>
        <v>2.4295097632387535</v>
      </c>
      <c r="AEY63" s="116">
        <f t="shared" si="118"/>
        <v>2.3482559959548039</v>
      </c>
      <c r="AEZ63" s="116">
        <f t="shared" si="118"/>
        <v>2.7362288645603647</v>
      </c>
      <c r="AFA63" s="116">
        <f t="shared" si="118"/>
        <v>2.6846308642077581</v>
      </c>
      <c r="AFB63" s="116">
        <f t="shared" si="118"/>
        <v>2.5102530973000272</v>
      </c>
      <c r="AFC63" s="116">
        <f t="shared" si="118"/>
        <v>2.2568360783546955</v>
      </c>
      <c r="AFD63" s="116">
        <f t="shared" si="118"/>
        <v>2.4838195107488437</v>
      </c>
      <c r="AFE63" s="116">
        <f t="shared" si="118"/>
        <v>2.5552742959676333</v>
      </c>
      <c r="AFF63" s="116">
        <f t="shared" si="118"/>
        <v>2.6992211507974853</v>
      </c>
      <c r="AFG63" s="116">
        <f t="shared" si="118"/>
        <v>2.3965164341725735</v>
      </c>
      <c r="AFH63" s="116">
        <f t="shared" si="118"/>
        <v>2.5453966832880979</v>
      </c>
      <c r="AFI63" s="116">
        <f t="shared" si="118"/>
        <v>2.6264768333311177</v>
      </c>
      <c r="AFJ63" s="116">
        <f t="shared" si="118"/>
        <v>2.6253517313218828</v>
      </c>
      <c r="AFK63" s="116">
        <f t="shared" si="118"/>
        <v>2.453488331677578</v>
      </c>
      <c r="AFL63" s="116">
        <f t="shared" si="118"/>
        <v>2.3220399931319369</v>
      </c>
      <c r="AFM63" s="116">
        <f t="shared" si="118"/>
        <v>2.3334776928629943</v>
      </c>
      <c r="AFN63" s="116">
        <f t="shared" si="118"/>
        <v>2.3278188521573315</v>
      </c>
      <c r="AFO63" s="116">
        <f t="shared" si="118"/>
        <v>2.5768261733237274</v>
      </c>
      <c r="AFP63" s="116">
        <f t="shared" si="118"/>
        <v>2.6421405547254144</v>
      </c>
      <c r="AFQ63" s="116">
        <f t="shared" si="118"/>
        <v>2.6275095574195553</v>
      </c>
      <c r="AFR63" s="116">
        <f t="shared" si="118"/>
        <v>2.4755740095677008</v>
      </c>
      <c r="AFS63" s="116">
        <f t="shared" si="118"/>
        <v>2.5622872380797412</v>
      </c>
      <c r="AFT63" s="116">
        <f t="shared" si="111"/>
        <v>2.3679323589500783</v>
      </c>
      <c r="AFU63" s="116">
        <f t="shared" si="111"/>
        <v>2.7693267225001099</v>
      </c>
      <c r="AFV63" s="116">
        <f t="shared" si="111"/>
        <v>2.328121507202622</v>
      </c>
      <c r="AFW63" s="116">
        <f t="shared" si="111"/>
        <v>2.5201274802030293</v>
      </c>
      <c r="AFX63" s="116">
        <f t="shared" si="111"/>
        <v>2.3207169883102243</v>
      </c>
      <c r="AFY63" s="116">
        <f t="shared" si="111"/>
        <v>2.3715387007866697</v>
      </c>
      <c r="AFZ63" s="116">
        <f t="shared" si="111"/>
        <v>2.6177092223745326</v>
      </c>
      <c r="AGA63" s="116">
        <f t="shared" si="111"/>
        <v>2.4691927261293887</v>
      </c>
      <c r="AGB63" s="116">
        <f t="shared" si="111"/>
        <v>2.3063924990661122</v>
      </c>
      <c r="AGC63" s="116">
        <f t="shared" si="111"/>
        <v>2.5031791360314681</v>
      </c>
      <c r="AGD63" s="116">
        <f t="shared" si="111"/>
        <v>2.7122650366184367</v>
      </c>
      <c r="AGE63" s="116">
        <f t="shared" si="111"/>
        <v>2.4157773014067336</v>
      </c>
      <c r="AGF63" s="116">
        <f t="shared" si="111"/>
        <v>2.3214467620209129</v>
      </c>
      <c r="AGG63" s="116">
        <f t="shared" si="111"/>
        <v>2.7232351637802004</v>
      </c>
      <c r="AGH63" s="116">
        <f t="shared" si="111"/>
        <v>2.5957004490149238</v>
      </c>
      <c r="AGI63" s="116">
        <f t="shared" si="111"/>
        <v>2.4142989665775483</v>
      </c>
      <c r="AGJ63" s="116">
        <f t="shared" si="111"/>
        <v>2.3219961008051948</v>
      </c>
      <c r="AGK63" s="116">
        <f t="shared" si="111"/>
        <v>2.6958721095447769</v>
      </c>
      <c r="AGL63" s="116">
        <f t="shared" si="111"/>
        <v>2.4124998261487032</v>
      </c>
      <c r="AGM63" s="116">
        <f t="shared" si="111"/>
        <v>2.5289127027197358</v>
      </c>
      <c r="AGN63" s="116">
        <f t="shared" si="103"/>
        <v>2.5114891568061064</v>
      </c>
      <c r="AGO63" s="116">
        <f t="shared" si="103"/>
        <v>2.4047173064772123</v>
      </c>
      <c r="AGP63" s="116">
        <f t="shared" si="103"/>
        <v>2.75901979571307</v>
      </c>
      <c r="AGQ63" s="116">
        <f t="shared" si="103"/>
        <v>2.7602760827959889</v>
      </c>
      <c r="AGR63" s="116">
        <f t="shared" si="103"/>
        <v>2.6215962822197802</v>
      </c>
      <c r="AGS63" s="116">
        <f t="shared" si="103"/>
        <v>2.6309076428477147</v>
      </c>
      <c r="AGT63" s="116">
        <f t="shared" si="103"/>
        <v>2.3390548648524465</v>
      </c>
      <c r="AGU63" s="116">
        <f t="shared" si="103"/>
        <v>2.5692635994424036</v>
      </c>
      <c r="AGV63" s="116">
        <f t="shared" si="103"/>
        <v>2.5567384826284334</v>
      </c>
      <c r="AGW63" s="116">
        <f t="shared" si="103"/>
        <v>2.6590878937941937</v>
      </c>
      <c r="AGX63" s="116">
        <f t="shared" si="103"/>
        <v>2.490275617870827</v>
      </c>
      <c r="AGY63" s="116">
        <f t="shared" si="103"/>
        <v>2.6204106717545383</v>
      </c>
      <c r="AGZ63" s="116">
        <f t="shared" si="103"/>
        <v>2.4099520969598354</v>
      </c>
      <c r="AHA63" s="116">
        <f t="shared" si="103"/>
        <v>2.4236466751757932</v>
      </c>
      <c r="AHB63" s="116">
        <f t="shared" si="103"/>
        <v>2.5572731848509505</v>
      </c>
      <c r="AHC63" s="116">
        <f t="shared" si="103"/>
        <v>2.6315820897965021</v>
      </c>
      <c r="AHD63" s="116">
        <f t="shared" si="103"/>
        <v>2.614462335709292</v>
      </c>
      <c r="AHE63" s="116">
        <f t="shared" si="103"/>
        <v>2.3371757244100615</v>
      </c>
      <c r="AHF63" s="116">
        <f t="shared" si="103"/>
        <v>2.2663002829939098</v>
      </c>
      <c r="AHG63" s="116">
        <f t="shared" si="103"/>
        <v>2.553891840896612</v>
      </c>
      <c r="AHH63" s="116">
        <f t="shared" si="103"/>
        <v>2.3541881714906174</v>
      </c>
      <c r="AHI63" s="116">
        <f t="shared" si="103"/>
        <v>2.3940966507477501</v>
      </c>
      <c r="AHJ63" s="116">
        <f t="shared" si="103"/>
        <v>2.7172976662322701</v>
      </c>
      <c r="AHK63" s="116">
        <f t="shared" si="103"/>
        <v>2.749718995579912</v>
      </c>
      <c r="AHL63" s="116">
        <f t="shared" si="103"/>
        <v>2.5813062248983072</v>
      </c>
      <c r="AHM63" s="116">
        <f t="shared" si="103"/>
        <v>2.5787151285944918</v>
      </c>
      <c r="AHN63" s="116">
        <f t="shared" si="103"/>
        <v>2.3259436119855441</v>
      </c>
      <c r="AHO63" s="116">
        <f t="shared" si="103"/>
        <v>2.2969220506725323</v>
      </c>
      <c r="AHP63" s="116">
        <f t="shared" si="103"/>
        <v>2.3234533535208106</v>
      </c>
      <c r="AHQ63" s="116">
        <f t="shared" si="103"/>
        <v>2.7743759334630775</v>
      </c>
      <c r="AHR63" s="116">
        <f t="shared" si="103"/>
        <v>2.319505066665239</v>
      </c>
      <c r="AHS63" s="116">
        <f t="shared" si="103"/>
        <v>2.4567018982168536</v>
      </c>
      <c r="AHT63" s="116">
        <f t="shared" si="103"/>
        <v>2.5033401869846323</v>
      </c>
      <c r="AHU63" s="116">
        <f t="shared" si="103"/>
        <v>2.3395406557410299</v>
      </c>
      <c r="AHV63" s="116">
        <f t="shared" si="103"/>
        <v>2.6016144041794647</v>
      </c>
      <c r="AHW63" s="116">
        <f t="shared" si="103"/>
        <v>2.5337715043302094</v>
      </c>
      <c r="AHX63" s="116">
        <f t="shared" si="103"/>
        <v>2.7571442194876257</v>
      </c>
      <c r="AHY63" s="116">
        <f t="shared" si="103"/>
        <v>2.3027006935300998</v>
      </c>
      <c r="AHZ63" s="116">
        <f t="shared" si="103"/>
        <v>2.7112572889383992</v>
      </c>
      <c r="AIA63" s="116">
        <f t="shared" si="95"/>
        <v>2.5347935378852635</v>
      </c>
      <c r="AIB63" s="116">
        <f t="shared" si="95"/>
        <v>2.6692970967899412</v>
      </c>
      <c r="AIC63" s="116">
        <f t="shared" si="95"/>
        <v>2.3146114592186633</v>
      </c>
      <c r="AID63" s="116">
        <f t="shared" si="95"/>
        <v>2.4209138858304686</v>
      </c>
      <c r="AIE63" s="116">
        <f t="shared" si="95"/>
        <v>2.3524835640365076</v>
      </c>
      <c r="AIF63" s="116">
        <f t="shared" si="119"/>
        <v>2.5497493088166974</v>
      </c>
      <c r="AIG63" s="116">
        <f t="shared" si="119"/>
        <v>2.6736432352557746</v>
      </c>
      <c r="AIH63" s="116">
        <f t="shared" si="119"/>
        <v>2.7423628678947813</v>
      </c>
      <c r="AII63" s="116">
        <f t="shared" si="119"/>
        <v>2.5364602779803529</v>
      </c>
      <c r="AIJ63" s="116">
        <f t="shared" si="119"/>
        <v>2.7604349785753213</v>
      </c>
      <c r="AIK63" s="116">
        <f t="shared" si="119"/>
        <v>2.5259011501591573</v>
      </c>
      <c r="AIL63" s="116">
        <f t="shared" si="119"/>
        <v>2.272140091905666</v>
      </c>
      <c r="AIM63" s="116">
        <f t="shared" si="119"/>
        <v>2.2664095804713189</v>
      </c>
      <c r="AIN63" s="116">
        <f t="shared" si="119"/>
        <v>2.7603858190924702</v>
      </c>
      <c r="AIO63" s="116">
        <f t="shared" si="119"/>
        <v>2.4340947984333954</v>
      </c>
      <c r="AIP63" s="116">
        <f t="shared" si="119"/>
        <v>2.5805251918346923</v>
      </c>
      <c r="AIQ63" s="116">
        <f t="shared" si="119"/>
        <v>2.4258705595739576</v>
      </c>
      <c r="AIR63" s="116">
        <f t="shared" si="119"/>
        <v>2.4448704556910341</v>
      </c>
      <c r="AIS63" s="116">
        <f t="shared" si="119"/>
        <v>2.4423014930472338</v>
      </c>
      <c r="AIT63" s="116">
        <f t="shared" si="119"/>
        <v>2.4261968499796254</v>
      </c>
      <c r="AIU63" s="116">
        <f t="shared" si="119"/>
        <v>2.4654972271466948</v>
      </c>
      <c r="AIV63" s="116">
        <f t="shared" si="119"/>
        <v>2.5011963534650774</v>
      </c>
      <c r="AIW63" s="116">
        <f t="shared" si="119"/>
        <v>2.2694562802338578</v>
      </c>
      <c r="AIX63" s="116">
        <f t="shared" si="119"/>
        <v>2.7735906892917321</v>
      </c>
      <c r="AIY63" s="116">
        <f t="shared" si="119"/>
        <v>2.6512151772666073</v>
      </c>
      <c r="AIZ63" s="116">
        <f t="shared" si="119"/>
        <v>2.78197565882494</v>
      </c>
      <c r="AJA63" s="116">
        <f t="shared" si="119"/>
        <v>2.3577330622942472</v>
      </c>
      <c r="AJB63" s="116">
        <f t="shared" si="119"/>
        <v>2.5908723890921528</v>
      </c>
      <c r="AJC63" s="116">
        <f t="shared" si="119"/>
        <v>2.752395078438362</v>
      </c>
      <c r="AJD63" s="116">
        <f t="shared" si="119"/>
        <v>2.4946307197290172</v>
      </c>
      <c r="AJE63" s="116">
        <f t="shared" si="119"/>
        <v>2.2564671064858679</v>
      </c>
      <c r="AJF63" s="116">
        <f t="shared" si="119"/>
        <v>2.7664857612826559</v>
      </c>
      <c r="AJG63" s="116">
        <f t="shared" si="119"/>
        <v>2.7511118298976669</v>
      </c>
      <c r="AJH63" s="116">
        <f t="shared" si="119"/>
        <v>2.2718171545843848</v>
      </c>
      <c r="AJI63" s="116">
        <f t="shared" si="119"/>
        <v>2.2968456021801678</v>
      </c>
      <c r="AJJ63" s="116">
        <f t="shared" si="119"/>
        <v>2.745423528079292</v>
      </c>
      <c r="AJK63" s="116">
        <f t="shared" si="119"/>
        <v>2.507316485222765</v>
      </c>
      <c r="AJL63" s="116">
        <f t="shared" si="119"/>
        <v>2.4444725660341176</v>
      </c>
      <c r="AJM63" s="116">
        <f t="shared" si="119"/>
        <v>2.362540538394438</v>
      </c>
      <c r="AJN63" s="116">
        <f t="shared" si="119"/>
        <v>2.4614939972531</v>
      </c>
      <c r="AJO63" s="116">
        <f t="shared" si="119"/>
        <v>2.4730663019000945</v>
      </c>
      <c r="AJP63" s="116">
        <f t="shared" si="119"/>
        <v>2.3308209427569611</v>
      </c>
      <c r="AJQ63" s="116">
        <f t="shared" si="119"/>
        <v>2.2906448450194796</v>
      </c>
      <c r="AJR63" s="116">
        <f t="shared" si="119"/>
        <v>2.374017347788671</v>
      </c>
      <c r="AJS63" s="116">
        <f t="shared" si="119"/>
        <v>2.6576296420186858</v>
      </c>
      <c r="AJT63" s="116">
        <f t="shared" si="119"/>
        <v>2.5269691207935794</v>
      </c>
      <c r="AJU63" s="116">
        <f t="shared" si="119"/>
        <v>2.3426464035258356</v>
      </c>
      <c r="AJV63" s="116">
        <f t="shared" si="119"/>
        <v>2.3503372649113983</v>
      </c>
      <c r="AJW63" s="116">
        <f t="shared" si="119"/>
        <v>2.4762217642893463</v>
      </c>
      <c r="AJX63" s="116">
        <f t="shared" si="119"/>
        <v>2.3985773926025491</v>
      </c>
      <c r="AJY63" s="116">
        <f t="shared" si="119"/>
        <v>2.3023800260559844</v>
      </c>
      <c r="AJZ63" s="116">
        <f t="shared" si="119"/>
        <v>2.3083481972086193</v>
      </c>
      <c r="AKA63" s="116">
        <f t="shared" si="119"/>
        <v>2.6189562854370489</v>
      </c>
      <c r="AKB63" s="116">
        <f t="shared" si="119"/>
        <v>2.5327529496100185</v>
      </c>
      <c r="AKC63" s="116">
        <f t="shared" si="119"/>
        <v>2.6354363380736201</v>
      </c>
      <c r="AKD63" s="116">
        <f t="shared" si="119"/>
        <v>2.37575493543204</v>
      </c>
      <c r="AKE63" s="116">
        <f t="shared" si="119"/>
        <v>2.7167424413170189</v>
      </c>
      <c r="AKF63" s="116">
        <f t="shared" si="119"/>
        <v>2.5781636830003523</v>
      </c>
      <c r="AKG63" s="116">
        <f t="shared" si="119"/>
        <v>2.4457572185261949</v>
      </c>
      <c r="AKH63" s="116">
        <f t="shared" si="119"/>
        <v>2.4078020146553056</v>
      </c>
      <c r="AKI63" s="116">
        <f t="shared" si="119"/>
        <v>2.2686696394089569</v>
      </c>
      <c r="AKJ63" s="116">
        <f t="shared" si="119"/>
        <v>2.3564057951423338</v>
      </c>
      <c r="AKK63" s="116">
        <f t="shared" si="119"/>
        <v>2.7263740089926012</v>
      </c>
      <c r="AKL63" s="116">
        <f t="shared" si="119"/>
        <v>2.3816517661534253</v>
      </c>
      <c r="AKM63" s="116">
        <f t="shared" si="119"/>
        <v>2.5162423153198481</v>
      </c>
      <c r="AKN63" s="116">
        <f t="shared" si="119"/>
        <v>2.4381324909095641</v>
      </c>
      <c r="AKO63" s="116">
        <f t="shared" si="119"/>
        <v>2.5284140992994102</v>
      </c>
      <c r="AKP63" s="116">
        <f t="shared" si="119"/>
        <v>2.3316343745073924</v>
      </c>
      <c r="AKQ63" s="116">
        <f t="shared" si="119"/>
        <v>2.7162454461186103</v>
      </c>
      <c r="AKR63" s="116">
        <f t="shared" si="112"/>
        <v>2.3104672747841413</v>
      </c>
      <c r="AKS63" s="116">
        <f t="shared" si="112"/>
        <v>2.5135853463305922</v>
      </c>
      <c r="AKT63" s="116">
        <f t="shared" si="112"/>
        <v>2.4171519628215932</v>
      </c>
      <c r="AKU63" s="116">
        <f t="shared" si="112"/>
        <v>2.537249490650376</v>
      </c>
      <c r="AKV63" s="116">
        <f t="shared" si="112"/>
        <v>2.7032683216521076</v>
      </c>
      <c r="AKW63" s="116">
        <f t="shared" si="112"/>
        <v>2.6328728832223476</v>
      </c>
      <c r="AKX63" s="116">
        <f t="shared" si="112"/>
        <v>2.5143295463886766</v>
      </c>
      <c r="AKY63" s="116">
        <f t="shared" si="112"/>
        <v>2.5881565414982459</v>
      </c>
      <c r="AKZ63" s="116">
        <f t="shared" si="112"/>
        <v>2.3620285898734359</v>
      </c>
      <c r="ALA63" s="116">
        <f t="shared" si="112"/>
        <v>2.678619982625086</v>
      </c>
      <c r="ALB63" s="116">
        <f t="shared" si="112"/>
        <v>2.4549218781730042</v>
      </c>
      <c r="ALC63" s="116">
        <f t="shared" si="112"/>
        <v>2.7720110118490107</v>
      </c>
      <c r="ALD63" s="116">
        <f t="shared" si="112"/>
        <v>2.7691708376580384</v>
      </c>
      <c r="ALE63" s="116">
        <f t="shared" si="112"/>
        <v>2.3627255110618925</v>
      </c>
      <c r="ALF63" s="116">
        <f t="shared" si="112"/>
        <v>2.648265233833631</v>
      </c>
      <c r="ALG63" s="116">
        <f t="shared" si="112"/>
        <v>2.314660768784421</v>
      </c>
      <c r="ALH63" s="116">
        <f t="shared" si="112"/>
        <v>2.725367816782434</v>
      </c>
      <c r="ALI63" s="116">
        <f t="shared" si="112"/>
        <v>2.6840761748437791</v>
      </c>
      <c r="ALJ63" s="116">
        <f t="shared" si="112"/>
        <v>2.5239567451940519</v>
      </c>
      <c r="ALK63" s="116">
        <f t="shared" si="112"/>
        <v>2.4834008680079083</v>
      </c>
      <c r="ALL63" s="116">
        <f t="shared" si="104"/>
        <v>2.3249941383753736</v>
      </c>
      <c r="ALM63" s="116">
        <f t="shared" si="104"/>
        <v>2.489357139033292</v>
      </c>
      <c r="ALN63" s="116">
        <f t="shared" si="104"/>
        <v>2.3869012869583148</v>
      </c>
      <c r="ALO63" s="116">
        <f t="shared" si="104"/>
        <v>2.2719685284234208</v>
      </c>
      <c r="ALP63" s="116">
        <f t="shared" si="104"/>
        <v>2.6051461513048961</v>
      </c>
      <c r="ALQ63" s="116">
        <f t="shared" si="104"/>
        <v>2.6776811162446763</v>
      </c>
      <c r="ALR63" s="116">
        <f t="shared" si="104"/>
        <v>2.4739189764893714</v>
      </c>
      <c r="ALS63" s="116">
        <f t="shared" si="104"/>
        <v>2.6857052378044393</v>
      </c>
      <c r="ALT63" s="116">
        <f t="shared" si="104"/>
        <v>2.3696804517861465</v>
      </c>
      <c r="ALU63" s="116">
        <f t="shared" si="104"/>
        <v>2.6250445790150216</v>
      </c>
    </row>
    <row r="64" spans="9:1009">
      <c r="I64" s="116">
        <f t="shared" si="113"/>
        <v>2.8633044174770532</v>
      </c>
      <c r="J64" s="116">
        <f t="shared" si="113"/>
        <v>2.5997247769207084</v>
      </c>
      <c r="K64" s="116">
        <f t="shared" si="113"/>
        <v>2.5749996894522322</v>
      </c>
      <c r="L64" s="116">
        <f t="shared" si="113"/>
        <v>2.349248282029222</v>
      </c>
      <c r="M64" s="116">
        <f t="shared" si="113"/>
        <v>2.3939369245438975</v>
      </c>
      <c r="N64" s="116">
        <f t="shared" si="113"/>
        <v>2.8510077151088931</v>
      </c>
      <c r="O64" s="116">
        <f t="shared" si="113"/>
        <v>2.4586957083847891</v>
      </c>
      <c r="P64" s="116">
        <f t="shared" si="113"/>
        <v>2.6591362090268928</v>
      </c>
      <c r="Q64" s="116">
        <f t="shared" si="113"/>
        <v>2.5233030510641727</v>
      </c>
      <c r="R64" s="116">
        <f t="shared" si="113"/>
        <v>2.5154368992442775</v>
      </c>
      <c r="S64" s="116">
        <f t="shared" si="113"/>
        <v>2.7939535261525861</v>
      </c>
      <c r="T64" s="116">
        <f t="shared" si="113"/>
        <v>2.4686580996480751</v>
      </c>
      <c r="U64" s="116">
        <f t="shared" si="113"/>
        <v>2.4470607398261426</v>
      </c>
      <c r="V64" s="116">
        <f t="shared" si="113"/>
        <v>2.3365162500422465</v>
      </c>
      <c r="W64" s="116">
        <f t="shared" si="113"/>
        <v>2.3685965146169417</v>
      </c>
      <c r="X64" s="116">
        <f t="shared" si="113"/>
        <v>2.7964909020378665</v>
      </c>
      <c r="Y64" s="116">
        <f t="shared" si="113"/>
        <v>2.4091134507324972</v>
      </c>
      <c r="Z64" s="116">
        <f t="shared" si="113"/>
        <v>2.8497226317981625</v>
      </c>
      <c r="AA64" s="116">
        <f t="shared" si="113"/>
        <v>2.6305108904709482</v>
      </c>
      <c r="AB64" s="116">
        <f t="shared" si="113"/>
        <v>2.3927589413471715</v>
      </c>
      <c r="AC64" s="116">
        <f t="shared" si="113"/>
        <v>2.4228891807534052</v>
      </c>
      <c r="AD64" s="116">
        <f t="shared" si="113"/>
        <v>2.7152048903914219</v>
      </c>
      <c r="AE64" s="116">
        <f t="shared" si="113"/>
        <v>2.7884419739543973</v>
      </c>
      <c r="AF64" s="116">
        <f t="shared" si="113"/>
        <v>2.4684481161836413</v>
      </c>
      <c r="AG64" s="116">
        <f t="shared" si="113"/>
        <v>2.6784105454288336</v>
      </c>
      <c r="AH64" s="116">
        <f t="shared" si="113"/>
        <v>2.6514584619106141</v>
      </c>
      <c r="AI64" s="116">
        <f t="shared" si="113"/>
        <v>2.3402978538517276</v>
      </c>
      <c r="AJ64" s="116">
        <f t="shared" si="113"/>
        <v>2.3334801482534919</v>
      </c>
      <c r="AK64" s="116">
        <f t="shared" si="113"/>
        <v>2.7023594933595714</v>
      </c>
      <c r="AL64" s="116">
        <f t="shared" si="113"/>
        <v>2.3239985731021813</v>
      </c>
      <c r="AM64" s="116">
        <f t="shared" si="113"/>
        <v>2.8223965196316438</v>
      </c>
      <c r="AN64" s="116">
        <f t="shared" si="113"/>
        <v>2.7382757504626483</v>
      </c>
      <c r="AO64" s="116">
        <f t="shared" si="113"/>
        <v>2.6005815406134989</v>
      </c>
      <c r="AP64" s="116">
        <f t="shared" si="113"/>
        <v>2.4038178744527081</v>
      </c>
      <c r="AQ64" s="116">
        <f t="shared" si="113"/>
        <v>2.4385547647414212</v>
      </c>
      <c r="AR64" s="116">
        <f t="shared" si="113"/>
        <v>2.3379007255927822</v>
      </c>
      <c r="AS64" s="116">
        <f t="shared" si="113"/>
        <v>2.7419545817099578</v>
      </c>
      <c r="AT64" s="116">
        <f t="shared" si="113"/>
        <v>2.8014539260599056</v>
      </c>
      <c r="AU64" s="116">
        <f t="shared" si="113"/>
        <v>2.3170179598703049</v>
      </c>
      <c r="AV64" s="116">
        <f t="shared" si="113"/>
        <v>2.4999824977088814</v>
      </c>
      <c r="AW64" s="116">
        <f t="shared" si="113"/>
        <v>2.7669959174618977</v>
      </c>
      <c r="AX64" s="116">
        <f t="shared" si="113"/>
        <v>2.377447932944321</v>
      </c>
      <c r="AY64" s="116">
        <f t="shared" si="113"/>
        <v>2.6918313509924023</v>
      </c>
      <c r="AZ64" s="116">
        <f t="shared" si="113"/>
        <v>2.7184397354462639</v>
      </c>
      <c r="BA64" s="116">
        <f t="shared" si="113"/>
        <v>2.8616470219289294</v>
      </c>
      <c r="BB64" s="116">
        <f t="shared" si="113"/>
        <v>2.5133869410585952</v>
      </c>
      <c r="BC64" s="116">
        <f t="shared" si="113"/>
        <v>2.7833852952214087</v>
      </c>
      <c r="BD64" s="116">
        <f t="shared" si="113"/>
        <v>2.3689428938481063</v>
      </c>
      <c r="BE64" s="116">
        <f t="shared" si="113"/>
        <v>2.7389039426110369</v>
      </c>
      <c r="BF64" s="116">
        <f t="shared" si="113"/>
        <v>2.5315662335804627</v>
      </c>
      <c r="BG64" s="116">
        <f t="shared" si="113"/>
        <v>2.3373125305143851</v>
      </c>
      <c r="BH64" s="116">
        <f t="shared" si="113"/>
        <v>2.8567671098156771</v>
      </c>
      <c r="BI64" s="116">
        <f t="shared" si="113"/>
        <v>2.4554251566991825</v>
      </c>
      <c r="BJ64" s="116">
        <f t="shared" si="113"/>
        <v>2.5739442874542737</v>
      </c>
      <c r="BK64" s="116">
        <f t="shared" si="113"/>
        <v>2.4888573482247009</v>
      </c>
      <c r="BL64" s="116">
        <f t="shared" si="113"/>
        <v>2.4428551738845288</v>
      </c>
      <c r="BM64" s="116">
        <f t="shared" si="113"/>
        <v>2.3941855666057532</v>
      </c>
      <c r="BN64" s="116">
        <f t="shared" si="113"/>
        <v>2.6930255521498379</v>
      </c>
      <c r="BO64" s="116">
        <f t="shared" si="113"/>
        <v>2.3802620285025786</v>
      </c>
      <c r="BP64" s="116">
        <f t="shared" si="113"/>
        <v>2.4352485468106884</v>
      </c>
      <c r="BQ64" s="116">
        <f t="shared" si="113"/>
        <v>2.3895634862902924</v>
      </c>
      <c r="BR64" s="116">
        <f t="shared" si="113"/>
        <v>2.4497227420448149</v>
      </c>
      <c r="BS64" s="116">
        <f t="shared" si="113"/>
        <v>2.3206548925867283</v>
      </c>
      <c r="BT64" s="116">
        <f t="shared" si="113"/>
        <v>2.407825714298216</v>
      </c>
      <c r="BU64" s="116">
        <f t="shared" si="97"/>
        <v>2.670715386049515</v>
      </c>
      <c r="BV64" s="116">
        <f t="shared" si="97"/>
        <v>2.4763043684681985</v>
      </c>
      <c r="BW64" s="116">
        <f t="shared" si="97"/>
        <v>2.3201238747719302</v>
      </c>
      <c r="BX64" s="116">
        <f t="shared" si="97"/>
        <v>2.45172390949176</v>
      </c>
      <c r="BY64" s="116">
        <f t="shared" si="97"/>
        <v>2.7481659220369741</v>
      </c>
      <c r="BZ64" s="116">
        <f t="shared" si="97"/>
        <v>2.4094014327442288</v>
      </c>
      <c r="CA64" s="116">
        <f t="shared" si="97"/>
        <v>2.7890330719434013</v>
      </c>
      <c r="CB64" s="116">
        <f t="shared" si="97"/>
        <v>2.4445395803725232</v>
      </c>
      <c r="CC64" s="116">
        <f t="shared" si="97"/>
        <v>2.7878273777340392</v>
      </c>
      <c r="CD64" s="116">
        <f t="shared" si="97"/>
        <v>2.7786529888698346</v>
      </c>
      <c r="CE64" s="116">
        <f t="shared" si="97"/>
        <v>2.5188850136828811</v>
      </c>
      <c r="CF64" s="116">
        <f t="shared" si="97"/>
        <v>2.746271272696986</v>
      </c>
      <c r="CG64" s="116">
        <f t="shared" si="97"/>
        <v>2.5389793210570786</v>
      </c>
      <c r="CH64" s="116">
        <f t="shared" si="97"/>
        <v>2.3847920983733655</v>
      </c>
      <c r="CI64" s="116">
        <f t="shared" si="97"/>
        <v>2.5778876826436354</v>
      </c>
      <c r="CJ64" s="116">
        <f t="shared" si="97"/>
        <v>2.6393907769641016</v>
      </c>
      <c r="CK64" s="116">
        <f t="shared" si="120"/>
        <v>2.8574878402892825</v>
      </c>
      <c r="CL64" s="116">
        <f t="shared" si="120"/>
        <v>2.3688839925678291</v>
      </c>
      <c r="CM64" s="116">
        <f t="shared" si="120"/>
        <v>2.3791337288892129</v>
      </c>
      <c r="CN64" s="116">
        <f t="shared" si="120"/>
        <v>2.5731105667731344</v>
      </c>
      <c r="CO64" s="116">
        <f t="shared" si="120"/>
        <v>2.8037250422631272</v>
      </c>
      <c r="CP64" s="116">
        <f t="shared" si="120"/>
        <v>2.666342779032385</v>
      </c>
      <c r="CQ64" s="116">
        <f t="shared" si="120"/>
        <v>2.397930545463645</v>
      </c>
      <c r="CR64" s="116">
        <f t="shared" si="120"/>
        <v>2.7031981980863486</v>
      </c>
      <c r="CS64" s="116">
        <f t="shared" si="120"/>
        <v>2.5559006938716169</v>
      </c>
      <c r="CT64" s="116">
        <f t="shared" si="120"/>
        <v>2.3992300734322525</v>
      </c>
      <c r="CU64" s="116">
        <f t="shared" si="120"/>
        <v>2.4833435943921134</v>
      </c>
      <c r="CV64" s="116">
        <f t="shared" si="120"/>
        <v>2.5121752064106273</v>
      </c>
      <c r="CW64" s="116">
        <f t="shared" si="120"/>
        <v>2.7680616549082755</v>
      </c>
      <c r="CX64" s="116">
        <f t="shared" si="120"/>
        <v>2.5341082685445757</v>
      </c>
      <c r="CY64" s="116">
        <f t="shared" si="120"/>
        <v>2.6335084737059899</v>
      </c>
      <c r="CZ64" s="116">
        <f t="shared" si="120"/>
        <v>2.470986993475135</v>
      </c>
      <c r="DA64" s="116">
        <f t="shared" si="120"/>
        <v>2.5348205301004172</v>
      </c>
      <c r="DB64" s="116">
        <f t="shared" si="120"/>
        <v>2.5050281392959426</v>
      </c>
      <c r="DC64" s="116">
        <f t="shared" si="120"/>
        <v>2.3461265196721643</v>
      </c>
      <c r="DD64" s="116">
        <f t="shared" si="120"/>
        <v>2.5555271503320269</v>
      </c>
      <c r="DE64" s="116">
        <f t="shared" si="120"/>
        <v>2.4706889323691157</v>
      </c>
      <c r="DF64" s="116">
        <f t="shared" si="120"/>
        <v>2.7346671350652696</v>
      </c>
      <c r="DG64" s="116">
        <f t="shared" si="120"/>
        <v>2.5342560522420001</v>
      </c>
      <c r="DH64" s="116">
        <f t="shared" si="120"/>
        <v>2.7424398221728588</v>
      </c>
      <c r="DI64" s="116">
        <f t="shared" si="120"/>
        <v>2.4126504088219054</v>
      </c>
      <c r="DJ64" s="116">
        <f t="shared" si="120"/>
        <v>2.6092526439263621</v>
      </c>
      <c r="DK64" s="116">
        <f t="shared" si="120"/>
        <v>2.6389283984955672</v>
      </c>
      <c r="DL64" s="116">
        <f t="shared" si="120"/>
        <v>2.7073476546889328</v>
      </c>
      <c r="DM64" s="116">
        <f t="shared" si="120"/>
        <v>2.5025059467475379</v>
      </c>
      <c r="DN64" s="116">
        <f t="shared" si="120"/>
        <v>2.58307701167158</v>
      </c>
      <c r="DO64" s="116">
        <f t="shared" si="120"/>
        <v>2.4787269379104044</v>
      </c>
      <c r="DP64" s="116">
        <f t="shared" si="120"/>
        <v>2.4213037094419168</v>
      </c>
      <c r="DQ64" s="116">
        <f t="shared" si="120"/>
        <v>2.6850556031858188</v>
      </c>
      <c r="DR64" s="116">
        <f t="shared" si="120"/>
        <v>2.3227596204601069</v>
      </c>
      <c r="DS64" s="116">
        <f t="shared" si="120"/>
        <v>2.4313981038753063</v>
      </c>
      <c r="DT64" s="116">
        <f t="shared" si="120"/>
        <v>2.4371294377656954</v>
      </c>
      <c r="DU64" s="116">
        <f t="shared" si="120"/>
        <v>2.7683505994832909</v>
      </c>
      <c r="DV64" s="116">
        <f t="shared" si="120"/>
        <v>2.734014320065973</v>
      </c>
      <c r="DW64" s="116">
        <f t="shared" si="120"/>
        <v>2.4036039936363993</v>
      </c>
      <c r="DX64" s="116">
        <f t="shared" si="120"/>
        <v>2.612032563362781</v>
      </c>
      <c r="DY64" s="116">
        <f t="shared" si="120"/>
        <v>2.5106475045823013</v>
      </c>
      <c r="DZ64" s="116">
        <f t="shared" si="120"/>
        <v>2.5222863247327583</v>
      </c>
      <c r="EA64" s="116">
        <f t="shared" si="120"/>
        <v>2.3236511677678835</v>
      </c>
      <c r="EB64" s="116">
        <f t="shared" si="120"/>
        <v>2.3527534849629079</v>
      </c>
      <c r="EC64" s="116">
        <f t="shared" si="120"/>
        <v>2.8035873334802752</v>
      </c>
      <c r="ED64" s="116">
        <f t="shared" si="120"/>
        <v>2.5351194811400837</v>
      </c>
      <c r="EE64" s="116">
        <f t="shared" si="120"/>
        <v>2.3407950497766361</v>
      </c>
      <c r="EF64" s="116">
        <f t="shared" si="120"/>
        <v>2.8271631880461707</v>
      </c>
      <c r="EG64" s="116">
        <f t="shared" si="114"/>
        <v>2.6470900304315341</v>
      </c>
      <c r="EH64" s="116">
        <f t="shared" si="114"/>
        <v>2.463546939746041</v>
      </c>
      <c r="EI64" s="116">
        <f t="shared" si="114"/>
        <v>2.4056598835526186</v>
      </c>
      <c r="EJ64" s="116">
        <f t="shared" si="114"/>
        <v>2.4597087420162076</v>
      </c>
      <c r="EK64" s="116">
        <f t="shared" si="114"/>
        <v>2.3351141256493664</v>
      </c>
      <c r="EL64" s="116">
        <f t="shared" si="114"/>
        <v>2.3617630480656904</v>
      </c>
      <c r="EM64" s="116">
        <f t="shared" si="114"/>
        <v>2.6819093130815701</v>
      </c>
      <c r="EN64" s="116">
        <f t="shared" si="114"/>
        <v>2.4507931619812187</v>
      </c>
      <c r="EO64" s="116">
        <f t="shared" si="114"/>
        <v>2.5455661349232455</v>
      </c>
      <c r="EP64" s="116">
        <f t="shared" si="114"/>
        <v>2.384249147258525</v>
      </c>
      <c r="EQ64" s="116">
        <f t="shared" si="114"/>
        <v>2.3974366937312648</v>
      </c>
      <c r="ER64" s="116">
        <f t="shared" si="114"/>
        <v>2.4517180025609728</v>
      </c>
      <c r="ES64" s="116">
        <f t="shared" si="114"/>
        <v>2.3797043498923149</v>
      </c>
      <c r="ET64" s="116">
        <f t="shared" si="114"/>
        <v>2.7171984020098812</v>
      </c>
      <c r="EU64" s="116">
        <f t="shared" si="114"/>
        <v>2.5377564385266735</v>
      </c>
      <c r="EV64" s="116">
        <f t="shared" si="114"/>
        <v>2.467382565952108</v>
      </c>
      <c r="EW64" s="116">
        <f t="shared" si="114"/>
        <v>2.5924937033124715</v>
      </c>
      <c r="EX64" s="116">
        <f t="shared" si="114"/>
        <v>2.6255359110709007</v>
      </c>
      <c r="EY64" s="116">
        <f t="shared" si="114"/>
        <v>2.6273703287667942</v>
      </c>
      <c r="EZ64" s="116">
        <f t="shared" si="114"/>
        <v>2.8568503569255621</v>
      </c>
      <c r="FA64" s="116">
        <f t="shared" si="114"/>
        <v>2.753169459897999</v>
      </c>
      <c r="FB64" s="116">
        <f t="shared" si="114"/>
        <v>2.8269031710113972</v>
      </c>
      <c r="FC64" s="116">
        <f t="shared" si="114"/>
        <v>2.4106284920479726</v>
      </c>
      <c r="FD64" s="116">
        <f t="shared" si="114"/>
        <v>2.3879810586981365</v>
      </c>
      <c r="FE64" s="116">
        <f t="shared" si="114"/>
        <v>2.6874054904888576</v>
      </c>
      <c r="FF64" s="116">
        <f t="shared" si="114"/>
        <v>2.5515735919795364</v>
      </c>
      <c r="FG64" s="116">
        <f t="shared" si="114"/>
        <v>2.8503299207624946</v>
      </c>
      <c r="FH64" s="116">
        <f t="shared" si="114"/>
        <v>2.6055089259410349</v>
      </c>
      <c r="FI64" s="116">
        <f t="shared" si="114"/>
        <v>2.6271211797776237</v>
      </c>
      <c r="FJ64" s="116">
        <f t="shared" si="114"/>
        <v>2.825440556799828</v>
      </c>
      <c r="FK64" s="116">
        <f t="shared" si="114"/>
        <v>2.3459257945332346</v>
      </c>
      <c r="FL64" s="116">
        <f t="shared" si="114"/>
        <v>2.4499319060702875</v>
      </c>
      <c r="FM64" s="116">
        <f t="shared" si="114"/>
        <v>2.4182326148850679</v>
      </c>
      <c r="FN64" s="116">
        <f t="shared" si="114"/>
        <v>2.4199137307490073</v>
      </c>
      <c r="FO64" s="116">
        <f t="shared" si="114"/>
        <v>2.6761435521197625</v>
      </c>
      <c r="FP64" s="116">
        <f t="shared" si="114"/>
        <v>2.3727058219536583</v>
      </c>
      <c r="FQ64" s="116">
        <f t="shared" si="114"/>
        <v>2.3791468576906381</v>
      </c>
      <c r="FR64" s="116">
        <f t="shared" si="114"/>
        <v>2.7199223378337054</v>
      </c>
      <c r="FS64" s="116">
        <f t="shared" si="114"/>
        <v>2.389562062816506</v>
      </c>
      <c r="FT64" s="116">
        <f t="shared" si="114"/>
        <v>2.5735281180019127</v>
      </c>
      <c r="FU64" s="116">
        <f t="shared" si="114"/>
        <v>2.8078709421031878</v>
      </c>
      <c r="FV64" s="116">
        <f t="shared" si="114"/>
        <v>2.638109025931858</v>
      </c>
      <c r="FW64" s="116">
        <f t="shared" si="114"/>
        <v>2.8250433380261821</v>
      </c>
      <c r="FX64" s="116">
        <f t="shared" si="114"/>
        <v>2.5737902619598239</v>
      </c>
      <c r="FY64" s="116">
        <f t="shared" si="114"/>
        <v>2.4732883183689851</v>
      </c>
      <c r="FZ64" s="116">
        <f t="shared" si="114"/>
        <v>2.8019968972995732</v>
      </c>
      <c r="GA64" s="116">
        <f t="shared" si="114"/>
        <v>2.4233612682229508</v>
      </c>
      <c r="GB64" s="116">
        <f t="shared" si="114"/>
        <v>2.6479805614724374</v>
      </c>
      <c r="GC64" s="116">
        <f t="shared" si="114"/>
        <v>2.7042683926261684</v>
      </c>
      <c r="GD64" s="116">
        <f t="shared" si="114"/>
        <v>2.5953582477704336</v>
      </c>
      <c r="GE64" s="116">
        <f t="shared" si="114"/>
        <v>2.8197498340157825</v>
      </c>
      <c r="GF64" s="116">
        <f t="shared" si="114"/>
        <v>2.6860779805636841</v>
      </c>
      <c r="GG64" s="116">
        <f t="shared" si="114"/>
        <v>2.8621650616675609</v>
      </c>
      <c r="GH64" s="116">
        <f t="shared" si="114"/>
        <v>2.8031191966318865</v>
      </c>
      <c r="GI64" s="116">
        <f t="shared" si="114"/>
        <v>2.5350889793293896</v>
      </c>
      <c r="GJ64" s="116">
        <f t="shared" si="114"/>
        <v>2.4055631794476486</v>
      </c>
      <c r="GK64" s="116">
        <f t="shared" si="114"/>
        <v>2.4543870438452151</v>
      </c>
      <c r="GL64" s="116">
        <f t="shared" si="114"/>
        <v>2.3576579634785602</v>
      </c>
      <c r="GM64" s="116">
        <f t="shared" si="114"/>
        <v>2.5922969154537507</v>
      </c>
      <c r="GN64" s="116">
        <f t="shared" si="114"/>
        <v>2.6698306977503337</v>
      </c>
      <c r="GO64" s="116">
        <f t="shared" si="114"/>
        <v>2.4298098509605244</v>
      </c>
      <c r="GP64" s="116">
        <f t="shared" si="114"/>
        <v>2.8102675314778103</v>
      </c>
      <c r="GQ64" s="116">
        <f t="shared" si="114"/>
        <v>2.5788025312778462</v>
      </c>
      <c r="GR64" s="116">
        <f t="shared" si="105"/>
        <v>2.6728702675802052</v>
      </c>
      <c r="GS64" s="116">
        <f t="shared" si="105"/>
        <v>2.6740483951840028</v>
      </c>
      <c r="GT64" s="116">
        <f t="shared" si="105"/>
        <v>2.5842137837115717</v>
      </c>
      <c r="GU64" s="116">
        <f t="shared" si="105"/>
        <v>2.6222099622135131</v>
      </c>
      <c r="GV64" s="116">
        <f t="shared" ref="GV64:JG68" si="122">GV38+($D$3/GV38)</f>
        <v>2.7137408248388608</v>
      </c>
      <c r="GW64" s="116">
        <f t="shared" si="122"/>
        <v>2.3863687424526203</v>
      </c>
      <c r="GX64" s="116">
        <f t="shared" si="122"/>
        <v>2.6291580971335331</v>
      </c>
      <c r="GY64" s="116">
        <f t="shared" si="122"/>
        <v>2.4872563481486534</v>
      </c>
      <c r="GZ64" s="116">
        <f t="shared" si="122"/>
        <v>2.8360678221701847</v>
      </c>
      <c r="HA64" s="116">
        <f t="shared" si="122"/>
        <v>2.7014812416893776</v>
      </c>
      <c r="HB64" s="116">
        <f t="shared" si="122"/>
        <v>2.3495062660566486</v>
      </c>
      <c r="HC64" s="116">
        <f t="shared" si="122"/>
        <v>2.3456735080091944</v>
      </c>
      <c r="HD64" s="116">
        <f t="shared" si="122"/>
        <v>2.7424864045397479</v>
      </c>
      <c r="HE64" s="116">
        <f t="shared" si="122"/>
        <v>2.6551168080920915</v>
      </c>
      <c r="HF64" s="116">
        <f t="shared" si="122"/>
        <v>2.7190301697589883</v>
      </c>
      <c r="HG64" s="116">
        <f t="shared" si="122"/>
        <v>2.4248806536741556</v>
      </c>
      <c r="HH64" s="116">
        <f t="shared" si="122"/>
        <v>2.546942897898639</v>
      </c>
      <c r="HI64" s="116">
        <f t="shared" si="122"/>
        <v>2.5332932705263755</v>
      </c>
      <c r="HJ64" s="116">
        <f t="shared" si="122"/>
        <v>2.7402854269309094</v>
      </c>
      <c r="HK64" s="116">
        <f t="shared" si="122"/>
        <v>2.4586142425038071</v>
      </c>
      <c r="HL64" s="116">
        <f t="shared" si="122"/>
        <v>2.4308157047955294</v>
      </c>
      <c r="HM64" s="116">
        <f t="shared" si="122"/>
        <v>2.8267843291473458</v>
      </c>
      <c r="HN64" s="116">
        <f t="shared" si="122"/>
        <v>2.5305915967747112</v>
      </c>
      <c r="HO64" s="116">
        <f t="shared" si="122"/>
        <v>2.5208980016042624</v>
      </c>
      <c r="HP64" s="116">
        <f t="shared" si="122"/>
        <v>2.5878479961888772</v>
      </c>
      <c r="HQ64" s="116">
        <f t="shared" si="122"/>
        <v>2.8463641181657215</v>
      </c>
      <c r="HR64" s="116">
        <f t="shared" si="122"/>
        <v>2.5067298199607038</v>
      </c>
      <c r="HS64" s="116">
        <f t="shared" si="122"/>
        <v>2.4865421271570791</v>
      </c>
      <c r="HT64" s="116">
        <f t="shared" si="122"/>
        <v>2.5406618795113864</v>
      </c>
      <c r="HU64" s="116">
        <f t="shared" si="122"/>
        <v>2.3695859233768504</v>
      </c>
      <c r="HV64" s="116">
        <f t="shared" si="122"/>
        <v>2.4767741133106678</v>
      </c>
      <c r="HW64" s="116">
        <f t="shared" si="122"/>
        <v>2.8375054227981491</v>
      </c>
      <c r="HX64" s="116">
        <f t="shared" si="122"/>
        <v>2.8089189722937355</v>
      </c>
      <c r="HY64" s="116">
        <f t="shared" si="122"/>
        <v>2.7466505652877848</v>
      </c>
      <c r="HZ64" s="116">
        <f t="shared" si="122"/>
        <v>2.7922148029287617</v>
      </c>
      <c r="IA64" s="116">
        <f t="shared" si="122"/>
        <v>2.5205910639595501</v>
      </c>
      <c r="IB64" s="116">
        <f t="shared" si="122"/>
        <v>2.5872787030187161</v>
      </c>
      <c r="IC64" s="116">
        <f t="shared" si="122"/>
        <v>2.3608000576638517</v>
      </c>
      <c r="ID64" s="116">
        <f t="shared" si="122"/>
        <v>2.6637290799536339</v>
      </c>
      <c r="IE64" s="116">
        <f t="shared" si="122"/>
        <v>2.333237406761004</v>
      </c>
      <c r="IF64" s="116">
        <f t="shared" si="122"/>
        <v>2.6081775924717068</v>
      </c>
      <c r="IG64" s="116">
        <f t="shared" si="122"/>
        <v>2.3800282002201971</v>
      </c>
      <c r="IH64" s="116">
        <f t="shared" si="122"/>
        <v>2.3205009888649704</v>
      </c>
      <c r="II64" s="116">
        <f t="shared" si="122"/>
        <v>2.3940332059417337</v>
      </c>
      <c r="IJ64" s="116">
        <f t="shared" si="122"/>
        <v>2.3704657471713544</v>
      </c>
      <c r="IK64" s="116">
        <f t="shared" si="122"/>
        <v>2.3277050343179244</v>
      </c>
      <c r="IL64" s="116">
        <f t="shared" si="122"/>
        <v>2.3391590026317313</v>
      </c>
      <c r="IM64" s="116">
        <f t="shared" si="122"/>
        <v>2.8086909665188431</v>
      </c>
      <c r="IN64" s="116">
        <f t="shared" si="122"/>
        <v>2.8463499386107705</v>
      </c>
      <c r="IO64" s="116">
        <f t="shared" si="122"/>
        <v>2.6131210197481991</v>
      </c>
      <c r="IP64" s="116">
        <f t="shared" si="122"/>
        <v>2.5526868600627752</v>
      </c>
      <c r="IQ64" s="116">
        <f t="shared" si="122"/>
        <v>2.8414104473691513</v>
      </c>
      <c r="IR64" s="116">
        <f t="shared" si="122"/>
        <v>2.5701369154509326</v>
      </c>
      <c r="IS64" s="116">
        <f t="shared" si="122"/>
        <v>2.7118323307016947</v>
      </c>
      <c r="IT64" s="116">
        <f t="shared" si="122"/>
        <v>2.3506454086988451</v>
      </c>
      <c r="IU64" s="116">
        <f t="shared" si="122"/>
        <v>2.7568414947562432</v>
      </c>
      <c r="IV64" s="116">
        <f t="shared" si="122"/>
        <v>2.6983158551590054</v>
      </c>
      <c r="IW64" s="116">
        <f t="shared" si="122"/>
        <v>2.5511513345117351</v>
      </c>
      <c r="IX64" s="116">
        <f t="shared" si="122"/>
        <v>2.5680832001672536</v>
      </c>
      <c r="IY64" s="116">
        <f t="shared" si="122"/>
        <v>2.3493577206001861</v>
      </c>
      <c r="IZ64" s="116">
        <f t="shared" si="122"/>
        <v>2.5946512697599018</v>
      </c>
      <c r="JA64" s="116">
        <f t="shared" si="122"/>
        <v>2.5206233103952407</v>
      </c>
      <c r="JB64" s="116">
        <f t="shared" si="122"/>
        <v>2.6252547814488634</v>
      </c>
      <c r="JC64" s="116">
        <f t="shared" si="122"/>
        <v>2.7388515420956052</v>
      </c>
      <c r="JD64" s="116">
        <f t="shared" si="122"/>
        <v>2.7214864322479198</v>
      </c>
      <c r="JE64" s="116">
        <f t="shared" si="90"/>
        <v>2.4391722480384268</v>
      </c>
      <c r="JF64" s="116">
        <f t="shared" si="90"/>
        <v>2.5851233176382165</v>
      </c>
      <c r="JG64" s="116">
        <f t="shared" si="90"/>
        <v>2.3246313286668689</v>
      </c>
      <c r="JH64" s="116">
        <f t="shared" si="62"/>
        <v>2.5597704565956034</v>
      </c>
      <c r="JI64" s="116">
        <f t="shared" si="107"/>
        <v>2.4774905264445</v>
      </c>
      <c r="JJ64" s="116">
        <f t="shared" si="107"/>
        <v>2.8014131094928167</v>
      </c>
      <c r="JK64" s="116">
        <f t="shared" si="107"/>
        <v>2.3499158883526432</v>
      </c>
      <c r="JL64" s="116">
        <f t="shared" si="107"/>
        <v>2.6430880696933468</v>
      </c>
      <c r="JM64" s="116">
        <f t="shared" si="107"/>
        <v>2.6686130186025694</v>
      </c>
      <c r="JN64" s="116">
        <f t="shared" si="107"/>
        <v>2.3915376993950486</v>
      </c>
      <c r="JO64" s="116">
        <f t="shared" si="107"/>
        <v>2.8123177456849482</v>
      </c>
      <c r="JP64" s="116">
        <f t="shared" si="107"/>
        <v>2.5159152084285745</v>
      </c>
      <c r="JQ64" s="116">
        <f t="shared" si="107"/>
        <v>2.3762562643041969</v>
      </c>
      <c r="JR64" s="116">
        <f t="shared" si="107"/>
        <v>2.3561467182636822</v>
      </c>
      <c r="JS64" s="116">
        <f t="shared" si="107"/>
        <v>2.7150608650493129</v>
      </c>
      <c r="JT64" s="116">
        <f t="shared" si="107"/>
        <v>2.6740308330566132</v>
      </c>
      <c r="JU64" s="116">
        <f t="shared" si="107"/>
        <v>2.5469784451412556</v>
      </c>
      <c r="JV64" s="116">
        <f t="shared" si="107"/>
        <v>2.4467270951647802</v>
      </c>
      <c r="JW64" s="116">
        <f t="shared" si="107"/>
        <v>2.8014440057022814</v>
      </c>
      <c r="JX64" s="116">
        <f t="shared" si="107"/>
        <v>2.5599347523031257</v>
      </c>
      <c r="JY64" s="116">
        <f t="shared" si="107"/>
        <v>2.7637412133941774</v>
      </c>
      <c r="JZ64" s="116">
        <f t="shared" si="107"/>
        <v>2.3419503254625882</v>
      </c>
      <c r="KA64" s="116">
        <f t="shared" si="107"/>
        <v>2.610356639539452</v>
      </c>
      <c r="KB64" s="116">
        <f t="shared" si="107"/>
        <v>2.4064897097272411</v>
      </c>
      <c r="KC64" s="116">
        <f t="shared" si="107"/>
        <v>2.5979406940419563</v>
      </c>
      <c r="KD64" s="116">
        <f t="shared" si="107"/>
        <v>2.3616375548490676</v>
      </c>
      <c r="KE64" s="116">
        <f t="shared" si="107"/>
        <v>2.388381394780227</v>
      </c>
      <c r="KF64" s="116">
        <f t="shared" si="107"/>
        <v>2.5820329760998137</v>
      </c>
      <c r="KG64" s="116">
        <f t="shared" si="107"/>
        <v>2.3331438341931516</v>
      </c>
      <c r="KH64" s="116">
        <f t="shared" si="107"/>
        <v>2.5595536215801387</v>
      </c>
      <c r="KI64" s="116">
        <f t="shared" si="107"/>
        <v>2.8411431076979214</v>
      </c>
      <c r="KJ64" s="116">
        <f t="shared" si="107"/>
        <v>2.5295599980131787</v>
      </c>
      <c r="KK64" s="116">
        <f t="shared" si="107"/>
        <v>2.3555365114273603</v>
      </c>
      <c r="KL64" s="116">
        <f t="shared" si="107"/>
        <v>2.5303389466766575</v>
      </c>
      <c r="KM64" s="116">
        <f t="shared" si="107"/>
        <v>2.484118105059379</v>
      </c>
      <c r="KN64" s="116">
        <f t="shared" si="107"/>
        <v>2.8372138305006782</v>
      </c>
      <c r="KO64" s="116">
        <f t="shared" si="107"/>
        <v>2.6419443407481538</v>
      </c>
      <c r="KP64" s="116">
        <f t="shared" si="107"/>
        <v>2.8434632135108018</v>
      </c>
      <c r="KQ64" s="116">
        <f t="shared" si="107"/>
        <v>2.5331663632019188</v>
      </c>
      <c r="KR64" s="116">
        <f t="shared" si="107"/>
        <v>2.6023107399179666</v>
      </c>
      <c r="KS64" s="116">
        <f t="shared" si="107"/>
        <v>2.4867164296836091</v>
      </c>
      <c r="KT64" s="116">
        <f t="shared" si="107"/>
        <v>2.6219624970776652</v>
      </c>
      <c r="KU64" s="116">
        <f t="shared" si="107"/>
        <v>2.3452182852059509</v>
      </c>
      <c r="KV64" s="116">
        <f t="shared" si="107"/>
        <v>2.3857725471107769</v>
      </c>
      <c r="KW64" s="116">
        <f t="shared" si="107"/>
        <v>2.8283316615026237</v>
      </c>
      <c r="KX64" s="116">
        <f t="shared" si="107"/>
        <v>2.3961452977548818</v>
      </c>
      <c r="KY64" s="116">
        <f t="shared" si="107"/>
        <v>2.8376453096869683</v>
      </c>
      <c r="KZ64" s="116">
        <f t="shared" si="107"/>
        <v>2.4902019132329674</v>
      </c>
      <c r="LA64" s="116">
        <f t="shared" si="107"/>
        <v>2.3577117469455136</v>
      </c>
      <c r="LB64" s="116">
        <f t="shared" si="107"/>
        <v>2.3675827571687504</v>
      </c>
      <c r="LC64" s="116">
        <f t="shared" si="107"/>
        <v>2.8107208962274655</v>
      </c>
      <c r="LD64" s="116">
        <f t="shared" si="107"/>
        <v>2.7082233558416466</v>
      </c>
      <c r="LE64" s="116">
        <f t="shared" si="107"/>
        <v>2.8231462497781963</v>
      </c>
      <c r="LF64" s="116">
        <f t="shared" si="107"/>
        <v>2.8430825111327986</v>
      </c>
      <c r="LG64" s="116">
        <f t="shared" si="107"/>
        <v>2.6473893496841727</v>
      </c>
      <c r="LH64" s="116">
        <f t="shared" si="107"/>
        <v>2.8562937936518997</v>
      </c>
      <c r="LI64" s="116">
        <f t="shared" si="107"/>
        <v>2.7895637442047705</v>
      </c>
      <c r="LJ64" s="116">
        <f t="shared" si="107"/>
        <v>2.3999828266639813</v>
      </c>
      <c r="LK64" s="116">
        <f t="shared" si="107"/>
        <v>2.684610111625076</v>
      </c>
      <c r="LL64" s="116">
        <f t="shared" si="107"/>
        <v>2.5005691684868014</v>
      </c>
      <c r="LM64" s="116">
        <f t="shared" si="107"/>
        <v>2.3844545758749378</v>
      </c>
      <c r="LN64" s="116">
        <f t="shared" si="107"/>
        <v>2.4807127264659434</v>
      </c>
      <c r="LO64" s="116">
        <f t="shared" si="107"/>
        <v>2.3269928750161264</v>
      </c>
      <c r="LP64" s="116">
        <f t="shared" si="107"/>
        <v>2.3609201106724478</v>
      </c>
      <c r="LQ64" s="116">
        <f t="shared" si="107"/>
        <v>2.3592331899771746</v>
      </c>
      <c r="LR64" s="116">
        <f t="shared" si="107"/>
        <v>2.4956496466305826</v>
      </c>
      <c r="LS64" s="116">
        <f t="shared" si="107"/>
        <v>2.4002077205684667</v>
      </c>
      <c r="LT64" s="116">
        <f t="shared" ref="LT64:OE68" si="123">LT38+($D$3/LT38)</f>
        <v>2.6104425439489747</v>
      </c>
      <c r="LU64" s="116">
        <f t="shared" si="123"/>
        <v>2.8552676538532205</v>
      </c>
      <c r="LV64" s="116">
        <f t="shared" si="123"/>
        <v>2.4910956683942742</v>
      </c>
      <c r="LW64" s="116">
        <f t="shared" si="123"/>
        <v>2.5327496619890679</v>
      </c>
      <c r="LX64" s="116">
        <f t="shared" si="123"/>
        <v>2.5909436944538946</v>
      </c>
      <c r="LY64" s="116">
        <f t="shared" si="123"/>
        <v>2.342842439061033</v>
      </c>
      <c r="LZ64" s="116">
        <f t="shared" si="123"/>
        <v>2.637071489449383</v>
      </c>
      <c r="MA64" s="116">
        <f t="shared" si="123"/>
        <v>2.5278567225586168</v>
      </c>
      <c r="MB64" s="116">
        <f t="shared" si="123"/>
        <v>2.5223448016309495</v>
      </c>
      <c r="MC64" s="116">
        <f t="shared" si="123"/>
        <v>2.5231779078111471</v>
      </c>
      <c r="MD64" s="116">
        <f t="shared" si="123"/>
        <v>2.8131307218201034</v>
      </c>
      <c r="ME64" s="116">
        <f t="shared" si="123"/>
        <v>2.6830893388124326</v>
      </c>
      <c r="MF64" s="116">
        <f t="shared" si="123"/>
        <v>2.4634035338409466</v>
      </c>
      <c r="MG64" s="116">
        <f t="shared" si="123"/>
        <v>2.7175327556077695</v>
      </c>
      <c r="MH64" s="116">
        <f t="shared" si="123"/>
        <v>2.4087122269713488</v>
      </c>
      <c r="MI64" s="116">
        <f t="shared" si="123"/>
        <v>2.720499785294118</v>
      </c>
      <c r="MJ64" s="116">
        <f t="shared" si="123"/>
        <v>2.5546489538433459</v>
      </c>
      <c r="MK64" s="116">
        <f t="shared" si="123"/>
        <v>2.8625741930731903</v>
      </c>
      <c r="ML64" s="116">
        <f t="shared" si="123"/>
        <v>2.7874607795787179</v>
      </c>
      <c r="MM64" s="116">
        <f t="shared" si="123"/>
        <v>2.5481131410052744</v>
      </c>
      <c r="MN64" s="116">
        <f t="shared" si="123"/>
        <v>2.4238890354189082</v>
      </c>
      <c r="MO64" s="116">
        <f t="shared" si="123"/>
        <v>2.4153424222754252</v>
      </c>
      <c r="MP64" s="116">
        <f t="shared" si="123"/>
        <v>2.4507959165273108</v>
      </c>
      <c r="MQ64" s="116">
        <f t="shared" si="123"/>
        <v>2.68776428075746</v>
      </c>
      <c r="MR64" s="116">
        <f t="shared" si="123"/>
        <v>2.5494072976155389</v>
      </c>
      <c r="MS64" s="116">
        <f t="shared" si="123"/>
        <v>2.5912250855363648</v>
      </c>
      <c r="MT64" s="116">
        <f t="shared" si="123"/>
        <v>2.6173839392271439</v>
      </c>
      <c r="MU64" s="116">
        <f t="shared" si="123"/>
        <v>2.5619182892632493</v>
      </c>
      <c r="MV64" s="116">
        <f t="shared" si="123"/>
        <v>2.7894333117899404</v>
      </c>
      <c r="MW64" s="116">
        <f t="shared" si="123"/>
        <v>2.4726361309821208</v>
      </c>
      <c r="MX64" s="116">
        <f t="shared" si="123"/>
        <v>2.7090147639300994</v>
      </c>
      <c r="MY64" s="116">
        <f t="shared" si="123"/>
        <v>2.6045406094690025</v>
      </c>
      <c r="MZ64" s="116">
        <f t="shared" si="123"/>
        <v>2.5188214718764308</v>
      </c>
      <c r="NA64" s="116">
        <f t="shared" si="123"/>
        <v>2.6957104954547564</v>
      </c>
      <c r="NB64" s="116">
        <f t="shared" si="123"/>
        <v>2.5042344890679558</v>
      </c>
      <c r="NC64" s="116">
        <f t="shared" si="123"/>
        <v>2.4070457417987949</v>
      </c>
      <c r="ND64" s="116">
        <f t="shared" si="123"/>
        <v>2.6399402382746486</v>
      </c>
      <c r="NE64" s="116">
        <f t="shared" si="123"/>
        <v>2.4756887419205289</v>
      </c>
      <c r="NF64" s="116">
        <f t="shared" si="123"/>
        <v>2.8434503617180451</v>
      </c>
      <c r="NG64" s="116">
        <f t="shared" si="123"/>
        <v>2.4542030650943554</v>
      </c>
      <c r="NH64" s="116">
        <f t="shared" si="123"/>
        <v>2.6588959578233533</v>
      </c>
      <c r="NI64" s="116">
        <f t="shared" si="123"/>
        <v>2.5798010637995388</v>
      </c>
      <c r="NJ64" s="116">
        <f t="shared" si="123"/>
        <v>2.4764231162373282</v>
      </c>
      <c r="NK64" s="116">
        <f t="shared" si="123"/>
        <v>2.3386280073738526</v>
      </c>
      <c r="NL64" s="116">
        <f t="shared" si="123"/>
        <v>2.6583198561091885</v>
      </c>
      <c r="NM64" s="116">
        <f t="shared" si="123"/>
        <v>2.333111870971198</v>
      </c>
      <c r="NN64" s="116">
        <f t="shared" si="123"/>
        <v>2.4093745171297165</v>
      </c>
      <c r="NO64" s="116">
        <f t="shared" si="123"/>
        <v>2.6097568777202689</v>
      </c>
      <c r="NP64" s="116">
        <f t="shared" si="123"/>
        <v>2.6015378503896365</v>
      </c>
      <c r="NQ64" s="116">
        <f t="shared" si="123"/>
        <v>2.5822430344495797</v>
      </c>
      <c r="NR64" s="116">
        <f t="shared" si="123"/>
        <v>2.6608449579084872</v>
      </c>
      <c r="NS64" s="116">
        <f t="shared" si="123"/>
        <v>2.5486536250937957</v>
      </c>
      <c r="NT64" s="116">
        <f t="shared" si="123"/>
        <v>2.8426350459745624</v>
      </c>
      <c r="NU64" s="116">
        <f t="shared" si="123"/>
        <v>2.7111841926922158</v>
      </c>
      <c r="NV64" s="116">
        <f t="shared" si="123"/>
        <v>2.4601574788504545</v>
      </c>
      <c r="NW64" s="116">
        <f t="shared" si="123"/>
        <v>2.5232771030440242</v>
      </c>
      <c r="NX64" s="116">
        <f t="shared" si="123"/>
        <v>2.39110756774889</v>
      </c>
      <c r="NY64" s="116">
        <f t="shared" si="123"/>
        <v>2.3598500658933945</v>
      </c>
      <c r="NZ64" s="116">
        <f t="shared" si="123"/>
        <v>2.5355685940756256</v>
      </c>
      <c r="OA64" s="116">
        <f t="shared" si="123"/>
        <v>2.6757032058017596</v>
      </c>
      <c r="OB64" s="116">
        <f t="shared" si="123"/>
        <v>2.8166736324243073</v>
      </c>
      <c r="OC64" s="116">
        <f t="shared" si="123"/>
        <v>2.3177067326983987</v>
      </c>
      <c r="OD64" s="116">
        <f t="shared" si="123"/>
        <v>2.7371960129895729</v>
      </c>
      <c r="OE64" s="116">
        <f t="shared" si="123"/>
        <v>2.7979032234806231</v>
      </c>
      <c r="OF64" s="116">
        <f t="shared" si="99"/>
        <v>2.352990802711552</v>
      </c>
      <c r="OG64" s="116">
        <f t="shared" si="99"/>
        <v>2.5185295703373569</v>
      </c>
      <c r="OH64" s="116">
        <f t="shared" si="99"/>
        <v>2.6218473046070243</v>
      </c>
      <c r="OI64" s="116">
        <f t="shared" si="91"/>
        <v>2.7987266220023503</v>
      </c>
      <c r="OJ64" s="116">
        <f t="shared" si="91"/>
        <v>2.6715011497207874</v>
      </c>
      <c r="OK64" s="116">
        <f t="shared" si="91"/>
        <v>2.5296167174276296</v>
      </c>
      <c r="OL64" s="116">
        <f t="shared" si="91"/>
        <v>2.5236149394409177</v>
      </c>
      <c r="OM64" s="116">
        <f t="shared" si="91"/>
        <v>2.5829777424328397</v>
      </c>
      <c r="ON64" s="116">
        <f t="shared" si="115"/>
        <v>2.6720412459265699</v>
      </c>
      <c r="OO64" s="116">
        <f t="shared" si="115"/>
        <v>2.6083975538595014</v>
      </c>
      <c r="OP64" s="116">
        <f t="shared" si="115"/>
        <v>2.6606700575070605</v>
      </c>
      <c r="OQ64" s="116">
        <f t="shared" si="115"/>
        <v>2.8264394665743042</v>
      </c>
      <c r="OR64" s="116">
        <f t="shared" si="115"/>
        <v>2.4874273444825623</v>
      </c>
      <c r="OS64" s="116">
        <f t="shared" si="115"/>
        <v>2.423155290088141</v>
      </c>
      <c r="OT64" s="116">
        <f t="shared" si="115"/>
        <v>2.5653212859955201</v>
      </c>
      <c r="OU64" s="116">
        <f t="shared" si="115"/>
        <v>2.4254625244485797</v>
      </c>
      <c r="OV64" s="116">
        <f t="shared" si="115"/>
        <v>2.7471051702984366</v>
      </c>
      <c r="OW64" s="116">
        <f t="shared" si="115"/>
        <v>2.5404238686977365</v>
      </c>
      <c r="OX64" s="116">
        <f t="shared" si="115"/>
        <v>2.4902719972404754</v>
      </c>
      <c r="OY64" s="116">
        <f t="shared" si="115"/>
        <v>2.4178189832503478</v>
      </c>
      <c r="OZ64" s="116">
        <f t="shared" si="115"/>
        <v>2.3489393981521314</v>
      </c>
      <c r="PA64" s="116">
        <f t="shared" si="115"/>
        <v>2.5045059375990224</v>
      </c>
      <c r="PB64" s="116">
        <f t="shared" si="115"/>
        <v>2.4767973559138969</v>
      </c>
      <c r="PC64" s="116">
        <f t="shared" si="115"/>
        <v>2.5062784961542031</v>
      </c>
      <c r="PD64" s="116">
        <f t="shared" si="115"/>
        <v>2.4800591519000061</v>
      </c>
      <c r="PE64" s="116">
        <f t="shared" si="115"/>
        <v>2.7224902457201585</v>
      </c>
      <c r="PF64" s="116">
        <f t="shared" si="115"/>
        <v>2.6501595335422583</v>
      </c>
      <c r="PG64" s="116">
        <f t="shared" si="115"/>
        <v>2.6760375226586017</v>
      </c>
      <c r="PH64" s="116">
        <f t="shared" si="115"/>
        <v>2.8052761399838566</v>
      </c>
      <c r="PI64" s="116">
        <f t="shared" si="115"/>
        <v>2.7178340950333331</v>
      </c>
      <c r="PJ64" s="116">
        <f t="shared" si="115"/>
        <v>2.635954113429229</v>
      </c>
      <c r="PK64" s="116">
        <f t="shared" si="115"/>
        <v>2.8376988781978718</v>
      </c>
      <c r="PL64" s="116">
        <f t="shared" si="115"/>
        <v>2.8434543445449174</v>
      </c>
      <c r="PM64" s="116">
        <f t="shared" si="115"/>
        <v>2.762964018261822</v>
      </c>
      <c r="PN64" s="116">
        <f t="shared" si="115"/>
        <v>2.3850917896760278</v>
      </c>
      <c r="PO64" s="116">
        <f t="shared" si="115"/>
        <v>2.700738026655062</v>
      </c>
      <c r="PP64" s="116">
        <f t="shared" si="115"/>
        <v>2.5719294750890382</v>
      </c>
      <c r="PQ64" s="116">
        <f t="shared" si="115"/>
        <v>2.8059194608079592</v>
      </c>
      <c r="PR64" s="116">
        <f t="shared" si="115"/>
        <v>2.5443420075162835</v>
      </c>
      <c r="PS64" s="116">
        <f t="shared" si="115"/>
        <v>2.6464214290590644</v>
      </c>
      <c r="PT64" s="116">
        <f t="shared" si="115"/>
        <v>2.3569619600004881</v>
      </c>
      <c r="PU64" s="116">
        <f t="shared" si="115"/>
        <v>2.34851744481763</v>
      </c>
      <c r="PV64" s="116">
        <f t="shared" si="115"/>
        <v>2.465412171515279</v>
      </c>
      <c r="PW64" s="116">
        <f t="shared" si="115"/>
        <v>2.7456354731185035</v>
      </c>
      <c r="PX64" s="116">
        <f t="shared" si="115"/>
        <v>2.7763591441542346</v>
      </c>
      <c r="PY64" s="116">
        <f t="shared" si="115"/>
        <v>2.4372981279242913</v>
      </c>
      <c r="PZ64" s="116">
        <f t="shared" si="115"/>
        <v>2.7451276158766627</v>
      </c>
      <c r="QA64" s="116">
        <f t="shared" si="115"/>
        <v>2.5649907855602558</v>
      </c>
      <c r="QB64" s="116">
        <f t="shared" si="115"/>
        <v>2.5421135965916788</v>
      </c>
      <c r="QC64" s="116">
        <f t="shared" si="115"/>
        <v>2.3879951642733102</v>
      </c>
      <c r="QD64" s="116">
        <f t="shared" si="115"/>
        <v>2.3889787423240314</v>
      </c>
      <c r="QE64" s="116">
        <f t="shared" si="115"/>
        <v>2.6246594056701613</v>
      </c>
      <c r="QF64" s="116">
        <f t="shared" si="115"/>
        <v>2.572527929294405</v>
      </c>
      <c r="QG64" s="116">
        <f t="shared" si="115"/>
        <v>2.6950714507853979</v>
      </c>
      <c r="QH64" s="116">
        <f t="shared" si="115"/>
        <v>2.7627048621373711</v>
      </c>
      <c r="QI64" s="116">
        <f t="shared" si="115"/>
        <v>2.4557960900427211</v>
      </c>
      <c r="QJ64" s="116">
        <f t="shared" si="115"/>
        <v>2.7515580911759252</v>
      </c>
      <c r="QK64" s="116">
        <f t="shared" si="115"/>
        <v>2.6432462914458372</v>
      </c>
      <c r="QL64" s="116">
        <f t="shared" si="115"/>
        <v>2.4171547165650358</v>
      </c>
      <c r="QM64" s="116">
        <f t="shared" si="115"/>
        <v>2.3635789725492766</v>
      </c>
      <c r="QN64" s="116">
        <f t="shared" si="115"/>
        <v>2.4979073601961321</v>
      </c>
      <c r="QO64" s="116">
        <f t="shared" si="115"/>
        <v>2.3808010965972062</v>
      </c>
      <c r="QP64" s="116">
        <f t="shared" si="115"/>
        <v>2.3616289942323481</v>
      </c>
      <c r="QQ64" s="116">
        <f t="shared" si="115"/>
        <v>2.6433695643101602</v>
      </c>
      <c r="QR64" s="116">
        <f t="shared" si="115"/>
        <v>2.3805316055958108</v>
      </c>
      <c r="QS64" s="116">
        <f t="shared" si="115"/>
        <v>2.5116011837737497</v>
      </c>
      <c r="QT64" s="116">
        <f t="shared" si="115"/>
        <v>2.8346891887248304</v>
      </c>
      <c r="QU64" s="116">
        <f t="shared" si="115"/>
        <v>2.7957169734150162</v>
      </c>
      <c r="QV64" s="116">
        <f t="shared" si="115"/>
        <v>2.7241754837854071</v>
      </c>
      <c r="QW64" s="116">
        <f t="shared" si="115"/>
        <v>2.7648498268221404</v>
      </c>
      <c r="QX64" s="116">
        <f t="shared" si="115"/>
        <v>2.4958867238484799</v>
      </c>
      <c r="QY64" s="116">
        <f t="shared" si="115"/>
        <v>2.7011406085715817</v>
      </c>
      <c r="QZ64" s="116">
        <f t="shared" si="108"/>
        <v>2.342708378852135</v>
      </c>
      <c r="RA64" s="116">
        <f t="shared" si="108"/>
        <v>2.5589244239457454</v>
      </c>
      <c r="RB64" s="116">
        <f t="shared" si="108"/>
        <v>2.4402962387204377</v>
      </c>
      <c r="RC64" s="116">
        <f t="shared" si="108"/>
        <v>2.5784851471613441</v>
      </c>
      <c r="RD64" s="116">
        <f t="shared" si="108"/>
        <v>2.3905977085283361</v>
      </c>
      <c r="RE64" s="116">
        <f t="shared" si="108"/>
        <v>2.7883289001521563</v>
      </c>
      <c r="RF64" s="116">
        <f t="shared" si="108"/>
        <v>2.8520675114730971</v>
      </c>
      <c r="RG64" s="116">
        <f t="shared" si="108"/>
        <v>2.637735262688174</v>
      </c>
      <c r="RH64" s="116">
        <f t="shared" si="108"/>
        <v>2.7005957615836222</v>
      </c>
      <c r="RI64" s="116">
        <f t="shared" si="108"/>
        <v>2.3321609259685703</v>
      </c>
      <c r="RJ64" s="116">
        <f t="shared" si="108"/>
        <v>2.7809604985130987</v>
      </c>
      <c r="RK64" s="116">
        <f t="shared" si="108"/>
        <v>2.5436797783851168</v>
      </c>
      <c r="RL64" s="116">
        <f t="shared" si="108"/>
        <v>2.6613299011708631</v>
      </c>
      <c r="RM64" s="116">
        <f t="shared" si="108"/>
        <v>2.3570866183998578</v>
      </c>
      <c r="RN64" s="116">
        <f t="shared" si="108"/>
        <v>2.3951595911952834</v>
      </c>
      <c r="RO64" s="116">
        <f t="shared" si="108"/>
        <v>2.7018671149593159</v>
      </c>
      <c r="RP64" s="116">
        <f t="shared" si="108"/>
        <v>2.7726814835741975</v>
      </c>
      <c r="RQ64" s="116">
        <f t="shared" si="108"/>
        <v>2.5784237800031136</v>
      </c>
      <c r="RR64" s="116">
        <f t="shared" si="108"/>
        <v>2.4187573068052948</v>
      </c>
      <c r="RS64" s="116">
        <f t="shared" si="108"/>
        <v>2.7222398703712711</v>
      </c>
      <c r="RT64" s="116">
        <f t="shared" si="100"/>
        <v>2.404434956203279</v>
      </c>
      <c r="RU64" s="116">
        <f t="shared" si="100"/>
        <v>2.7618010788749014</v>
      </c>
      <c r="RV64" s="116">
        <f t="shared" si="100"/>
        <v>2.8436427411295981</v>
      </c>
      <c r="RW64" s="116">
        <f t="shared" si="100"/>
        <v>2.5242392414130719</v>
      </c>
      <c r="RX64" s="116">
        <f t="shared" si="100"/>
        <v>2.4296421489631426</v>
      </c>
      <c r="RY64" s="116">
        <f t="shared" si="100"/>
        <v>2.3880991865238261</v>
      </c>
      <c r="RZ64" s="116">
        <f t="shared" si="100"/>
        <v>2.3185279657726228</v>
      </c>
      <c r="SA64" s="116">
        <f t="shared" si="100"/>
        <v>2.7412871168511082</v>
      </c>
      <c r="SB64" s="116">
        <f t="shared" si="100"/>
        <v>2.3380165622455449</v>
      </c>
      <c r="SC64" s="116">
        <f t="shared" si="100"/>
        <v>2.8381799368200684</v>
      </c>
      <c r="SD64" s="116">
        <f t="shared" ref="SD64:UO68" si="124">SD38+($D$3/SD38)</f>
        <v>2.8537646694534389</v>
      </c>
      <c r="SE64" s="116">
        <f t="shared" si="124"/>
        <v>2.8272635612008439</v>
      </c>
      <c r="SF64" s="116">
        <f t="shared" si="124"/>
        <v>2.4854048905439354</v>
      </c>
      <c r="SG64" s="116">
        <f t="shared" si="124"/>
        <v>2.8573767536144117</v>
      </c>
      <c r="SH64" s="116">
        <f t="shared" si="124"/>
        <v>2.6021506004546957</v>
      </c>
      <c r="SI64" s="116">
        <f t="shared" si="124"/>
        <v>2.5539165571074265</v>
      </c>
      <c r="SJ64" s="116">
        <f t="shared" si="124"/>
        <v>2.5715064624474637</v>
      </c>
      <c r="SK64" s="116">
        <f t="shared" si="124"/>
        <v>2.715425819347586</v>
      </c>
      <c r="SL64" s="116">
        <f t="shared" si="124"/>
        <v>2.8567247682469947</v>
      </c>
      <c r="SM64" s="116">
        <f t="shared" si="124"/>
        <v>2.523568587496793</v>
      </c>
      <c r="SN64" s="116">
        <f t="shared" si="124"/>
        <v>2.7000079720520569</v>
      </c>
      <c r="SO64" s="116">
        <f t="shared" si="124"/>
        <v>2.4324793904807827</v>
      </c>
      <c r="SP64" s="116">
        <f t="shared" si="124"/>
        <v>2.4834980883211806</v>
      </c>
      <c r="SQ64" s="116">
        <f t="shared" si="124"/>
        <v>2.7901046452628053</v>
      </c>
      <c r="SR64" s="116">
        <f t="shared" si="124"/>
        <v>2.3667591288763941</v>
      </c>
      <c r="SS64" s="116">
        <f t="shared" si="124"/>
        <v>2.5257562184004665</v>
      </c>
      <c r="ST64" s="116">
        <f t="shared" si="124"/>
        <v>2.4497223407866011</v>
      </c>
      <c r="SU64" s="116">
        <f t="shared" si="124"/>
        <v>2.4043788371627652</v>
      </c>
      <c r="SV64" s="116">
        <f t="shared" si="124"/>
        <v>2.7499516950429048</v>
      </c>
      <c r="SW64" s="116">
        <f t="shared" si="124"/>
        <v>2.667722405519263</v>
      </c>
      <c r="SX64" s="116">
        <f t="shared" si="124"/>
        <v>2.6990260347848971</v>
      </c>
      <c r="SY64" s="116">
        <f t="shared" si="124"/>
        <v>2.8461112109753866</v>
      </c>
      <c r="SZ64" s="116">
        <f t="shared" si="124"/>
        <v>2.5190892244652319</v>
      </c>
      <c r="TA64" s="116">
        <f t="shared" si="124"/>
        <v>2.4325876574102807</v>
      </c>
      <c r="TB64" s="116">
        <f t="shared" si="124"/>
        <v>2.502415560376444</v>
      </c>
      <c r="TC64" s="116">
        <f t="shared" si="124"/>
        <v>2.5905673922589778</v>
      </c>
      <c r="TD64" s="116">
        <f t="shared" si="124"/>
        <v>2.5231026212955534</v>
      </c>
      <c r="TE64" s="116">
        <f t="shared" si="124"/>
        <v>2.4763143417893847</v>
      </c>
      <c r="TF64" s="116">
        <f t="shared" si="124"/>
        <v>2.387972958198803</v>
      </c>
      <c r="TG64" s="116">
        <f t="shared" si="124"/>
        <v>2.6092416391301905</v>
      </c>
      <c r="TH64" s="116">
        <f t="shared" si="124"/>
        <v>2.3907724962655732</v>
      </c>
      <c r="TI64" s="116">
        <f t="shared" si="124"/>
        <v>2.6034064573689508</v>
      </c>
      <c r="TJ64" s="116">
        <f t="shared" si="124"/>
        <v>2.3735912523025329</v>
      </c>
      <c r="TK64" s="116">
        <f t="shared" si="124"/>
        <v>2.495103862682134</v>
      </c>
      <c r="TL64" s="116">
        <f t="shared" si="124"/>
        <v>2.7719080691299256</v>
      </c>
      <c r="TM64" s="116">
        <f t="shared" si="124"/>
        <v>2.5083433847956229</v>
      </c>
      <c r="TN64" s="116">
        <f t="shared" si="124"/>
        <v>2.8359263038198432</v>
      </c>
      <c r="TO64" s="116">
        <f t="shared" si="124"/>
        <v>2.5058762665851613</v>
      </c>
      <c r="TP64" s="116">
        <f t="shared" si="124"/>
        <v>2.338365365931613</v>
      </c>
      <c r="TQ64" s="116">
        <f t="shared" si="124"/>
        <v>2.4745136477944811</v>
      </c>
      <c r="TR64" s="116">
        <f t="shared" si="124"/>
        <v>2.7037622162696682</v>
      </c>
      <c r="TS64" s="116">
        <f t="shared" si="124"/>
        <v>2.5626823764057973</v>
      </c>
      <c r="TT64" s="116">
        <f t="shared" si="124"/>
        <v>2.4897314287860928</v>
      </c>
      <c r="TU64" s="116">
        <f t="shared" si="124"/>
        <v>2.6886451133115292</v>
      </c>
      <c r="TV64" s="116">
        <f t="shared" si="124"/>
        <v>2.3570766962726788</v>
      </c>
      <c r="TW64" s="116">
        <f t="shared" si="124"/>
        <v>2.8056006734839212</v>
      </c>
      <c r="TX64" s="116">
        <f t="shared" si="124"/>
        <v>2.6309498751985876</v>
      </c>
      <c r="TY64" s="116">
        <f t="shared" si="124"/>
        <v>2.6772206877218965</v>
      </c>
      <c r="TZ64" s="116">
        <f t="shared" si="124"/>
        <v>2.7590451131413332</v>
      </c>
      <c r="UA64" s="116">
        <f t="shared" si="124"/>
        <v>2.4441523230226228</v>
      </c>
      <c r="UB64" s="116">
        <f t="shared" si="124"/>
        <v>2.3219758851657257</v>
      </c>
      <c r="UC64" s="116">
        <f t="shared" si="124"/>
        <v>2.7096335546192503</v>
      </c>
      <c r="UD64" s="116">
        <f t="shared" si="124"/>
        <v>2.6145131883233694</v>
      </c>
      <c r="UE64" s="116">
        <f t="shared" si="124"/>
        <v>2.8487330311630719</v>
      </c>
      <c r="UF64" s="116">
        <f t="shared" si="124"/>
        <v>2.4232592103345807</v>
      </c>
      <c r="UG64" s="116">
        <f t="shared" si="124"/>
        <v>2.5606432980023528</v>
      </c>
      <c r="UH64" s="116">
        <f t="shared" si="124"/>
        <v>2.8157505974882096</v>
      </c>
      <c r="UI64" s="116">
        <f t="shared" si="124"/>
        <v>2.5363244599174881</v>
      </c>
      <c r="UJ64" s="116">
        <f t="shared" si="124"/>
        <v>2.7151794464523329</v>
      </c>
      <c r="UK64" s="116">
        <f t="shared" si="124"/>
        <v>2.4472812142496014</v>
      </c>
      <c r="UL64" s="116">
        <f t="shared" si="124"/>
        <v>2.5868402272828477</v>
      </c>
      <c r="UM64" s="116">
        <f t="shared" si="124"/>
        <v>2.4457001904855371</v>
      </c>
      <c r="UN64" s="116">
        <f t="shared" si="124"/>
        <v>2.5415022903722742</v>
      </c>
      <c r="UO64" s="116">
        <f t="shared" si="124"/>
        <v>2.3520192780046822</v>
      </c>
      <c r="UP64" s="116">
        <f t="shared" si="116"/>
        <v>2.4184831295400602</v>
      </c>
      <c r="UQ64" s="116">
        <f t="shared" si="116"/>
        <v>2.7597206248299697</v>
      </c>
      <c r="UR64" s="116">
        <f t="shared" si="116"/>
        <v>2.3622250181959226</v>
      </c>
      <c r="US64" s="116">
        <f t="shared" si="116"/>
        <v>2.4366433427296674</v>
      </c>
      <c r="UT64" s="116">
        <f t="shared" si="116"/>
        <v>2.6829413613495734</v>
      </c>
      <c r="UU64" s="116">
        <f t="shared" si="116"/>
        <v>2.7212239845839763</v>
      </c>
      <c r="UV64" s="116">
        <f t="shared" si="116"/>
        <v>2.609160467215395</v>
      </c>
      <c r="UW64" s="116">
        <f t="shared" si="116"/>
        <v>2.8574479813287446</v>
      </c>
      <c r="UX64" s="116">
        <f t="shared" si="116"/>
        <v>2.6288361471303769</v>
      </c>
      <c r="UY64" s="116">
        <f t="shared" si="116"/>
        <v>2.3824456647402132</v>
      </c>
      <c r="UZ64" s="116">
        <f t="shared" si="116"/>
        <v>2.5606781443382363</v>
      </c>
      <c r="VA64" s="116">
        <f t="shared" si="116"/>
        <v>2.741757511550611</v>
      </c>
      <c r="VB64" s="116">
        <f t="shared" si="116"/>
        <v>2.8180916751983336</v>
      </c>
      <c r="VC64" s="116">
        <f t="shared" si="116"/>
        <v>2.8126416222483215</v>
      </c>
      <c r="VD64" s="116">
        <f t="shared" si="116"/>
        <v>2.5869306469323812</v>
      </c>
      <c r="VE64" s="116">
        <f t="shared" si="116"/>
        <v>2.6646521879157725</v>
      </c>
      <c r="VF64" s="116">
        <f t="shared" si="116"/>
        <v>2.4192674045296321</v>
      </c>
      <c r="VG64" s="116">
        <f t="shared" si="116"/>
        <v>2.8269175749064557</v>
      </c>
      <c r="VH64" s="116">
        <f t="shared" si="116"/>
        <v>2.5600011460505301</v>
      </c>
      <c r="VI64" s="116">
        <f t="shared" si="116"/>
        <v>2.5496106878931815</v>
      </c>
      <c r="VJ64" s="116">
        <f t="shared" si="116"/>
        <v>2.5124089964608376</v>
      </c>
      <c r="VK64" s="116">
        <f t="shared" si="116"/>
        <v>2.8456967741637169</v>
      </c>
      <c r="VL64" s="116">
        <f t="shared" si="116"/>
        <v>2.7444094291050511</v>
      </c>
      <c r="VM64" s="116">
        <f t="shared" si="116"/>
        <v>2.754321367643648</v>
      </c>
      <c r="VN64" s="116">
        <f t="shared" si="116"/>
        <v>2.5592879967941418</v>
      </c>
      <c r="VO64" s="116">
        <f t="shared" si="116"/>
        <v>2.4966074675043886</v>
      </c>
      <c r="VP64" s="116">
        <f t="shared" si="116"/>
        <v>2.5104033399449248</v>
      </c>
      <c r="VQ64" s="116">
        <f t="shared" si="116"/>
        <v>2.7753043215364546</v>
      </c>
      <c r="VR64" s="116">
        <f t="shared" si="116"/>
        <v>2.7279506687050685</v>
      </c>
      <c r="VS64" s="116">
        <f t="shared" si="116"/>
        <v>2.8609413865490136</v>
      </c>
      <c r="VT64" s="116">
        <f t="shared" si="116"/>
        <v>2.7025936850198087</v>
      </c>
      <c r="VU64" s="116">
        <f t="shared" si="116"/>
        <v>2.6853969497881698</v>
      </c>
      <c r="VV64" s="116">
        <f t="shared" si="116"/>
        <v>2.8130037347774475</v>
      </c>
      <c r="VW64" s="116">
        <f t="shared" si="116"/>
        <v>2.4325660884055078</v>
      </c>
      <c r="VX64" s="116">
        <f t="shared" si="109"/>
        <v>2.3885768320053082</v>
      </c>
      <c r="VY64" s="116">
        <f t="shared" si="109"/>
        <v>2.4558245975303481</v>
      </c>
      <c r="VZ64" s="116">
        <f t="shared" si="109"/>
        <v>2.7592510324185038</v>
      </c>
      <c r="WA64" s="116">
        <f t="shared" si="109"/>
        <v>2.7001361143662197</v>
      </c>
      <c r="WB64" s="116">
        <f t="shared" si="109"/>
        <v>2.6557377988671389</v>
      </c>
      <c r="WC64" s="116">
        <f t="shared" si="109"/>
        <v>2.7777596628784416</v>
      </c>
      <c r="WD64" s="116">
        <f t="shared" si="109"/>
        <v>2.7640929908994516</v>
      </c>
      <c r="WE64" s="116">
        <f t="shared" si="109"/>
        <v>2.8218498504320872</v>
      </c>
      <c r="WF64" s="116">
        <f t="shared" si="109"/>
        <v>2.4748402092242121</v>
      </c>
      <c r="WG64" s="116">
        <f t="shared" si="109"/>
        <v>2.8031517073023675</v>
      </c>
      <c r="WH64" s="116">
        <f t="shared" si="109"/>
        <v>2.4276393013338331</v>
      </c>
      <c r="WI64" s="116">
        <f t="shared" si="109"/>
        <v>2.8243880834796489</v>
      </c>
      <c r="WJ64" s="116">
        <f t="shared" si="109"/>
        <v>2.4629126625016271</v>
      </c>
      <c r="WK64" s="116">
        <f t="shared" si="109"/>
        <v>2.6103869213123105</v>
      </c>
      <c r="WL64" s="116">
        <f t="shared" si="109"/>
        <v>2.6591063488340358</v>
      </c>
      <c r="WM64" s="116">
        <f t="shared" si="109"/>
        <v>2.6815221107914877</v>
      </c>
      <c r="WN64" s="116">
        <f t="shared" si="109"/>
        <v>2.8419310327961576</v>
      </c>
      <c r="WO64" s="116">
        <f t="shared" si="109"/>
        <v>2.4406616556496137</v>
      </c>
      <c r="WP64" s="116">
        <f t="shared" si="109"/>
        <v>2.6165832291053084</v>
      </c>
      <c r="WQ64" s="116">
        <f t="shared" si="109"/>
        <v>2.7348433473029354</v>
      </c>
      <c r="WR64" s="116">
        <f t="shared" si="101"/>
        <v>2.5953963055229008</v>
      </c>
      <c r="WS64" s="116">
        <f t="shared" si="101"/>
        <v>2.4464135349832214</v>
      </c>
      <c r="WT64" s="116">
        <f t="shared" si="101"/>
        <v>2.5555536738707514</v>
      </c>
      <c r="WU64" s="116">
        <f t="shared" si="101"/>
        <v>2.8147272522459641</v>
      </c>
      <c r="WV64" s="116">
        <f t="shared" si="101"/>
        <v>2.7822361692630619</v>
      </c>
      <c r="WW64" s="116">
        <f t="shared" si="101"/>
        <v>2.6058014132014353</v>
      </c>
      <c r="WX64" s="116">
        <f t="shared" si="101"/>
        <v>2.6984680153543739</v>
      </c>
      <c r="WY64" s="116">
        <f t="shared" si="101"/>
        <v>2.811855725742245</v>
      </c>
      <c r="WZ64" s="116">
        <f t="shared" si="101"/>
        <v>2.3261388117009809</v>
      </c>
      <c r="XA64" s="116">
        <f t="shared" si="101"/>
        <v>2.5735965829752252</v>
      </c>
      <c r="XB64" s="116">
        <f t="shared" ref="XB64:ZM68" si="125">XB38+($D$3/XB38)</f>
        <v>2.5243118909062834</v>
      </c>
      <c r="XC64" s="116">
        <f t="shared" si="125"/>
        <v>2.7708665451191634</v>
      </c>
      <c r="XD64" s="116">
        <f t="shared" si="125"/>
        <v>2.378698383857401</v>
      </c>
      <c r="XE64" s="116">
        <f t="shared" si="125"/>
        <v>2.565601100703216</v>
      </c>
      <c r="XF64" s="116">
        <f t="shared" si="125"/>
        <v>2.7647035338610131</v>
      </c>
      <c r="XG64" s="116">
        <f t="shared" si="125"/>
        <v>2.4410112241879398</v>
      </c>
      <c r="XH64" s="116">
        <f t="shared" si="125"/>
        <v>2.7884255162323606</v>
      </c>
      <c r="XI64" s="116">
        <f t="shared" si="125"/>
        <v>2.4969793512986982</v>
      </c>
      <c r="XJ64" s="116">
        <f t="shared" si="125"/>
        <v>2.7344002352188852</v>
      </c>
      <c r="XK64" s="116">
        <f t="shared" si="125"/>
        <v>2.5392720492218532</v>
      </c>
      <c r="XL64" s="116">
        <f t="shared" si="125"/>
        <v>2.4267570904138545</v>
      </c>
      <c r="XM64" s="116">
        <f t="shared" si="125"/>
        <v>2.5679100788969644</v>
      </c>
      <c r="XN64" s="116">
        <f t="shared" si="125"/>
        <v>2.845638896464326</v>
      </c>
      <c r="XO64" s="116">
        <f t="shared" si="125"/>
        <v>2.8305293581168569</v>
      </c>
      <c r="XP64" s="116">
        <f t="shared" si="125"/>
        <v>2.677233589790482</v>
      </c>
      <c r="XQ64" s="116">
        <f t="shared" si="125"/>
        <v>2.4815149851840554</v>
      </c>
      <c r="XR64" s="116">
        <f t="shared" si="125"/>
        <v>2.5700936182017826</v>
      </c>
      <c r="XS64" s="116">
        <f t="shared" si="125"/>
        <v>2.6333135815886117</v>
      </c>
      <c r="XT64" s="116">
        <f t="shared" si="125"/>
        <v>2.8648506710626043</v>
      </c>
      <c r="XU64" s="116">
        <f t="shared" si="125"/>
        <v>2.5004913356535803</v>
      </c>
      <c r="XV64" s="116">
        <f t="shared" si="125"/>
        <v>2.3589500656938842</v>
      </c>
      <c r="XW64" s="116">
        <f t="shared" si="125"/>
        <v>2.4185718758513399</v>
      </c>
      <c r="XX64" s="116">
        <f t="shared" si="125"/>
        <v>2.6641526047278523</v>
      </c>
      <c r="XY64" s="116">
        <f t="shared" si="125"/>
        <v>2.8319323898127071</v>
      </c>
      <c r="XZ64" s="116">
        <f t="shared" si="125"/>
        <v>2.7353587388788805</v>
      </c>
      <c r="YA64" s="116">
        <f t="shared" si="125"/>
        <v>2.4212153206534337</v>
      </c>
      <c r="YB64" s="116">
        <f t="shared" si="125"/>
        <v>2.3750735953455484</v>
      </c>
      <c r="YC64" s="116">
        <f t="shared" si="125"/>
        <v>2.5940487800707066</v>
      </c>
      <c r="YD64" s="116">
        <f t="shared" si="125"/>
        <v>2.3415444461787649</v>
      </c>
      <c r="YE64" s="116">
        <f t="shared" si="125"/>
        <v>2.4659229236123075</v>
      </c>
      <c r="YF64" s="116">
        <f t="shared" si="125"/>
        <v>2.3471879392619783</v>
      </c>
      <c r="YG64" s="116">
        <f t="shared" si="125"/>
        <v>2.4370568799673706</v>
      </c>
      <c r="YH64" s="116">
        <f t="shared" si="125"/>
        <v>2.3707708266256708</v>
      </c>
      <c r="YI64" s="116">
        <f t="shared" si="125"/>
        <v>2.3635069427975148</v>
      </c>
      <c r="YJ64" s="116">
        <f t="shared" si="125"/>
        <v>2.8085264938444081</v>
      </c>
      <c r="YK64" s="116">
        <f t="shared" si="125"/>
        <v>2.335841605731503</v>
      </c>
      <c r="YL64" s="116">
        <f t="shared" si="125"/>
        <v>2.5503430218058125</v>
      </c>
      <c r="YM64" s="116">
        <f t="shared" si="125"/>
        <v>2.7980756665890922</v>
      </c>
      <c r="YN64" s="116">
        <f t="shared" si="125"/>
        <v>2.6773143412922726</v>
      </c>
      <c r="YO64" s="116">
        <f t="shared" si="125"/>
        <v>2.6657475474610344</v>
      </c>
      <c r="YP64" s="116">
        <f t="shared" si="125"/>
        <v>2.7717294316523908</v>
      </c>
      <c r="YQ64" s="116">
        <f t="shared" si="125"/>
        <v>2.7028911594355711</v>
      </c>
      <c r="YR64" s="116">
        <f t="shared" si="125"/>
        <v>2.5141921634182962</v>
      </c>
      <c r="YS64" s="116">
        <f t="shared" si="125"/>
        <v>2.8341339060241793</v>
      </c>
      <c r="YT64" s="116">
        <f t="shared" si="125"/>
        <v>2.8528011005057734</v>
      </c>
      <c r="YU64" s="116">
        <f t="shared" si="125"/>
        <v>2.660565015745477</v>
      </c>
      <c r="YV64" s="116">
        <f t="shared" si="125"/>
        <v>2.6161282715484884</v>
      </c>
      <c r="YW64" s="116">
        <f t="shared" si="125"/>
        <v>2.3216051428458826</v>
      </c>
      <c r="YX64" s="116">
        <f t="shared" si="125"/>
        <v>2.5925593407126137</v>
      </c>
      <c r="YY64" s="116">
        <f t="shared" si="125"/>
        <v>2.8168057583947577</v>
      </c>
      <c r="YZ64" s="116">
        <f t="shared" si="125"/>
        <v>2.6953385862263954</v>
      </c>
      <c r="ZA64" s="116">
        <f t="shared" si="125"/>
        <v>2.5165787497479153</v>
      </c>
      <c r="ZB64" s="116">
        <f t="shared" si="125"/>
        <v>2.3464434085113606</v>
      </c>
      <c r="ZC64" s="116">
        <f t="shared" si="125"/>
        <v>2.3482485631350229</v>
      </c>
      <c r="ZD64" s="116">
        <f t="shared" si="125"/>
        <v>2.3185440288901655</v>
      </c>
      <c r="ZE64" s="116">
        <f t="shared" si="125"/>
        <v>2.8620687506655913</v>
      </c>
      <c r="ZF64" s="116">
        <f t="shared" si="125"/>
        <v>2.5581338429285467</v>
      </c>
      <c r="ZG64" s="116">
        <f t="shared" si="125"/>
        <v>2.6733246870936775</v>
      </c>
      <c r="ZH64" s="116">
        <f t="shared" si="125"/>
        <v>2.4036551878033778</v>
      </c>
      <c r="ZI64" s="116">
        <f t="shared" si="125"/>
        <v>2.4926942330488711</v>
      </c>
      <c r="ZJ64" s="116">
        <f t="shared" si="125"/>
        <v>2.6844347726089661</v>
      </c>
      <c r="ZK64" s="116">
        <f t="shared" si="125"/>
        <v>2.4780684137354716</v>
      </c>
      <c r="ZL64" s="116">
        <f t="shared" si="125"/>
        <v>2.5722199574502671</v>
      </c>
      <c r="ZM64" s="116">
        <f t="shared" si="125"/>
        <v>2.8028949941417709</v>
      </c>
      <c r="ZN64" s="116">
        <f t="shared" si="117"/>
        <v>2.6770361443445925</v>
      </c>
      <c r="ZO64" s="116">
        <f t="shared" si="117"/>
        <v>2.4795407887560872</v>
      </c>
      <c r="ZP64" s="116">
        <f t="shared" si="117"/>
        <v>2.7430222166644338</v>
      </c>
      <c r="ZQ64" s="116">
        <f t="shared" si="117"/>
        <v>2.408999216628481</v>
      </c>
      <c r="ZR64" s="116">
        <f t="shared" si="117"/>
        <v>2.3417690260290307</v>
      </c>
      <c r="ZS64" s="116">
        <f t="shared" si="117"/>
        <v>2.5785246406331068</v>
      </c>
      <c r="ZT64" s="116">
        <f t="shared" si="117"/>
        <v>2.5225940623038472</v>
      </c>
      <c r="ZU64" s="116">
        <f t="shared" si="117"/>
        <v>2.3583053531564588</v>
      </c>
      <c r="ZV64" s="116">
        <f t="shared" si="117"/>
        <v>2.4659885634640801</v>
      </c>
      <c r="ZW64" s="116">
        <f t="shared" si="117"/>
        <v>2.8565971366719629</v>
      </c>
      <c r="ZX64" s="116">
        <f t="shared" si="117"/>
        <v>2.3668184352955151</v>
      </c>
      <c r="ZY64" s="116">
        <f t="shared" si="117"/>
        <v>2.4781528257253074</v>
      </c>
      <c r="ZZ64" s="116">
        <f t="shared" si="117"/>
        <v>2.4212511944356101</v>
      </c>
      <c r="AAA64" s="116">
        <f t="shared" si="117"/>
        <v>2.82678688353792</v>
      </c>
      <c r="AAB64" s="116">
        <f t="shared" si="117"/>
        <v>2.5145324234753623</v>
      </c>
      <c r="AAC64" s="116">
        <f t="shared" si="117"/>
        <v>2.44624259256772</v>
      </c>
      <c r="AAD64" s="116">
        <f t="shared" si="117"/>
        <v>2.3193592578977609</v>
      </c>
      <c r="AAE64" s="116">
        <f t="shared" si="117"/>
        <v>2.8464985309591508</v>
      </c>
      <c r="AAF64" s="116">
        <f t="shared" si="117"/>
        <v>2.5273544040266551</v>
      </c>
      <c r="AAG64" s="116">
        <f t="shared" si="117"/>
        <v>2.3983474866748997</v>
      </c>
      <c r="AAH64" s="116">
        <f t="shared" si="117"/>
        <v>2.3529934005759334</v>
      </c>
      <c r="AAI64" s="116">
        <f t="shared" si="117"/>
        <v>2.3603617036709821</v>
      </c>
      <c r="AAJ64" s="116">
        <f t="shared" si="117"/>
        <v>2.8061860314344811</v>
      </c>
      <c r="AAK64" s="116">
        <f t="shared" si="117"/>
        <v>2.3561165891755103</v>
      </c>
      <c r="AAL64" s="116">
        <f t="shared" si="117"/>
        <v>2.6869861331176232</v>
      </c>
      <c r="AAM64" s="116">
        <f t="shared" si="117"/>
        <v>2.4723589817834899</v>
      </c>
      <c r="AAN64" s="116">
        <f t="shared" si="117"/>
        <v>2.7787925306360197</v>
      </c>
      <c r="AAO64" s="116">
        <f t="shared" si="117"/>
        <v>2.4035466356536102</v>
      </c>
      <c r="AAP64" s="116">
        <f t="shared" si="117"/>
        <v>2.8459681587680894</v>
      </c>
      <c r="AAQ64" s="116">
        <f t="shared" si="117"/>
        <v>2.344903308583655</v>
      </c>
      <c r="AAR64" s="116">
        <f t="shared" si="117"/>
        <v>2.3690835718727556</v>
      </c>
      <c r="AAS64" s="116">
        <f t="shared" si="117"/>
        <v>2.8617803305323837</v>
      </c>
      <c r="AAT64" s="116">
        <f t="shared" si="117"/>
        <v>2.3268715685092269</v>
      </c>
      <c r="AAU64" s="116">
        <f t="shared" si="117"/>
        <v>2.8649921530977682</v>
      </c>
      <c r="AAV64" s="116">
        <f t="shared" si="110"/>
        <v>2.7153188060733657</v>
      </c>
      <c r="AAW64" s="116">
        <f t="shared" si="110"/>
        <v>2.4266212851650191</v>
      </c>
      <c r="AAX64" s="116">
        <f t="shared" si="110"/>
        <v>2.5742784455626566</v>
      </c>
      <c r="AAY64" s="116">
        <f t="shared" si="110"/>
        <v>2.6136526400912246</v>
      </c>
      <c r="AAZ64" s="116">
        <f t="shared" si="110"/>
        <v>2.4636390798954806</v>
      </c>
      <c r="ABA64" s="116">
        <f t="shared" si="110"/>
        <v>2.8260710304785865</v>
      </c>
      <c r="ABB64" s="116">
        <f t="shared" si="110"/>
        <v>2.5474649614124956</v>
      </c>
      <c r="ABC64" s="116">
        <f t="shared" si="110"/>
        <v>2.5765927731245974</v>
      </c>
      <c r="ABD64" s="116">
        <f t="shared" si="110"/>
        <v>2.4176427515841303</v>
      </c>
      <c r="ABE64" s="116">
        <f t="shared" si="110"/>
        <v>2.3883238185659179</v>
      </c>
      <c r="ABF64" s="116">
        <f t="shared" si="110"/>
        <v>2.4895993727624584</v>
      </c>
      <c r="ABG64" s="116">
        <f t="shared" si="110"/>
        <v>2.3655302694319333</v>
      </c>
      <c r="ABH64" s="116">
        <f t="shared" si="110"/>
        <v>2.8240028572673563</v>
      </c>
      <c r="ABI64" s="116">
        <f t="shared" si="110"/>
        <v>2.3519562431848415</v>
      </c>
      <c r="ABJ64" s="116">
        <f t="shared" si="110"/>
        <v>2.8365868555173051</v>
      </c>
      <c r="ABK64" s="116">
        <f t="shared" si="110"/>
        <v>2.4002068896437381</v>
      </c>
      <c r="ABL64" s="116">
        <f t="shared" si="110"/>
        <v>2.7862840836618528</v>
      </c>
      <c r="ABM64" s="116">
        <f t="shared" si="110"/>
        <v>2.750377806932025</v>
      </c>
      <c r="ABN64" s="116">
        <f t="shared" si="110"/>
        <v>2.5451727589061077</v>
      </c>
      <c r="ABO64" s="116">
        <f t="shared" si="110"/>
        <v>2.3830000405638243</v>
      </c>
      <c r="ABP64" s="116">
        <f t="shared" si="102"/>
        <v>2.7359450481898024</v>
      </c>
      <c r="ABQ64" s="116">
        <f t="shared" si="102"/>
        <v>2.8130463925112008</v>
      </c>
      <c r="ABR64" s="116">
        <f t="shared" si="102"/>
        <v>2.5069316896057683</v>
      </c>
      <c r="ABS64" s="116">
        <f t="shared" si="102"/>
        <v>2.3397868420721517</v>
      </c>
      <c r="ABT64" s="116">
        <f t="shared" si="102"/>
        <v>2.7632542230216157</v>
      </c>
      <c r="ABU64" s="116">
        <f t="shared" si="102"/>
        <v>2.8252656571038948</v>
      </c>
      <c r="ABV64" s="116">
        <f t="shared" si="102"/>
        <v>2.8027610514700778</v>
      </c>
      <c r="ABW64" s="116">
        <f t="shared" si="102"/>
        <v>2.4269667562834689</v>
      </c>
      <c r="ABX64" s="116">
        <f t="shared" si="102"/>
        <v>2.8274871018919674</v>
      </c>
      <c r="ABY64" s="116">
        <f t="shared" si="102"/>
        <v>2.4138350530777677</v>
      </c>
      <c r="ABZ64" s="116">
        <f t="shared" ref="ABZ64:AEK68" si="126">ABZ38+($D$3/ABZ38)</f>
        <v>2.853667539623205</v>
      </c>
      <c r="ACA64" s="116">
        <f t="shared" si="126"/>
        <v>2.7189940231132241</v>
      </c>
      <c r="ACB64" s="116">
        <f t="shared" si="126"/>
        <v>2.4206554982225965</v>
      </c>
      <c r="ACC64" s="116">
        <f t="shared" si="126"/>
        <v>2.3602526561197834</v>
      </c>
      <c r="ACD64" s="116">
        <f t="shared" si="126"/>
        <v>2.7988647127536708</v>
      </c>
      <c r="ACE64" s="116">
        <f t="shared" si="126"/>
        <v>2.769034547641132</v>
      </c>
      <c r="ACF64" s="116">
        <f t="shared" si="126"/>
        <v>2.6008006039648133</v>
      </c>
      <c r="ACG64" s="116">
        <f t="shared" si="126"/>
        <v>2.4701431924956112</v>
      </c>
      <c r="ACH64" s="116">
        <f t="shared" si="126"/>
        <v>2.5499095229219169</v>
      </c>
      <c r="ACI64" s="116">
        <f t="shared" si="126"/>
        <v>2.6064446812867788</v>
      </c>
      <c r="ACJ64" s="116">
        <f t="shared" si="126"/>
        <v>2.4289698260899191</v>
      </c>
      <c r="ACK64" s="116">
        <f t="shared" si="126"/>
        <v>2.3453361672901583</v>
      </c>
      <c r="ACL64" s="116">
        <f t="shared" si="126"/>
        <v>2.8047286891531567</v>
      </c>
      <c r="ACM64" s="116">
        <f t="shared" si="126"/>
        <v>2.6602681546071545</v>
      </c>
      <c r="ACN64" s="116">
        <f t="shared" si="126"/>
        <v>2.5192990104085595</v>
      </c>
      <c r="ACO64" s="116">
        <f t="shared" si="126"/>
        <v>2.3623407100228406</v>
      </c>
      <c r="ACP64" s="116">
        <f t="shared" si="126"/>
        <v>2.5294112308056484</v>
      </c>
      <c r="ACQ64" s="116">
        <f t="shared" si="126"/>
        <v>2.5343309758461166</v>
      </c>
      <c r="ACR64" s="116">
        <f t="shared" si="126"/>
        <v>2.6121884458321243</v>
      </c>
      <c r="ACS64" s="116">
        <f t="shared" si="126"/>
        <v>2.8497821201466098</v>
      </c>
      <c r="ACT64" s="116">
        <f t="shared" si="126"/>
        <v>2.5262473696099184</v>
      </c>
      <c r="ACU64" s="116">
        <f t="shared" si="126"/>
        <v>2.8381284118914811</v>
      </c>
      <c r="ACV64" s="116">
        <f t="shared" si="126"/>
        <v>2.3520929236031818</v>
      </c>
      <c r="ACW64" s="116">
        <f t="shared" si="126"/>
        <v>2.7671066373925468</v>
      </c>
      <c r="ACX64" s="116">
        <f t="shared" si="126"/>
        <v>2.7140081187988438</v>
      </c>
      <c r="ACY64" s="116">
        <f t="shared" si="126"/>
        <v>2.5581251995256844</v>
      </c>
      <c r="ACZ64" s="116">
        <f t="shared" si="126"/>
        <v>2.4201549479469326</v>
      </c>
      <c r="ADA64" s="116">
        <f t="shared" si="126"/>
        <v>2.4200659059861325</v>
      </c>
      <c r="ADB64" s="116">
        <f t="shared" si="126"/>
        <v>2.8449503679581194</v>
      </c>
      <c r="ADC64" s="116">
        <f t="shared" si="126"/>
        <v>2.7870687247818147</v>
      </c>
      <c r="ADD64" s="116">
        <f t="shared" si="126"/>
        <v>2.7724077197695429</v>
      </c>
      <c r="ADE64" s="116">
        <f t="shared" si="126"/>
        <v>2.3199593976163793</v>
      </c>
      <c r="ADF64" s="116">
        <f t="shared" si="126"/>
        <v>2.6108169240785104</v>
      </c>
      <c r="ADG64" s="116">
        <f t="shared" si="126"/>
        <v>2.3832504028768282</v>
      </c>
      <c r="ADH64" s="116">
        <f t="shared" si="126"/>
        <v>2.6011114654374849</v>
      </c>
      <c r="ADI64" s="116">
        <f t="shared" si="126"/>
        <v>2.6357788249351217</v>
      </c>
      <c r="ADJ64" s="116">
        <f t="shared" si="126"/>
        <v>2.6940049059901856</v>
      </c>
      <c r="ADK64" s="116">
        <f t="shared" si="126"/>
        <v>2.4769765204255894</v>
      </c>
      <c r="ADL64" s="116">
        <f t="shared" si="126"/>
        <v>2.600701507822909</v>
      </c>
      <c r="ADM64" s="116">
        <f t="shared" si="126"/>
        <v>2.650053663341339</v>
      </c>
      <c r="ADN64" s="116">
        <f t="shared" si="126"/>
        <v>2.3257199327063969</v>
      </c>
      <c r="ADO64" s="116">
        <f t="shared" si="126"/>
        <v>2.5789456227889076</v>
      </c>
      <c r="ADP64" s="116">
        <f t="shared" si="126"/>
        <v>2.3147794599756644</v>
      </c>
      <c r="ADQ64" s="116">
        <f t="shared" si="126"/>
        <v>2.7688809894726463</v>
      </c>
      <c r="ADR64" s="116">
        <f t="shared" si="126"/>
        <v>2.6758174899613252</v>
      </c>
      <c r="ADS64" s="116">
        <f t="shared" si="126"/>
        <v>2.7590012354060165</v>
      </c>
      <c r="ADT64" s="116">
        <f t="shared" si="126"/>
        <v>2.3210833696917339</v>
      </c>
      <c r="ADU64" s="116">
        <f t="shared" si="126"/>
        <v>2.7892977328442665</v>
      </c>
      <c r="ADV64" s="116">
        <f t="shared" si="126"/>
        <v>2.3453310744045783</v>
      </c>
      <c r="ADW64" s="116">
        <f t="shared" si="126"/>
        <v>2.5296964228529037</v>
      </c>
      <c r="ADX64" s="116">
        <f t="shared" si="126"/>
        <v>2.4942758460486694</v>
      </c>
      <c r="ADY64" s="116">
        <f t="shared" si="126"/>
        <v>2.3426663877524874</v>
      </c>
      <c r="ADZ64" s="116">
        <f t="shared" si="126"/>
        <v>2.7459052780510582</v>
      </c>
      <c r="AEA64" s="116">
        <f t="shared" si="126"/>
        <v>2.3636409388659834</v>
      </c>
      <c r="AEB64" s="116">
        <f t="shared" si="126"/>
        <v>2.5641976955036321</v>
      </c>
      <c r="AEC64" s="116">
        <f t="shared" si="126"/>
        <v>2.8365257124375316</v>
      </c>
      <c r="AED64" s="116">
        <f t="shared" si="126"/>
        <v>2.6617281304015696</v>
      </c>
      <c r="AEE64" s="116">
        <f t="shared" si="126"/>
        <v>2.4830189644924339</v>
      </c>
      <c r="AEF64" s="116">
        <f t="shared" si="126"/>
        <v>2.3599873346389906</v>
      </c>
      <c r="AEG64" s="116">
        <f t="shared" si="126"/>
        <v>2.4158476156067445</v>
      </c>
      <c r="AEH64" s="116">
        <f t="shared" si="126"/>
        <v>2.8438215763914441</v>
      </c>
      <c r="AEI64" s="116">
        <f t="shared" si="126"/>
        <v>2.6135220253256954</v>
      </c>
      <c r="AEJ64" s="116">
        <f t="shared" si="126"/>
        <v>2.6571998074573639</v>
      </c>
      <c r="AEK64" s="116">
        <f t="shared" si="126"/>
        <v>2.4304865497709662</v>
      </c>
      <c r="AEL64" s="116">
        <f t="shared" si="118"/>
        <v>2.7649667970893939</v>
      </c>
      <c r="AEM64" s="116">
        <f t="shared" si="118"/>
        <v>2.4691633007278999</v>
      </c>
      <c r="AEN64" s="116">
        <f t="shared" si="118"/>
        <v>2.3442835228136514</v>
      </c>
      <c r="AEO64" s="116">
        <f t="shared" si="118"/>
        <v>2.7672672031423939</v>
      </c>
      <c r="AEP64" s="116">
        <f t="shared" si="118"/>
        <v>2.8267838411954176</v>
      </c>
      <c r="AEQ64" s="116">
        <f t="shared" si="118"/>
        <v>2.8023837965453366</v>
      </c>
      <c r="AER64" s="116">
        <f t="shared" si="118"/>
        <v>2.4125053073116671</v>
      </c>
      <c r="AES64" s="116">
        <f t="shared" si="118"/>
        <v>2.6361344131682305</v>
      </c>
      <c r="AET64" s="116">
        <f t="shared" si="118"/>
        <v>2.448358459139317</v>
      </c>
      <c r="AEU64" s="116">
        <f t="shared" si="118"/>
        <v>2.5396857648868134</v>
      </c>
      <c r="AEV64" s="116">
        <f t="shared" si="118"/>
        <v>2.841973787407583</v>
      </c>
      <c r="AEW64" s="116">
        <f t="shared" si="118"/>
        <v>2.692314285745836</v>
      </c>
      <c r="AEX64" s="116">
        <f t="shared" si="118"/>
        <v>2.4765331992039319</v>
      </c>
      <c r="AEY64" s="116">
        <f t="shared" si="118"/>
        <v>2.6762591672007683</v>
      </c>
      <c r="AEZ64" s="116">
        <f t="shared" si="118"/>
        <v>2.5542279045458129</v>
      </c>
      <c r="AFA64" s="116">
        <f t="shared" si="118"/>
        <v>2.3596946529415788</v>
      </c>
      <c r="AFB64" s="116">
        <f t="shared" si="118"/>
        <v>2.8164559239513212</v>
      </c>
      <c r="AFC64" s="116">
        <f t="shared" si="118"/>
        <v>2.7969439881053151</v>
      </c>
      <c r="AFD64" s="116">
        <f t="shared" si="118"/>
        <v>2.4178822922755345</v>
      </c>
      <c r="AFE64" s="116">
        <f t="shared" si="118"/>
        <v>2.6430981920216761</v>
      </c>
      <c r="AFF64" s="116">
        <f t="shared" si="118"/>
        <v>2.5703277480119442</v>
      </c>
      <c r="AFG64" s="116">
        <f t="shared" si="118"/>
        <v>2.5398852386770301</v>
      </c>
      <c r="AFH64" s="116">
        <f t="shared" si="118"/>
        <v>2.5181058151698785</v>
      </c>
      <c r="AFI64" s="116">
        <f t="shared" si="118"/>
        <v>2.545653074101212</v>
      </c>
      <c r="AFJ64" s="116">
        <f t="shared" si="118"/>
        <v>2.4234856135150022</v>
      </c>
      <c r="AFK64" s="116">
        <f t="shared" si="118"/>
        <v>2.611342302609633</v>
      </c>
      <c r="AFL64" s="116">
        <f t="shared" si="118"/>
        <v>2.3984161363790655</v>
      </c>
      <c r="AFM64" s="116">
        <f t="shared" si="118"/>
        <v>2.7310451448711772</v>
      </c>
      <c r="AFN64" s="116">
        <f t="shared" si="118"/>
        <v>2.377267986086681</v>
      </c>
      <c r="AFO64" s="116">
        <f t="shared" si="118"/>
        <v>2.6101583435197258</v>
      </c>
      <c r="AFP64" s="116">
        <f t="shared" si="118"/>
        <v>2.4027088494998528</v>
      </c>
      <c r="AFQ64" s="116">
        <f t="shared" si="118"/>
        <v>2.6175096881390609</v>
      </c>
      <c r="AFR64" s="116">
        <f t="shared" si="118"/>
        <v>2.4048917016616591</v>
      </c>
      <c r="AFS64" s="116">
        <f t="shared" si="118"/>
        <v>2.802607405842394</v>
      </c>
      <c r="AFT64" s="116">
        <f t="shared" si="111"/>
        <v>2.5165388835234932</v>
      </c>
      <c r="AFU64" s="116">
        <f t="shared" si="111"/>
        <v>2.5210491886279351</v>
      </c>
      <c r="AFV64" s="116">
        <f t="shared" si="111"/>
        <v>2.3519438700724331</v>
      </c>
      <c r="AFW64" s="116">
        <f t="shared" si="111"/>
        <v>2.6222827506843789</v>
      </c>
      <c r="AFX64" s="116">
        <f t="shared" si="111"/>
        <v>2.5254031565023047</v>
      </c>
      <c r="AFY64" s="116">
        <f t="shared" si="111"/>
        <v>2.7667482550403562</v>
      </c>
      <c r="AFZ64" s="116">
        <f t="shared" si="111"/>
        <v>2.3195418047363741</v>
      </c>
      <c r="AGA64" s="116">
        <f t="shared" si="111"/>
        <v>2.7405875481938531</v>
      </c>
      <c r="AGB64" s="116">
        <f t="shared" si="111"/>
        <v>2.7421054604248485</v>
      </c>
      <c r="AGC64" s="116">
        <f t="shared" si="111"/>
        <v>2.740488416188803</v>
      </c>
      <c r="AGD64" s="116">
        <f t="shared" si="111"/>
        <v>2.3706614154694492</v>
      </c>
      <c r="AGE64" s="116">
        <f t="shared" si="111"/>
        <v>2.4041718131817817</v>
      </c>
      <c r="AGF64" s="116">
        <f t="shared" si="111"/>
        <v>2.6330516152202414</v>
      </c>
      <c r="AGG64" s="116">
        <f t="shared" si="111"/>
        <v>2.3357195524456356</v>
      </c>
      <c r="AGH64" s="116">
        <f t="shared" si="111"/>
        <v>2.7472308200483808</v>
      </c>
      <c r="AGI64" s="116">
        <f t="shared" si="111"/>
        <v>2.6887707462546313</v>
      </c>
      <c r="AGJ64" s="116">
        <f t="shared" si="111"/>
        <v>2.4371442774409671</v>
      </c>
      <c r="AGK64" s="116">
        <f t="shared" si="111"/>
        <v>2.3852063620371382</v>
      </c>
      <c r="AGL64" s="116">
        <f t="shared" si="111"/>
        <v>2.5962447445963739</v>
      </c>
      <c r="AGM64" s="116">
        <f t="shared" si="111"/>
        <v>2.7895339096295664</v>
      </c>
      <c r="AGN64" s="116">
        <f t="shared" si="103"/>
        <v>2.568069693412959</v>
      </c>
      <c r="AGO64" s="116">
        <f t="shared" si="103"/>
        <v>2.5663216351383489</v>
      </c>
      <c r="AGP64" s="116">
        <f t="shared" si="103"/>
        <v>2.537843730494477</v>
      </c>
      <c r="AGQ64" s="116">
        <f t="shared" si="103"/>
        <v>2.7247615224564696</v>
      </c>
      <c r="AGR64" s="116">
        <f t="shared" si="103"/>
        <v>2.5478980326178036</v>
      </c>
      <c r="AGS64" s="116">
        <f t="shared" si="103"/>
        <v>2.814449341878817</v>
      </c>
      <c r="AGT64" s="116">
        <f t="shared" si="103"/>
        <v>2.4972388087024373</v>
      </c>
      <c r="AGU64" s="116">
        <f t="shared" si="103"/>
        <v>2.8627173595794391</v>
      </c>
      <c r="AGV64" s="116">
        <f t="shared" si="103"/>
        <v>2.8238514057774418</v>
      </c>
      <c r="AGW64" s="116">
        <f t="shared" si="103"/>
        <v>2.5969505619508491</v>
      </c>
      <c r="AGX64" s="116">
        <f t="shared" ref="AGX64:AJI68" si="127">AGX38+($D$3/AGX38)</f>
        <v>2.3773956838873231</v>
      </c>
      <c r="AGY64" s="116">
        <f t="shared" si="127"/>
        <v>2.3441217458226715</v>
      </c>
      <c r="AGZ64" s="116">
        <f t="shared" si="127"/>
        <v>2.4054754365730777</v>
      </c>
      <c r="AHA64" s="116">
        <f t="shared" si="127"/>
        <v>2.7439561591975097</v>
      </c>
      <c r="AHB64" s="116">
        <f t="shared" si="127"/>
        <v>2.6595332152954008</v>
      </c>
      <c r="AHC64" s="116">
        <f t="shared" si="127"/>
        <v>2.6678992375196193</v>
      </c>
      <c r="AHD64" s="116">
        <f t="shared" si="127"/>
        <v>2.438846174791327</v>
      </c>
      <c r="AHE64" s="116">
        <f t="shared" si="127"/>
        <v>2.7335687533958311</v>
      </c>
      <c r="AHF64" s="116">
        <f t="shared" si="127"/>
        <v>2.3173993523282084</v>
      </c>
      <c r="AHG64" s="116">
        <f t="shared" si="127"/>
        <v>2.5334303955189785</v>
      </c>
      <c r="AHH64" s="116">
        <f t="shared" si="127"/>
        <v>2.3579650085438453</v>
      </c>
      <c r="AHI64" s="116">
        <f t="shared" si="127"/>
        <v>2.3478878607232416</v>
      </c>
      <c r="AHJ64" s="116">
        <f t="shared" si="127"/>
        <v>2.3668621583929106</v>
      </c>
      <c r="AHK64" s="116">
        <f t="shared" si="127"/>
        <v>2.4211869232269403</v>
      </c>
      <c r="AHL64" s="116">
        <f t="shared" si="127"/>
        <v>2.7401365275381657</v>
      </c>
      <c r="AHM64" s="116">
        <f t="shared" si="127"/>
        <v>2.4739737468720957</v>
      </c>
      <c r="AHN64" s="116">
        <f t="shared" si="127"/>
        <v>2.6927968234617441</v>
      </c>
      <c r="AHO64" s="116">
        <f t="shared" si="127"/>
        <v>2.7095934893122586</v>
      </c>
      <c r="AHP64" s="116">
        <f t="shared" si="127"/>
        <v>2.4772572363604812</v>
      </c>
      <c r="AHQ64" s="116">
        <f t="shared" si="127"/>
        <v>2.3480605136427459</v>
      </c>
      <c r="AHR64" s="116">
        <f t="shared" si="127"/>
        <v>2.6661571934891786</v>
      </c>
      <c r="AHS64" s="116">
        <f t="shared" si="127"/>
        <v>2.5068409593632639</v>
      </c>
      <c r="AHT64" s="116">
        <f t="shared" si="127"/>
        <v>2.7874064730103152</v>
      </c>
      <c r="AHU64" s="116">
        <f t="shared" si="127"/>
        <v>2.816996273200508</v>
      </c>
      <c r="AHV64" s="116">
        <f t="shared" si="127"/>
        <v>2.4021101995568093</v>
      </c>
      <c r="AHW64" s="116">
        <f t="shared" si="127"/>
        <v>2.6120651602467868</v>
      </c>
      <c r="AHX64" s="116">
        <f t="shared" si="127"/>
        <v>2.4395141456926428</v>
      </c>
      <c r="AHY64" s="116">
        <f t="shared" si="127"/>
        <v>2.6466265385635688</v>
      </c>
      <c r="AHZ64" s="116">
        <f t="shared" si="127"/>
        <v>2.3947559705752863</v>
      </c>
      <c r="AIA64" s="116">
        <f t="shared" si="127"/>
        <v>2.7926162939649899</v>
      </c>
      <c r="AIB64" s="116">
        <f t="shared" si="127"/>
        <v>2.6943605194350675</v>
      </c>
      <c r="AIC64" s="116">
        <f t="shared" si="127"/>
        <v>2.4188092746168426</v>
      </c>
      <c r="AID64" s="116">
        <f t="shared" si="127"/>
        <v>2.7659029627852143</v>
      </c>
      <c r="AIE64" s="116">
        <f t="shared" si="127"/>
        <v>2.7756574089723971</v>
      </c>
      <c r="AIF64" s="116">
        <f t="shared" si="127"/>
        <v>2.640465374890979</v>
      </c>
      <c r="AIG64" s="116">
        <f t="shared" si="127"/>
        <v>2.3657774135317231</v>
      </c>
      <c r="AIH64" s="116">
        <f t="shared" si="127"/>
        <v>2.6472056268379562</v>
      </c>
      <c r="AII64" s="116">
        <f t="shared" si="127"/>
        <v>2.6898597250452627</v>
      </c>
      <c r="AIJ64" s="116">
        <f t="shared" si="127"/>
        <v>2.7714278243589026</v>
      </c>
      <c r="AIK64" s="116">
        <f t="shared" si="127"/>
        <v>2.3346795960066933</v>
      </c>
      <c r="AIL64" s="116">
        <f t="shared" si="127"/>
        <v>2.7287819356544913</v>
      </c>
      <c r="AIM64" s="116">
        <f t="shared" si="127"/>
        <v>2.4320332104557849</v>
      </c>
      <c r="AIN64" s="116">
        <f t="shared" si="127"/>
        <v>2.5205267523961878</v>
      </c>
      <c r="AIO64" s="116">
        <f t="shared" si="127"/>
        <v>2.4030379508362287</v>
      </c>
      <c r="AIP64" s="116">
        <f t="shared" si="127"/>
        <v>2.8048545519205494</v>
      </c>
      <c r="AIQ64" s="116">
        <f t="shared" si="127"/>
        <v>2.4485971281117758</v>
      </c>
      <c r="AIR64" s="116">
        <f t="shared" si="127"/>
        <v>2.5449556529248829</v>
      </c>
      <c r="AIS64" s="116">
        <f t="shared" si="127"/>
        <v>2.4656971687145144</v>
      </c>
      <c r="AIT64" s="116">
        <f t="shared" si="127"/>
        <v>2.645509146003044</v>
      </c>
      <c r="AIU64" s="116">
        <f t="shared" si="127"/>
        <v>2.793963264639856</v>
      </c>
      <c r="AIV64" s="116">
        <f t="shared" si="127"/>
        <v>2.3931744374200985</v>
      </c>
      <c r="AIW64" s="116">
        <f t="shared" si="127"/>
        <v>2.7145515040774373</v>
      </c>
      <c r="AIX64" s="116">
        <f t="shared" si="127"/>
        <v>2.5676630931257525</v>
      </c>
      <c r="AIY64" s="116">
        <f t="shared" si="127"/>
        <v>2.5937872860390407</v>
      </c>
      <c r="AIZ64" s="116">
        <f t="shared" si="127"/>
        <v>2.3433788664558874</v>
      </c>
      <c r="AJA64" s="116">
        <f t="shared" si="127"/>
        <v>2.7245867220672562</v>
      </c>
      <c r="AJB64" s="116">
        <f t="shared" si="127"/>
        <v>2.795179042158848</v>
      </c>
      <c r="AJC64" s="116">
        <f t="shared" si="127"/>
        <v>2.6419185905523617</v>
      </c>
      <c r="AJD64" s="116">
        <f t="shared" si="127"/>
        <v>2.3972872665378144</v>
      </c>
      <c r="AJE64" s="116">
        <f t="shared" si="127"/>
        <v>2.6172799637663773</v>
      </c>
      <c r="AJF64" s="116">
        <f t="shared" si="127"/>
        <v>2.5221650438677909</v>
      </c>
      <c r="AJG64" s="116">
        <f t="shared" si="127"/>
        <v>2.7108609482570123</v>
      </c>
      <c r="AJH64" s="116">
        <f t="shared" si="127"/>
        <v>2.6895746608325992</v>
      </c>
      <c r="AJI64" s="116">
        <f t="shared" si="127"/>
        <v>2.7008420300541904</v>
      </c>
      <c r="AJJ64" s="116">
        <f t="shared" si="119"/>
        <v>2.6112893652735574</v>
      </c>
      <c r="AJK64" s="116">
        <f t="shared" si="119"/>
        <v>2.6060197966845533</v>
      </c>
      <c r="AJL64" s="116">
        <f t="shared" si="119"/>
        <v>2.4179723523475647</v>
      </c>
      <c r="AJM64" s="116">
        <f t="shared" si="119"/>
        <v>2.454862523927186</v>
      </c>
      <c r="AJN64" s="116">
        <f t="shared" si="119"/>
        <v>2.6608994671411939</v>
      </c>
      <c r="AJO64" s="116">
        <f t="shared" si="119"/>
        <v>2.506069535226414</v>
      </c>
      <c r="AJP64" s="116">
        <f t="shared" si="119"/>
        <v>2.5217609769450799</v>
      </c>
      <c r="AJQ64" s="116">
        <f t="shared" si="119"/>
        <v>2.3880091282090992</v>
      </c>
      <c r="AJR64" s="116">
        <f t="shared" si="119"/>
        <v>2.8148462495271716</v>
      </c>
      <c r="AJS64" s="116">
        <f t="shared" si="119"/>
        <v>2.8568295523019951</v>
      </c>
      <c r="AJT64" s="116">
        <f t="shared" si="119"/>
        <v>2.7806950618307651</v>
      </c>
      <c r="AJU64" s="116">
        <f t="shared" si="119"/>
        <v>2.8000763052388926</v>
      </c>
      <c r="AJV64" s="116">
        <f t="shared" si="119"/>
        <v>2.4596719303381942</v>
      </c>
      <c r="AJW64" s="116">
        <f t="shared" si="119"/>
        <v>2.3480937637710229</v>
      </c>
      <c r="AJX64" s="116">
        <f t="shared" si="119"/>
        <v>2.5636476523893377</v>
      </c>
      <c r="AJY64" s="116">
        <f t="shared" si="119"/>
        <v>2.432328503941509</v>
      </c>
      <c r="AJZ64" s="116">
        <f t="shared" si="119"/>
        <v>2.5361058072195681</v>
      </c>
      <c r="AKA64" s="116">
        <f t="shared" si="119"/>
        <v>2.3435248608714589</v>
      </c>
      <c r="AKB64" s="116">
        <f t="shared" si="119"/>
        <v>2.7662777141746187</v>
      </c>
      <c r="AKC64" s="116">
        <f t="shared" si="119"/>
        <v>2.4547624609968661</v>
      </c>
      <c r="AKD64" s="116">
        <f t="shared" si="119"/>
        <v>2.6171411803366271</v>
      </c>
      <c r="AKE64" s="116">
        <f t="shared" si="119"/>
        <v>2.4243225825648178</v>
      </c>
      <c r="AKF64" s="116">
        <f t="shared" si="119"/>
        <v>2.6477634544606565</v>
      </c>
      <c r="AKG64" s="116">
        <f t="shared" si="119"/>
        <v>2.66342094635448</v>
      </c>
      <c r="AKH64" s="116">
        <f t="shared" si="119"/>
        <v>2.7151666518407729</v>
      </c>
      <c r="AKI64" s="116">
        <f t="shared" si="119"/>
        <v>2.4842244706508723</v>
      </c>
      <c r="AKJ64" s="116">
        <f t="shared" si="119"/>
        <v>2.7014615847105303</v>
      </c>
      <c r="AKK64" s="116">
        <f t="shared" si="119"/>
        <v>2.4094690644090586</v>
      </c>
      <c r="AKL64" s="116">
        <f t="shared" si="119"/>
        <v>2.3607152709753789</v>
      </c>
      <c r="AKM64" s="116">
        <f t="shared" si="119"/>
        <v>2.3223150057682389</v>
      </c>
      <c r="AKN64" s="116">
        <f t="shared" si="119"/>
        <v>2.6431535609721997</v>
      </c>
      <c r="AKO64" s="116">
        <f t="shared" si="119"/>
        <v>2.7584800775772242</v>
      </c>
      <c r="AKP64" s="116">
        <f t="shared" si="119"/>
        <v>2.6626902763844713</v>
      </c>
      <c r="AKQ64" s="116">
        <f t="shared" si="119"/>
        <v>2.7333088440000051</v>
      </c>
      <c r="AKR64" s="116">
        <f t="shared" si="112"/>
        <v>2.8273766367353721</v>
      </c>
      <c r="AKS64" s="116">
        <f t="shared" si="112"/>
        <v>2.3546116622084261</v>
      </c>
      <c r="AKT64" s="116">
        <f t="shared" si="112"/>
        <v>2.7351700025206989</v>
      </c>
      <c r="AKU64" s="116">
        <f t="shared" si="112"/>
        <v>2.7355154691147123</v>
      </c>
      <c r="AKV64" s="116">
        <f t="shared" si="112"/>
        <v>2.3225924282429222</v>
      </c>
      <c r="AKW64" s="116">
        <f t="shared" si="112"/>
        <v>2.7547765447445367</v>
      </c>
      <c r="AKX64" s="116">
        <f t="shared" si="112"/>
        <v>2.3822318426534226</v>
      </c>
      <c r="AKY64" s="116">
        <f t="shared" si="112"/>
        <v>2.515199147634859</v>
      </c>
      <c r="AKZ64" s="116">
        <f t="shared" si="112"/>
        <v>2.587501662014851</v>
      </c>
      <c r="ALA64" s="116">
        <f t="shared" si="112"/>
        <v>2.4359707861269388</v>
      </c>
      <c r="ALB64" s="116">
        <f t="shared" si="112"/>
        <v>2.4809090527783266</v>
      </c>
      <c r="ALC64" s="116">
        <f t="shared" si="112"/>
        <v>2.8515067222052362</v>
      </c>
      <c r="ALD64" s="116">
        <f t="shared" si="112"/>
        <v>2.6113070264628733</v>
      </c>
      <c r="ALE64" s="116">
        <f t="shared" si="112"/>
        <v>2.4643791209386654</v>
      </c>
      <c r="ALF64" s="116">
        <f t="shared" si="112"/>
        <v>2.5160517629786598</v>
      </c>
      <c r="ALG64" s="116">
        <f t="shared" si="112"/>
        <v>2.3735355430264828</v>
      </c>
      <c r="ALH64" s="116">
        <f t="shared" si="112"/>
        <v>2.8546166350341533</v>
      </c>
      <c r="ALI64" s="116">
        <f t="shared" si="112"/>
        <v>2.3563165582129799</v>
      </c>
      <c r="ALJ64" s="116">
        <f t="shared" si="112"/>
        <v>2.7261178511213768</v>
      </c>
      <c r="ALK64" s="116">
        <f t="shared" si="112"/>
        <v>2.7491030124422267</v>
      </c>
      <c r="ALL64" s="116">
        <f t="shared" si="104"/>
        <v>2.3540489906345794</v>
      </c>
      <c r="ALM64" s="116">
        <f t="shared" si="104"/>
        <v>2.3798903663778948</v>
      </c>
      <c r="ALN64" s="116">
        <f t="shared" si="104"/>
        <v>2.4827772844612253</v>
      </c>
      <c r="ALO64" s="116">
        <f t="shared" si="104"/>
        <v>2.7879108664306473</v>
      </c>
      <c r="ALP64" s="116">
        <f t="shared" si="104"/>
        <v>2.4709136120430264</v>
      </c>
      <c r="ALQ64" s="116">
        <f t="shared" si="104"/>
        <v>2.3554130506827358</v>
      </c>
      <c r="ALR64" s="116">
        <f t="shared" si="104"/>
        <v>2.4308278582893088</v>
      </c>
      <c r="ALS64" s="116">
        <f t="shared" si="104"/>
        <v>2.7805592548485731</v>
      </c>
      <c r="ALT64" s="116">
        <f t="shared" si="104"/>
        <v>2.5902990464928815</v>
      </c>
      <c r="ALU64" s="116">
        <f t="shared" si="104"/>
        <v>2.7368566925620992</v>
      </c>
    </row>
    <row r="65" spans="1:1009">
      <c r="I65" s="116">
        <f t="shared" si="113"/>
        <v>2.8417698702029419</v>
      </c>
      <c r="J65" s="116">
        <f t="shared" si="113"/>
        <v>2.8466621620111328</v>
      </c>
      <c r="K65" s="116">
        <f t="shared" si="113"/>
        <v>2.4083465880797439</v>
      </c>
      <c r="L65" s="116">
        <f t="shared" si="113"/>
        <v>2.576433905687586</v>
      </c>
      <c r="M65" s="116">
        <f t="shared" si="113"/>
        <v>2.5322446291736798</v>
      </c>
      <c r="N65" s="116">
        <f t="shared" si="113"/>
        <v>2.49911271841412</v>
      </c>
      <c r="O65" s="116">
        <f t="shared" si="113"/>
        <v>2.6666946824266864</v>
      </c>
      <c r="P65" s="116">
        <f t="shared" si="113"/>
        <v>2.9320624056814908</v>
      </c>
      <c r="Q65" s="116">
        <f t="shared" si="113"/>
        <v>2.5494917626998679</v>
      </c>
      <c r="R65" s="116">
        <f t="shared" si="113"/>
        <v>2.3938876437360697</v>
      </c>
      <c r="S65" s="116">
        <f t="shared" si="113"/>
        <v>2.8228785516705033</v>
      </c>
      <c r="T65" s="116">
        <f t="shared" si="113"/>
        <v>2.5346490643603059</v>
      </c>
      <c r="U65" s="116">
        <f t="shared" si="113"/>
        <v>2.5484626649134099</v>
      </c>
      <c r="V65" s="116">
        <f t="shared" si="113"/>
        <v>2.9084019187821681</v>
      </c>
      <c r="W65" s="116">
        <f t="shared" si="113"/>
        <v>2.4282287760038703</v>
      </c>
      <c r="X65" s="116">
        <f t="shared" si="113"/>
        <v>2.7364264476493236</v>
      </c>
      <c r="Y65" s="116">
        <f t="shared" si="113"/>
        <v>2.941108793025109</v>
      </c>
      <c r="Z65" s="116">
        <f t="shared" si="113"/>
        <v>2.4819687156787831</v>
      </c>
      <c r="AA65" s="116">
        <f t="shared" si="113"/>
        <v>2.4630653521038455</v>
      </c>
      <c r="AB65" s="116">
        <f t="shared" si="113"/>
        <v>2.9083396961526589</v>
      </c>
      <c r="AC65" s="116">
        <f t="shared" si="113"/>
        <v>2.4510679637248476</v>
      </c>
      <c r="AD65" s="116">
        <f t="shared" si="113"/>
        <v>2.8997082672541761</v>
      </c>
      <c r="AE65" s="116">
        <f t="shared" si="113"/>
        <v>2.872393514957337</v>
      </c>
      <c r="AF65" s="116">
        <f t="shared" si="113"/>
        <v>2.6567627591883372</v>
      </c>
      <c r="AG65" s="116">
        <f t="shared" si="113"/>
        <v>2.5083295422766447</v>
      </c>
      <c r="AH65" s="116">
        <f t="shared" si="113"/>
        <v>2.866290745593064</v>
      </c>
      <c r="AI65" s="116">
        <f t="shared" si="113"/>
        <v>2.6021104513960789</v>
      </c>
      <c r="AJ65" s="116">
        <f t="shared" si="113"/>
        <v>2.8762001701602786</v>
      </c>
      <c r="AK65" s="116">
        <f t="shared" si="113"/>
        <v>2.5122037595262228</v>
      </c>
      <c r="AL65" s="116">
        <f t="shared" si="113"/>
        <v>2.907183012205151</v>
      </c>
      <c r="AM65" s="116">
        <f t="shared" si="113"/>
        <v>2.7455876189007711</v>
      </c>
      <c r="AN65" s="116">
        <f t="shared" si="113"/>
        <v>2.9392224066708876</v>
      </c>
      <c r="AO65" s="116">
        <f t="shared" si="113"/>
        <v>2.7326174763021358</v>
      </c>
      <c r="AP65" s="116">
        <f t="shared" si="113"/>
        <v>2.5380210937552814</v>
      </c>
      <c r="AQ65" s="116">
        <f t="shared" si="113"/>
        <v>2.6369445508003202</v>
      </c>
      <c r="AR65" s="116">
        <f t="shared" si="113"/>
        <v>2.8294323606651433</v>
      </c>
      <c r="AS65" s="116">
        <f t="shared" si="113"/>
        <v>2.5611359813788241</v>
      </c>
      <c r="AT65" s="116">
        <f t="shared" si="113"/>
        <v>2.8289105251587903</v>
      </c>
      <c r="AU65" s="116">
        <f t="shared" si="113"/>
        <v>2.4264591113102965</v>
      </c>
      <c r="AV65" s="116">
        <f t="shared" si="113"/>
        <v>2.4830947629461941</v>
      </c>
      <c r="AW65" s="116">
        <f t="shared" si="113"/>
        <v>2.8126979358682367</v>
      </c>
      <c r="AX65" s="116">
        <f t="shared" si="113"/>
        <v>2.8719573391831879</v>
      </c>
      <c r="AY65" s="116">
        <f t="shared" si="113"/>
        <v>2.8598938162434044</v>
      </c>
      <c r="AZ65" s="116">
        <f t="shared" si="113"/>
        <v>2.7905051201016491</v>
      </c>
      <c r="BA65" s="116">
        <f t="shared" si="113"/>
        <v>2.580833413666582</v>
      </c>
      <c r="BB65" s="116">
        <f t="shared" si="113"/>
        <v>2.9232313403740133</v>
      </c>
      <c r="BC65" s="116">
        <f t="shared" si="113"/>
        <v>2.6313360680052833</v>
      </c>
      <c r="BD65" s="116">
        <f t="shared" si="113"/>
        <v>2.7362558642704871</v>
      </c>
      <c r="BE65" s="116">
        <f t="shared" si="113"/>
        <v>2.5264055960048939</v>
      </c>
      <c r="BF65" s="116">
        <f t="shared" si="113"/>
        <v>2.6283020016485947</v>
      </c>
      <c r="BG65" s="116">
        <f t="shared" si="113"/>
        <v>2.7609072734022257</v>
      </c>
      <c r="BH65" s="116">
        <f t="shared" si="113"/>
        <v>2.5485164872599437</v>
      </c>
      <c r="BI65" s="116">
        <f t="shared" si="113"/>
        <v>2.4132206989106715</v>
      </c>
      <c r="BJ65" s="116">
        <f t="shared" si="113"/>
        <v>2.4244564175357244</v>
      </c>
      <c r="BK65" s="116">
        <f t="shared" si="113"/>
        <v>2.6495897394268937</v>
      </c>
      <c r="BL65" s="116">
        <f t="shared" si="113"/>
        <v>2.4146182532076752</v>
      </c>
      <c r="BM65" s="116">
        <f t="shared" si="113"/>
        <v>2.9359464157024853</v>
      </c>
      <c r="BN65" s="116">
        <f t="shared" si="113"/>
        <v>2.5794937319432307</v>
      </c>
      <c r="BO65" s="116">
        <f t="shared" si="113"/>
        <v>2.8863240840585669</v>
      </c>
      <c r="BP65" s="116">
        <f t="shared" si="113"/>
        <v>2.7641362517670109</v>
      </c>
      <c r="BQ65" s="116">
        <f t="shared" si="113"/>
        <v>2.8045746408219649</v>
      </c>
      <c r="BR65" s="116">
        <f t="shared" si="113"/>
        <v>2.5787795713671136</v>
      </c>
      <c r="BS65" s="116">
        <f t="shared" si="113"/>
        <v>2.5285834032958672</v>
      </c>
      <c r="BT65" s="116">
        <f t="shared" ref="BT65:EE68" si="128">BT39+($D$3/BT39)</f>
        <v>2.4174744220139477</v>
      </c>
      <c r="BU65" s="116">
        <f t="shared" si="128"/>
        <v>2.4389068145141626</v>
      </c>
      <c r="BV65" s="116">
        <f t="shared" si="97"/>
        <v>2.8816741755188939</v>
      </c>
      <c r="BW65" s="116">
        <f t="shared" si="97"/>
        <v>2.8455035655949437</v>
      </c>
      <c r="BX65" s="116">
        <f t="shared" si="97"/>
        <v>2.4016083889980226</v>
      </c>
      <c r="BY65" s="116">
        <f t="shared" si="97"/>
        <v>2.7271594784192246</v>
      </c>
      <c r="BZ65" s="116">
        <f t="shared" si="97"/>
        <v>2.6704275671709365</v>
      </c>
      <c r="CA65" s="116">
        <f t="shared" si="97"/>
        <v>2.6097297561190356</v>
      </c>
      <c r="CB65" s="116">
        <f t="shared" si="97"/>
        <v>2.4340569375829495</v>
      </c>
      <c r="CC65" s="116">
        <f t="shared" si="97"/>
        <v>2.8060992336737911</v>
      </c>
      <c r="CD65" s="116">
        <f t="shared" si="97"/>
        <v>2.7455775387027193</v>
      </c>
      <c r="CE65" s="116">
        <f t="shared" si="97"/>
        <v>2.4982561443647051</v>
      </c>
      <c r="CF65" s="116">
        <f t="shared" si="97"/>
        <v>2.5460739588292212</v>
      </c>
      <c r="CG65" s="116">
        <f t="shared" si="97"/>
        <v>2.5705622760268474</v>
      </c>
      <c r="CH65" s="116">
        <f t="shared" si="97"/>
        <v>2.7622335565778378</v>
      </c>
      <c r="CI65" s="116">
        <f t="shared" si="97"/>
        <v>2.5091252656938616</v>
      </c>
      <c r="CJ65" s="116">
        <f t="shared" si="97"/>
        <v>2.886997422070479</v>
      </c>
      <c r="CK65" s="116">
        <f t="shared" si="120"/>
        <v>2.6183306013190792</v>
      </c>
      <c r="CL65" s="116">
        <f t="shared" si="120"/>
        <v>2.4383449530107142</v>
      </c>
      <c r="CM65" s="116">
        <f t="shared" si="120"/>
        <v>2.667748999970954</v>
      </c>
      <c r="CN65" s="116">
        <f t="shared" si="120"/>
        <v>2.8521236437071513</v>
      </c>
      <c r="CO65" s="116">
        <f t="shared" si="120"/>
        <v>2.3940092545026812</v>
      </c>
      <c r="CP65" s="116">
        <f t="shared" si="120"/>
        <v>2.8933247918655804</v>
      </c>
      <c r="CQ65" s="116">
        <f t="shared" si="120"/>
        <v>2.7605149524480734</v>
      </c>
      <c r="CR65" s="116">
        <f t="shared" si="120"/>
        <v>2.8437124188422445</v>
      </c>
      <c r="CS65" s="116">
        <f t="shared" si="120"/>
        <v>2.8547030552251851</v>
      </c>
      <c r="CT65" s="116">
        <f t="shared" si="120"/>
        <v>2.4631817462870895</v>
      </c>
      <c r="CU65" s="116">
        <f t="shared" si="120"/>
        <v>2.4793286661645948</v>
      </c>
      <c r="CV65" s="116">
        <f t="shared" si="120"/>
        <v>2.4521459045755956</v>
      </c>
      <c r="CW65" s="116">
        <f t="shared" si="120"/>
        <v>2.8863775625171755</v>
      </c>
      <c r="CX65" s="116">
        <f t="shared" si="120"/>
        <v>2.905675914301292</v>
      </c>
      <c r="CY65" s="116">
        <f t="shared" si="120"/>
        <v>2.739178388524016</v>
      </c>
      <c r="CZ65" s="116">
        <f t="shared" si="120"/>
        <v>2.4546796306565506</v>
      </c>
      <c r="DA65" s="116">
        <f t="shared" si="120"/>
        <v>2.406545982654988</v>
      </c>
      <c r="DB65" s="116">
        <f t="shared" si="120"/>
        <v>2.5116091751536538</v>
      </c>
      <c r="DC65" s="116">
        <f t="shared" si="120"/>
        <v>2.6530861849064116</v>
      </c>
      <c r="DD65" s="116">
        <f t="shared" si="120"/>
        <v>2.5811339370728428</v>
      </c>
      <c r="DE65" s="116">
        <f t="shared" si="120"/>
        <v>2.9249421601729999</v>
      </c>
      <c r="DF65" s="116">
        <f t="shared" si="120"/>
        <v>2.4058220122127851</v>
      </c>
      <c r="DG65" s="116">
        <f t="shared" si="120"/>
        <v>2.6599423204477581</v>
      </c>
      <c r="DH65" s="116">
        <f t="shared" si="120"/>
        <v>2.6431751398796304</v>
      </c>
      <c r="DI65" s="116">
        <f t="shared" si="120"/>
        <v>2.6481390843949981</v>
      </c>
      <c r="DJ65" s="116">
        <f t="shared" si="120"/>
        <v>2.7812869143357961</v>
      </c>
      <c r="DK65" s="116">
        <f t="shared" si="120"/>
        <v>2.8486917290022857</v>
      </c>
      <c r="DL65" s="116">
        <f t="shared" si="120"/>
        <v>2.8947270945206953</v>
      </c>
      <c r="DM65" s="116">
        <f t="shared" si="120"/>
        <v>2.6673963725632066</v>
      </c>
      <c r="DN65" s="116">
        <f t="shared" si="120"/>
        <v>2.5080287420378746</v>
      </c>
      <c r="DO65" s="116">
        <f t="shared" si="120"/>
        <v>2.8400110576608575</v>
      </c>
      <c r="DP65" s="116">
        <f t="shared" si="120"/>
        <v>2.4716879391894211</v>
      </c>
      <c r="DQ65" s="116">
        <f t="shared" si="120"/>
        <v>2.8877336399650138</v>
      </c>
      <c r="DR65" s="116">
        <f t="shared" si="120"/>
        <v>2.8569152748485211</v>
      </c>
      <c r="DS65" s="116">
        <f t="shared" si="120"/>
        <v>2.5107951979397241</v>
      </c>
      <c r="DT65" s="116">
        <f t="shared" si="120"/>
        <v>2.7526896531482006</v>
      </c>
      <c r="DU65" s="116">
        <f t="shared" si="120"/>
        <v>2.5125274303569851</v>
      </c>
      <c r="DV65" s="116">
        <f t="shared" si="120"/>
        <v>2.532919522971592</v>
      </c>
      <c r="DW65" s="116">
        <f t="shared" si="120"/>
        <v>2.9250746836584591</v>
      </c>
      <c r="DX65" s="116">
        <f t="shared" si="120"/>
        <v>2.8439908187794476</v>
      </c>
      <c r="DY65" s="116">
        <f t="shared" si="120"/>
        <v>2.5309868801444364</v>
      </c>
      <c r="DZ65" s="116">
        <f t="shared" si="120"/>
        <v>2.8772483779148947</v>
      </c>
      <c r="EA65" s="116">
        <f t="shared" si="120"/>
        <v>2.7265530029542449</v>
      </c>
      <c r="EB65" s="116">
        <f t="shared" si="120"/>
        <v>2.4533211712744931</v>
      </c>
      <c r="EC65" s="116">
        <f t="shared" si="120"/>
        <v>2.571622793996148</v>
      </c>
      <c r="ED65" s="116">
        <f t="shared" si="120"/>
        <v>2.8967740351945608</v>
      </c>
      <c r="EE65" s="116">
        <f t="shared" si="120"/>
        <v>2.8254098575772013</v>
      </c>
      <c r="EF65" s="116">
        <f t="shared" si="120"/>
        <v>2.6163846151424153</v>
      </c>
      <c r="EG65" s="116">
        <f t="shared" si="114"/>
        <v>2.8945856864584667</v>
      </c>
      <c r="EH65" s="116">
        <f t="shared" si="114"/>
        <v>2.7353244941483226</v>
      </c>
      <c r="EI65" s="116">
        <f t="shared" si="114"/>
        <v>2.6877694164225785</v>
      </c>
      <c r="EJ65" s="116">
        <f t="shared" si="114"/>
        <v>2.6338529968993813</v>
      </c>
      <c r="EK65" s="116">
        <f t="shared" si="114"/>
        <v>2.7503278534475823</v>
      </c>
      <c r="EL65" s="116">
        <f t="shared" si="114"/>
        <v>2.4438757284730546</v>
      </c>
      <c r="EM65" s="116">
        <f t="shared" si="114"/>
        <v>2.4221507706839596</v>
      </c>
      <c r="EN65" s="116">
        <f t="shared" si="114"/>
        <v>2.4216133186462221</v>
      </c>
      <c r="EO65" s="116">
        <f t="shared" si="114"/>
        <v>2.4064183026811281</v>
      </c>
      <c r="EP65" s="116">
        <f t="shared" si="114"/>
        <v>2.8147482994774018</v>
      </c>
      <c r="EQ65" s="116">
        <f t="shared" si="114"/>
        <v>2.5101883423854012</v>
      </c>
      <c r="ER65" s="116">
        <f t="shared" si="114"/>
        <v>2.6035274189533322</v>
      </c>
      <c r="ES65" s="116">
        <f t="shared" si="114"/>
        <v>2.4226948964271648</v>
      </c>
      <c r="ET65" s="116">
        <f t="shared" si="114"/>
        <v>2.4445158008401102</v>
      </c>
      <c r="EU65" s="116">
        <f t="shared" si="114"/>
        <v>2.8334091590338377</v>
      </c>
      <c r="EV65" s="116">
        <f t="shared" si="114"/>
        <v>2.8570220644981816</v>
      </c>
      <c r="EW65" s="116">
        <f t="shared" si="114"/>
        <v>2.5989331912298512</v>
      </c>
      <c r="EX65" s="116">
        <f t="shared" si="114"/>
        <v>2.705177047318295</v>
      </c>
      <c r="EY65" s="116">
        <f t="shared" si="114"/>
        <v>2.4069135388626712</v>
      </c>
      <c r="EZ65" s="116">
        <f t="shared" si="114"/>
        <v>2.6404818499175668</v>
      </c>
      <c r="FA65" s="116">
        <f t="shared" si="114"/>
        <v>2.7352221106035111</v>
      </c>
      <c r="FB65" s="116">
        <f t="shared" si="114"/>
        <v>2.737836977778807</v>
      </c>
      <c r="FC65" s="116">
        <f t="shared" si="114"/>
        <v>2.560834080659153</v>
      </c>
      <c r="FD65" s="116">
        <f t="shared" si="114"/>
        <v>2.6394087766223788</v>
      </c>
      <c r="FE65" s="116">
        <f t="shared" si="114"/>
        <v>2.8031043939855618</v>
      </c>
      <c r="FF65" s="116">
        <f t="shared" si="114"/>
        <v>2.850928472608762</v>
      </c>
      <c r="FG65" s="116">
        <f t="shared" si="114"/>
        <v>2.7940380823996991</v>
      </c>
      <c r="FH65" s="116">
        <f t="shared" si="114"/>
        <v>2.4580059994146146</v>
      </c>
      <c r="FI65" s="116">
        <f t="shared" si="114"/>
        <v>2.9453221212983536</v>
      </c>
      <c r="FJ65" s="116">
        <f t="shared" si="114"/>
        <v>2.4318057728419253</v>
      </c>
      <c r="FK65" s="116">
        <f t="shared" si="114"/>
        <v>2.8629970806242842</v>
      </c>
      <c r="FL65" s="116">
        <f t="shared" si="114"/>
        <v>2.949674727689052</v>
      </c>
      <c r="FM65" s="116">
        <f t="shared" si="114"/>
        <v>2.8647319308895725</v>
      </c>
      <c r="FN65" s="116">
        <f t="shared" si="114"/>
        <v>2.9046321729494187</v>
      </c>
      <c r="FO65" s="116">
        <f t="shared" si="114"/>
        <v>2.8965524873060153</v>
      </c>
      <c r="FP65" s="116">
        <f t="shared" si="114"/>
        <v>2.6743095484100179</v>
      </c>
      <c r="FQ65" s="116">
        <f t="shared" si="114"/>
        <v>2.9082569778466838</v>
      </c>
      <c r="FR65" s="116">
        <f t="shared" si="114"/>
        <v>2.6793041807375979</v>
      </c>
      <c r="FS65" s="116">
        <f t="shared" si="114"/>
        <v>2.9188434539269519</v>
      </c>
      <c r="FT65" s="116">
        <f t="shared" si="114"/>
        <v>2.8000706395876027</v>
      </c>
      <c r="FU65" s="116">
        <f t="shared" si="114"/>
        <v>2.4036201655824554</v>
      </c>
      <c r="FV65" s="116">
        <f t="shared" si="114"/>
        <v>2.7323722898155069</v>
      </c>
      <c r="FW65" s="116">
        <f t="shared" si="114"/>
        <v>2.4627699074370772</v>
      </c>
      <c r="FX65" s="116">
        <f t="shared" si="114"/>
        <v>2.7212934577672985</v>
      </c>
      <c r="FY65" s="116">
        <f t="shared" si="114"/>
        <v>2.7372621099166619</v>
      </c>
      <c r="FZ65" s="116">
        <f t="shared" si="114"/>
        <v>2.7867810987670159</v>
      </c>
      <c r="GA65" s="116">
        <f t="shared" si="114"/>
        <v>2.4286303060880581</v>
      </c>
      <c r="GB65" s="116">
        <f t="shared" si="114"/>
        <v>2.8247441877470751</v>
      </c>
      <c r="GC65" s="116">
        <f t="shared" si="114"/>
        <v>2.651303832605973</v>
      </c>
      <c r="GD65" s="116">
        <f t="shared" si="114"/>
        <v>2.4267179843356166</v>
      </c>
      <c r="GE65" s="116">
        <f t="shared" si="114"/>
        <v>2.5515288173756052</v>
      </c>
      <c r="GF65" s="116">
        <f t="shared" si="114"/>
        <v>2.4142943599140074</v>
      </c>
      <c r="GG65" s="116">
        <f t="shared" si="114"/>
        <v>2.6362937704884613</v>
      </c>
      <c r="GH65" s="116">
        <f t="shared" si="114"/>
        <v>2.8463687090810286</v>
      </c>
      <c r="GI65" s="116">
        <f t="shared" si="114"/>
        <v>2.5143445652346665</v>
      </c>
      <c r="GJ65" s="116">
        <f t="shared" si="114"/>
        <v>2.9451743848246541</v>
      </c>
      <c r="GK65" s="116">
        <f t="shared" si="114"/>
        <v>2.4203767447852904</v>
      </c>
      <c r="GL65" s="116">
        <f t="shared" si="114"/>
        <v>2.7151070185197312</v>
      </c>
      <c r="GM65" s="116">
        <f t="shared" si="114"/>
        <v>2.9472683173332648</v>
      </c>
      <c r="GN65" s="116">
        <f t="shared" si="114"/>
        <v>2.4064757668822008</v>
      </c>
      <c r="GO65" s="116">
        <f t="shared" si="114"/>
        <v>2.55729838637866</v>
      </c>
      <c r="GP65" s="116">
        <f t="shared" si="114"/>
        <v>2.4124933340454495</v>
      </c>
      <c r="GQ65" s="116">
        <f t="shared" si="114"/>
        <v>2.5665271435823516</v>
      </c>
      <c r="GR65" s="116">
        <f t="shared" si="105"/>
        <v>2.8432442502328472</v>
      </c>
      <c r="GS65" s="116">
        <f t="shared" si="105"/>
        <v>2.5118936636288032</v>
      </c>
      <c r="GT65" s="116">
        <f t="shared" si="105"/>
        <v>2.5889852283657775</v>
      </c>
      <c r="GU65" s="116">
        <f t="shared" si="105"/>
        <v>2.748242129759511</v>
      </c>
      <c r="GV65" s="116">
        <f t="shared" si="122"/>
        <v>2.5764382701647746</v>
      </c>
      <c r="GW65" s="116">
        <f t="shared" si="122"/>
        <v>2.6574073074082452</v>
      </c>
      <c r="GX65" s="116">
        <f t="shared" si="122"/>
        <v>2.3846187143993443</v>
      </c>
      <c r="GY65" s="116">
        <f t="shared" si="122"/>
        <v>2.4354921316386364</v>
      </c>
      <c r="GZ65" s="116">
        <f t="shared" si="122"/>
        <v>2.6196628041606655</v>
      </c>
      <c r="HA65" s="116">
        <f t="shared" si="122"/>
        <v>2.8328239183830868</v>
      </c>
      <c r="HB65" s="116">
        <f t="shared" si="122"/>
        <v>2.7058936169413959</v>
      </c>
      <c r="HC65" s="116">
        <f t="shared" si="122"/>
        <v>2.5691937227459771</v>
      </c>
      <c r="HD65" s="116">
        <f t="shared" si="122"/>
        <v>2.3840622834919896</v>
      </c>
      <c r="HE65" s="116">
        <f t="shared" si="122"/>
        <v>2.4677532386791912</v>
      </c>
      <c r="HF65" s="116">
        <f t="shared" si="122"/>
        <v>2.8329945591005741</v>
      </c>
      <c r="HG65" s="116">
        <f t="shared" si="122"/>
        <v>2.5402999157764872</v>
      </c>
      <c r="HH65" s="116">
        <f t="shared" si="122"/>
        <v>2.9411052034701042</v>
      </c>
      <c r="HI65" s="116">
        <f t="shared" si="122"/>
        <v>2.9376395664380617</v>
      </c>
      <c r="HJ65" s="116">
        <f t="shared" si="122"/>
        <v>2.5144192097948066</v>
      </c>
      <c r="HK65" s="116">
        <f t="shared" si="122"/>
        <v>2.8249040312294831</v>
      </c>
      <c r="HL65" s="116">
        <f t="shared" si="122"/>
        <v>2.607112068694081</v>
      </c>
      <c r="HM65" s="116">
        <f t="shared" si="122"/>
        <v>2.6064119345857599</v>
      </c>
      <c r="HN65" s="116">
        <f t="shared" si="122"/>
        <v>2.5188623819121463</v>
      </c>
      <c r="HO65" s="116">
        <f t="shared" si="122"/>
        <v>2.6315939313327315</v>
      </c>
      <c r="HP65" s="116">
        <f t="shared" si="122"/>
        <v>2.9323712849570165</v>
      </c>
      <c r="HQ65" s="116">
        <f t="shared" si="122"/>
        <v>2.6141180859156106</v>
      </c>
      <c r="HR65" s="116">
        <f t="shared" si="122"/>
        <v>2.6612255474391073</v>
      </c>
      <c r="HS65" s="116">
        <f t="shared" si="122"/>
        <v>2.4530047423249997</v>
      </c>
      <c r="HT65" s="116">
        <f t="shared" si="122"/>
        <v>2.7294255306844297</v>
      </c>
      <c r="HU65" s="116">
        <f t="shared" si="122"/>
        <v>2.522132136640773</v>
      </c>
      <c r="HV65" s="116">
        <f t="shared" si="122"/>
        <v>2.6754417852902361</v>
      </c>
      <c r="HW65" s="116">
        <f t="shared" si="122"/>
        <v>2.7064336874376904</v>
      </c>
      <c r="HX65" s="116">
        <f t="shared" si="122"/>
        <v>2.6794973043734167</v>
      </c>
      <c r="HY65" s="116">
        <f t="shared" si="122"/>
        <v>2.722801526167987</v>
      </c>
      <c r="HZ65" s="116">
        <f t="shared" si="122"/>
        <v>2.4575171038466594</v>
      </c>
      <c r="IA65" s="116">
        <f t="shared" si="122"/>
        <v>2.5468666910934115</v>
      </c>
      <c r="IB65" s="116">
        <f t="shared" si="122"/>
        <v>2.6597764725302318</v>
      </c>
      <c r="IC65" s="116">
        <f t="shared" si="122"/>
        <v>2.8752870147860103</v>
      </c>
      <c r="ID65" s="116">
        <f t="shared" si="122"/>
        <v>2.5305858170386064</v>
      </c>
      <c r="IE65" s="116">
        <f t="shared" si="122"/>
        <v>2.4263916941478207</v>
      </c>
      <c r="IF65" s="116">
        <f t="shared" si="122"/>
        <v>2.4101033882332614</v>
      </c>
      <c r="IG65" s="116">
        <f t="shared" si="122"/>
        <v>2.4953220984820779</v>
      </c>
      <c r="IH65" s="116">
        <f t="shared" si="122"/>
        <v>2.5459871654728174</v>
      </c>
      <c r="II65" s="116">
        <f t="shared" si="122"/>
        <v>2.6505892707289851</v>
      </c>
      <c r="IJ65" s="116">
        <f t="shared" si="122"/>
        <v>2.4203696130626522</v>
      </c>
      <c r="IK65" s="116">
        <f t="shared" si="122"/>
        <v>2.9181321343513331</v>
      </c>
      <c r="IL65" s="116">
        <f t="shared" si="122"/>
        <v>2.8548671216992547</v>
      </c>
      <c r="IM65" s="116">
        <f t="shared" si="122"/>
        <v>2.3931070101632224</v>
      </c>
      <c r="IN65" s="116">
        <f t="shared" si="122"/>
        <v>2.4151360523994319</v>
      </c>
      <c r="IO65" s="116">
        <f t="shared" si="122"/>
        <v>2.7558311678738674</v>
      </c>
      <c r="IP65" s="116">
        <f t="shared" si="122"/>
        <v>2.7073762689087082</v>
      </c>
      <c r="IQ65" s="116">
        <f t="shared" si="122"/>
        <v>2.8621334290231806</v>
      </c>
      <c r="IR65" s="116">
        <f t="shared" si="122"/>
        <v>2.8944518019296579</v>
      </c>
      <c r="IS65" s="116">
        <f t="shared" si="122"/>
        <v>2.6920273590734101</v>
      </c>
      <c r="IT65" s="116">
        <f t="shared" si="122"/>
        <v>2.4984838329296246</v>
      </c>
      <c r="IU65" s="116">
        <f t="shared" si="122"/>
        <v>2.6988102354083838</v>
      </c>
      <c r="IV65" s="116">
        <f t="shared" si="122"/>
        <v>2.5685326936276418</v>
      </c>
      <c r="IW65" s="116">
        <f t="shared" si="122"/>
        <v>2.92967040401708</v>
      </c>
      <c r="IX65" s="116">
        <f t="shared" si="122"/>
        <v>2.5165674108802332</v>
      </c>
      <c r="IY65" s="116">
        <f t="shared" si="122"/>
        <v>2.7100722185149664</v>
      </c>
      <c r="IZ65" s="116">
        <f t="shared" si="122"/>
        <v>2.6680833698638704</v>
      </c>
      <c r="JA65" s="116">
        <f t="shared" si="122"/>
        <v>2.7733043266319988</v>
      </c>
      <c r="JB65" s="116">
        <f t="shared" si="122"/>
        <v>2.8642002200403365</v>
      </c>
      <c r="JC65" s="116">
        <f t="shared" si="122"/>
        <v>2.625352262910964</v>
      </c>
      <c r="JD65" s="116">
        <f t="shared" si="122"/>
        <v>2.8205198437654846</v>
      </c>
      <c r="JE65" s="116">
        <f t="shared" si="90"/>
        <v>2.7500926346189409</v>
      </c>
      <c r="JF65" s="116">
        <f t="shared" si="90"/>
        <v>2.9279141397911883</v>
      </c>
      <c r="JG65" s="116">
        <f t="shared" si="90"/>
        <v>2.8240093320240938</v>
      </c>
      <c r="JH65" s="116">
        <f t="shared" si="62"/>
        <v>2.9408797955312331</v>
      </c>
      <c r="JI65" s="116">
        <f t="shared" ref="JI65:LT68" si="129">JI39+($D$3/JI39)</f>
        <v>2.3997025621350256</v>
      </c>
      <c r="JJ65" s="116">
        <f t="shared" si="129"/>
        <v>2.6003825817449355</v>
      </c>
      <c r="JK65" s="116">
        <f t="shared" si="129"/>
        <v>2.7888754698645388</v>
      </c>
      <c r="JL65" s="116">
        <f t="shared" si="129"/>
        <v>2.7077129775765387</v>
      </c>
      <c r="JM65" s="116">
        <f t="shared" si="129"/>
        <v>2.6972653716731116</v>
      </c>
      <c r="JN65" s="116">
        <f t="shared" si="129"/>
        <v>2.4064831640675588</v>
      </c>
      <c r="JO65" s="116">
        <f t="shared" si="129"/>
        <v>2.6050460895938565</v>
      </c>
      <c r="JP65" s="116">
        <f t="shared" si="129"/>
        <v>2.7746096059378784</v>
      </c>
      <c r="JQ65" s="116">
        <f t="shared" si="129"/>
        <v>2.4567138708749279</v>
      </c>
      <c r="JR65" s="116">
        <f t="shared" si="129"/>
        <v>2.7570585386968682</v>
      </c>
      <c r="JS65" s="116">
        <f t="shared" si="129"/>
        <v>2.9080816398361842</v>
      </c>
      <c r="JT65" s="116">
        <f t="shared" si="129"/>
        <v>2.6019887996884159</v>
      </c>
      <c r="JU65" s="116">
        <f t="shared" si="129"/>
        <v>2.6719260048822546</v>
      </c>
      <c r="JV65" s="116">
        <f t="shared" si="129"/>
        <v>2.4853168905832619</v>
      </c>
      <c r="JW65" s="116">
        <f t="shared" si="129"/>
        <v>2.5141302208389984</v>
      </c>
      <c r="JX65" s="116">
        <f t="shared" si="129"/>
        <v>2.6848292946162524</v>
      </c>
      <c r="JY65" s="116">
        <f t="shared" si="129"/>
        <v>2.8144182361137138</v>
      </c>
      <c r="JZ65" s="116">
        <f t="shared" si="129"/>
        <v>2.6538366858866027</v>
      </c>
      <c r="KA65" s="116">
        <f t="shared" si="129"/>
        <v>2.6945751807177261</v>
      </c>
      <c r="KB65" s="116">
        <f t="shared" si="129"/>
        <v>2.6011457543122982</v>
      </c>
      <c r="KC65" s="116">
        <f t="shared" si="129"/>
        <v>2.7888228541018938</v>
      </c>
      <c r="KD65" s="116">
        <f t="shared" si="129"/>
        <v>2.3903280608772008</v>
      </c>
      <c r="KE65" s="116">
        <f t="shared" si="129"/>
        <v>2.9005620539434904</v>
      </c>
      <c r="KF65" s="116">
        <f t="shared" si="129"/>
        <v>2.6689406653437375</v>
      </c>
      <c r="KG65" s="116">
        <f t="shared" si="129"/>
        <v>2.6149611155320538</v>
      </c>
      <c r="KH65" s="116">
        <f t="shared" si="129"/>
        <v>2.8891606203918614</v>
      </c>
      <c r="KI65" s="116">
        <f t="shared" si="129"/>
        <v>2.6096187722038708</v>
      </c>
      <c r="KJ65" s="116">
        <f t="shared" si="129"/>
        <v>2.687928496697451</v>
      </c>
      <c r="KK65" s="116">
        <f t="shared" si="129"/>
        <v>2.3981636533347626</v>
      </c>
      <c r="KL65" s="116">
        <f t="shared" si="129"/>
        <v>2.6450748497497356</v>
      </c>
      <c r="KM65" s="116">
        <f t="shared" si="129"/>
        <v>2.6446007556541424</v>
      </c>
      <c r="KN65" s="116">
        <f t="shared" si="129"/>
        <v>2.7240469029442984</v>
      </c>
      <c r="KO65" s="116">
        <f t="shared" si="129"/>
        <v>2.6815630057885884</v>
      </c>
      <c r="KP65" s="116">
        <f t="shared" si="129"/>
        <v>2.7410186302561121</v>
      </c>
      <c r="KQ65" s="116">
        <f t="shared" si="129"/>
        <v>2.5656363991622451</v>
      </c>
      <c r="KR65" s="116">
        <f t="shared" si="129"/>
        <v>2.6552921251223993</v>
      </c>
      <c r="KS65" s="116">
        <f t="shared" si="129"/>
        <v>2.4828436596199666</v>
      </c>
      <c r="KT65" s="116">
        <f t="shared" si="129"/>
        <v>2.9233973637326565</v>
      </c>
      <c r="KU65" s="116">
        <f t="shared" si="129"/>
        <v>2.4835515813299445</v>
      </c>
      <c r="KV65" s="116">
        <f t="shared" si="129"/>
        <v>2.8360312526762996</v>
      </c>
      <c r="KW65" s="116">
        <f t="shared" si="129"/>
        <v>2.5581831841129601</v>
      </c>
      <c r="KX65" s="116">
        <f t="shared" si="129"/>
        <v>2.706481265759995</v>
      </c>
      <c r="KY65" s="116">
        <f t="shared" si="129"/>
        <v>2.4940535595677416</v>
      </c>
      <c r="KZ65" s="116">
        <f t="shared" si="129"/>
        <v>2.7329889362668554</v>
      </c>
      <c r="LA65" s="116">
        <f t="shared" si="129"/>
        <v>2.8577632699618238</v>
      </c>
      <c r="LB65" s="116">
        <f t="shared" si="129"/>
        <v>2.8934039823917566</v>
      </c>
      <c r="LC65" s="116">
        <f t="shared" si="129"/>
        <v>2.5027760343475745</v>
      </c>
      <c r="LD65" s="116">
        <f t="shared" si="129"/>
        <v>2.8653101014342472</v>
      </c>
      <c r="LE65" s="116">
        <f t="shared" si="129"/>
        <v>2.8386842495207829</v>
      </c>
      <c r="LF65" s="116">
        <f t="shared" si="129"/>
        <v>2.878441316543765</v>
      </c>
      <c r="LG65" s="116">
        <f t="shared" si="129"/>
        <v>2.5747793766611093</v>
      </c>
      <c r="LH65" s="116">
        <f t="shared" si="129"/>
        <v>2.7842523822212613</v>
      </c>
      <c r="LI65" s="116">
        <f t="shared" si="129"/>
        <v>2.8894264835131986</v>
      </c>
      <c r="LJ65" s="116">
        <f t="shared" si="129"/>
        <v>2.6534349730367057</v>
      </c>
      <c r="LK65" s="116">
        <f t="shared" si="129"/>
        <v>2.809720370086882</v>
      </c>
      <c r="LL65" s="116">
        <f t="shared" si="129"/>
        <v>2.5971699988350001</v>
      </c>
      <c r="LM65" s="116">
        <f t="shared" si="129"/>
        <v>2.7615524166775636</v>
      </c>
      <c r="LN65" s="116">
        <f t="shared" si="129"/>
        <v>2.8707575014399507</v>
      </c>
      <c r="LO65" s="116">
        <f t="shared" si="129"/>
        <v>2.7514920356978876</v>
      </c>
      <c r="LP65" s="116">
        <f t="shared" si="129"/>
        <v>2.6023282552266238</v>
      </c>
      <c r="LQ65" s="116">
        <f t="shared" si="129"/>
        <v>2.7451176445600702</v>
      </c>
      <c r="LR65" s="116">
        <f t="shared" si="129"/>
        <v>2.6161460055351355</v>
      </c>
      <c r="LS65" s="116">
        <f t="shared" si="129"/>
        <v>2.6212408537310661</v>
      </c>
      <c r="LT65" s="116">
        <f t="shared" si="129"/>
        <v>2.4472792099690848</v>
      </c>
      <c r="LU65" s="116">
        <f t="shared" si="123"/>
        <v>2.8691553166143224</v>
      </c>
      <c r="LV65" s="116">
        <f t="shared" si="123"/>
        <v>2.5466643595131728</v>
      </c>
      <c r="LW65" s="116">
        <f t="shared" si="123"/>
        <v>2.7681560011467958</v>
      </c>
      <c r="LX65" s="116">
        <f t="shared" si="123"/>
        <v>2.571742462628154</v>
      </c>
      <c r="LY65" s="116">
        <f t="shared" si="123"/>
        <v>2.5484109688092982</v>
      </c>
      <c r="LZ65" s="116">
        <f t="shared" si="123"/>
        <v>2.8385864704422268</v>
      </c>
      <c r="MA65" s="116">
        <f t="shared" si="123"/>
        <v>2.8685089491981981</v>
      </c>
      <c r="MB65" s="116">
        <f t="shared" si="123"/>
        <v>2.8142624300180543</v>
      </c>
      <c r="MC65" s="116">
        <f t="shared" si="123"/>
        <v>2.5670567281649723</v>
      </c>
      <c r="MD65" s="116">
        <f t="shared" si="123"/>
        <v>2.619837025556325</v>
      </c>
      <c r="ME65" s="116">
        <f t="shared" si="123"/>
        <v>2.6709770168436502</v>
      </c>
      <c r="MF65" s="116">
        <f t="shared" si="123"/>
        <v>2.4099076154522683</v>
      </c>
      <c r="MG65" s="116">
        <f t="shared" si="123"/>
        <v>2.4707076753366586</v>
      </c>
      <c r="MH65" s="116">
        <f t="shared" si="123"/>
        <v>2.8250461364904558</v>
      </c>
      <c r="MI65" s="116">
        <f t="shared" si="123"/>
        <v>2.6220973060009873</v>
      </c>
      <c r="MJ65" s="116">
        <f t="shared" si="123"/>
        <v>2.7464088382931986</v>
      </c>
      <c r="MK65" s="116">
        <f t="shared" si="123"/>
        <v>2.6148885979689842</v>
      </c>
      <c r="ML65" s="116">
        <f t="shared" si="123"/>
        <v>2.5979241816159888</v>
      </c>
      <c r="MM65" s="116">
        <f t="shared" si="123"/>
        <v>2.632251555266909</v>
      </c>
      <c r="MN65" s="116">
        <f t="shared" si="123"/>
        <v>2.8898956906928275</v>
      </c>
      <c r="MO65" s="116">
        <f t="shared" si="123"/>
        <v>2.4712376158129348</v>
      </c>
      <c r="MP65" s="116">
        <f t="shared" si="123"/>
        <v>2.5798269765272539</v>
      </c>
      <c r="MQ65" s="116">
        <f t="shared" si="123"/>
        <v>2.5403865472889917</v>
      </c>
      <c r="MR65" s="116">
        <f t="shared" si="123"/>
        <v>2.8742115979317995</v>
      </c>
      <c r="MS65" s="116">
        <f t="shared" si="123"/>
        <v>2.932328634146685</v>
      </c>
      <c r="MT65" s="116">
        <f t="shared" si="123"/>
        <v>2.5359620495160149</v>
      </c>
      <c r="MU65" s="116">
        <f t="shared" si="123"/>
        <v>2.6496670872289014</v>
      </c>
      <c r="MV65" s="116">
        <f t="shared" si="123"/>
        <v>2.6496283343016049</v>
      </c>
      <c r="MW65" s="116">
        <f t="shared" si="123"/>
        <v>2.5075586885510619</v>
      </c>
      <c r="MX65" s="116">
        <f t="shared" si="123"/>
        <v>2.7506435267976177</v>
      </c>
      <c r="MY65" s="116">
        <f t="shared" si="123"/>
        <v>2.8741756346941281</v>
      </c>
      <c r="MZ65" s="116">
        <f t="shared" si="123"/>
        <v>2.6333625982769431</v>
      </c>
      <c r="NA65" s="116">
        <f t="shared" si="123"/>
        <v>2.6919661556430849</v>
      </c>
      <c r="NB65" s="116">
        <f t="shared" si="123"/>
        <v>2.8530272679320685</v>
      </c>
      <c r="NC65" s="116">
        <f t="shared" si="123"/>
        <v>2.8632019036137724</v>
      </c>
      <c r="ND65" s="116">
        <f t="shared" si="123"/>
        <v>2.7398988778818598</v>
      </c>
      <c r="NE65" s="116">
        <f t="shared" si="123"/>
        <v>2.5374185870077595</v>
      </c>
      <c r="NF65" s="116">
        <f t="shared" si="123"/>
        <v>2.902224124755775</v>
      </c>
      <c r="NG65" s="116">
        <f t="shared" si="123"/>
        <v>2.4442623626812345</v>
      </c>
      <c r="NH65" s="116">
        <f t="shared" si="123"/>
        <v>2.7296929265503671</v>
      </c>
      <c r="NI65" s="116">
        <f t="shared" si="123"/>
        <v>2.9141007396693817</v>
      </c>
      <c r="NJ65" s="116">
        <f t="shared" si="123"/>
        <v>2.9049714379983627</v>
      </c>
      <c r="NK65" s="116">
        <f t="shared" si="123"/>
        <v>2.8353440379966033</v>
      </c>
      <c r="NL65" s="116">
        <f t="shared" si="123"/>
        <v>2.8202625108424568</v>
      </c>
      <c r="NM65" s="116">
        <f t="shared" si="123"/>
        <v>2.5513654351509154</v>
      </c>
      <c r="NN65" s="116">
        <f t="shared" si="123"/>
        <v>2.4236054848993094</v>
      </c>
      <c r="NO65" s="116">
        <f t="shared" si="123"/>
        <v>2.8113827492536414</v>
      </c>
      <c r="NP65" s="116">
        <f t="shared" si="123"/>
        <v>2.7273596194812697</v>
      </c>
      <c r="NQ65" s="116">
        <f t="shared" si="123"/>
        <v>2.7400852316429463</v>
      </c>
      <c r="NR65" s="116">
        <f t="shared" si="123"/>
        <v>2.4538576209506693</v>
      </c>
      <c r="NS65" s="116">
        <f t="shared" si="123"/>
        <v>2.5772589716622387</v>
      </c>
      <c r="NT65" s="116">
        <f t="shared" si="123"/>
        <v>2.6757988565861281</v>
      </c>
      <c r="NU65" s="116">
        <f t="shared" si="123"/>
        <v>2.9221828521683975</v>
      </c>
      <c r="NV65" s="116">
        <f t="shared" si="123"/>
        <v>2.4961502330611962</v>
      </c>
      <c r="NW65" s="116">
        <f t="shared" si="123"/>
        <v>2.5902614238486663</v>
      </c>
      <c r="NX65" s="116">
        <f t="shared" si="123"/>
        <v>2.6887970833914876</v>
      </c>
      <c r="NY65" s="116">
        <f t="shared" si="123"/>
        <v>2.9018506889222024</v>
      </c>
      <c r="NZ65" s="116">
        <f t="shared" si="123"/>
        <v>2.8413340325852401</v>
      </c>
      <c r="OA65" s="116">
        <f t="shared" si="123"/>
        <v>2.6893241845357347</v>
      </c>
      <c r="OB65" s="116">
        <f t="shared" si="123"/>
        <v>2.3993826863296803</v>
      </c>
      <c r="OC65" s="116">
        <f t="shared" si="123"/>
        <v>2.7431512850671593</v>
      </c>
      <c r="OD65" s="116">
        <f t="shared" si="123"/>
        <v>2.9407250539191172</v>
      </c>
      <c r="OE65" s="116">
        <f t="shared" si="123"/>
        <v>2.453830882879843</v>
      </c>
      <c r="OF65" s="116">
        <f t="shared" si="99"/>
        <v>2.9288487619847441</v>
      </c>
      <c r="OG65" s="116">
        <f t="shared" si="99"/>
        <v>2.5260490070592496</v>
      </c>
      <c r="OH65" s="116">
        <f t="shared" si="99"/>
        <v>2.641651151314059</v>
      </c>
      <c r="OI65" s="116">
        <f t="shared" si="91"/>
        <v>2.763840527209287</v>
      </c>
      <c r="OJ65" s="116">
        <f t="shared" si="91"/>
        <v>2.6281774888012994</v>
      </c>
      <c r="OK65" s="116">
        <f t="shared" si="91"/>
        <v>2.8621466616491507</v>
      </c>
      <c r="OL65" s="116">
        <f t="shared" si="91"/>
        <v>2.5759210235505865</v>
      </c>
      <c r="OM65" s="116">
        <f t="shared" si="91"/>
        <v>2.856804492174744</v>
      </c>
      <c r="ON65" s="116">
        <f t="shared" si="115"/>
        <v>2.5115689271427439</v>
      </c>
      <c r="OO65" s="116">
        <f t="shared" si="115"/>
        <v>2.7684724718706888</v>
      </c>
      <c r="OP65" s="116">
        <f t="shared" si="115"/>
        <v>2.5547686300534993</v>
      </c>
      <c r="OQ65" s="116">
        <f t="shared" si="115"/>
        <v>2.7267881979252819</v>
      </c>
      <c r="OR65" s="116">
        <f t="shared" si="115"/>
        <v>2.6078183824983201</v>
      </c>
      <c r="OS65" s="116">
        <f t="shared" si="115"/>
        <v>2.9247490195032602</v>
      </c>
      <c r="OT65" s="116">
        <f t="shared" si="115"/>
        <v>2.4821189693814714</v>
      </c>
      <c r="OU65" s="116">
        <f t="shared" si="115"/>
        <v>2.7471865822814263</v>
      </c>
      <c r="OV65" s="116">
        <f t="shared" si="115"/>
        <v>2.7597410431294618</v>
      </c>
      <c r="OW65" s="116">
        <f t="shared" si="115"/>
        <v>2.5157190570884866</v>
      </c>
      <c r="OX65" s="116">
        <f t="shared" si="115"/>
        <v>2.9070275939108114</v>
      </c>
      <c r="OY65" s="116">
        <f t="shared" si="115"/>
        <v>2.7024080759994282</v>
      </c>
      <c r="OZ65" s="116">
        <f t="shared" si="115"/>
        <v>2.4352456238795011</v>
      </c>
      <c r="PA65" s="116">
        <f t="shared" si="115"/>
        <v>2.8820049333604207</v>
      </c>
      <c r="PB65" s="116">
        <f t="shared" si="115"/>
        <v>2.6234117505600913</v>
      </c>
      <c r="PC65" s="116">
        <f t="shared" si="115"/>
        <v>2.8408958814506198</v>
      </c>
      <c r="PD65" s="116">
        <f t="shared" si="115"/>
        <v>2.8349594186114984</v>
      </c>
      <c r="PE65" s="116">
        <f t="shared" si="115"/>
        <v>2.4565347617116355</v>
      </c>
      <c r="PF65" s="116">
        <f t="shared" si="115"/>
        <v>2.466586955997129</v>
      </c>
      <c r="PG65" s="116">
        <f t="shared" si="115"/>
        <v>2.5752006409569939</v>
      </c>
      <c r="PH65" s="116">
        <f t="shared" si="115"/>
        <v>2.5741715573987864</v>
      </c>
      <c r="PI65" s="116">
        <f t="shared" si="115"/>
        <v>2.6237665108061869</v>
      </c>
      <c r="PJ65" s="116">
        <f t="shared" si="115"/>
        <v>2.4630797056082163</v>
      </c>
      <c r="PK65" s="116">
        <f t="shared" si="115"/>
        <v>2.5610379791922222</v>
      </c>
      <c r="PL65" s="116">
        <f t="shared" si="115"/>
        <v>2.8321464091509485</v>
      </c>
      <c r="PM65" s="116">
        <f t="shared" si="115"/>
        <v>2.6229391258398849</v>
      </c>
      <c r="PN65" s="116">
        <f t="shared" si="115"/>
        <v>2.6627041946130445</v>
      </c>
      <c r="PO65" s="116">
        <f t="shared" si="115"/>
        <v>2.819871149673923</v>
      </c>
      <c r="PP65" s="116">
        <f t="shared" si="115"/>
        <v>2.7809707807929405</v>
      </c>
      <c r="PQ65" s="116">
        <f t="shared" si="115"/>
        <v>2.8382587560475518</v>
      </c>
      <c r="PR65" s="116">
        <f t="shared" si="115"/>
        <v>2.7428713671888714</v>
      </c>
      <c r="PS65" s="116">
        <f t="shared" si="115"/>
        <v>2.8645487497761795</v>
      </c>
      <c r="PT65" s="116">
        <f t="shared" si="115"/>
        <v>2.6286360081943423</v>
      </c>
      <c r="PU65" s="116">
        <f t="shared" si="115"/>
        <v>2.8144450492811179</v>
      </c>
      <c r="PV65" s="116">
        <f t="shared" si="115"/>
        <v>2.8881591963224711</v>
      </c>
      <c r="PW65" s="116">
        <f t="shared" si="115"/>
        <v>2.4890507116765876</v>
      </c>
      <c r="PX65" s="116">
        <f t="shared" si="115"/>
        <v>2.4237576303289599</v>
      </c>
      <c r="PY65" s="116">
        <f t="shared" si="115"/>
        <v>2.5319955888981203</v>
      </c>
      <c r="PZ65" s="116">
        <f t="shared" si="115"/>
        <v>2.5125606528330562</v>
      </c>
      <c r="QA65" s="116">
        <f t="shared" si="115"/>
        <v>2.9347075473449618</v>
      </c>
      <c r="QB65" s="116">
        <f t="shared" si="115"/>
        <v>2.8114764512651154</v>
      </c>
      <c r="QC65" s="116">
        <f t="shared" si="115"/>
        <v>2.9477993423808053</v>
      </c>
      <c r="QD65" s="116">
        <f t="shared" si="115"/>
        <v>2.9212072154937228</v>
      </c>
      <c r="QE65" s="116">
        <f t="shared" si="115"/>
        <v>2.7222920763374812</v>
      </c>
      <c r="QF65" s="116">
        <f t="shared" si="115"/>
        <v>2.8326786489683777</v>
      </c>
      <c r="QG65" s="116">
        <f t="shared" si="115"/>
        <v>2.8898390931902136</v>
      </c>
      <c r="QH65" s="116">
        <f t="shared" si="115"/>
        <v>2.4011849855047793</v>
      </c>
      <c r="QI65" s="116">
        <f t="shared" si="115"/>
        <v>2.5897835112882275</v>
      </c>
      <c r="QJ65" s="116">
        <f t="shared" si="115"/>
        <v>2.413503692725246</v>
      </c>
      <c r="QK65" s="116">
        <f t="shared" si="115"/>
        <v>2.415893441404398</v>
      </c>
      <c r="QL65" s="116">
        <f t="shared" si="115"/>
        <v>2.4586850057837397</v>
      </c>
      <c r="QM65" s="116">
        <f t="shared" si="115"/>
        <v>2.9356196412302857</v>
      </c>
      <c r="QN65" s="116">
        <f t="shared" si="115"/>
        <v>2.5150245087462988</v>
      </c>
      <c r="QO65" s="116">
        <f t="shared" si="115"/>
        <v>2.4947304957198044</v>
      </c>
      <c r="QP65" s="116">
        <f t="shared" si="115"/>
        <v>2.7791988508439438</v>
      </c>
      <c r="QQ65" s="116">
        <f t="shared" si="115"/>
        <v>2.4718556298679504</v>
      </c>
      <c r="QR65" s="116">
        <f t="shared" si="115"/>
        <v>2.6371846808223065</v>
      </c>
      <c r="QS65" s="116">
        <f t="shared" si="115"/>
        <v>2.4396378692569112</v>
      </c>
      <c r="QT65" s="116">
        <f t="shared" si="115"/>
        <v>2.4491381132788161</v>
      </c>
      <c r="QU65" s="116">
        <f t="shared" si="115"/>
        <v>2.9244513713377889</v>
      </c>
      <c r="QV65" s="116">
        <f t="shared" si="115"/>
        <v>2.7576950888992497</v>
      </c>
      <c r="QW65" s="116">
        <f t="shared" si="115"/>
        <v>2.4881672742798164</v>
      </c>
      <c r="QX65" s="116">
        <f t="shared" si="115"/>
        <v>2.8816351931314128</v>
      </c>
      <c r="QY65" s="116">
        <f t="shared" ref="QY65:TJ68" si="130">QY39+($D$3/QY39)</f>
        <v>2.4262676425748722</v>
      </c>
      <c r="QZ65" s="116">
        <f t="shared" si="130"/>
        <v>2.8826867382397032</v>
      </c>
      <c r="RA65" s="116">
        <f t="shared" si="130"/>
        <v>2.6798726806409729</v>
      </c>
      <c r="RB65" s="116">
        <f t="shared" si="130"/>
        <v>2.5102264324535057</v>
      </c>
      <c r="RC65" s="116">
        <f t="shared" si="130"/>
        <v>2.6020917461194983</v>
      </c>
      <c r="RD65" s="116">
        <f t="shared" si="130"/>
        <v>2.6766499050983574</v>
      </c>
      <c r="RE65" s="116">
        <f t="shared" si="130"/>
        <v>2.5834269803473471</v>
      </c>
      <c r="RF65" s="116">
        <f t="shared" si="130"/>
        <v>2.4010154561082477</v>
      </c>
      <c r="RG65" s="116">
        <f t="shared" si="130"/>
        <v>2.5589940946793925</v>
      </c>
      <c r="RH65" s="116">
        <f t="shared" si="130"/>
        <v>2.566872771062505</v>
      </c>
      <c r="RI65" s="116">
        <f t="shared" si="130"/>
        <v>2.8165437555671988</v>
      </c>
      <c r="RJ65" s="116">
        <f t="shared" si="130"/>
        <v>2.5653597086283182</v>
      </c>
      <c r="RK65" s="116">
        <f t="shared" si="130"/>
        <v>2.4601813236744952</v>
      </c>
      <c r="RL65" s="116">
        <f t="shared" si="130"/>
        <v>2.4876312347874516</v>
      </c>
      <c r="RM65" s="116">
        <f t="shared" si="130"/>
        <v>2.5516233963977015</v>
      </c>
      <c r="RN65" s="116">
        <f t="shared" si="130"/>
        <v>2.90365943121206</v>
      </c>
      <c r="RO65" s="116">
        <f t="shared" si="130"/>
        <v>2.3994480877125639</v>
      </c>
      <c r="RP65" s="116">
        <f t="shared" si="130"/>
        <v>2.793244012058123</v>
      </c>
      <c r="RQ65" s="116">
        <f t="shared" si="130"/>
        <v>2.4391807663661202</v>
      </c>
      <c r="RR65" s="116">
        <f t="shared" si="130"/>
        <v>2.7526095891467635</v>
      </c>
      <c r="RS65" s="116">
        <f t="shared" si="130"/>
        <v>2.9226353161962004</v>
      </c>
      <c r="RT65" s="116">
        <f t="shared" si="130"/>
        <v>2.6132921764594719</v>
      </c>
      <c r="RU65" s="116">
        <f t="shared" si="130"/>
        <v>2.8340260559918788</v>
      </c>
      <c r="RV65" s="116">
        <f t="shared" si="130"/>
        <v>2.8885164603284013</v>
      </c>
      <c r="RW65" s="116">
        <f t="shared" si="130"/>
        <v>2.6143752480697473</v>
      </c>
      <c r="RX65" s="116">
        <f t="shared" si="130"/>
        <v>2.5061073780470302</v>
      </c>
      <c r="RY65" s="116">
        <f t="shared" si="130"/>
        <v>2.4383851171445987</v>
      </c>
      <c r="RZ65" s="116">
        <f t="shared" si="130"/>
        <v>2.6110789580252538</v>
      </c>
      <c r="SA65" s="116">
        <f t="shared" si="130"/>
        <v>2.4261391006652273</v>
      </c>
      <c r="SB65" s="116">
        <f t="shared" si="130"/>
        <v>2.7806742014091688</v>
      </c>
      <c r="SC65" s="116">
        <f t="shared" si="130"/>
        <v>2.9090414740836938</v>
      </c>
      <c r="SD65" s="116">
        <f t="shared" si="130"/>
        <v>2.6419566080433352</v>
      </c>
      <c r="SE65" s="116">
        <f t="shared" si="130"/>
        <v>2.4712071735902557</v>
      </c>
      <c r="SF65" s="116">
        <f t="shared" si="130"/>
        <v>2.8735258604802336</v>
      </c>
      <c r="SG65" s="116">
        <f t="shared" si="130"/>
        <v>2.4070785355715398</v>
      </c>
      <c r="SH65" s="116">
        <f t="shared" si="130"/>
        <v>2.4906456957797953</v>
      </c>
      <c r="SI65" s="116">
        <f t="shared" si="130"/>
        <v>2.5156170248283676</v>
      </c>
      <c r="SJ65" s="116">
        <f t="shared" si="130"/>
        <v>2.5688854556451988</v>
      </c>
      <c r="SK65" s="116">
        <f t="shared" si="130"/>
        <v>2.9007152635623692</v>
      </c>
      <c r="SL65" s="116">
        <f t="shared" si="130"/>
        <v>2.4077416478108553</v>
      </c>
      <c r="SM65" s="116">
        <f t="shared" si="130"/>
        <v>2.9502457659909793</v>
      </c>
      <c r="SN65" s="116">
        <f t="shared" si="130"/>
        <v>2.6609130842287714</v>
      </c>
      <c r="SO65" s="116">
        <f t="shared" si="130"/>
        <v>2.5847870176586456</v>
      </c>
      <c r="SP65" s="116">
        <f t="shared" si="130"/>
        <v>2.7034355756899631</v>
      </c>
      <c r="SQ65" s="116">
        <f t="shared" si="130"/>
        <v>2.4684999354119364</v>
      </c>
      <c r="SR65" s="116">
        <f t="shared" si="130"/>
        <v>2.752637238770022</v>
      </c>
      <c r="SS65" s="116">
        <f t="shared" si="130"/>
        <v>2.6913369497472357</v>
      </c>
      <c r="ST65" s="116">
        <f t="shared" si="130"/>
        <v>2.9168140580428092</v>
      </c>
      <c r="SU65" s="116">
        <f t="shared" si="130"/>
        <v>2.4805026357886324</v>
      </c>
      <c r="SV65" s="116">
        <f t="shared" si="130"/>
        <v>2.7458315128842061</v>
      </c>
      <c r="SW65" s="116">
        <f t="shared" si="130"/>
        <v>2.5971563645318989</v>
      </c>
      <c r="SX65" s="116">
        <f t="shared" si="130"/>
        <v>2.7515384112662633</v>
      </c>
      <c r="SY65" s="116">
        <f t="shared" si="130"/>
        <v>2.7996034287709897</v>
      </c>
      <c r="SZ65" s="116">
        <f t="shared" si="130"/>
        <v>2.8362982105389229</v>
      </c>
      <c r="TA65" s="116">
        <f t="shared" si="130"/>
        <v>2.4042343257453584</v>
      </c>
      <c r="TB65" s="116">
        <f t="shared" si="130"/>
        <v>2.6161875547216322</v>
      </c>
      <c r="TC65" s="116">
        <f t="shared" si="130"/>
        <v>2.9329104828564967</v>
      </c>
      <c r="TD65" s="116">
        <f t="shared" si="130"/>
        <v>2.911340944188598</v>
      </c>
      <c r="TE65" s="116">
        <f t="shared" si="130"/>
        <v>2.4493581706377134</v>
      </c>
      <c r="TF65" s="116">
        <f t="shared" si="130"/>
        <v>2.7735010661160233</v>
      </c>
      <c r="TG65" s="116">
        <f t="shared" si="130"/>
        <v>2.8692826264910951</v>
      </c>
      <c r="TH65" s="116">
        <f t="shared" si="130"/>
        <v>2.6037703544699742</v>
      </c>
      <c r="TI65" s="116">
        <f t="shared" si="130"/>
        <v>2.93691923880368</v>
      </c>
      <c r="TJ65" s="116">
        <f t="shared" si="130"/>
        <v>2.4785737510839043</v>
      </c>
      <c r="TK65" s="116">
        <f t="shared" si="124"/>
        <v>2.8044191495074018</v>
      </c>
      <c r="TL65" s="116">
        <f t="shared" si="124"/>
        <v>2.4761178706402647</v>
      </c>
      <c r="TM65" s="116">
        <f t="shared" si="124"/>
        <v>2.8575524286536744</v>
      </c>
      <c r="TN65" s="116">
        <f t="shared" si="124"/>
        <v>2.6110991762355971</v>
      </c>
      <c r="TO65" s="116">
        <f t="shared" si="124"/>
        <v>2.4389297824388936</v>
      </c>
      <c r="TP65" s="116">
        <f t="shared" si="124"/>
        <v>2.62957879601711</v>
      </c>
      <c r="TQ65" s="116">
        <f t="shared" si="124"/>
        <v>2.6669651031180539</v>
      </c>
      <c r="TR65" s="116">
        <f t="shared" si="124"/>
        <v>2.4661562416265101</v>
      </c>
      <c r="TS65" s="116">
        <f t="shared" si="124"/>
        <v>2.4547385160902229</v>
      </c>
      <c r="TT65" s="116">
        <f t="shared" si="124"/>
        <v>2.6198098224362969</v>
      </c>
      <c r="TU65" s="116">
        <f t="shared" si="124"/>
        <v>2.9122673801387591</v>
      </c>
      <c r="TV65" s="116">
        <f t="shared" si="124"/>
        <v>2.633589906836566</v>
      </c>
      <c r="TW65" s="116">
        <f t="shared" si="124"/>
        <v>2.4307609879112491</v>
      </c>
      <c r="TX65" s="116">
        <f t="shared" si="124"/>
        <v>2.6214806018474213</v>
      </c>
      <c r="TY65" s="116">
        <f t="shared" si="124"/>
        <v>2.7487900852029545</v>
      </c>
      <c r="TZ65" s="116">
        <f t="shared" si="124"/>
        <v>2.4574838687280232</v>
      </c>
      <c r="UA65" s="116">
        <f t="shared" si="124"/>
        <v>2.6910284428068367</v>
      </c>
      <c r="UB65" s="116">
        <f t="shared" si="124"/>
        <v>2.7899965603758217</v>
      </c>
      <c r="UC65" s="116">
        <f t="shared" si="124"/>
        <v>2.7883228641574007</v>
      </c>
      <c r="UD65" s="116">
        <f t="shared" si="124"/>
        <v>2.4574297400124454</v>
      </c>
      <c r="UE65" s="116">
        <f t="shared" si="124"/>
        <v>2.7664069435527545</v>
      </c>
      <c r="UF65" s="116">
        <f t="shared" si="124"/>
        <v>2.3939100800408553</v>
      </c>
      <c r="UG65" s="116">
        <f t="shared" si="124"/>
        <v>2.7381365012357675</v>
      </c>
      <c r="UH65" s="116">
        <f t="shared" si="124"/>
        <v>2.4051198854144635</v>
      </c>
      <c r="UI65" s="116">
        <f t="shared" si="124"/>
        <v>2.7555968640880155</v>
      </c>
      <c r="UJ65" s="116">
        <f t="shared" si="124"/>
        <v>2.5934653336193545</v>
      </c>
      <c r="UK65" s="116">
        <f t="shared" si="124"/>
        <v>2.7256966106360609</v>
      </c>
      <c r="UL65" s="116">
        <f t="shared" si="124"/>
        <v>2.3963180622225977</v>
      </c>
      <c r="UM65" s="116">
        <f t="shared" si="124"/>
        <v>2.4835888385871354</v>
      </c>
      <c r="UN65" s="116">
        <f t="shared" si="124"/>
        <v>2.6307639489276853</v>
      </c>
      <c r="UO65" s="116">
        <f t="shared" si="124"/>
        <v>2.7558998187016788</v>
      </c>
      <c r="UP65" s="116">
        <f t="shared" si="116"/>
        <v>2.8108585062530085</v>
      </c>
      <c r="UQ65" s="116">
        <f t="shared" si="116"/>
        <v>2.8248718526446193</v>
      </c>
      <c r="UR65" s="116">
        <f t="shared" si="116"/>
        <v>2.5739871886893697</v>
      </c>
      <c r="US65" s="116">
        <f t="shared" si="116"/>
        <v>2.4202540253147715</v>
      </c>
      <c r="UT65" s="116">
        <f t="shared" si="116"/>
        <v>2.6734996061591207</v>
      </c>
      <c r="UU65" s="116">
        <f t="shared" si="116"/>
        <v>2.448276862323449</v>
      </c>
      <c r="UV65" s="116">
        <f t="shared" si="116"/>
        <v>2.6929675148339483</v>
      </c>
      <c r="UW65" s="116">
        <f t="shared" si="116"/>
        <v>2.4323293397850376</v>
      </c>
      <c r="UX65" s="116">
        <f t="shared" si="116"/>
        <v>2.4050968508625798</v>
      </c>
      <c r="UY65" s="116">
        <f t="shared" si="116"/>
        <v>2.417062067552378</v>
      </c>
      <c r="UZ65" s="116">
        <f t="shared" si="116"/>
        <v>2.7145087052665615</v>
      </c>
      <c r="VA65" s="116">
        <f t="shared" si="116"/>
        <v>2.8096228734521667</v>
      </c>
      <c r="VB65" s="116">
        <f t="shared" si="116"/>
        <v>2.7158007673089837</v>
      </c>
      <c r="VC65" s="116">
        <f t="shared" si="116"/>
        <v>2.7513301811255353</v>
      </c>
      <c r="VD65" s="116">
        <f t="shared" si="116"/>
        <v>2.6886063548427193</v>
      </c>
      <c r="VE65" s="116">
        <f t="shared" si="116"/>
        <v>2.8134779637223626</v>
      </c>
      <c r="VF65" s="116">
        <f t="shared" si="116"/>
        <v>2.6959511805609768</v>
      </c>
      <c r="VG65" s="116">
        <f t="shared" si="116"/>
        <v>2.679706731644246</v>
      </c>
      <c r="VH65" s="116">
        <f t="shared" si="116"/>
        <v>2.4713234755644571</v>
      </c>
      <c r="VI65" s="116">
        <f t="shared" si="116"/>
        <v>2.5324842649186952</v>
      </c>
      <c r="VJ65" s="116">
        <f t="shared" si="116"/>
        <v>2.5699250935304634</v>
      </c>
      <c r="VK65" s="116">
        <f t="shared" si="116"/>
        <v>2.5851729149945761</v>
      </c>
      <c r="VL65" s="116">
        <f t="shared" si="116"/>
        <v>2.9089536788259074</v>
      </c>
      <c r="VM65" s="116">
        <f t="shared" si="116"/>
        <v>2.7285154536889791</v>
      </c>
      <c r="VN65" s="116">
        <f t="shared" si="116"/>
        <v>2.5810986625042607</v>
      </c>
      <c r="VO65" s="116">
        <f t="shared" si="116"/>
        <v>2.654554069183416</v>
      </c>
      <c r="VP65" s="116">
        <f t="shared" si="116"/>
        <v>2.6574000499035972</v>
      </c>
      <c r="VQ65" s="116">
        <f t="shared" si="116"/>
        <v>2.4819904168364899</v>
      </c>
      <c r="VR65" s="116">
        <f t="shared" si="116"/>
        <v>2.4421633642276896</v>
      </c>
      <c r="VS65" s="116">
        <f t="shared" si="116"/>
        <v>2.4401839150365907</v>
      </c>
      <c r="VT65" s="116">
        <f t="shared" si="116"/>
        <v>2.4299882996252444</v>
      </c>
      <c r="VU65" s="116">
        <f t="shared" si="116"/>
        <v>2.5012155522174049</v>
      </c>
      <c r="VV65" s="116">
        <f t="shared" si="116"/>
        <v>2.4635736777910466</v>
      </c>
      <c r="VW65" s="116">
        <f t="shared" si="116"/>
        <v>2.7444721611647958</v>
      </c>
      <c r="VX65" s="116">
        <f t="shared" si="109"/>
        <v>2.4215310617772379</v>
      </c>
      <c r="VY65" s="116">
        <f t="shared" si="109"/>
        <v>2.7209623570290988</v>
      </c>
      <c r="VZ65" s="116">
        <f t="shared" si="109"/>
        <v>2.4427711560960432</v>
      </c>
      <c r="WA65" s="116">
        <f t="shared" si="109"/>
        <v>2.4854490945537622</v>
      </c>
      <c r="WB65" s="116">
        <f t="shared" si="109"/>
        <v>2.4784453681561747</v>
      </c>
      <c r="WC65" s="116">
        <f t="shared" si="109"/>
        <v>2.8109009938898266</v>
      </c>
      <c r="WD65" s="116">
        <f t="shared" si="109"/>
        <v>2.4506613109484947</v>
      </c>
      <c r="WE65" s="116">
        <f t="shared" si="109"/>
        <v>2.4278748952152873</v>
      </c>
      <c r="WF65" s="116">
        <f t="shared" si="109"/>
        <v>2.5550159261719521</v>
      </c>
      <c r="WG65" s="116">
        <f t="shared" si="109"/>
        <v>2.3865136455353242</v>
      </c>
      <c r="WH65" s="116">
        <f t="shared" si="109"/>
        <v>2.611175857610752</v>
      </c>
      <c r="WI65" s="116">
        <f t="shared" si="109"/>
        <v>2.9331921840935218</v>
      </c>
      <c r="WJ65" s="116">
        <f t="shared" si="109"/>
        <v>2.5015949532703683</v>
      </c>
      <c r="WK65" s="116">
        <f t="shared" si="109"/>
        <v>2.8481510757993367</v>
      </c>
      <c r="WL65" s="116">
        <f t="shared" si="109"/>
        <v>2.947133764379299</v>
      </c>
      <c r="WM65" s="116">
        <f t="shared" si="109"/>
        <v>2.5873566837639843</v>
      </c>
      <c r="WN65" s="116">
        <f t="shared" si="109"/>
        <v>2.7696266424570806</v>
      </c>
      <c r="WO65" s="116">
        <f t="shared" si="109"/>
        <v>2.4325131744690718</v>
      </c>
      <c r="WP65" s="116">
        <f t="shared" si="109"/>
        <v>2.4126599917974763</v>
      </c>
      <c r="WQ65" s="116">
        <f t="shared" si="109"/>
        <v>2.5463594130919334</v>
      </c>
      <c r="WR65" s="116">
        <f t="shared" ref="WR65:ZC68" si="131">WR39+($D$3/WR39)</f>
        <v>2.4727697633382415</v>
      </c>
      <c r="WS65" s="116">
        <f t="shared" si="131"/>
        <v>2.4634766900947711</v>
      </c>
      <c r="WT65" s="116">
        <f t="shared" si="131"/>
        <v>2.6979921360109897</v>
      </c>
      <c r="WU65" s="116">
        <f t="shared" si="131"/>
        <v>2.4362668626084756</v>
      </c>
      <c r="WV65" s="116">
        <f t="shared" si="131"/>
        <v>2.793182644873113</v>
      </c>
      <c r="WW65" s="116">
        <f t="shared" si="131"/>
        <v>2.6705259220160182</v>
      </c>
      <c r="WX65" s="116">
        <f t="shared" si="131"/>
        <v>2.7910839119368678</v>
      </c>
      <c r="WY65" s="116">
        <f t="shared" si="131"/>
        <v>2.7629880551389192</v>
      </c>
      <c r="WZ65" s="116">
        <f t="shared" si="131"/>
        <v>2.5820210367569962</v>
      </c>
      <c r="XA65" s="116">
        <f t="shared" si="131"/>
        <v>2.4870170197502883</v>
      </c>
      <c r="XB65" s="116">
        <f t="shared" si="131"/>
        <v>2.6600122971278948</v>
      </c>
      <c r="XC65" s="116">
        <f t="shared" si="131"/>
        <v>2.5356544602762821</v>
      </c>
      <c r="XD65" s="116">
        <f t="shared" si="131"/>
        <v>2.561138964868066</v>
      </c>
      <c r="XE65" s="116">
        <f t="shared" si="131"/>
        <v>2.4701367860189603</v>
      </c>
      <c r="XF65" s="116">
        <f t="shared" si="131"/>
        <v>2.4422904330334791</v>
      </c>
      <c r="XG65" s="116">
        <f t="shared" si="131"/>
        <v>2.8794141952558139</v>
      </c>
      <c r="XH65" s="116">
        <f t="shared" si="131"/>
        <v>2.4306050285615264</v>
      </c>
      <c r="XI65" s="116">
        <f t="shared" si="131"/>
        <v>2.4982007342093855</v>
      </c>
      <c r="XJ65" s="116">
        <f t="shared" si="131"/>
        <v>2.3972963918687755</v>
      </c>
      <c r="XK65" s="116">
        <f t="shared" si="131"/>
        <v>2.9071583905050322</v>
      </c>
      <c r="XL65" s="116">
        <f t="shared" si="131"/>
        <v>2.5963900869840626</v>
      </c>
      <c r="XM65" s="116">
        <f t="shared" si="131"/>
        <v>2.871557490678335</v>
      </c>
      <c r="XN65" s="116">
        <f t="shared" si="131"/>
        <v>2.6619216103177394</v>
      </c>
      <c r="XO65" s="116">
        <f t="shared" si="131"/>
        <v>2.4226894610857856</v>
      </c>
      <c r="XP65" s="116">
        <f t="shared" si="131"/>
        <v>2.8351164907471156</v>
      </c>
      <c r="XQ65" s="116">
        <f t="shared" si="131"/>
        <v>2.8505955106654359</v>
      </c>
      <c r="XR65" s="116">
        <f t="shared" si="131"/>
        <v>2.7016635245621354</v>
      </c>
      <c r="XS65" s="116">
        <f t="shared" si="131"/>
        <v>2.5588322407103825</v>
      </c>
      <c r="XT65" s="116">
        <f t="shared" si="131"/>
        <v>2.5878444885248419</v>
      </c>
      <c r="XU65" s="116">
        <f t="shared" si="131"/>
        <v>2.7793373247648598</v>
      </c>
      <c r="XV65" s="116">
        <f t="shared" si="131"/>
        <v>2.5565352543386402</v>
      </c>
      <c r="XW65" s="116">
        <f t="shared" si="131"/>
        <v>2.7482232195050122</v>
      </c>
      <c r="XX65" s="116">
        <f t="shared" si="131"/>
        <v>2.9250505235617892</v>
      </c>
      <c r="XY65" s="116">
        <f t="shared" si="131"/>
        <v>2.6403067843879526</v>
      </c>
      <c r="XZ65" s="116">
        <f t="shared" si="131"/>
        <v>2.4661382107803975</v>
      </c>
      <c r="YA65" s="116">
        <f t="shared" si="131"/>
        <v>2.3856766169201458</v>
      </c>
      <c r="YB65" s="116">
        <f t="shared" si="131"/>
        <v>2.8639240732955455</v>
      </c>
      <c r="YC65" s="116">
        <f t="shared" si="131"/>
        <v>2.8864105798886079</v>
      </c>
      <c r="YD65" s="116">
        <f t="shared" si="131"/>
        <v>2.5559684676972791</v>
      </c>
      <c r="YE65" s="116">
        <f t="shared" si="131"/>
        <v>2.9217418495164238</v>
      </c>
      <c r="YF65" s="116">
        <f t="shared" si="131"/>
        <v>2.4513941397849699</v>
      </c>
      <c r="YG65" s="116">
        <f t="shared" si="131"/>
        <v>2.4729827654694745</v>
      </c>
      <c r="YH65" s="116">
        <f t="shared" si="131"/>
        <v>2.6510000446049737</v>
      </c>
      <c r="YI65" s="116">
        <f t="shared" si="131"/>
        <v>2.5927177092876246</v>
      </c>
      <c r="YJ65" s="116">
        <f t="shared" si="131"/>
        <v>2.6414132301149449</v>
      </c>
      <c r="YK65" s="116">
        <f t="shared" si="131"/>
        <v>2.9214026020684511</v>
      </c>
      <c r="YL65" s="116">
        <f t="shared" si="131"/>
        <v>2.4843766365958628</v>
      </c>
      <c r="YM65" s="116">
        <f t="shared" si="131"/>
        <v>2.6759732934189402</v>
      </c>
      <c r="YN65" s="116">
        <f t="shared" si="131"/>
        <v>2.8251191258358852</v>
      </c>
      <c r="YO65" s="116">
        <f t="shared" si="131"/>
        <v>2.671841853462757</v>
      </c>
      <c r="YP65" s="116">
        <f t="shared" si="131"/>
        <v>2.8763784653150668</v>
      </c>
      <c r="YQ65" s="116">
        <f t="shared" si="131"/>
        <v>2.513809736751095</v>
      </c>
      <c r="YR65" s="116">
        <f t="shared" si="131"/>
        <v>2.9177040521207016</v>
      </c>
      <c r="YS65" s="116">
        <f t="shared" si="131"/>
        <v>2.4414734655949797</v>
      </c>
      <c r="YT65" s="116">
        <f t="shared" si="131"/>
        <v>2.8572482184163182</v>
      </c>
      <c r="YU65" s="116">
        <f t="shared" si="131"/>
        <v>2.5784235876359101</v>
      </c>
      <c r="YV65" s="116">
        <f t="shared" si="131"/>
        <v>2.6920547553780994</v>
      </c>
      <c r="YW65" s="116">
        <f t="shared" si="131"/>
        <v>2.5585912257620484</v>
      </c>
      <c r="YX65" s="116">
        <f t="shared" si="131"/>
        <v>2.5852087526300531</v>
      </c>
      <c r="YY65" s="116">
        <f t="shared" si="131"/>
        <v>2.7615096400858783</v>
      </c>
      <c r="YZ65" s="116">
        <f t="shared" si="131"/>
        <v>2.7117127775339944</v>
      </c>
      <c r="ZA65" s="116">
        <f t="shared" si="131"/>
        <v>2.4725963795668551</v>
      </c>
      <c r="ZB65" s="116">
        <f t="shared" si="131"/>
        <v>2.4817259119406669</v>
      </c>
      <c r="ZC65" s="116">
        <f t="shared" si="131"/>
        <v>2.6394204174134925</v>
      </c>
      <c r="ZD65" s="116">
        <f t="shared" si="125"/>
        <v>2.7747773846536399</v>
      </c>
      <c r="ZE65" s="116">
        <f t="shared" si="125"/>
        <v>2.6093970538357141</v>
      </c>
      <c r="ZF65" s="116">
        <f t="shared" si="125"/>
        <v>2.6448438072548548</v>
      </c>
      <c r="ZG65" s="116">
        <f t="shared" si="125"/>
        <v>2.737285437156463</v>
      </c>
      <c r="ZH65" s="116">
        <f t="shared" si="125"/>
        <v>2.8346322492052658</v>
      </c>
      <c r="ZI65" s="116">
        <f t="shared" si="125"/>
        <v>2.8065987226244786</v>
      </c>
      <c r="ZJ65" s="116">
        <f t="shared" si="125"/>
        <v>2.4408501250895469</v>
      </c>
      <c r="ZK65" s="116">
        <f t="shared" si="125"/>
        <v>2.5923175520790811</v>
      </c>
      <c r="ZL65" s="116">
        <f t="shared" si="125"/>
        <v>2.8900207482376166</v>
      </c>
      <c r="ZM65" s="116">
        <f t="shared" si="125"/>
        <v>2.8498971687833992</v>
      </c>
      <c r="ZN65" s="116">
        <f t="shared" si="117"/>
        <v>2.7962464894415251</v>
      </c>
      <c r="ZO65" s="116">
        <f t="shared" si="117"/>
        <v>2.682203749962274</v>
      </c>
      <c r="ZP65" s="116">
        <f t="shared" si="117"/>
        <v>2.9407038856628431</v>
      </c>
      <c r="ZQ65" s="116">
        <f t="shared" si="117"/>
        <v>2.453740731905691</v>
      </c>
      <c r="ZR65" s="116">
        <f t="shared" si="117"/>
        <v>2.8057979429953104</v>
      </c>
      <c r="ZS65" s="116">
        <f t="shared" si="117"/>
        <v>2.8383525130252183</v>
      </c>
      <c r="ZT65" s="116">
        <f t="shared" si="117"/>
        <v>2.8559897607412652</v>
      </c>
      <c r="ZU65" s="116">
        <f t="shared" si="117"/>
        <v>2.7349150115180612</v>
      </c>
      <c r="ZV65" s="116">
        <f t="shared" si="117"/>
        <v>2.719513023026924</v>
      </c>
      <c r="ZW65" s="116">
        <f t="shared" si="117"/>
        <v>2.4237885899041962</v>
      </c>
      <c r="ZX65" s="116">
        <f t="shared" si="117"/>
        <v>2.4311922878318182</v>
      </c>
      <c r="ZY65" s="116">
        <f t="shared" si="117"/>
        <v>2.7890852676171791</v>
      </c>
      <c r="ZZ65" s="116">
        <f t="shared" si="117"/>
        <v>2.5553065259274987</v>
      </c>
      <c r="AAA65" s="116">
        <f t="shared" si="117"/>
        <v>2.6572600087291001</v>
      </c>
      <c r="AAB65" s="116">
        <f t="shared" si="117"/>
        <v>2.5308778629905393</v>
      </c>
      <c r="AAC65" s="116">
        <f t="shared" si="117"/>
        <v>2.8634676772460272</v>
      </c>
      <c r="AAD65" s="116">
        <f t="shared" si="117"/>
        <v>2.6878065049785205</v>
      </c>
      <c r="AAE65" s="116">
        <f t="shared" si="117"/>
        <v>2.8555181074792637</v>
      </c>
      <c r="AAF65" s="116">
        <f t="shared" si="117"/>
        <v>2.8065043831582668</v>
      </c>
      <c r="AAG65" s="116">
        <f t="shared" si="117"/>
        <v>2.5689260823331259</v>
      </c>
      <c r="AAH65" s="116">
        <f t="shared" si="117"/>
        <v>2.8293416096330319</v>
      </c>
      <c r="AAI65" s="116">
        <f t="shared" si="117"/>
        <v>2.8559716172955474</v>
      </c>
      <c r="AAJ65" s="116">
        <f t="shared" si="117"/>
        <v>2.404056230380915</v>
      </c>
      <c r="AAK65" s="116">
        <f t="shared" si="117"/>
        <v>2.4892206643370631</v>
      </c>
      <c r="AAL65" s="116">
        <f t="shared" si="117"/>
        <v>2.8255788343080903</v>
      </c>
      <c r="AAM65" s="116">
        <f t="shared" si="117"/>
        <v>2.5561344925141474</v>
      </c>
      <c r="AAN65" s="116">
        <f t="shared" si="117"/>
        <v>2.6527123287793359</v>
      </c>
      <c r="AAO65" s="116">
        <f t="shared" si="117"/>
        <v>2.7600226658484064</v>
      </c>
      <c r="AAP65" s="116">
        <f t="shared" si="117"/>
        <v>2.770919000544612</v>
      </c>
      <c r="AAQ65" s="116">
        <f t="shared" si="117"/>
        <v>2.632930828986999</v>
      </c>
      <c r="AAR65" s="116">
        <f t="shared" si="117"/>
        <v>2.7936841813221571</v>
      </c>
      <c r="AAS65" s="116">
        <f t="shared" si="117"/>
        <v>2.7861296657566399</v>
      </c>
      <c r="AAT65" s="116">
        <f t="shared" si="117"/>
        <v>2.3840880771756838</v>
      </c>
      <c r="AAU65" s="116">
        <f t="shared" si="117"/>
        <v>2.4317733309159899</v>
      </c>
      <c r="AAV65" s="116">
        <f t="shared" si="110"/>
        <v>2.8123264898324716</v>
      </c>
      <c r="AAW65" s="116">
        <f t="shared" si="110"/>
        <v>2.4126691214724931</v>
      </c>
      <c r="AAX65" s="116">
        <f t="shared" si="110"/>
        <v>2.4810832835717478</v>
      </c>
      <c r="AAY65" s="116">
        <f t="shared" si="110"/>
        <v>2.420288601988728</v>
      </c>
      <c r="AAZ65" s="116">
        <f t="shared" si="110"/>
        <v>2.6783696641000461</v>
      </c>
      <c r="ABA65" s="116">
        <f t="shared" si="110"/>
        <v>2.767318380320976</v>
      </c>
      <c r="ABB65" s="116">
        <f t="shared" si="110"/>
        <v>2.4363959650232041</v>
      </c>
      <c r="ABC65" s="116">
        <f t="shared" si="110"/>
        <v>2.5004244700573919</v>
      </c>
      <c r="ABD65" s="116">
        <f t="shared" si="110"/>
        <v>2.4791297591809549</v>
      </c>
      <c r="ABE65" s="116">
        <f t="shared" si="110"/>
        <v>2.4826579373113011</v>
      </c>
      <c r="ABF65" s="116">
        <f t="shared" si="110"/>
        <v>2.9190326708252248</v>
      </c>
      <c r="ABG65" s="116">
        <f t="shared" si="110"/>
        <v>2.3939250710033</v>
      </c>
      <c r="ABH65" s="116">
        <f t="shared" si="110"/>
        <v>2.7272827034369991</v>
      </c>
      <c r="ABI65" s="116">
        <f t="shared" si="110"/>
        <v>2.7808930157987004</v>
      </c>
      <c r="ABJ65" s="116">
        <f t="shared" si="110"/>
        <v>2.6687588919566991</v>
      </c>
      <c r="ABK65" s="116">
        <f t="shared" si="110"/>
        <v>2.6110700749954461</v>
      </c>
      <c r="ABL65" s="116">
        <f t="shared" si="110"/>
        <v>2.4815266275281607</v>
      </c>
      <c r="ABM65" s="116">
        <f t="shared" si="110"/>
        <v>2.627523304070452</v>
      </c>
      <c r="ABN65" s="116">
        <f t="shared" si="110"/>
        <v>2.4312481926794915</v>
      </c>
      <c r="ABO65" s="116">
        <f t="shared" si="110"/>
        <v>2.5713594907153343</v>
      </c>
      <c r="ABP65" s="116">
        <f t="shared" ref="ABP65:AEA68" si="132">ABP39+($D$3/ABP39)</f>
        <v>2.4578995559722334</v>
      </c>
      <c r="ABQ65" s="116">
        <f t="shared" si="132"/>
        <v>2.7743289889661544</v>
      </c>
      <c r="ABR65" s="116">
        <f t="shared" si="132"/>
        <v>2.6703336986793111</v>
      </c>
      <c r="ABS65" s="116">
        <f t="shared" si="132"/>
        <v>2.502299495274948</v>
      </c>
      <c r="ABT65" s="116">
        <f t="shared" si="132"/>
        <v>2.7206779903908203</v>
      </c>
      <c r="ABU65" s="116">
        <f t="shared" si="132"/>
        <v>2.8902858168373382</v>
      </c>
      <c r="ABV65" s="116">
        <f t="shared" si="132"/>
        <v>2.7017879211631906</v>
      </c>
      <c r="ABW65" s="116">
        <f t="shared" si="132"/>
        <v>2.7617753588435159</v>
      </c>
      <c r="ABX65" s="116">
        <f t="shared" si="132"/>
        <v>2.4966275015425734</v>
      </c>
      <c r="ABY65" s="116">
        <f t="shared" si="132"/>
        <v>2.4524317973275434</v>
      </c>
      <c r="ABZ65" s="116">
        <f t="shared" si="132"/>
        <v>2.7777228578379107</v>
      </c>
      <c r="ACA65" s="116">
        <f t="shared" si="132"/>
        <v>2.7109675614837192</v>
      </c>
      <c r="ACB65" s="116">
        <f t="shared" si="132"/>
        <v>2.5365263153821105</v>
      </c>
      <c r="ACC65" s="116">
        <f t="shared" si="132"/>
        <v>2.3848632914551855</v>
      </c>
      <c r="ACD65" s="116">
        <f t="shared" si="132"/>
        <v>2.3898054139909686</v>
      </c>
      <c r="ACE65" s="116">
        <f t="shared" si="132"/>
        <v>2.5777806043246132</v>
      </c>
      <c r="ACF65" s="116">
        <f t="shared" si="132"/>
        <v>2.732930810648464</v>
      </c>
      <c r="ACG65" s="116">
        <f t="shared" si="132"/>
        <v>2.4093543003515108</v>
      </c>
      <c r="ACH65" s="116">
        <f t="shared" si="132"/>
        <v>2.4786013875173061</v>
      </c>
      <c r="ACI65" s="116">
        <f t="shared" si="132"/>
        <v>2.6609018987611388</v>
      </c>
      <c r="ACJ65" s="116">
        <f t="shared" si="132"/>
        <v>2.8933701826349929</v>
      </c>
      <c r="ACK65" s="116">
        <f t="shared" si="132"/>
        <v>2.9198026341608849</v>
      </c>
      <c r="ACL65" s="116">
        <f t="shared" si="132"/>
        <v>2.6906203418685952</v>
      </c>
      <c r="ACM65" s="116">
        <f t="shared" si="132"/>
        <v>2.8486600665614712</v>
      </c>
      <c r="ACN65" s="116">
        <f t="shared" si="132"/>
        <v>2.4566728866821794</v>
      </c>
      <c r="ACO65" s="116">
        <f t="shared" si="132"/>
        <v>2.4790093254703969</v>
      </c>
      <c r="ACP65" s="116">
        <f t="shared" si="132"/>
        <v>2.8917391830425583</v>
      </c>
      <c r="ACQ65" s="116">
        <f t="shared" si="132"/>
        <v>2.7655754209210093</v>
      </c>
      <c r="ACR65" s="116">
        <f t="shared" si="132"/>
        <v>2.6235725278758451</v>
      </c>
      <c r="ACS65" s="116">
        <f t="shared" si="132"/>
        <v>2.5892053992116848</v>
      </c>
      <c r="ACT65" s="116">
        <f t="shared" si="132"/>
        <v>2.7785557617524037</v>
      </c>
      <c r="ACU65" s="116">
        <f t="shared" si="132"/>
        <v>2.5875718837539301</v>
      </c>
      <c r="ACV65" s="116">
        <f t="shared" si="132"/>
        <v>2.4530855523980488</v>
      </c>
      <c r="ACW65" s="116">
        <f t="shared" si="132"/>
        <v>2.7669718677861095</v>
      </c>
      <c r="ACX65" s="116">
        <f t="shared" si="132"/>
        <v>2.7947029027505952</v>
      </c>
      <c r="ACY65" s="116">
        <f t="shared" si="132"/>
        <v>2.9175208281963028</v>
      </c>
      <c r="ACZ65" s="116">
        <f t="shared" si="132"/>
        <v>2.4256473099548055</v>
      </c>
      <c r="ADA65" s="116">
        <f t="shared" si="132"/>
        <v>2.4243891763880003</v>
      </c>
      <c r="ADB65" s="116">
        <f t="shared" si="132"/>
        <v>2.7292635199421564</v>
      </c>
      <c r="ADC65" s="116">
        <f t="shared" si="132"/>
        <v>2.3979385493262351</v>
      </c>
      <c r="ADD65" s="116">
        <f t="shared" si="132"/>
        <v>2.8831323768324286</v>
      </c>
      <c r="ADE65" s="116">
        <f t="shared" si="132"/>
        <v>2.7441096570683237</v>
      </c>
      <c r="ADF65" s="116">
        <f t="shared" si="132"/>
        <v>2.3937080265327859</v>
      </c>
      <c r="ADG65" s="116">
        <f t="shared" si="132"/>
        <v>2.5367404855970124</v>
      </c>
      <c r="ADH65" s="116">
        <f t="shared" si="132"/>
        <v>2.5934914001738041</v>
      </c>
      <c r="ADI65" s="116">
        <f t="shared" si="132"/>
        <v>2.7909840297766411</v>
      </c>
      <c r="ADJ65" s="116">
        <f t="shared" si="132"/>
        <v>2.67750012983922</v>
      </c>
      <c r="ADK65" s="116">
        <f t="shared" si="132"/>
        <v>2.7872991376323464</v>
      </c>
      <c r="ADL65" s="116">
        <f t="shared" si="132"/>
        <v>2.5396155271388543</v>
      </c>
      <c r="ADM65" s="116">
        <f t="shared" si="132"/>
        <v>2.8174925247380171</v>
      </c>
      <c r="ADN65" s="116">
        <f t="shared" si="132"/>
        <v>2.4681366093523307</v>
      </c>
      <c r="ADO65" s="116">
        <f t="shared" si="132"/>
        <v>2.6408374836738835</v>
      </c>
      <c r="ADP65" s="116">
        <f t="shared" si="132"/>
        <v>2.8125276463616955</v>
      </c>
      <c r="ADQ65" s="116">
        <f t="shared" si="132"/>
        <v>2.6466690985460972</v>
      </c>
      <c r="ADR65" s="116">
        <f t="shared" si="132"/>
        <v>2.6954975447495135</v>
      </c>
      <c r="ADS65" s="116">
        <f t="shared" si="132"/>
        <v>2.7584285334342002</v>
      </c>
      <c r="ADT65" s="116">
        <f t="shared" si="132"/>
        <v>2.7877446687261704</v>
      </c>
      <c r="ADU65" s="116">
        <f t="shared" si="132"/>
        <v>2.4645884379838874</v>
      </c>
      <c r="ADV65" s="116">
        <f t="shared" si="132"/>
        <v>2.5718788699051056</v>
      </c>
      <c r="ADW65" s="116">
        <f t="shared" si="132"/>
        <v>2.6041905240957268</v>
      </c>
      <c r="ADX65" s="116">
        <f t="shared" si="132"/>
        <v>2.6980909447558932</v>
      </c>
      <c r="ADY65" s="116">
        <f t="shared" si="132"/>
        <v>2.6191630353384472</v>
      </c>
      <c r="ADZ65" s="116">
        <f t="shared" si="132"/>
        <v>2.7902577907742514</v>
      </c>
      <c r="AEA65" s="116">
        <f t="shared" si="132"/>
        <v>2.9340388635645658</v>
      </c>
      <c r="AEB65" s="116">
        <f t="shared" si="126"/>
        <v>2.7713076525153775</v>
      </c>
      <c r="AEC65" s="116">
        <f t="shared" si="126"/>
        <v>2.6030295129034964</v>
      </c>
      <c r="AED65" s="116">
        <f t="shared" si="126"/>
        <v>2.7090241273183988</v>
      </c>
      <c r="AEE65" s="116">
        <f t="shared" si="126"/>
        <v>2.8841484744129691</v>
      </c>
      <c r="AEF65" s="116">
        <f t="shared" si="126"/>
        <v>2.5092489999071494</v>
      </c>
      <c r="AEG65" s="116">
        <f t="shared" si="126"/>
        <v>2.8260679128025687</v>
      </c>
      <c r="AEH65" s="116">
        <f t="shared" si="126"/>
        <v>2.7934750662329177</v>
      </c>
      <c r="AEI65" s="116">
        <f t="shared" si="126"/>
        <v>2.4835564142689845</v>
      </c>
      <c r="AEJ65" s="116">
        <f t="shared" si="126"/>
        <v>2.8768747803675261</v>
      </c>
      <c r="AEK65" s="116">
        <f t="shared" si="126"/>
        <v>2.6458031351316023</v>
      </c>
      <c r="AEL65" s="116">
        <f t="shared" si="118"/>
        <v>2.6075499358867247</v>
      </c>
      <c r="AEM65" s="116">
        <f t="shared" si="118"/>
        <v>2.8913506691994018</v>
      </c>
      <c r="AEN65" s="116">
        <f t="shared" si="118"/>
        <v>2.5745877772409047</v>
      </c>
      <c r="AEO65" s="116">
        <f t="shared" si="118"/>
        <v>2.9494497456475521</v>
      </c>
      <c r="AEP65" s="116">
        <f t="shared" si="118"/>
        <v>2.3995009136134029</v>
      </c>
      <c r="AEQ65" s="116">
        <f t="shared" si="118"/>
        <v>2.7135856364672697</v>
      </c>
      <c r="AER65" s="116">
        <f t="shared" si="118"/>
        <v>2.9463020675617573</v>
      </c>
      <c r="AES65" s="116">
        <f t="shared" si="118"/>
        <v>2.6069986855880614</v>
      </c>
      <c r="AET65" s="116">
        <f t="shared" si="118"/>
        <v>2.5761538520690666</v>
      </c>
      <c r="AEU65" s="116">
        <f t="shared" si="118"/>
        <v>2.6005353022587636</v>
      </c>
      <c r="AEV65" s="116">
        <f t="shared" si="118"/>
        <v>2.9114957138009379</v>
      </c>
      <c r="AEW65" s="116">
        <f t="shared" si="118"/>
        <v>2.7252854658935508</v>
      </c>
      <c r="AEX65" s="116">
        <f t="shared" si="118"/>
        <v>2.8541443860523161</v>
      </c>
      <c r="AEY65" s="116">
        <f t="shared" si="118"/>
        <v>2.510964490641844</v>
      </c>
      <c r="AEZ65" s="116">
        <f t="shared" si="118"/>
        <v>2.674098517364726</v>
      </c>
      <c r="AFA65" s="116">
        <f t="shared" si="118"/>
        <v>2.3837229663616828</v>
      </c>
      <c r="AFB65" s="116">
        <f t="shared" si="118"/>
        <v>2.8121444906514665</v>
      </c>
      <c r="AFC65" s="116">
        <f t="shared" si="118"/>
        <v>2.4665393149820307</v>
      </c>
      <c r="AFD65" s="116">
        <f t="shared" si="118"/>
        <v>2.7846865841428139</v>
      </c>
      <c r="AFE65" s="116">
        <f t="shared" si="118"/>
        <v>2.6366031617105654</v>
      </c>
      <c r="AFF65" s="116">
        <f t="shared" si="118"/>
        <v>2.4077973653973759</v>
      </c>
      <c r="AFG65" s="116">
        <f t="shared" si="118"/>
        <v>2.4775345909230659</v>
      </c>
      <c r="AFH65" s="116">
        <f t="shared" si="118"/>
        <v>2.4915484835067785</v>
      </c>
      <c r="AFI65" s="116">
        <f t="shared" si="118"/>
        <v>2.5459321025697927</v>
      </c>
      <c r="AFJ65" s="116">
        <f t="shared" si="118"/>
        <v>2.8094391841781476</v>
      </c>
      <c r="AFK65" s="116">
        <f t="shared" si="118"/>
        <v>2.3925785981413648</v>
      </c>
      <c r="AFL65" s="116">
        <f t="shared" si="118"/>
        <v>2.5932561684816515</v>
      </c>
      <c r="AFM65" s="116">
        <f t="shared" si="118"/>
        <v>2.4010603793789853</v>
      </c>
      <c r="AFN65" s="116">
        <f t="shared" si="118"/>
        <v>2.5845578689839135</v>
      </c>
      <c r="AFO65" s="116">
        <f t="shared" si="118"/>
        <v>2.8760194531166765</v>
      </c>
      <c r="AFP65" s="116">
        <f t="shared" si="118"/>
        <v>2.4516564644276282</v>
      </c>
      <c r="AFQ65" s="116">
        <f t="shared" si="118"/>
        <v>2.5512888651313621</v>
      </c>
      <c r="AFR65" s="116">
        <f t="shared" si="118"/>
        <v>2.6162868445049399</v>
      </c>
      <c r="AFS65" s="116">
        <f t="shared" si="118"/>
        <v>2.8163512076537307</v>
      </c>
      <c r="AFT65" s="116">
        <f t="shared" si="111"/>
        <v>2.699762212415401</v>
      </c>
      <c r="AFU65" s="116">
        <f t="shared" si="111"/>
        <v>2.5925123978816158</v>
      </c>
      <c r="AFV65" s="116">
        <f t="shared" si="111"/>
        <v>2.5919823625094311</v>
      </c>
      <c r="AFW65" s="116">
        <f t="shared" si="111"/>
        <v>2.5316913679816015</v>
      </c>
      <c r="AFX65" s="116">
        <f t="shared" si="111"/>
        <v>2.5086118507562474</v>
      </c>
      <c r="AFY65" s="116">
        <f t="shared" si="111"/>
        <v>2.5373152746332286</v>
      </c>
      <c r="AFZ65" s="116">
        <f t="shared" si="111"/>
        <v>2.6717812531380121</v>
      </c>
      <c r="AGA65" s="116">
        <f t="shared" si="111"/>
        <v>2.6360955687543286</v>
      </c>
      <c r="AGB65" s="116">
        <f t="shared" si="111"/>
        <v>2.4221769145358603</v>
      </c>
      <c r="AGC65" s="116">
        <f t="shared" si="111"/>
        <v>2.4846883070623216</v>
      </c>
      <c r="AGD65" s="116">
        <f t="shared" si="111"/>
        <v>2.6776604562607651</v>
      </c>
      <c r="AGE65" s="116">
        <f t="shared" si="111"/>
        <v>2.5652876834883664</v>
      </c>
      <c r="AGF65" s="116">
        <f t="shared" si="111"/>
        <v>2.6613072321117417</v>
      </c>
      <c r="AGG65" s="116">
        <f t="shared" si="111"/>
        <v>2.8351584214881864</v>
      </c>
      <c r="AGH65" s="116">
        <f t="shared" si="111"/>
        <v>2.636654058477526</v>
      </c>
      <c r="AGI65" s="116">
        <f t="shared" si="111"/>
        <v>2.6120766353246578</v>
      </c>
      <c r="AGJ65" s="116">
        <f t="shared" si="111"/>
        <v>2.6367781862492001</v>
      </c>
      <c r="AGK65" s="116">
        <f t="shared" si="111"/>
        <v>2.8466778909609931</v>
      </c>
      <c r="AGL65" s="116">
        <f t="shared" si="111"/>
        <v>2.9223766089686976</v>
      </c>
      <c r="AGM65" s="116">
        <f t="shared" si="111"/>
        <v>2.5352317099516646</v>
      </c>
      <c r="AGN65" s="116">
        <f t="shared" ref="AGN65:AIY68" si="133">AGN39+($D$3/AGN39)</f>
        <v>2.8199562571177665</v>
      </c>
      <c r="AGO65" s="116">
        <f t="shared" si="133"/>
        <v>2.8925641765462702</v>
      </c>
      <c r="AGP65" s="116">
        <f t="shared" si="133"/>
        <v>2.429489752976207</v>
      </c>
      <c r="AGQ65" s="116">
        <f t="shared" si="133"/>
        <v>2.7517170518819762</v>
      </c>
      <c r="AGR65" s="116">
        <f t="shared" si="133"/>
        <v>2.441111738308865</v>
      </c>
      <c r="AGS65" s="116">
        <f t="shared" si="133"/>
        <v>2.5418761690171232</v>
      </c>
      <c r="AGT65" s="116">
        <f t="shared" si="133"/>
        <v>2.5826176310346463</v>
      </c>
      <c r="AGU65" s="116">
        <f t="shared" si="133"/>
        <v>2.8715104289447302</v>
      </c>
      <c r="AGV65" s="116">
        <f t="shared" si="133"/>
        <v>2.4041939500360519</v>
      </c>
      <c r="AGW65" s="116">
        <f t="shared" si="133"/>
        <v>2.7840836289941664</v>
      </c>
      <c r="AGX65" s="116">
        <f t="shared" si="133"/>
        <v>2.9191004095145092</v>
      </c>
      <c r="AGY65" s="116">
        <f t="shared" si="133"/>
        <v>2.7686539091775644</v>
      </c>
      <c r="AGZ65" s="116">
        <f t="shared" si="133"/>
        <v>2.6615482017844889</v>
      </c>
      <c r="AHA65" s="116">
        <f t="shared" si="133"/>
        <v>2.4612349697543343</v>
      </c>
      <c r="AHB65" s="116">
        <f t="shared" si="133"/>
        <v>2.8233836233635916</v>
      </c>
      <c r="AHC65" s="116">
        <f t="shared" si="133"/>
        <v>2.9309270299565533</v>
      </c>
      <c r="AHD65" s="116">
        <f t="shared" si="133"/>
        <v>2.6289277923411589</v>
      </c>
      <c r="AHE65" s="116">
        <f t="shared" si="133"/>
        <v>2.8957163972411175</v>
      </c>
      <c r="AHF65" s="116">
        <f t="shared" si="133"/>
        <v>2.9164107834323385</v>
      </c>
      <c r="AHG65" s="116">
        <f t="shared" si="133"/>
        <v>2.5217632468103544</v>
      </c>
      <c r="AHH65" s="116">
        <f t="shared" si="133"/>
        <v>2.5431768254586888</v>
      </c>
      <c r="AHI65" s="116">
        <f t="shared" si="133"/>
        <v>2.7330533861668354</v>
      </c>
      <c r="AHJ65" s="116">
        <f t="shared" si="133"/>
        <v>2.8656065565990576</v>
      </c>
      <c r="AHK65" s="116">
        <f t="shared" si="133"/>
        <v>2.6442107825056245</v>
      </c>
      <c r="AHL65" s="116">
        <f t="shared" si="133"/>
        <v>2.4977464474323652</v>
      </c>
      <c r="AHM65" s="116">
        <f t="shared" si="133"/>
        <v>2.4891839216183391</v>
      </c>
      <c r="AHN65" s="116">
        <f t="shared" si="133"/>
        <v>2.7986002540825141</v>
      </c>
      <c r="AHO65" s="116">
        <f t="shared" si="133"/>
        <v>2.4357635479637101</v>
      </c>
      <c r="AHP65" s="116">
        <f t="shared" si="133"/>
        <v>2.731203857638326</v>
      </c>
      <c r="AHQ65" s="116">
        <f t="shared" si="133"/>
        <v>2.735677936304735</v>
      </c>
      <c r="AHR65" s="116">
        <f t="shared" si="133"/>
        <v>2.5765570287892023</v>
      </c>
      <c r="AHS65" s="116">
        <f t="shared" si="133"/>
        <v>2.918631669841786</v>
      </c>
      <c r="AHT65" s="116">
        <f t="shared" si="133"/>
        <v>2.4020853564863649</v>
      </c>
      <c r="AHU65" s="116">
        <f t="shared" si="133"/>
        <v>2.6891493836527185</v>
      </c>
      <c r="AHV65" s="116">
        <f t="shared" si="133"/>
        <v>2.5826297808728507</v>
      </c>
      <c r="AHW65" s="116">
        <f t="shared" si="133"/>
        <v>2.6786773880090911</v>
      </c>
      <c r="AHX65" s="116">
        <f t="shared" si="133"/>
        <v>2.6173260455228062</v>
      </c>
      <c r="AHY65" s="116">
        <f t="shared" si="133"/>
        <v>2.9400322909803025</v>
      </c>
      <c r="AHZ65" s="116">
        <f t="shared" si="133"/>
        <v>2.4576405933400176</v>
      </c>
      <c r="AIA65" s="116">
        <f t="shared" si="133"/>
        <v>2.5244749127624506</v>
      </c>
      <c r="AIB65" s="116">
        <f t="shared" si="133"/>
        <v>2.6257864582256354</v>
      </c>
      <c r="AIC65" s="116">
        <f t="shared" si="133"/>
        <v>2.4136366605994226</v>
      </c>
      <c r="AID65" s="116">
        <f t="shared" si="133"/>
        <v>2.6031523902676854</v>
      </c>
      <c r="AIE65" s="116">
        <f t="shared" si="133"/>
        <v>2.5990362631585029</v>
      </c>
      <c r="AIF65" s="116">
        <f t="shared" si="133"/>
        <v>2.8481617301807005</v>
      </c>
      <c r="AIG65" s="116">
        <f t="shared" si="133"/>
        <v>2.5214418176107989</v>
      </c>
      <c r="AIH65" s="116">
        <f t="shared" si="133"/>
        <v>2.6621479388203237</v>
      </c>
      <c r="AII65" s="116">
        <f t="shared" si="133"/>
        <v>2.8126218591660086</v>
      </c>
      <c r="AIJ65" s="116">
        <f t="shared" si="133"/>
        <v>2.8700086651684886</v>
      </c>
      <c r="AIK65" s="116">
        <f t="shared" si="133"/>
        <v>2.7901324455458902</v>
      </c>
      <c r="AIL65" s="116">
        <f t="shared" si="133"/>
        <v>2.5655510249771516</v>
      </c>
      <c r="AIM65" s="116">
        <f t="shared" si="133"/>
        <v>2.692281190708202</v>
      </c>
      <c r="AIN65" s="116">
        <f t="shared" si="133"/>
        <v>2.8387992564445126</v>
      </c>
      <c r="AIO65" s="116">
        <f t="shared" si="133"/>
        <v>2.5843589246495795</v>
      </c>
      <c r="AIP65" s="116">
        <f t="shared" si="133"/>
        <v>2.5005880761282091</v>
      </c>
      <c r="AIQ65" s="116">
        <f t="shared" si="133"/>
        <v>2.3973387052291781</v>
      </c>
      <c r="AIR65" s="116">
        <f t="shared" si="133"/>
        <v>2.4349705508611832</v>
      </c>
      <c r="AIS65" s="116">
        <f t="shared" si="133"/>
        <v>2.8138921250078957</v>
      </c>
      <c r="AIT65" s="116">
        <f t="shared" si="133"/>
        <v>2.5696625193845515</v>
      </c>
      <c r="AIU65" s="116">
        <f t="shared" si="133"/>
        <v>2.655505636305032</v>
      </c>
      <c r="AIV65" s="116">
        <f t="shared" si="133"/>
        <v>2.5535936163707365</v>
      </c>
      <c r="AIW65" s="116">
        <f t="shared" si="133"/>
        <v>2.5726182100638018</v>
      </c>
      <c r="AIX65" s="116">
        <f t="shared" si="133"/>
        <v>2.6338933065259651</v>
      </c>
      <c r="AIY65" s="116">
        <f t="shared" si="133"/>
        <v>2.53781039467659</v>
      </c>
      <c r="AIZ65" s="116">
        <f t="shared" si="127"/>
        <v>2.3843791330755622</v>
      </c>
      <c r="AJA65" s="116">
        <f t="shared" si="127"/>
        <v>2.5112214557300079</v>
      </c>
      <c r="AJB65" s="116">
        <f t="shared" si="127"/>
        <v>2.9253069476552529</v>
      </c>
      <c r="AJC65" s="116">
        <f t="shared" si="127"/>
        <v>2.7116256967619465</v>
      </c>
      <c r="AJD65" s="116">
        <f t="shared" si="127"/>
        <v>2.6599155668024737</v>
      </c>
      <c r="AJE65" s="116">
        <f t="shared" si="127"/>
        <v>2.4347161056049726</v>
      </c>
      <c r="AJF65" s="116">
        <f t="shared" si="127"/>
        <v>2.4672143572737979</v>
      </c>
      <c r="AJG65" s="116">
        <f t="shared" si="127"/>
        <v>2.7074800843740352</v>
      </c>
      <c r="AJH65" s="116">
        <f t="shared" si="127"/>
        <v>2.3891659858294587</v>
      </c>
      <c r="AJI65" s="116">
        <f t="shared" si="127"/>
        <v>2.857007114198705</v>
      </c>
      <c r="AJJ65" s="116">
        <f t="shared" si="119"/>
        <v>2.6886208088259949</v>
      </c>
      <c r="AJK65" s="116">
        <f t="shared" si="119"/>
        <v>2.9305967845904766</v>
      </c>
      <c r="AJL65" s="116">
        <f t="shared" si="119"/>
        <v>2.4525192096775394</v>
      </c>
      <c r="AJM65" s="116">
        <f t="shared" si="119"/>
        <v>2.8983511570261427</v>
      </c>
      <c r="AJN65" s="116">
        <f t="shared" si="119"/>
        <v>2.7006641006398082</v>
      </c>
      <c r="AJO65" s="116">
        <f t="shared" si="119"/>
        <v>2.562101831678004</v>
      </c>
      <c r="AJP65" s="116">
        <f t="shared" si="119"/>
        <v>2.8625143985111317</v>
      </c>
      <c r="AJQ65" s="116">
        <f t="shared" si="119"/>
        <v>2.5950150786166053</v>
      </c>
      <c r="AJR65" s="116">
        <f t="shared" si="119"/>
        <v>2.9438003746243004</v>
      </c>
      <c r="AJS65" s="116">
        <f t="shared" si="119"/>
        <v>2.5199779358980057</v>
      </c>
      <c r="AJT65" s="116">
        <f t="shared" si="119"/>
        <v>2.4944505459374358</v>
      </c>
      <c r="AJU65" s="116">
        <f t="shared" si="119"/>
        <v>2.6905636835277877</v>
      </c>
      <c r="AJV65" s="116">
        <f t="shared" si="119"/>
        <v>2.4448632864318482</v>
      </c>
      <c r="AJW65" s="116">
        <f t="shared" si="119"/>
        <v>2.6412121529667174</v>
      </c>
      <c r="AJX65" s="116">
        <f t="shared" si="119"/>
        <v>2.5199055354881685</v>
      </c>
      <c r="AJY65" s="116">
        <f t="shared" si="119"/>
        <v>2.7894169817445067</v>
      </c>
      <c r="AJZ65" s="116">
        <f t="shared" si="119"/>
        <v>2.4423618936607632</v>
      </c>
      <c r="AKA65" s="116">
        <f t="shared" si="119"/>
        <v>2.9322979570676018</v>
      </c>
      <c r="AKB65" s="116">
        <f t="shared" si="119"/>
        <v>2.6260820632860571</v>
      </c>
      <c r="AKC65" s="116">
        <f t="shared" si="119"/>
        <v>2.442486121448467</v>
      </c>
      <c r="AKD65" s="116">
        <f t="shared" si="119"/>
        <v>2.8512951781859597</v>
      </c>
      <c r="AKE65" s="116">
        <f t="shared" si="119"/>
        <v>2.5443993541171919</v>
      </c>
      <c r="AKF65" s="116">
        <f t="shared" si="119"/>
        <v>2.5359610877554384</v>
      </c>
      <c r="AKG65" s="116">
        <f t="shared" si="119"/>
        <v>2.4141757679233451</v>
      </c>
      <c r="AKH65" s="116">
        <f t="shared" si="119"/>
        <v>2.7084623544597637</v>
      </c>
      <c r="AKI65" s="116">
        <f t="shared" si="119"/>
        <v>2.8150245825204054</v>
      </c>
      <c r="AKJ65" s="116">
        <f t="shared" si="119"/>
        <v>2.4813108160925275</v>
      </c>
      <c r="AKK65" s="116">
        <f t="shared" si="119"/>
        <v>2.8531618293120538</v>
      </c>
      <c r="AKL65" s="116">
        <f t="shared" si="119"/>
        <v>2.8847156310755784</v>
      </c>
      <c r="AKM65" s="116">
        <f t="shared" si="119"/>
        <v>2.4487212133450189</v>
      </c>
      <c r="AKN65" s="116">
        <f t="shared" si="119"/>
        <v>2.7217234031985407</v>
      </c>
      <c r="AKO65" s="116">
        <f t="shared" si="119"/>
        <v>2.6984413416723303</v>
      </c>
      <c r="AKP65" s="116">
        <f t="shared" si="119"/>
        <v>2.4203814084153805</v>
      </c>
      <c r="AKQ65" s="116">
        <f t="shared" si="119"/>
        <v>2.4809423223741209</v>
      </c>
      <c r="AKR65" s="116">
        <f t="shared" si="112"/>
        <v>2.6520884130381051</v>
      </c>
      <c r="AKS65" s="116">
        <f t="shared" si="112"/>
        <v>2.6302643633177407</v>
      </c>
      <c r="AKT65" s="116">
        <f t="shared" si="112"/>
        <v>2.5102246346592949</v>
      </c>
      <c r="AKU65" s="116">
        <f t="shared" si="112"/>
        <v>2.5193880771175508</v>
      </c>
      <c r="AKV65" s="116">
        <f t="shared" si="112"/>
        <v>2.6216563874332723</v>
      </c>
      <c r="AKW65" s="116">
        <f t="shared" si="112"/>
        <v>2.784584323269979</v>
      </c>
      <c r="AKX65" s="116">
        <f t="shared" si="112"/>
        <v>2.7862318009687397</v>
      </c>
      <c r="AKY65" s="116">
        <f t="shared" si="112"/>
        <v>2.5545490941341384</v>
      </c>
      <c r="AKZ65" s="116">
        <f t="shared" si="112"/>
        <v>2.7622391984336008</v>
      </c>
      <c r="ALA65" s="116">
        <f t="shared" si="112"/>
        <v>2.7740533882428906</v>
      </c>
      <c r="ALB65" s="116">
        <f t="shared" si="112"/>
        <v>2.8781707357682262</v>
      </c>
      <c r="ALC65" s="116">
        <f t="shared" si="112"/>
        <v>2.7861731270088752</v>
      </c>
      <c r="ALD65" s="116">
        <f t="shared" si="112"/>
        <v>2.5440213288346203</v>
      </c>
      <c r="ALE65" s="116">
        <f t="shared" si="112"/>
        <v>2.5048305769244164</v>
      </c>
      <c r="ALF65" s="116">
        <f t="shared" si="112"/>
        <v>2.8925714218119061</v>
      </c>
      <c r="ALG65" s="116">
        <f t="shared" si="112"/>
        <v>2.8034163528046103</v>
      </c>
      <c r="ALH65" s="116">
        <f t="shared" si="112"/>
        <v>2.4622143786171753</v>
      </c>
      <c r="ALI65" s="116">
        <f t="shared" si="112"/>
        <v>2.6498616448041186</v>
      </c>
      <c r="ALJ65" s="116">
        <f t="shared" si="112"/>
        <v>2.6248513932635569</v>
      </c>
      <c r="ALK65" s="116">
        <f t="shared" si="112"/>
        <v>2.9431788022217611</v>
      </c>
      <c r="ALL65" s="116">
        <f t="shared" si="104"/>
        <v>2.9407743787748286</v>
      </c>
      <c r="ALM65" s="116">
        <f t="shared" si="104"/>
        <v>2.881696807931923</v>
      </c>
      <c r="ALN65" s="116">
        <f t="shared" si="104"/>
        <v>2.5211914786344196</v>
      </c>
      <c r="ALO65" s="116">
        <f t="shared" si="104"/>
        <v>2.6266793397615635</v>
      </c>
      <c r="ALP65" s="116">
        <f t="shared" si="104"/>
        <v>2.496520902472831</v>
      </c>
      <c r="ALQ65" s="116">
        <f t="shared" si="104"/>
        <v>2.7997334595968235</v>
      </c>
      <c r="ALR65" s="116">
        <f t="shared" si="104"/>
        <v>2.5051803932320897</v>
      </c>
      <c r="ALS65" s="116">
        <f t="shared" si="104"/>
        <v>2.7961939111753664</v>
      </c>
      <c r="ALT65" s="116">
        <f t="shared" si="104"/>
        <v>2.948963367193711</v>
      </c>
      <c r="ALU65" s="116">
        <f t="shared" si="104"/>
        <v>2.637682021598649</v>
      </c>
    </row>
    <row r="66" spans="1:1009">
      <c r="I66" s="116">
        <f t="shared" ref="I66:BT68" si="134">I40+($D$3/I40)</f>
        <v>2.5064572579863933</v>
      </c>
      <c r="J66" s="116">
        <f t="shared" si="134"/>
        <v>2.9332647960626135</v>
      </c>
      <c r="K66" s="116">
        <f t="shared" si="134"/>
        <v>2.4751001830269015</v>
      </c>
      <c r="L66" s="116">
        <f t="shared" si="134"/>
        <v>2.782908033094603</v>
      </c>
      <c r="M66" s="116">
        <f t="shared" si="134"/>
        <v>2.7943084597878465</v>
      </c>
      <c r="N66" s="116">
        <f t="shared" si="134"/>
        <v>3.0250614864574397</v>
      </c>
      <c r="O66" s="116">
        <f t="shared" si="134"/>
        <v>2.5937707594809223</v>
      </c>
      <c r="P66" s="116">
        <f t="shared" si="134"/>
        <v>2.5781731413706979</v>
      </c>
      <c r="Q66" s="116">
        <f t="shared" si="134"/>
        <v>2.4945824111420678</v>
      </c>
      <c r="R66" s="116">
        <f t="shared" si="134"/>
        <v>2.6884602366695267</v>
      </c>
      <c r="S66" s="116">
        <f t="shared" si="134"/>
        <v>2.6726491986022665</v>
      </c>
      <c r="T66" s="116">
        <f t="shared" si="134"/>
        <v>2.5538432233057704</v>
      </c>
      <c r="U66" s="116">
        <f t="shared" si="134"/>
        <v>2.55636458504764</v>
      </c>
      <c r="V66" s="116">
        <f t="shared" si="134"/>
        <v>2.9750678137195976</v>
      </c>
      <c r="W66" s="116">
        <f t="shared" si="134"/>
        <v>2.89116363589243</v>
      </c>
      <c r="X66" s="116">
        <f t="shared" si="134"/>
        <v>2.6075643536297726</v>
      </c>
      <c r="Y66" s="116">
        <f t="shared" si="134"/>
        <v>2.5818027783573094</v>
      </c>
      <c r="Z66" s="116">
        <f t="shared" si="134"/>
        <v>2.4816452037501846</v>
      </c>
      <c r="AA66" s="116">
        <f t="shared" si="134"/>
        <v>2.9966277048911274</v>
      </c>
      <c r="AB66" s="116">
        <f t="shared" si="134"/>
        <v>2.8348603364439762</v>
      </c>
      <c r="AC66" s="116">
        <f t="shared" si="134"/>
        <v>2.9730119156014956</v>
      </c>
      <c r="AD66" s="116">
        <f t="shared" si="134"/>
        <v>2.785045514967543</v>
      </c>
      <c r="AE66" s="116">
        <f t="shared" si="134"/>
        <v>2.8811197260105352</v>
      </c>
      <c r="AF66" s="116">
        <f t="shared" si="134"/>
        <v>2.6264780002180368</v>
      </c>
      <c r="AG66" s="116">
        <f t="shared" si="134"/>
        <v>2.6970122527498668</v>
      </c>
      <c r="AH66" s="116">
        <f t="shared" si="134"/>
        <v>2.8059236625395112</v>
      </c>
      <c r="AI66" s="116">
        <f t="shared" si="134"/>
        <v>2.9721618675158523</v>
      </c>
      <c r="AJ66" s="116">
        <f t="shared" si="134"/>
        <v>2.8644672041907824</v>
      </c>
      <c r="AK66" s="116">
        <f t="shared" si="134"/>
        <v>2.7788024450189619</v>
      </c>
      <c r="AL66" s="116">
        <f t="shared" si="134"/>
        <v>2.7242339517633765</v>
      </c>
      <c r="AM66" s="116">
        <f t="shared" si="134"/>
        <v>2.5125596256040788</v>
      </c>
      <c r="AN66" s="116">
        <f t="shared" si="134"/>
        <v>2.73197050933295</v>
      </c>
      <c r="AO66" s="116">
        <f t="shared" si="134"/>
        <v>2.5428470665241503</v>
      </c>
      <c r="AP66" s="116">
        <f t="shared" si="134"/>
        <v>3.0038541731553234</v>
      </c>
      <c r="AQ66" s="116">
        <f t="shared" si="134"/>
        <v>2.4584050058227906</v>
      </c>
      <c r="AR66" s="116">
        <f t="shared" si="134"/>
        <v>2.4743303663379224</v>
      </c>
      <c r="AS66" s="116">
        <f t="shared" si="134"/>
        <v>2.6030863682072627</v>
      </c>
      <c r="AT66" s="116">
        <f t="shared" si="134"/>
        <v>2.9584059638214422</v>
      </c>
      <c r="AU66" s="116">
        <f t="shared" si="134"/>
        <v>2.8784006915625189</v>
      </c>
      <c r="AV66" s="116">
        <f t="shared" si="134"/>
        <v>2.5957480801913424</v>
      </c>
      <c r="AW66" s="116">
        <f t="shared" si="134"/>
        <v>2.5573897028418608</v>
      </c>
      <c r="AX66" s="116">
        <f t="shared" si="134"/>
        <v>2.9216372098094929</v>
      </c>
      <c r="AY66" s="116">
        <f t="shared" si="134"/>
        <v>3.0079203228779101</v>
      </c>
      <c r="AZ66" s="116">
        <f t="shared" si="134"/>
        <v>2.5705539890470153</v>
      </c>
      <c r="BA66" s="116">
        <f t="shared" si="134"/>
        <v>2.8042852388116186</v>
      </c>
      <c r="BB66" s="116">
        <f t="shared" si="134"/>
        <v>2.5383544337219077</v>
      </c>
      <c r="BC66" s="116">
        <f t="shared" si="134"/>
        <v>2.885972471206407</v>
      </c>
      <c r="BD66" s="116">
        <f t="shared" si="134"/>
        <v>2.7825074722793079</v>
      </c>
      <c r="BE66" s="116">
        <f t="shared" si="134"/>
        <v>2.5875037706376753</v>
      </c>
      <c r="BF66" s="116">
        <f t="shared" si="134"/>
        <v>2.5022538235324259</v>
      </c>
      <c r="BG66" s="116">
        <f t="shared" si="134"/>
        <v>2.5167797767934532</v>
      </c>
      <c r="BH66" s="116">
        <f t="shared" si="134"/>
        <v>2.73323835293133</v>
      </c>
      <c r="BI66" s="116">
        <f t="shared" si="134"/>
        <v>2.905310380128217</v>
      </c>
      <c r="BJ66" s="116">
        <f t="shared" si="134"/>
        <v>2.9441075672376207</v>
      </c>
      <c r="BK66" s="116">
        <f t="shared" si="134"/>
        <v>2.7468105875223325</v>
      </c>
      <c r="BL66" s="116">
        <f t="shared" si="134"/>
        <v>2.7568698690307718</v>
      </c>
      <c r="BM66" s="116">
        <f t="shared" si="134"/>
        <v>2.8400854784925196</v>
      </c>
      <c r="BN66" s="116">
        <f t="shared" si="134"/>
        <v>2.6167802247889309</v>
      </c>
      <c r="BO66" s="116">
        <f t="shared" si="134"/>
        <v>2.834340757816491</v>
      </c>
      <c r="BP66" s="116">
        <f t="shared" si="134"/>
        <v>2.5515563837007624</v>
      </c>
      <c r="BQ66" s="116">
        <f t="shared" si="134"/>
        <v>2.511946987478864</v>
      </c>
      <c r="BR66" s="116">
        <f t="shared" si="134"/>
        <v>2.6260031907983525</v>
      </c>
      <c r="BS66" s="116">
        <f t="shared" si="134"/>
        <v>2.7914754629870981</v>
      </c>
      <c r="BT66" s="116">
        <f t="shared" si="134"/>
        <v>2.5508637837385226</v>
      </c>
      <c r="BU66" s="116">
        <f t="shared" si="128"/>
        <v>2.8062361147787453</v>
      </c>
      <c r="BV66" s="116">
        <f t="shared" si="128"/>
        <v>2.6153335575069452</v>
      </c>
      <c r="BW66" s="116">
        <f t="shared" si="128"/>
        <v>3.025344292705304</v>
      </c>
      <c r="BX66" s="116">
        <f t="shared" si="128"/>
        <v>2.6749773447637799</v>
      </c>
      <c r="BY66" s="116">
        <f t="shared" si="128"/>
        <v>2.7214446954961771</v>
      </c>
      <c r="BZ66" s="116">
        <f t="shared" si="128"/>
        <v>2.6581313568888842</v>
      </c>
      <c r="CA66" s="116">
        <f t="shared" si="128"/>
        <v>2.9951557088688645</v>
      </c>
      <c r="CB66" s="116">
        <f t="shared" si="128"/>
        <v>2.4750739024688553</v>
      </c>
      <c r="CC66" s="116">
        <f t="shared" si="128"/>
        <v>3.0283733627287015</v>
      </c>
      <c r="CD66" s="116">
        <f t="shared" si="128"/>
        <v>3.0206421163682151</v>
      </c>
      <c r="CE66" s="116">
        <f t="shared" si="128"/>
        <v>2.4910977886788599</v>
      </c>
      <c r="CF66" s="116">
        <f t="shared" si="128"/>
        <v>2.7869207234048075</v>
      </c>
      <c r="CG66" s="116">
        <f t="shared" si="128"/>
        <v>2.8220662691826344</v>
      </c>
      <c r="CH66" s="116">
        <f t="shared" si="128"/>
        <v>2.9674890786542303</v>
      </c>
      <c r="CI66" s="116">
        <f t="shared" si="128"/>
        <v>2.7196407969180458</v>
      </c>
      <c r="CJ66" s="116">
        <f t="shared" si="128"/>
        <v>2.5810156152949184</v>
      </c>
      <c r="CK66" s="116">
        <f t="shared" si="128"/>
        <v>2.9947406539125443</v>
      </c>
      <c r="CL66" s="116">
        <f t="shared" si="128"/>
        <v>2.7327828731270363</v>
      </c>
      <c r="CM66" s="116">
        <f t="shared" si="128"/>
        <v>3.0038205130465672</v>
      </c>
      <c r="CN66" s="116">
        <f t="shared" si="128"/>
        <v>2.7509079639382974</v>
      </c>
      <c r="CO66" s="116">
        <f t="shared" si="128"/>
        <v>2.7372191572595646</v>
      </c>
      <c r="CP66" s="116">
        <f t="shared" si="128"/>
        <v>2.9759542063769531</v>
      </c>
      <c r="CQ66" s="116">
        <f t="shared" si="128"/>
        <v>2.6413781471176705</v>
      </c>
      <c r="CR66" s="116">
        <f t="shared" si="128"/>
        <v>2.5333133116347906</v>
      </c>
      <c r="CS66" s="116">
        <f t="shared" si="128"/>
        <v>2.8181449645810726</v>
      </c>
      <c r="CT66" s="116">
        <f t="shared" si="128"/>
        <v>2.6306585062944956</v>
      </c>
      <c r="CU66" s="116">
        <f t="shared" si="128"/>
        <v>2.6393608789260781</v>
      </c>
      <c r="CV66" s="116">
        <f t="shared" si="128"/>
        <v>2.5016028387176101</v>
      </c>
      <c r="CW66" s="116">
        <f t="shared" si="128"/>
        <v>2.7966571953127533</v>
      </c>
      <c r="CX66" s="116">
        <f t="shared" si="128"/>
        <v>2.7149430335088458</v>
      </c>
      <c r="CY66" s="116">
        <f t="shared" si="128"/>
        <v>2.5115619872174424</v>
      </c>
      <c r="CZ66" s="116">
        <f t="shared" si="128"/>
        <v>2.7141649085764934</v>
      </c>
      <c r="DA66" s="116">
        <f t="shared" si="128"/>
        <v>3.0077140427156444</v>
      </c>
      <c r="DB66" s="116">
        <f t="shared" si="128"/>
        <v>2.6001729724634002</v>
      </c>
      <c r="DC66" s="116">
        <f t="shared" si="128"/>
        <v>2.5287957593900292</v>
      </c>
      <c r="DD66" s="116">
        <f t="shared" si="128"/>
        <v>2.9779362414096333</v>
      </c>
      <c r="DE66" s="116">
        <f t="shared" si="128"/>
        <v>2.7482729528154883</v>
      </c>
      <c r="DF66" s="116">
        <f t="shared" si="128"/>
        <v>2.9910526283052836</v>
      </c>
      <c r="DG66" s="116">
        <f t="shared" si="128"/>
        <v>2.9286653809911387</v>
      </c>
      <c r="DH66" s="116">
        <f t="shared" si="128"/>
        <v>2.5152828130286586</v>
      </c>
      <c r="DI66" s="116">
        <f t="shared" si="128"/>
        <v>2.9291739414221354</v>
      </c>
      <c r="DJ66" s="116">
        <f t="shared" si="128"/>
        <v>2.7889877470241786</v>
      </c>
      <c r="DK66" s="116">
        <f t="shared" si="128"/>
        <v>3.0335220695795142</v>
      </c>
      <c r="DL66" s="116">
        <f t="shared" si="128"/>
        <v>2.4935209494768991</v>
      </c>
      <c r="DM66" s="116">
        <f t="shared" si="128"/>
        <v>2.9067077740030762</v>
      </c>
      <c r="DN66" s="116">
        <f t="shared" si="128"/>
        <v>2.5832250661274703</v>
      </c>
      <c r="DO66" s="116">
        <f t="shared" si="128"/>
        <v>2.7260023619449587</v>
      </c>
      <c r="DP66" s="116">
        <f t="shared" si="128"/>
        <v>2.8822758812972613</v>
      </c>
      <c r="DQ66" s="116">
        <f t="shared" si="128"/>
        <v>2.9329803851309029</v>
      </c>
      <c r="DR66" s="116">
        <f t="shared" si="128"/>
        <v>2.8838618527158602</v>
      </c>
      <c r="DS66" s="116">
        <f t="shared" si="128"/>
        <v>2.8836290080948861</v>
      </c>
      <c r="DT66" s="116">
        <f t="shared" si="128"/>
        <v>2.8030322631119846</v>
      </c>
      <c r="DU66" s="116">
        <f t="shared" si="128"/>
        <v>3.0353517755663573</v>
      </c>
      <c r="DV66" s="116">
        <f t="shared" si="128"/>
        <v>2.5340382834141488</v>
      </c>
      <c r="DW66" s="116">
        <f t="shared" si="128"/>
        <v>2.8677928772782639</v>
      </c>
      <c r="DX66" s="116">
        <f t="shared" si="128"/>
        <v>2.9674888914028079</v>
      </c>
      <c r="DY66" s="116">
        <f t="shared" si="128"/>
        <v>2.9633487983126532</v>
      </c>
      <c r="DZ66" s="116">
        <f t="shared" si="128"/>
        <v>2.6516537908471043</v>
      </c>
      <c r="EA66" s="116">
        <f t="shared" si="128"/>
        <v>2.7889968404027652</v>
      </c>
      <c r="EB66" s="116">
        <f t="shared" si="128"/>
        <v>2.6510403927861002</v>
      </c>
      <c r="EC66" s="116">
        <f t="shared" si="128"/>
        <v>2.9682751335512934</v>
      </c>
      <c r="ED66" s="116">
        <f t="shared" si="128"/>
        <v>2.5200147775141404</v>
      </c>
      <c r="EE66" s="116">
        <f t="shared" si="128"/>
        <v>2.4672737523603452</v>
      </c>
      <c r="EF66" s="116">
        <f t="shared" si="120"/>
        <v>2.6381002405056826</v>
      </c>
      <c r="EG66" s="116">
        <f t="shared" si="114"/>
        <v>2.731810687001571</v>
      </c>
      <c r="EH66" s="116">
        <f t="shared" si="114"/>
        <v>2.9318166762208415</v>
      </c>
      <c r="EI66" s="116">
        <f t="shared" ref="EI66:GT68" si="135">EI40+($D$3/EI40)</f>
        <v>2.8676360835998773</v>
      </c>
      <c r="EJ66" s="116">
        <f t="shared" si="135"/>
        <v>2.6943410612440255</v>
      </c>
      <c r="EK66" s="116">
        <f t="shared" si="135"/>
        <v>2.5076265493766248</v>
      </c>
      <c r="EL66" s="116">
        <f t="shared" si="135"/>
        <v>3.0053229012604494</v>
      </c>
      <c r="EM66" s="116">
        <f t="shared" si="135"/>
        <v>2.6972460316186551</v>
      </c>
      <c r="EN66" s="116">
        <f t="shared" si="135"/>
        <v>2.7500044423360452</v>
      </c>
      <c r="EO66" s="116">
        <f t="shared" si="135"/>
        <v>2.4685606569313268</v>
      </c>
      <c r="EP66" s="116">
        <f t="shared" si="135"/>
        <v>2.7410943637350571</v>
      </c>
      <c r="EQ66" s="116">
        <f t="shared" si="135"/>
        <v>2.6613067053749559</v>
      </c>
      <c r="ER66" s="116">
        <f t="shared" si="135"/>
        <v>2.5233139604539763</v>
      </c>
      <c r="ES66" s="116">
        <f t="shared" si="135"/>
        <v>2.6976452807472926</v>
      </c>
      <c r="ET66" s="116">
        <f t="shared" si="135"/>
        <v>2.5614627721301031</v>
      </c>
      <c r="EU66" s="116">
        <f t="shared" si="135"/>
        <v>2.9969487763168727</v>
      </c>
      <c r="EV66" s="116">
        <f t="shared" si="135"/>
        <v>2.964760945123317</v>
      </c>
      <c r="EW66" s="116">
        <f t="shared" si="135"/>
        <v>2.5273122063249769</v>
      </c>
      <c r="EX66" s="116">
        <f t="shared" si="135"/>
        <v>2.7424851127437408</v>
      </c>
      <c r="EY66" s="116">
        <f t="shared" si="135"/>
        <v>2.6116353347460382</v>
      </c>
      <c r="EZ66" s="116">
        <f t="shared" si="135"/>
        <v>2.791956634372458</v>
      </c>
      <c r="FA66" s="116">
        <f t="shared" si="135"/>
        <v>2.7026098404143952</v>
      </c>
      <c r="FB66" s="116">
        <f t="shared" si="135"/>
        <v>2.6635502180207125</v>
      </c>
      <c r="FC66" s="116">
        <f t="shared" si="135"/>
        <v>3.0104526229886348</v>
      </c>
      <c r="FD66" s="116">
        <f t="shared" si="135"/>
        <v>2.7769863944908137</v>
      </c>
      <c r="FE66" s="116">
        <f t="shared" si="135"/>
        <v>2.8134552281905463</v>
      </c>
      <c r="FF66" s="116">
        <f t="shared" si="135"/>
        <v>2.8947591255151637</v>
      </c>
      <c r="FG66" s="116">
        <f t="shared" si="135"/>
        <v>2.5345534653650921</v>
      </c>
      <c r="FH66" s="116">
        <f t="shared" si="135"/>
        <v>3.0019563160179019</v>
      </c>
      <c r="FI66" s="116">
        <f t="shared" si="135"/>
        <v>2.4916195799175118</v>
      </c>
      <c r="FJ66" s="116">
        <f t="shared" si="135"/>
        <v>3.021801122653168</v>
      </c>
      <c r="FK66" s="116">
        <f t="shared" si="135"/>
        <v>2.5993497508848757</v>
      </c>
      <c r="FL66" s="116">
        <f t="shared" si="135"/>
        <v>2.7366852726682325</v>
      </c>
      <c r="FM66" s="116">
        <f t="shared" si="135"/>
        <v>2.7298389088171335</v>
      </c>
      <c r="FN66" s="116">
        <f t="shared" si="135"/>
        <v>2.9068731353262889</v>
      </c>
      <c r="FO66" s="116">
        <f t="shared" si="135"/>
        <v>2.7776560471972935</v>
      </c>
      <c r="FP66" s="116">
        <f t="shared" si="135"/>
        <v>2.6786582681852544</v>
      </c>
      <c r="FQ66" s="116">
        <f t="shared" si="135"/>
        <v>2.4915267141280415</v>
      </c>
      <c r="FR66" s="116">
        <f t="shared" si="135"/>
        <v>2.7342514010114565</v>
      </c>
      <c r="FS66" s="116">
        <f t="shared" si="135"/>
        <v>2.8556545727565541</v>
      </c>
      <c r="FT66" s="116">
        <f t="shared" si="135"/>
        <v>2.7132389865752335</v>
      </c>
      <c r="FU66" s="116">
        <f t="shared" si="135"/>
        <v>2.9243848532560266</v>
      </c>
      <c r="FV66" s="116">
        <f t="shared" si="135"/>
        <v>2.709593523368508</v>
      </c>
      <c r="FW66" s="116">
        <f t="shared" si="135"/>
        <v>2.4876052271961377</v>
      </c>
      <c r="FX66" s="116">
        <f t="shared" si="135"/>
        <v>2.4944382491401069</v>
      </c>
      <c r="FY66" s="116">
        <f t="shared" si="135"/>
        <v>2.8735560960681399</v>
      </c>
      <c r="FZ66" s="116">
        <f t="shared" si="135"/>
        <v>3.0286710271565531</v>
      </c>
      <c r="GA66" s="116">
        <f t="shared" si="135"/>
        <v>2.4619198647878404</v>
      </c>
      <c r="GB66" s="116">
        <f t="shared" si="135"/>
        <v>3.0011893800617937</v>
      </c>
      <c r="GC66" s="116">
        <f t="shared" si="135"/>
        <v>3.0344689621539311</v>
      </c>
      <c r="GD66" s="116">
        <f t="shared" si="135"/>
        <v>2.7908031896634333</v>
      </c>
      <c r="GE66" s="116">
        <f t="shared" si="135"/>
        <v>2.9085191018261654</v>
      </c>
      <c r="GF66" s="116">
        <f t="shared" si="135"/>
        <v>2.8059817619090155</v>
      </c>
      <c r="GG66" s="116">
        <f t="shared" si="135"/>
        <v>2.4898603629306062</v>
      </c>
      <c r="GH66" s="116">
        <f t="shared" si="135"/>
        <v>3.0197867498092106</v>
      </c>
      <c r="GI66" s="116">
        <f t="shared" si="135"/>
        <v>2.916575877769263</v>
      </c>
      <c r="GJ66" s="116">
        <f t="shared" si="135"/>
        <v>2.6478727586249455</v>
      </c>
      <c r="GK66" s="116">
        <f t="shared" si="135"/>
        <v>2.5123026163129216</v>
      </c>
      <c r="GL66" s="116">
        <f t="shared" si="135"/>
        <v>2.8577904228522857</v>
      </c>
      <c r="GM66" s="116">
        <f t="shared" si="135"/>
        <v>2.6189266161152305</v>
      </c>
      <c r="GN66" s="116">
        <f t="shared" si="135"/>
        <v>2.6772924220886498</v>
      </c>
      <c r="GO66" s="116">
        <f t="shared" si="135"/>
        <v>2.8861934281839936</v>
      </c>
      <c r="GP66" s="116">
        <f t="shared" si="135"/>
        <v>3.0118420240446429</v>
      </c>
      <c r="GQ66" s="116">
        <f t="shared" si="135"/>
        <v>2.8469345393233092</v>
      </c>
      <c r="GR66" s="116">
        <f t="shared" si="135"/>
        <v>2.6772578917358256</v>
      </c>
      <c r="GS66" s="116">
        <f t="shared" si="105"/>
        <v>2.7190750101106875</v>
      </c>
      <c r="GT66" s="116">
        <f t="shared" si="105"/>
        <v>2.5697442157877957</v>
      </c>
      <c r="GU66" s="116">
        <f t="shared" si="105"/>
        <v>3.0225730798035744</v>
      </c>
      <c r="GV66" s="116">
        <f t="shared" si="122"/>
        <v>2.947030181292551</v>
      </c>
      <c r="GW66" s="116">
        <f t="shared" si="122"/>
        <v>3.0106854978688231</v>
      </c>
      <c r="GX66" s="116">
        <f t="shared" si="122"/>
        <v>2.9454523682430311</v>
      </c>
      <c r="GY66" s="116">
        <f t="shared" si="122"/>
        <v>2.7214547778750005</v>
      </c>
      <c r="GZ66" s="116">
        <f t="shared" si="122"/>
        <v>2.7975970476180483</v>
      </c>
      <c r="HA66" s="116">
        <f t="shared" si="122"/>
        <v>3.0337482869500656</v>
      </c>
      <c r="HB66" s="116">
        <f t="shared" si="122"/>
        <v>2.7055164745018221</v>
      </c>
      <c r="HC66" s="116">
        <f t="shared" si="122"/>
        <v>3.0335047119251741</v>
      </c>
      <c r="HD66" s="116">
        <f t="shared" si="122"/>
        <v>2.5562173692361476</v>
      </c>
      <c r="HE66" s="116">
        <f t="shared" si="122"/>
        <v>2.8640795007747215</v>
      </c>
      <c r="HF66" s="116">
        <f t="shared" si="122"/>
        <v>2.4717682322716148</v>
      </c>
      <c r="HG66" s="116">
        <f t="shared" si="122"/>
        <v>2.6210829435150149</v>
      </c>
      <c r="HH66" s="116">
        <f t="shared" si="122"/>
        <v>2.4691630750628559</v>
      </c>
      <c r="HI66" s="116">
        <f t="shared" si="122"/>
        <v>2.4630222382682136</v>
      </c>
      <c r="HJ66" s="116">
        <f t="shared" si="122"/>
        <v>2.6461840865662052</v>
      </c>
      <c r="HK66" s="116">
        <f t="shared" si="122"/>
        <v>3.0004231508156312</v>
      </c>
      <c r="HL66" s="116">
        <f t="shared" si="122"/>
        <v>2.5677326316169924</v>
      </c>
      <c r="HM66" s="116">
        <f t="shared" si="122"/>
        <v>2.548254479027714</v>
      </c>
      <c r="HN66" s="116">
        <f t="shared" si="122"/>
        <v>2.6548287334231864</v>
      </c>
      <c r="HO66" s="116">
        <f t="shared" si="122"/>
        <v>2.8353885243557428</v>
      </c>
      <c r="HP66" s="116">
        <f t="shared" si="122"/>
        <v>2.5002163160725797</v>
      </c>
      <c r="HQ66" s="116">
        <f t="shared" si="122"/>
        <v>2.6208210678459327</v>
      </c>
      <c r="HR66" s="116">
        <f t="shared" si="122"/>
        <v>2.6807073941145467</v>
      </c>
      <c r="HS66" s="116">
        <f t="shared" si="122"/>
        <v>2.9793922257422767</v>
      </c>
      <c r="HT66" s="116">
        <f t="shared" si="122"/>
        <v>2.4574616571513244</v>
      </c>
      <c r="HU66" s="116">
        <f t="shared" si="122"/>
        <v>2.4579453257268553</v>
      </c>
      <c r="HV66" s="116">
        <f t="shared" si="122"/>
        <v>2.7594160133336922</v>
      </c>
      <c r="HW66" s="116">
        <f t="shared" si="122"/>
        <v>2.958020857664005</v>
      </c>
      <c r="HX66" s="116">
        <f t="shared" si="122"/>
        <v>2.4623206691046802</v>
      </c>
      <c r="HY66" s="116">
        <f t="shared" si="122"/>
        <v>2.4758526818259163</v>
      </c>
      <c r="HZ66" s="116">
        <f t="shared" si="122"/>
        <v>2.9771158620698102</v>
      </c>
      <c r="IA66" s="116">
        <f t="shared" si="122"/>
        <v>2.7621199350729118</v>
      </c>
      <c r="IB66" s="116">
        <f t="shared" si="122"/>
        <v>2.5987266162343872</v>
      </c>
      <c r="IC66" s="116">
        <f t="shared" si="122"/>
        <v>2.5935774004790644</v>
      </c>
      <c r="ID66" s="116">
        <f t="shared" si="122"/>
        <v>2.5698247746604204</v>
      </c>
      <c r="IE66" s="116">
        <f t="shared" si="122"/>
        <v>2.5837423253810812</v>
      </c>
      <c r="IF66" s="116">
        <f t="shared" si="122"/>
        <v>2.8118759463591965</v>
      </c>
      <c r="IG66" s="116">
        <f t="shared" si="122"/>
        <v>2.938957598172768</v>
      </c>
      <c r="IH66" s="116">
        <f t="shared" si="122"/>
        <v>2.6965277479189749</v>
      </c>
      <c r="II66" s="116">
        <f t="shared" si="122"/>
        <v>2.6071501413947562</v>
      </c>
      <c r="IJ66" s="116">
        <f t="shared" si="122"/>
        <v>2.5975252028939675</v>
      </c>
      <c r="IK66" s="116">
        <f t="shared" si="122"/>
        <v>2.7116647900124287</v>
      </c>
      <c r="IL66" s="116">
        <f t="shared" si="122"/>
        <v>2.8223619180056749</v>
      </c>
      <c r="IM66" s="116">
        <f t="shared" si="122"/>
        <v>2.9979342419280628</v>
      </c>
      <c r="IN66" s="116">
        <f t="shared" si="122"/>
        <v>2.7458685357759078</v>
      </c>
      <c r="IO66" s="116">
        <f t="shared" si="122"/>
        <v>2.9727242835740788</v>
      </c>
      <c r="IP66" s="116">
        <f t="shared" si="122"/>
        <v>2.6107116685899685</v>
      </c>
      <c r="IQ66" s="116">
        <f t="shared" si="122"/>
        <v>2.5128464464353342</v>
      </c>
      <c r="IR66" s="116">
        <f t="shared" si="122"/>
        <v>2.4596854276618978</v>
      </c>
      <c r="IS66" s="116">
        <f t="shared" si="122"/>
        <v>2.8006044497242257</v>
      </c>
      <c r="IT66" s="116">
        <f t="shared" si="122"/>
        <v>2.627177663997263</v>
      </c>
      <c r="IU66" s="116">
        <f t="shared" si="122"/>
        <v>2.8970920065974717</v>
      </c>
      <c r="IV66" s="116">
        <f t="shared" si="122"/>
        <v>2.8319406118786268</v>
      </c>
      <c r="IW66" s="116">
        <f t="shared" si="122"/>
        <v>2.7829642715181206</v>
      </c>
      <c r="IX66" s="116">
        <f t="shared" si="122"/>
        <v>2.8069929199747365</v>
      </c>
      <c r="IY66" s="116">
        <f t="shared" si="122"/>
        <v>2.5100689564127197</v>
      </c>
      <c r="IZ66" s="116">
        <f t="shared" si="122"/>
        <v>2.7424481039466504</v>
      </c>
      <c r="JA66" s="116">
        <f t="shared" si="122"/>
        <v>2.623662482022334</v>
      </c>
      <c r="JB66" s="116">
        <f t="shared" si="122"/>
        <v>2.8395543266081233</v>
      </c>
      <c r="JC66" s="116">
        <f t="shared" si="122"/>
        <v>2.6222661622747503</v>
      </c>
      <c r="JD66" s="116">
        <f t="shared" si="122"/>
        <v>2.5168967290663313</v>
      </c>
      <c r="JE66" s="116">
        <f t="shared" si="90"/>
        <v>2.6679452953606484</v>
      </c>
      <c r="JF66" s="116">
        <f t="shared" si="90"/>
        <v>2.5744557435539352</v>
      </c>
      <c r="JG66" s="116">
        <f t="shared" si="90"/>
        <v>2.7450458589775852</v>
      </c>
      <c r="JH66" s="116">
        <f t="shared" si="62"/>
        <v>2.4606983794300636</v>
      </c>
      <c r="JI66" s="116">
        <f t="shared" si="129"/>
        <v>2.6862377066607435</v>
      </c>
      <c r="JJ66" s="116">
        <f t="shared" si="129"/>
        <v>2.6984341300083332</v>
      </c>
      <c r="JK66" s="116">
        <f t="shared" si="129"/>
        <v>2.7001483128432326</v>
      </c>
      <c r="JL66" s="116">
        <f t="shared" si="129"/>
        <v>2.904434330702927</v>
      </c>
      <c r="JM66" s="116">
        <f t="shared" si="129"/>
        <v>2.5027136895416509</v>
      </c>
      <c r="JN66" s="116">
        <f t="shared" si="129"/>
        <v>2.4695095930407143</v>
      </c>
      <c r="JO66" s="116">
        <f t="shared" si="129"/>
        <v>2.5505688874264152</v>
      </c>
      <c r="JP66" s="116">
        <f t="shared" si="129"/>
        <v>2.5887967266623235</v>
      </c>
      <c r="JQ66" s="116">
        <f t="shared" si="129"/>
        <v>2.472096493932769</v>
      </c>
      <c r="JR66" s="116">
        <f t="shared" si="129"/>
        <v>2.8813470549894</v>
      </c>
      <c r="JS66" s="116">
        <f t="shared" si="129"/>
        <v>2.6293476770266691</v>
      </c>
      <c r="JT66" s="116">
        <f t="shared" si="129"/>
        <v>2.7403599493286506</v>
      </c>
      <c r="JU66" s="116">
        <f t="shared" si="129"/>
        <v>2.7403986894337957</v>
      </c>
      <c r="JV66" s="116">
        <f t="shared" si="129"/>
        <v>3.0119918808305139</v>
      </c>
      <c r="JW66" s="116">
        <f t="shared" si="129"/>
        <v>2.7450299965914429</v>
      </c>
      <c r="JX66" s="116">
        <f t="shared" si="129"/>
        <v>2.7779902499292146</v>
      </c>
      <c r="JY66" s="116">
        <f t="shared" si="129"/>
        <v>2.6975729012109326</v>
      </c>
      <c r="JZ66" s="116">
        <f t="shared" si="129"/>
        <v>2.8348536640168831</v>
      </c>
      <c r="KA66" s="116">
        <f t="shared" si="129"/>
        <v>2.5795423669367645</v>
      </c>
      <c r="KB66" s="116">
        <f t="shared" si="129"/>
        <v>2.8780457746793551</v>
      </c>
      <c r="KC66" s="116">
        <f t="shared" si="129"/>
        <v>2.8472652951413258</v>
      </c>
      <c r="KD66" s="116">
        <f t="shared" si="129"/>
        <v>2.5859424420182324</v>
      </c>
      <c r="KE66" s="116">
        <f t="shared" si="129"/>
        <v>2.7195753873929398</v>
      </c>
      <c r="KF66" s="116">
        <f t="shared" si="129"/>
        <v>2.9201801347830703</v>
      </c>
      <c r="KG66" s="116">
        <f t="shared" si="129"/>
        <v>2.5046704954344223</v>
      </c>
      <c r="KH66" s="116">
        <f t="shared" si="129"/>
        <v>2.7329740250253254</v>
      </c>
      <c r="KI66" s="116">
        <f t="shared" si="129"/>
        <v>2.6834127438843103</v>
      </c>
      <c r="KJ66" s="116">
        <f t="shared" si="129"/>
        <v>2.4922208397753689</v>
      </c>
      <c r="KK66" s="116">
        <f t="shared" si="129"/>
        <v>2.669153431640237</v>
      </c>
      <c r="KL66" s="116">
        <f t="shared" si="129"/>
        <v>2.5287851008712918</v>
      </c>
      <c r="KM66" s="116">
        <f t="shared" si="129"/>
        <v>2.7129458534896731</v>
      </c>
      <c r="KN66" s="116">
        <f t="shared" si="129"/>
        <v>2.6606611698872293</v>
      </c>
      <c r="KO66" s="116">
        <f t="shared" si="129"/>
        <v>2.9303385796783141</v>
      </c>
      <c r="KP66" s="116">
        <f t="shared" si="129"/>
        <v>2.6715301917594023</v>
      </c>
      <c r="KQ66" s="116">
        <f t="shared" si="129"/>
        <v>2.82604552179084</v>
      </c>
      <c r="KR66" s="116">
        <f t="shared" si="129"/>
        <v>2.974568666558556</v>
      </c>
      <c r="KS66" s="116">
        <f t="shared" si="129"/>
        <v>2.9917197636726991</v>
      </c>
      <c r="KT66" s="116">
        <f t="shared" si="129"/>
        <v>2.7330926346036026</v>
      </c>
      <c r="KU66" s="116">
        <f t="shared" si="129"/>
        <v>2.9019904419445872</v>
      </c>
      <c r="KV66" s="116">
        <f t="shared" si="129"/>
        <v>2.5629549055493426</v>
      </c>
      <c r="KW66" s="116">
        <f t="shared" si="129"/>
        <v>2.9085877783084526</v>
      </c>
      <c r="KX66" s="116">
        <f t="shared" si="129"/>
        <v>2.984375318088512</v>
      </c>
      <c r="KY66" s="116">
        <f t="shared" si="129"/>
        <v>2.5590801086647352</v>
      </c>
      <c r="KZ66" s="116">
        <f t="shared" si="129"/>
        <v>2.6259040018187689</v>
      </c>
      <c r="LA66" s="116">
        <f t="shared" si="129"/>
        <v>2.538424191537362</v>
      </c>
      <c r="LB66" s="116">
        <f t="shared" si="129"/>
        <v>3.0198802277468353</v>
      </c>
      <c r="LC66" s="116">
        <f t="shared" si="129"/>
        <v>2.8330627186970583</v>
      </c>
      <c r="LD66" s="116">
        <f t="shared" si="129"/>
        <v>2.517528561340554</v>
      </c>
      <c r="LE66" s="116">
        <f t="shared" si="129"/>
        <v>2.7803030612973187</v>
      </c>
      <c r="LF66" s="116">
        <f t="shared" si="129"/>
        <v>2.6861697867828873</v>
      </c>
      <c r="LG66" s="116">
        <f t="shared" si="129"/>
        <v>2.5660105923086993</v>
      </c>
      <c r="LH66" s="116">
        <f t="shared" si="129"/>
        <v>2.6745359898401619</v>
      </c>
      <c r="LI66" s="116">
        <f t="shared" si="129"/>
        <v>2.9633483786336843</v>
      </c>
      <c r="LJ66" s="116">
        <f t="shared" si="129"/>
        <v>2.5083639030029752</v>
      </c>
      <c r="LK66" s="116">
        <f t="shared" si="129"/>
        <v>2.5251435354248386</v>
      </c>
      <c r="LL66" s="116">
        <f t="shared" si="129"/>
        <v>2.7976451618978126</v>
      </c>
      <c r="LM66" s="116">
        <f t="shared" si="129"/>
        <v>2.6012932013678802</v>
      </c>
      <c r="LN66" s="116">
        <f t="shared" si="129"/>
        <v>2.9827049916079749</v>
      </c>
      <c r="LO66" s="116">
        <f t="shared" si="129"/>
        <v>2.6088185516558271</v>
      </c>
      <c r="LP66" s="116">
        <f t="shared" si="129"/>
        <v>2.6739676975859079</v>
      </c>
      <c r="LQ66" s="116">
        <f t="shared" si="129"/>
        <v>2.5187991127709926</v>
      </c>
      <c r="LR66" s="116">
        <f t="shared" si="129"/>
        <v>2.955528793839596</v>
      </c>
      <c r="LS66" s="116">
        <f t="shared" si="129"/>
        <v>2.8459314245593159</v>
      </c>
      <c r="LT66" s="116">
        <f t="shared" si="129"/>
        <v>3.0224663488662298</v>
      </c>
      <c r="LU66" s="116">
        <f t="shared" si="123"/>
        <v>2.7138809549882348</v>
      </c>
      <c r="LV66" s="116">
        <f t="shared" si="123"/>
        <v>2.504221524904553</v>
      </c>
      <c r="LW66" s="116">
        <f t="shared" si="123"/>
        <v>2.630014077518116</v>
      </c>
      <c r="LX66" s="116">
        <f t="shared" si="123"/>
        <v>2.5348827128769602</v>
      </c>
      <c r="LY66" s="116">
        <f t="shared" si="123"/>
        <v>2.5641654361995587</v>
      </c>
      <c r="LZ66" s="116">
        <f t="shared" si="123"/>
        <v>2.5524410347366686</v>
      </c>
      <c r="MA66" s="116">
        <f t="shared" si="123"/>
        <v>2.6185923552758563</v>
      </c>
      <c r="MB66" s="116">
        <f t="shared" si="123"/>
        <v>2.5967985157895592</v>
      </c>
      <c r="MC66" s="116">
        <f t="shared" si="123"/>
        <v>2.7885731086410663</v>
      </c>
      <c r="MD66" s="116">
        <f t="shared" si="123"/>
        <v>2.9695590098639051</v>
      </c>
      <c r="ME66" s="116">
        <f t="shared" si="123"/>
        <v>2.4963770339902522</v>
      </c>
      <c r="MF66" s="116">
        <f t="shared" si="123"/>
        <v>2.8455111623905682</v>
      </c>
      <c r="MG66" s="116">
        <f t="shared" si="123"/>
        <v>2.8520087006714889</v>
      </c>
      <c r="MH66" s="116">
        <f t="shared" si="123"/>
        <v>2.7996469294533681</v>
      </c>
      <c r="MI66" s="116">
        <f t="shared" si="123"/>
        <v>2.758917941150985</v>
      </c>
      <c r="MJ66" s="116">
        <f t="shared" si="123"/>
        <v>2.8948600217723195</v>
      </c>
      <c r="MK66" s="116">
        <f t="shared" si="123"/>
        <v>2.8238498455698919</v>
      </c>
      <c r="ML66" s="116">
        <f t="shared" si="123"/>
        <v>2.8034302094489947</v>
      </c>
      <c r="MM66" s="116">
        <f t="shared" si="123"/>
        <v>2.9120946635597904</v>
      </c>
      <c r="MN66" s="116">
        <f t="shared" si="123"/>
        <v>2.8322947403676473</v>
      </c>
      <c r="MO66" s="116">
        <f t="shared" si="123"/>
        <v>2.7669541544723169</v>
      </c>
      <c r="MP66" s="116">
        <f t="shared" si="123"/>
        <v>2.8551001277285391</v>
      </c>
      <c r="MQ66" s="116">
        <f t="shared" si="123"/>
        <v>2.5041974024268656</v>
      </c>
      <c r="MR66" s="116">
        <f t="shared" si="123"/>
        <v>2.7755777342004646</v>
      </c>
      <c r="MS66" s="116">
        <f t="shared" si="123"/>
        <v>2.7346434748825965</v>
      </c>
      <c r="MT66" s="116">
        <f t="shared" si="123"/>
        <v>2.9532096064784863</v>
      </c>
      <c r="MU66" s="116">
        <f t="shared" si="123"/>
        <v>2.7262158719425251</v>
      </c>
      <c r="MV66" s="116">
        <f t="shared" si="123"/>
        <v>2.9740413950091229</v>
      </c>
      <c r="MW66" s="116">
        <f t="shared" si="123"/>
        <v>2.6379431491807188</v>
      </c>
      <c r="MX66" s="116">
        <f t="shared" si="123"/>
        <v>2.9156710206973284</v>
      </c>
      <c r="MY66" s="116">
        <f t="shared" si="123"/>
        <v>3.0275523011834475</v>
      </c>
      <c r="MZ66" s="116">
        <f t="shared" si="123"/>
        <v>2.7667537808095477</v>
      </c>
      <c r="NA66" s="116">
        <f t="shared" si="123"/>
        <v>3.0340161404687374</v>
      </c>
      <c r="NB66" s="116">
        <f t="shared" si="123"/>
        <v>2.7645312253391978</v>
      </c>
      <c r="NC66" s="116">
        <f t="shared" si="123"/>
        <v>2.8488708840988486</v>
      </c>
      <c r="ND66" s="116">
        <f t="shared" si="123"/>
        <v>2.6190424671536459</v>
      </c>
      <c r="NE66" s="116">
        <f t="shared" si="123"/>
        <v>3.0065522981029495</v>
      </c>
      <c r="NF66" s="116">
        <f t="shared" si="123"/>
        <v>2.54450299038453</v>
      </c>
      <c r="NG66" s="116">
        <f t="shared" si="123"/>
        <v>2.7887217225607266</v>
      </c>
      <c r="NH66" s="116">
        <f t="shared" si="123"/>
        <v>2.7641447873235863</v>
      </c>
      <c r="NI66" s="116">
        <f t="shared" si="123"/>
        <v>2.468653278215172</v>
      </c>
      <c r="NJ66" s="116">
        <f t="shared" si="123"/>
        <v>2.8067870656478373</v>
      </c>
      <c r="NK66" s="116">
        <f t="shared" si="123"/>
        <v>2.8194024534582081</v>
      </c>
      <c r="NL66" s="116">
        <f t="shared" si="123"/>
        <v>2.9142101243564253</v>
      </c>
      <c r="NM66" s="116">
        <f t="shared" si="123"/>
        <v>2.61629201519832</v>
      </c>
      <c r="NN66" s="116">
        <f t="shared" si="123"/>
        <v>2.9907829205494205</v>
      </c>
      <c r="NO66" s="116">
        <f t="shared" si="123"/>
        <v>2.5967659740470288</v>
      </c>
      <c r="NP66" s="116">
        <f t="shared" si="123"/>
        <v>2.7061037380715267</v>
      </c>
      <c r="NQ66" s="116">
        <f t="shared" si="123"/>
        <v>2.8000675870972138</v>
      </c>
      <c r="NR66" s="116">
        <f t="shared" si="123"/>
        <v>3.0207759715131028</v>
      </c>
      <c r="NS66" s="116">
        <f t="shared" si="123"/>
        <v>2.4920185047933607</v>
      </c>
      <c r="NT66" s="116">
        <f t="shared" si="123"/>
        <v>2.8946910045501433</v>
      </c>
      <c r="NU66" s="116">
        <f t="shared" si="123"/>
        <v>2.6989417405172267</v>
      </c>
      <c r="NV66" s="116">
        <f t="shared" si="123"/>
        <v>2.5290985145349847</v>
      </c>
      <c r="NW66" s="116">
        <f t="shared" si="123"/>
        <v>2.6006635489240129</v>
      </c>
      <c r="NX66" s="116">
        <f t="shared" si="123"/>
        <v>2.9416856709648278</v>
      </c>
      <c r="NY66" s="116">
        <f t="shared" si="123"/>
        <v>2.6281834739260166</v>
      </c>
      <c r="NZ66" s="116">
        <f t="shared" si="123"/>
        <v>2.7186407092426208</v>
      </c>
      <c r="OA66" s="116">
        <f t="shared" si="123"/>
        <v>2.488144312901718</v>
      </c>
      <c r="OB66" s="116">
        <f t="shared" si="123"/>
        <v>2.5326754660137412</v>
      </c>
      <c r="OC66" s="116">
        <f t="shared" si="123"/>
        <v>2.9979829041794201</v>
      </c>
      <c r="OD66" s="116">
        <f t="shared" si="123"/>
        <v>2.8564622727170015</v>
      </c>
      <c r="OE66" s="116">
        <f t="shared" si="123"/>
        <v>2.6771029254864929</v>
      </c>
      <c r="OF66" s="116">
        <f t="shared" si="99"/>
        <v>2.57810463107604</v>
      </c>
      <c r="OG66" s="116">
        <f t="shared" si="99"/>
        <v>2.8867858378367686</v>
      </c>
      <c r="OH66" s="116">
        <f t="shared" si="99"/>
        <v>2.7225480972846667</v>
      </c>
      <c r="OI66" s="116">
        <f t="shared" si="91"/>
        <v>2.8101748971985572</v>
      </c>
      <c r="OJ66" s="116">
        <f t="shared" si="91"/>
        <v>2.9272727299130716</v>
      </c>
      <c r="OK66" s="116">
        <f t="shared" si="91"/>
        <v>2.5928852217637837</v>
      </c>
      <c r="OL66" s="116">
        <f t="shared" si="91"/>
        <v>2.7160796687067084</v>
      </c>
      <c r="OM66" s="116">
        <f t="shared" si="91"/>
        <v>2.4852590920884978</v>
      </c>
      <c r="ON66" s="116">
        <f t="shared" ref="ON66:QY68" si="136">ON40+($D$3/ON40)</f>
        <v>2.5292902405703459</v>
      </c>
      <c r="OO66" s="116">
        <f t="shared" si="136"/>
        <v>2.6040098764220376</v>
      </c>
      <c r="OP66" s="116">
        <f t="shared" si="136"/>
        <v>2.8256223962897185</v>
      </c>
      <c r="OQ66" s="116">
        <f t="shared" si="136"/>
        <v>2.7119998014680355</v>
      </c>
      <c r="OR66" s="116">
        <f t="shared" si="136"/>
        <v>2.8253451504335789</v>
      </c>
      <c r="OS66" s="116">
        <f t="shared" si="136"/>
        <v>2.9863402482044883</v>
      </c>
      <c r="OT66" s="116">
        <f t="shared" si="136"/>
        <v>2.709465506623713</v>
      </c>
      <c r="OU66" s="116">
        <f t="shared" si="136"/>
        <v>2.764464687716754</v>
      </c>
      <c r="OV66" s="116">
        <f t="shared" si="136"/>
        <v>2.8098851990958922</v>
      </c>
      <c r="OW66" s="116">
        <f t="shared" si="136"/>
        <v>2.4937314551245295</v>
      </c>
      <c r="OX66" s="116">
        <f t="shared" si="136"/>
        <v>2.7738242474158934</v>
      </c>
      <c r="OY66" s="116">
        <f t="shared" si="136"/>
        <v>3.028004913911051</v>
      </c>
      <c r="OZ66" s="116">
        <f t="shared" si="136"/>
        <v>2.7876026747901461</v>
      </c>
      <c r="PA66" s="116">
        <f t="shared" si="136"/>
        <v>2.9295299153371599</v>
      </c>
      <c r="PB66" s="116">
        <f t="shared" si="136"/>
        <v>2.5087036461088283</v>
      </c>
      <c r="PC66" s="116">
        <f t="shared" si="136"/>
        <v>2.5498309305763578</v>
      </c>
      <c r="PD66" s="116">
        <f t="shared" si="136"/>
        <v>2.4683190634392544</v>
      </c>
      <c r="PE66" s="116">
        <f t="shared" si="136"/>
        <v>2.6145765539940773</v>
      </c>
      <c r="PF66" s="116">
        <f t="shared" si="136"/>
        <v>2.6941736051861138</v>
      </c>
      <c r="PG66" s="116">
        <f t="shared" si="136"/>
        <v>2.9311294409217257</v>
      </c>
      <c r="PH66" s="116">
        <f t="shared" si="136"/>
        <v>2.9512774185028374</v>
      </c>
      <c r="PI66" s="116">
        <f t="shared" si="136"/>
        <v>2.8401017606625234</v>
      </c>
      <c r="PJ66" s="116">
        <f t="shared" si="136"/>
        <v>3.0186948162423115</v>
      </c>
      <c r="PK66" s="116">
        <f t="shared" si="136"/>
        <v>2.7697497994726059</v>
      </c>
      <c r="PL66" s="116">
        <f t="shared" si="136"/>
        <v>2.6911486871931771</v>
      </c>
      <c r="PM66" s="116">
        <f t="shared" si="136"/>
        <v>2.7892162184530318</v>
      </c>
      <c r="PN66" s="116">
        <f t="shared" si="136"/>
        <v>2.7038360097741503</v>
      </c>
      <c r="PO66" s="116">
        <f t="shared" si="136"/>
        <v>2.4890774044453798</v>
      </c>
      <c r="PP66" s="116">
        <f t="shared" si="136"/>
        <v>2.5173000839260973</v>
      </c>
      <c r="PQ66" s="116">
        <f t="shared" si="136"/>
        <v>2.7848204715096303</v>
      </c>
      <c r="PR66" s="116">
        <f t="shared" si="136"/>
        <v>2.7004154303459846</v>
      </c>
      <c r="PS66" s="116">
        <f t="shared" si="136"/>
        <v>3.0214057212268322</v>
      </c>
      <c r="PT66" s="116">
        <f t="shared" si="136"/>
        <v>2.9244762131252595</v>
      </c>
      <c r="PU66" s="116">
        <f t="shared" si="136"/>
        <v>2.8175392291191201</v>
      </c>
      <c r="PV66" s="116">
        <f t="shared" si="136"/>
        <v>2.7919674408084076</v>
      </c>
      <c r="PW66" s="116">
        <f t="shared" si="136"/>
        <v>2.5350962208395096</v>
      </c>
      <c r="PX66" s="116">
        <f t="shared" si="136"/>
        <v>2.9261688650702844</v>
      </c>
      <c r="PY66" s="116">
        <f t="shared" si="136"/>
        <v>2.8013524348602972</v>
      </c>
      <c r="PZ66" s="116">
        <f t="shared" si="136"/>
        <v>2.8927916816378985</v>
      </c>
      <c r="QA66" s="116">
        <f t="shared" si="136"/>
        <v>2.4941530894809003</v>
      </c>
      <c r="QB66" s="116">
        <f t="shared" si="136"/>
        <v>2.5363986397543639</v>
      </c>
      <c r="QC66" s="116">
        <f t="shared" si="136"/>
        <v>2.5032161789092902</v>
      </c>
      <c r="QD66" s="116">
        <f t="shared" si="136"/>
        <v>2.5653501604497189</v>
      </c>
      <c r="QE66" s="116">
        <f t="shared" si="136"/>
        <v>2.4717576322476993</v>
      </c>
      <c r="QF66" s="116">
        <f t="shared" si="136"/>
        <v>2.5834892419225435</v>
      </c>
      <c r="QG66" s="116">
        <f t="shared" si="136"/>
        <v>2.6145851982126405</v>
      </c>
      <c r="QH66" s="116">
        <f t="shared" si="136"/>
        <v>2.5834690906520237</v>
      </c>
      <c r="QI66" s="116">
        <f t="shared" si="136"/>
        <v>2.8604602855372194</v>
      </c>
      <c r="QJ66" s="116">
        <f t="shared" si="136"/>
        <v>2.815238088601439</v>
      </c>
      <c r="QK66" s="116">
        <f t="shared" si="136"/>
        <v>2.6415503615131062</v>
      </c>
      <c r="QL66" s="116">
        <f t="shared" si="136"/>
        <v>2.6705905851095149</v>
      </c>
      <c r="QM66" s="116">
        <f t="shared" si="136"/>
        <v>2.834970341356275</v>
      </c>
      <c r="QN66" s="116">
        <f t="shared" si="136"/>
        <v>2.7982828501756782</v>
      </c>
      <c r="QO66" s="116">
        <f t="shared" si="136"/>
        <v>2.7141516414967315</v>
      </c>
      <c r="QP66" s="116">
        <f t="shared" si="136"/>
        <v>2.4866915534180176</v>
      </c>
      <c r="QQ66" s="116">
        <f t="shared" si="136"/>
        <v>2.7146318018977778</v>
      </c>
      <c r="QR66" s="116">
        <f t="shared" si="136"/>
        <v>2.7582896147505509</v>
      </c>
      <c r="QS66" s="116">
        <f t="shared" si="136"/>
        <v>2.493432833165846</v>
      </c>
      <c r="QT66" s="116">
        <f t="shared" si="136"/>
        <v>2.9119957375801073</v>
      </c>
      <c r="QU66" s="116">
        <f t="shared" si="136"/>
        <v>2.9262661498110312</v>
      </c>
      <c r="QV66" s="116">
        <f t="shared" si="136"/>
        <v>2.7768360234565344</v>
      </c>
      <c r="QW66" s="116">
        <f t="shared" si="136"/>
        <v>2.5265652806446335</v>
      </c>
      <c r="QX66" s="116">
        <f t="shared" si="136"/>
        <v>2.6110113244378126</v>
      </c>
      <c r="QY66" s="116">
        <f t="shared" si="136"/>
        <v>2.7172845206349714</v>
      </c>
      <c r="QZ66" s="116">
        <f t="shared" si="130"/>
        <v>2.5820434615354526</v>
      </c>
      <c r="RA66" s="116">
        <f t="shared" si="130"/>
        <v>2.5168755094982145</v>
      </c>
      <c r="RB66" s="116">
        <f t="shared" si="130"/>
        <v>2.6156122603286915</v>
      </c>
      <c r="RC66" s="116">
        <f t="shared" si="130"/>
        <v>2.8259291576952306</v>
      </c>
      <c r="RD66" s="116">
        <f t="shared" si="130"/>
        <v>3.0342424779742019</v>
      </c>
      <c r="RE66" s="116">
        <f t="shared" si="130"/>
        <v>2.4850780980545482</v>
      </c>
      <c r="RF66" s="116">
        <f t="shared" si="130"/>
        <v>2.5930882741272758</v>
      </c>
      <c r="RG66" s="116">
        <f t="shared" si="130"/>
        <v>2.8494730134691379</v>
      </c>
      <c r="RH66" s="116">
        <f t="shared" si="130"/>
        <v>2.8549604784034792</v>
      </c>
      <c r="RI66" s="116">
        <f t="shared" si="130"/>
        <v>2.6319370394979464</v>
      </c>
      <c r="RJ66" s="116">
        <f t="shared" si="130"/>
        <v>2.7374383291002893</v>
      </c>
      <c r="RK66" s="116">
        <f t="shared" si="130"/>
        <v>2.7118706614333687</v>
      </c>
      <c r="RL66" s="116">
        <f t="shared" si="130"/>
        <v>2.7645065786110843</v>
      </c>
      <c r="RM66" s="116">
        <f t="shared" si="130"/>
        <v>2.6378509642779973</v>
      </c>
      <c r="RN66" s="116">
        <f t="shared" si="130"/>
        <v>2.979531657696215</v>
      </c>
      <c r="RO66" s="116">
        <f t="shared" si="130"/>
        <v>2.8149581540689046</v>
      </c>
      <c r="RP66" s="116">
        <f t="shared" si="130"/>
        <v>2.9315595751288344</v>
      </c>
      <c r="RQ66" s="116">
        <f t="shared" si="130"/>
        <v>2.8187870619313933</v>
      </c>
      <c r="RR66" s="116">
        <f t="shared" si="130"/>
        <v>2.6412438819689443</v>
      </c>
      <c r="RS66" s="116">
        <f t="shared" si="130"/>
        <v>2.5945801127491968</v>
      </c>
      <c r="RT66" s="116">
        <f t="shared" si="130"/>
        <v>2.9307581182684688</v>
      </c>
      <c r="RU66" s="116">
        <f t="shared" si="130"/>
        <v>2.5139399377212026</v>
      </c>
      <c r="RV66" s="116">
        <f t="shared" si="130"/>
        <v>2.5387109427603063</v>
      </c>
      <c r="RW66" s="116">
        <f t="shared" si="130"/>
        <v>2.5327296183691392</v>
      </c>
      <c r="RX66" s="116">
        <f t="shared" si="130"/>
        <v>2.847502547971728</v>
      </c>
      <c r="RY66" s="116">
        <f t="shared" si="130"/>
        <v>2.4636237864379771</v>
      </c>
      <c r="RZ66" s="116">
        <f t="shared" si="130"/>
        <v>2.5728782416827674</v>
      </c>
      <c r="SA66" s="116">
        <f t="shared" si="130"/>
        <v>2.6102951700161712</v>
      </c>
      <c r="SB66" s="116">
        <f t="shared" si="130"/>
        <v>2.8127331071665753</v>
      </c>
      <c r="SC66" s="116">
        <f t="shared" si="130"/>
        <v>2.5144863007346796</v>
      </c>
      <c r="SD66" s="116">
        <f t="shared" si="130"/>
        <v>2.8934422890895783</v>
      </c>
      <c r="SE66" s="116">
        <f t="shared" si="130"/>
        <v>2.5683997159477845</v>
      </c>
      <c r="SF66" s="116">
        <f t="shared" si="130"/>
        <v>2.9025020009827367</v>
      </c>
      <c r="SG66" s="116">
        <f t="shared" si="130"/>
        <v>2.4948738979958276</v>
      </c>
      <c r="SH66" s="116">
        <f t="shared" si="130"/>
        <v>2.9745991534438416</v>
      </c>
      <c r="SI66" s="116">
        <f t="shared" si="130"/>
        <v>2.4637543842653997</v>
      </c>
      <c r="SJ66" s="116">
        <f t="shared" si="130"/>
        <v>3.0037780223819484</v>
      </c>
      <c r="SK66" s="116">
        <f t="shared" si="130"/>
        <v>2.6545724990620738</v>
      </c>
      <c r="SL66" s="116">
        <f t="shared" si="130"/>
        <v>2.9020256502999144</v>
      </c>
      <c r="SM66" s="116">
        <f t="shared" si="130"/>
        <v>2.4976798087432726</v>
      </c>
      <c r="SN66" s="116">
        <f t="shared" si="130"/>
        <v>3.0239079526643318</v>
      </c>
      <c r="SO66" s="116">
        <f t="shared" si="130"/>
        <v>2.6361532666890306</v>
      </c>
      <c r="SP66" s="116">
        <f t="shared" si="130"/>
        <v>2.8627082716889598</v>
      </c>
      <c r="SQ66" s="116">
        <f t="shared" si="130"/>
        <v>2.9479103266627651</v>
      </c>
      <c r="SR66" s="116">
        <f t="shared" si="130"/>
        <v>2.5849424719695464</v>
      </c>
      <c r="SS66" s="116">
        <f t="shared" si="130"/>
        <v>2.4683380989550692</v>
      </c>
      <c r="ST66" s="116">
        <f t="shared" si="130"/>
        <v>2.5258811308892297</v>
      </c>
      <c r="SU66" s="116">
        <f t="shared" si="130"/>
        <v>2.9554956209015666</v>
      </c>
      <c r="SV66" s="116">
        <f t="shared" si="130"/>
        <v>2.4930789047601487</v>
      </c>
      <c r="SW66" s="116">
        <f t="shared" si="130"/>
        <v>2.5306936135434679</v>
      </c>
      <c r="SX66" s="116">
        <f t="shared" si="130"/>
        <v>2.7116343925921673</v>
      </c>
      <c r="SY66" s="116">
        <f t="shared" si="130"/>
        <v>2.5315125618945027</v>
      </c>
      <c r="SZ66" s="116">
        <f t="shared" si="130"/>
        <v>2.7912808025367779</v>
      </c>
      <c r="TA66" s="116">
        <f t="shared" si="130"/>
        <v>2.474141106932862</v>
      </c>
      <c r="TB66" s="116">
        <f t="shared" si="130"/>
        <v>2.9900233431598897</v>
      </c>
      <c r="TC66" s="116">
        <f t="shared" si="130"/>
        <v>3.0138264950092482</v>
      </c>
      <c r="TD66" s="116">
        <f t="shared" si="130"/>
        <v>2.6870323190884453</v>
      </c>
      <c r="TE66" s="116">
        <f t="shared" si="130"/>
        <v>2.7862573734190361</v>
      </c>
      <c r="TF66" s="116">
        <f t="shared" si="130"/>
        <v>3.0313550261743107</v>
      </c>
      <c r="TG66" s="116">
        <f t="shared" si="130"/>
        <v>2.7400515604305484</v>
      </c>
      <c r="TH66" s="116">
        <f t="shared" si="130"/>
        <v>2.6169586079297926</v>
      </c>
      <c r="TI66" s="116">
        <f t="shared" si="130"/>
        <v>2.6939580884535284</v>
      </c>
      <c r="TJ66" s="116">
        <f t="shared" si="130"/>
        <v>2.993245933115305</v>
      </c>
      <c r="TK66" s="116">
        <f t="shared" si="124"/>
        <v>3.0274364780277581</v>
      </c>
      <c r="TL66" s="116">
        <f t="shared" si="124"/>
        <v>2.5099248602892881</v>
      </c>
      <c r="TM66" s="116">
        <f t="shared" si="124"/>
        <v>2.4813730327117902</v>
      </c>
      <c r="TN66" s="116">
        <f t="shared" si="124"/>
        <v>2.7937181853506665</v>
      </c>
      <c r="TO66" s="116">
        <f t="shared" si="124"/>
        <v>2.8901666494780853</v>
      </c>
      <c r="TP66" s="116">
        <f t="shared" si="124"/>
        <v>2.8135656128248034</v>
      </c>
      <c r="TQ66" s="116">
        <f t="shared" si="124"/>
        <v>3.0174771592466039</v>
      </c>
      <c r="TR66" s="116">
        <f t="shared" si="124"/>
        <v>2.5003633673829642</v>
      </c>
      <c r="TS66" s="116">
        <f t="shared" si="124"/>
        <v>2.9168889283090298</v>
      </c>
      <c r="TT66" s="116">
        <f t="shared" si="124"/>
        <v>2.7914396696914956</v>
      </c>
      <c r="TU66" s="116">
        <f t="shared" si="124"/>
        <v>2.7910022556661866</v>
      </c>
      <c r="TV66" s="116">
        <f t="shared" si="124"/>
        <v>2.8491562181914691</v>
      </c>
      <c r="TW66" s="116">
        <f t="shared" si="124"/>
        <v>2.6980460944264131</v>
      </c>
      <c r="TX66" s="116">
        <f t="shared" si="124"/>
        <v>2.7770329506373406</v>
      </c>
      <c r="TY66" s="116">
        <f t="shared" si="124"/>
        <v>2.5529366301514753</v>
      </c>
      <c r="TZ66" s="116">
        <f t="shared" si="124"/>
        <v>2.5638751325873725</v>
      </c>
      <c r="UA66" s="116">
        <f t="shared" si="124"/>
        <v>2.7255521136442531</v>
      </c>
      <c r="UB66" s="116">
        <f t="shared" si="124"/>
        <v>2.8675866575214046</v>
      </c>
      <c r="UC66" s="116">
        <f t="shared" si="124"/>
        <v>2.64442589356443</v>
      </c>
      <c r="UD66" s="116">
        <f t="shared" si="124"/>
        <v>2.4844963840396761</v>
      </c>
      <c r="UE66" s="116">
        <f t="shared" si="124"/>
        <v>2.6786218394976022</v>
      </c>
      <c r="UF66" s="116">
        <f t="shared" si="124"/>
        <v>2.7122142100545856</v>
      </c>
      <c r="UG66" s="116">
        <f t="shared" si="124"/>
        <v>2.9955755242832094</v>
      </c>
      <c r="UH66" s="116">
        <f t="shared" si="124"/>
        <v>2.8776952080997118</v>
      </c>
      <c r="UI66" s="116">
        <f t="shared" si="124"/>
        <v>2.7109682865226112</v>
      </c>
      <c r="UJ66" s="116">
        <f t="shared" si="124"/>
        <v>2.7032874404518594</v>
      </c>
      <c r="UK66" s="116">
        <f t="shared" si="124"/>
        <v>2.9918366035804906</v>
      </c>
      <c r="UL66" s="116">
        <f t="shared" si="124"/>
        <v>2.7987643629338077</v>
      </c>
      <c r="UM66" s="116">
        <f t="shared" si="124"/>
        <v>2.8856992767412022</v>
      </c>
      <c r="UN66" s="116">
        <f t="shared" si="124"/>
        <v>2.997093629375351</v>
      </c>
      <c r="UO66" s="116">
        <f t="shared" si="124"/>
        <v>2.5344613133534946</v>
      </c>
      <c r="UP66" s="116">
        <f t="shared" si="116"/>
        <v>2.8462773870062099</v>
      </c>
      <c r="UQ66" s="116">
        <f t="shared" si="116"/>
        <v>3.0195376404847982</v>
      </c>
      <c r="UR66" s="116">
        <f t="shared" si="116"/>
        <v>2.4866337224142452</v>
      </c>
      <c r="US66" s="116">
        <f t="shared" si="116"/>
        <v>3.0340554187645985</v>
      </c>
      <c r="UT66" s="116">
        <f t="shared" si="116"/>
        <v>2.7241125886261801</v>
      </c>
      <c r="UU66" s="116">
        <f t="shared" si="116"/>
        <v>2.4789321139840559</v>
      </c>
      <c r="UV66" s="116">
        <f t="shared" si="116"/>
        <v>2.4723642363332057</v>
      </c>
      <c r="UW66" s="116">
        <f t="shared" si="116"/>
        <v>2.4785461128344535</v>
      </c>
      <c r="UX66" s="116">
        <f t="shared" si="116"/>
        <v>2.5646945365440548</v>
      </c>
      <c r="UY66" s="116">
        <f t="shared" si="116"/>
        <v>2.9055585400273114</v>
      </c>
      <c r="UZ66" s="116">
        <f t="shared" si="116"/>
        <v>2.7261709049769509</v>
      </c>
      <c r="VA66" s="116">
        <f t="shared" si="116"/>
        <v>2.7645122190516624</v>
      </c>
      <c r="VB66" s="116">
        <f t="shared" si="116"/>
        <v>2.8330348226970061</v>
      </c>
      <c r="VC66" s="116">
        <f t="shared" si="116"/>
        <v>2.5338012721777172</v>
      </c>
      <c r="VD66" s="116">
        <f t="shared" si="116"/>
        <v>2.9865563265423014</v>
      </c>
      <c r="VE66" s="116">
        <f t="shared" si="116"/>
        <v>2.9862172411756376</v>
      </c>
      <c r="VF66" s="116">
        <f t="shared" si="116"/>
        <v>3.0202029243188484</v>
      </c>
      <c r="VG66" s="116">
        <f t="shared" si="116"/>
        <v>2.7207001105073791</v>
      </c>
      <c r="VH66" s="116">
        <f t="shared" si="116"/>
        <v>2.9089890562769285</v>
      </c>
      <c r="VI66" s="116">
        <f t="shared" si="116"/>
        <v>2.617011387986993</v>
      </c>
      <c r="VJ66" s="116">
        <f t="shared" si="116"/>
        <v>2.9239512086616344</v>
      </c>
      <c r="VK66" s="116">
        <f t="shared" si="116"/>
        <v>2.6655854029148589</v>
      </c>
      <c r="VL66" s="116">
        <f t="shared" si="116"/>
        <v>2.5239296904610358</v>
      </c>
      <c r="VM66" s="116">
        <f t="shared" si="116"/>
        <v>2.6832536175125563</v>
      </c>
      <c r="VN66" s="116">
        <f t="shared" si="116"/>
        <v>2.6531678092732873</v>
      </c>
      <c r="VO66" s="116">
        <f t="shared" si="116"/>
        <v>2.5841740994986671</v>
      </c>
      <c r="VP66" s="116">
        <f t="shared" si="116"/>
        <v>2.9212887306266411</v>
      </c>
      <c r="VQ66" s="116">
        <f t="shared" si="116"/>
        <v>3.0174729178908644</v>
      </c>
      <c r="VR66" s="116">
        <f t="shared" si="116"/>
        <v>2.9485568644600058</v>
      </c>
      <c r="VS66" s="116">
        <f t="shared" si="116"/>
        <v>2.732104170114908</v>
      </c>
      <c r="VT66" s="116">
        <f t="shared" si="116"/>
        <v>3.0079934725949311</v>
      </c>
      <c r="VU66" s="116">
        <f t="shared" si="116"/>
        <v>2.7253718934699251</v>
      </c>
      <c r="VV66" s="116">
        <f t="shared" si="116"/>
        <v>2.8465702244793256</v>
      </c>
      <c r="VW66" s="116">
        <f t="shared" si="116"/>
        <v>2.8107208559243202</v>
      </c>
      <c r="VX66" s="116">
        <f t="shared" si="109"/>
        <v>2.8678932939777124</v>
      </c>
      <c r="VY66" s="116">
        <f t="shared" si="109"/>
        <v>2.7008293602052591</v>
      </c>
      <c r="VZ66" s="116">
        <f t="shared" si="109"/>
        <v>2.7239880860746148</v>
      </c>
      <c r="WA66" s="116">
        <f t="shared" si="109"/>
        <v>2.6867227795250979</v>
      </c>
      <c r="WB66" s="116">
        <f t="shared" si="109"/>
        <v>3.0156573765254082</v>
      </c>
      <c r="WC66" s="116">
        <f t="shared" si="109"/>
        <v>2.9354693000213854</v>
      </c>
      <c r="WD66" s="116">
        <f t="shared" si="109"/>
        <v>2.6891495465178252</v>
      </c>
      <c r="WE66" s="116">
        <f t="shared" si="109"/>
        <v>2.4981809964335113</v>
      </c>
      <c r="WF66" s="116">
        <f t="shared" si="109"/>
        <v>2.5716078118735251</v>
      </c>
      <c r="WG66" s="116">
        <f t="shared" si="109"/>
        <v>2.6156272976801858</v>
      </c>
      <c r="WH66" s="116">
        <f t="shared" si="109"/>
        <v>2.9824495659308203</v>
      </c>
      <c r="WI66" s="116">
        <f t="shared" si="109"/>
        <v>2.6419691581517482</v>
      </c>
      <c r="WJ66" s="116">
        <f t="shared" si="109"/>
        <v>3.0008128444243907</v>
      </c>
      <c r="WK66" s="116">
        <f t="shared" si="109"/>
        <v>2.5724338398105759</v>
      </c>
      <c r="WL66" s="116">
        <f t="shared" si="109"/>
        <v>2.7218504612364467</v>
      </c>
      <c r="WM66" s="116">
        <f t="shared" si="109"/>
        <v>2.6166395535297307</v>
      </c>
      <c r="WN66" s="116">
        <f t="shared" si="109"/>
        <v>2.5304117192435678</v>
      </c>
      <c r="WO66" s="116">
        <f t="shared" si="109"/>
        <v>2.901996170634126</v>
      </c>
      <c r="WP66" s="116">
        <f t="shared" si="109"/>
        <v>2.6484932176472125</v>
      </c>
      <c r="WQ66" s="116">
        <f t="shared" si="109"/>
        <v>2.530647887487953</v>
      </c>
      <c r="WR66" s="116">
        <f t="shared" si="131"/>
        <v>2.5919991272769147</v>
      </c>
      <c r="WS66" s="116">
        <f t="shared" si="131"/>
        <v>2.4967023535354755</v>
      </c>
      <c r="WT66" s="116">
        <f t="shared" si="131"/>
        <v>2.9592449022805063</v>
      </c>
      <c r="WU66" s="116">
        <f t="shared" si="131"/>
        <v>2.6894721966311828</v>
      </c>
      <c r="WV66" s="116">
        <f t="shared" si="131"/>
        <v>3.0323809351355382</v>
      </c>
      <c r="WW66" s="116">
        <f t="shared" si="131"/>
        <v>2.9911821827521163</v>
      </c>
      <c r="WX66" s="116">
        <f t="shared" si="131"/>
        <v>2.4562948725740781</v>
      </c>
      <c r="WY66" s="116">
        <f t="shared" si="131"/>
        <v>2.4759562366149499</v>
      </c>
      <c r="WZ66" s="116">
        <f t="shared" si="131"/>
        <v>2.7567226846637345</v>
      </c>
      <c r="XA66" s="116">
        <f t="shared" si="131"/>
        <v>2.8692450268036094</v>
      </c>
      <c r="XB66" s="116">
        <f t="shared" si="131"/>
        <v>2.501876064097134</v>
      </c>
      <c r="XC66" s="116">
        <f t="shared" si="131"/>
        <v>2.8304401357226294</v>
      </c>
      <c r="XD66" s="116">
        <f t="shared" si="131"/>
        <v>2.8262066227642588</v>
      </c>
      <c r="XE66" s="116">
        <f t="shared" si="131"/>
        <v>2.845461860989384</v>
      </c>
      <c r="XF66" s="116">
        <f t="shared" si="131"/>
        <v>2.7048404346696451</v>
      </c>
      <c r="XG66" s="116">
        <f t="shared" si="131"/>
        <v>2.5772756666845309</v>
      </c>
      <c r="XH66" s="116">
        <f t="shared" si="131"/>
        <v>2.909698539334352</v>
      </c>
      <c r="XI66" s="116">
        <f t="shared" si="131"/>
        <v>2.9467721935698061</v>
      </c>
      <c r="XJ66" s="116">
        <f t="shared" si="131"/>
        <v>2.7957293942547587</v>
      </c>
      <c r="XK66" s="116">
        <f t="shared" si="131"/>
        <v>2.4686243619678065</v>
      </c>
      <c r="XL66" s="116">
        <f t="shared" si="131"/>
        <v>2.8094096413451028</v>
      </c>
      <c r="XM66" s="116">
        <f t="shared" si="131"/>
        <v>2.5043383934327386</v>
      </c>
      <c r="XN66" s="116">
        <f t="shared" si="131"/>
        <v>2.8330117709129805</v>
      </c>
      <c r="XO66" s="116">
        <f t="shared" si="131"/>
        <v>2.9028031287578222</v>
      </c>
      <c r="XP66" s="116">
        <f t="shared" si="131"/>
        <v>2.4695033160043485</v>
      </c>
      <c r="XQ66" s="116">
        <f t="shared" si="131"/>
        <v>2.9908975205348072</v>
      </c>
      <c r="XR66" s="116">
        <f t="shared" si="131"/>
        <v>2.938650596690517</v>
      </c>
      <c r="XS66" s="116">
        <f t="shared" si="131"/>
        <v>2.613070503044558</v>
      </c>
      <c r="XT66" s="116">
        <f t="shared" si="131"/>
        <v>2.7551441309379578</v>
      </c>
      <c r="XU66" s="116">
        <f t="shared" si="131"/>
        <v>2.7407713134177767</v>
      </c>
      <c r="XV66" s="116">
        <f t="shared" si="131"/>
        <v>2.4620306956211229</v>
      </c>
      <c r="XW66" s="116">
        <f t="shared" si="131"/>
        <v>3.0266731479684221</v>
      </c>
      <c r="XX66" s="116">
        <f t="shared" si="131"/>
        <v>2.6778475091765688</v>
      </c>
      <c r="XY66" s="116">
        <f t="shared" si="131"/>
        <v>2.8797398026792105</v>
      </c>
      <c r="XZ66" s="116">
        <f t="shared" si="131"/>
        <v>2.9855863488755787</v>
      </c>
      <c r="YA66" s="116">
        <f t="shared" si="131"/>
        <v>2.6208727631922102</v>
      </c>
      <c r="YB66" s="116">
        <f t="shared" si="131"/>
        <v>2.8821958973145145</v>
      </c>
      <c r="YC66" s="116">
        <f t="shared" si="131"/>
        <v>3.0347397326664725</v>
      </c>
      <c r="YD66" s="116">
        <f t="shared" si="131"/>
        <v>3.0099553710024027</v>
      </c>
      <c r="YE66" s="116">
        <f t="shared" si="131"/>
        <v>2.544264184094859</v>
      </c>
      <c r="YF66" s="116">
        <f t="shared" si="131"/>
        <v>2.6207876002359027</v>
      </c>
      <c r="YG66" s="116">
        <f t="shared" si="131"/>
        <v>2.7498461412290531</v>
      </c>
      <c r="YH66" s="116">
        <f t="shared" si="131"/>
        <v>2.79968713889357</v>
      </c>
      <c r="YI66" s="116">
        <f t="shared" si="131"/>
        <v>2.5372978871177767</v>
      </c>
      <c r="YJ66" s="116">
        <f t="shared" si="131"/>
        <v>2.4737006659779857</v>
      </c>
      <c r="YK66" s="116">
        <f t="shared" si="131"/>
        <v>2.6437468198220055</v>
      </c>
      <c r="YL66" s="116">
        <f t="shared" si="131"/>
        <v>2.7148005700360907</v>
      </c>
      <c r="YM66" s="116">
        <f t="shared" si="131"/>
        <v>2.9626832390026747</v>
      </c>
      <c r="YN66" s="116">
        <f t="shared" si="131"/>
        <v>2.9753256158370012</v>
      </c>
      <c r="YO66" s="116">
        <f t="shared" si="131"/>
        <v>2.9199668177853368</v>
      </c>
      <c r="YP66" s="116">
        <f t="shared" si="131"/>
        <v>2.6143044657597891</v>
      </c>
      <c r="YQ66" s="116">
        <f t="shared" si="131"/>
        <v>2.5185839577050699</v>
      </c>
      <c r="YR66" s="116">
        <f t="shared" si="131"/>
        <v>2.743351089204686</v>
      </c>
      <c r="YS66" s="116">
        <f t="shared" si="131"/>
        <v>2.9849965935985483</v>
      </c>
      <c r="YT66" s="116">
        <f t="shared" si="131"/>
        <v>2.9015757030110252</v>
      </c>
      <c r="YU66" s="116">
        <f t="shared" si="131"/>
        <v>2.6132312442354855</v>
      </c>
      <c r="YV66" s="116">
        <f t="shared" si="131"/>
        <v>2.9492953438653808</v>
      </c>
      <c r="YW66" s="116">
        <f t="shared" si="131"/>
        <v>2.7713409808348066</v>
      </c>
      <c r="YX66" s="116">
        <f t="shared" si="131"/>
        <v>2.4768591510437705</v>
      </c>
      <c r="YY66" s="116">
        <f t="shared" si="131"/>
        <v>2.5358110215511314</v>
      </c>
      <c r="YZ66" s="116">
        <f t="shared" si="131"/>
        <v>2.7692789606706616</v>
      </c>
      <c r="ZA66" s="116">
        <f t="shared" si="131"/>
        <v>2.9050484378320016</v>
      </c>
      <c r="ZB66" s="116">
        <f t="shared" si="131"/>
        <v>2.4920541034365726</v>
      </c>
      <c r="ZC66" s="116">
        <f t="shared" si="131"/>
        <v>2.9461616982034813</v>
      </c>
      <c r="ZD66" s="116">
        <f t="shared" si="125"/>
        <v>2.8196346042309912</v>
      </c>
      <c r="ZE66" s="116">
        <f t="shared" si="125"/>
        <v>2.5429069616082245</v>
      </c>
      <c r="ZF66" s="116">
        <f t="shared" si="125"/>
        <v>2.6774977959126054</v>
      </c>
      <c r="ZG66" s="116">
        <f t="shared" si="125"/>
        <v>2.5115058576955596</v>
      </c>
      <c r="ZH66" s="116">
        <f t="shared" si="125"/>
        <v>2.8065298470127389</v>
      </c>
      <c r="ZI66" s="116">
        <f t="shared" si="125"/>
        <v>3.0053007809255385</v>
      </c>
      <c r="ZJ66" s="116">
        <f t="shared" si="125"/>
        <v>2.7140867305688947</v>
      </c>
      <c r="ZK66" s="116">
        <f t="shared" si="125"/>
        <v>2.4775651343420124</v>
      </c>
      <c r="ZL66" s="116">
        <f t="shared" si="125"/>
        <v>2.8932869933832066</v>
      </c>
      <c r="ZM66" s="116">
        <f t="shared" si="125"/>
        <v>2.5357966153306579</v>
      </c>
      <c r="ZN66" s="116">
        <f t="shared" si="117"/>
        <v>2.6349543657614345</v>
      </c>
      <c r="ZO66" s="116">
        <f t="shared" si="117"/>
        <v>2.9936334724534417</v>
      </c>
      <c r="ZP66" s="116">
        <f t="shared" si="117"/>
        <v>2.4688998852759547</v>
      </c>
      <c r="ZQ66" s="116">
        <f t="shared" si="117"/>
        <v>2.9186610615406008</v>
      </c>
      <c r="ZR66" s="116">
        <f t="shared" si="117"/>
        <v>2.7712787073694991</v>
      </c>
      <c r="ZS66" s="116">
        <f t="shared" si="117"/>
        <v>2.5453772198365252</v>
      </c>
      <c r="ZT66" s="116">
        <f t="shared" si="117"/>
        <v>2.7944003701200497</v>
      </c>
      <c r="ZU66" s="116">
        <f t="shared" si="117"/>
        <v>2.6508279083469013</v>
      </c>
      <c r="ZV66" s="116">
        <f t="shared" si="117"/>
        <v>2.7599192985190131</v>
      </c>
      <c r="ZW66" s="116">
        <f t="shared" si="117"/>
        <v>2.9065875212268804</v>
      </c>
      <c r="ZX66" s="116">
        <f t="shared" si="117"/>
        <v>2.5067701561968976</v>
      </c>
      <c r="ZY66" s="116">
        <f t="shared" si="117"/>
        <v>2.8311214007857672</v>
      </c>
      <c r="ZZ66" s="116">
        <f t="shared" si="117"/>
        <v>2.6910734638328799</v>
      </c>
      <c r="AAA66" s="116">
        <f t="shared" si="117"/>
        <v>2.5743648378588637</v>
      </c>
      <c r="AAB66" s="116">
        <f t="shared" si="117"/>
        <v>2.9672961256964432</v>
      </c>
      <c r="AAC66" s="116">
        <f t="shared" si="117"/>
        <v>2.588377657660947</v>
      </c>
      <c r="AAD66" s="116">
        <f t="shared" si="117"/>
        <v>3.004126360308355</v>
      </c>
      <c r="AAE66" s="116">
        <f t="shared" si="117"/>
        <v>2.5124830351821226</v>
      </c>
      <c r="AAF66" s="116">
        <f t="shared" si="117"/>
        <v>2.6122956658200809</v>
      </c>
      <c r="AAG66" s="116">
        <f t="shared" si="117"/>
        <v>2.8203578066746355</v>
      </c>
      <c r="AAH66" s="116">
        <f t="shared" si="117"/>
        <v>2.8748009693092325</v>
      </c>
      <c r="AAI66" s="116">
        <f t="shared" si="117"/>
        <v>2.8547983506225592</v>
      </c>
      <c r="AAJ66" s="116">
        <f t="shared" si="117"/>
        <v>2.5805991732823381</v>
      </c>
      <c r="AAK66" s="116">
        <f t="shared" si="117"/>
        <v>2.6463106774508613</v>
      </c>
      <c r="AAL66" s="116">
        <f t="shared" si="117"/>
        <v>2.736489869937937</v>
      </c>
      <c r="AAM66" s="116">
        <f t="shared" si="117"/>
        <v>2.9026938656069232</v>
      </c>
      <c r="AAN66" s="116">
        <f t="shared" si="117"/>
        <v>2.5673939649264446</v>
      </c>
      <c r="AAO66" s="116">
        <f t="shared" si="117"/>
        <v>3.012797081743348</v>
      </c>
      <c r="AAP66" s="116">
        <f t="shared" si="117"/>
        <v>2.4690085600210527</v>
      </c>
      <c r="AAQ66" s="116">
        <f t="shared" si="117"/>
        <v>2.9290973012478418</v>
      </c>
      <c r="AAR66" s="116">
        <f t="shared" si="117"/>
        <v>2.8728582514163961</v>
      </c>
      <c r="AAS66" s="116">
        <f t="shared" si="117"/>
        <v>2.8538719865443802</v>
      </c>
      <c r="AAT66" s="116">
        <f t="shared" si="117"/>
        <v>2.5876991138768406</v>
      </c>
      <c r="AAU66" s="116">
        <f t="shared" si="117"/>
        <v>2.7156639300940739</v>
      </c>
      <c r="AAV66" s="116">
        <f t="shared" si="110"/>
        <v>2.4838916011681702</v>
      </c>
      <c r="AAW66" s="116">
        <f t="shared" si="110"/>
        <v>2.5905952068194575</v>
      </c>
      <c r="AAX66" s="116">
        <f t="shared" si="110"/>
        <v>2.5245411661834485</v>
      </c>
      <c r="AAY66" s="116">
        <f t="shared" si="110"/>
        <v>2.8193607846589797</v>
      </c>
      <c r="AAZ66" s="116">
        <f t="shared" si="110"/>
        <v>2.6339232586022083</v>
      </c>
      <c r="ABA66" s="116">
        <f t="shared" si="110"/>
        <v>2.7558403363847974</v>
      </c>
      <c r="ABB66" s="116">
        <f t="shared" si="110"/>
        <v>2.953229539460319</v>
      </c>
      <c r="ABC66" s="116">
        <f t="shared" si="110"/>
        <v>2.8245052193158378</v>
      </c>
      <c r="ABD66" s="116">
        <f t="shared" si="110"/>
        <v>2.8475661378152592</v>
      </c>
      <c r="ABE66" s="116">
        <f t="shared" si="110"/>
        <v>2.9961451747171362</v>
      </c>
      <c r="ABF66" s="116">
        <f t="shared" si="110"/>
        <v>2.9495290745768865</v>
      </c>
      <c r="ABG66" s="116">
        <f t="shared" si="110"/>
        <v>2.8973011830549256</v>
      </c>
      <c r="ABH66" s="116">
        <f t="shared" si="110"/>
        <v>2.8601339644347248</v>
      </c>
      <c r="ABI66" s="116">
        <f t="shared" si="110"/>
        <v>2.6056569629407922</v>
      </c>
      <c r="ABJ66" s="116">
        <f t="shared" si="110"/>
        <v>2.7466850118072861</v>
      </c>
      <c r="ABK66" s="116">
        <f t="shared" si="110"/>
        <v>2.6753721598832407</v>
      </c>
      <c r="ABL66" s="116">
        <f t="shared" si="110"/>
        <v>2.6941122730415836</v>
      </c>
      <c r="ABM66" s="116">
        <f t="shared" si="110"/>
        <v>2.7058248005039922</v>
      </c>
      <c r="ABN66" s="116">
        <f t="shared" si="110"/>
        <v>2.7950117803316745</v>
      </c>
      <c r="ABO66" s="116">
        <f t="shared" si="110"/>
        <v>2.596581020712788</v>
      </c>
      <c r="ABP66" s="116">
        <f t="shared" si="132"/>
        <v>3.0008231587510101</v>
      </c>
      <c r="ABQ66" s="116">
        <f t="shared" si="132"/>
        <v>2.9146061293683223</v>
      </c>
      <c r="ABR66" s="116">
        <f t="shared" si="132"/>
        <v>2.8122581488861655</v>
      </c>
      <c r="ABS66" s="116">
        <f t="shared" si="132"/>
        <v>2.640660863460651</v>
      </c>
      <c r="ABT66" s="116">
        <f t="shared" si="132"/>
        <v>2.9805336154502449</v>
      </c>
      <c r="ABU66" s="116">
        <f t="shared" si="132"/>
        <v>2.7825124388949596</v>
      </c>
      <c r="ABV66" s="116">
        <f t="shared" si="132"/>
        <v>2.7373227249438115</v>
      </c>
      <c r="ABW66" s="116">
        <f t="shared" si="132"/>
        <v>2.644574568334046</v>
      </c>
      <c r="ABX66" s="116">
        <f t="shared" si="132"/>
        <v>2.9915668073124424</v>
      </c>
      <c r="ABY66" s="116">
        <f t="shared" si="132"/>
        <v>2.5104062183632392</v>
      </c>
      <c r="ABZ66" s="116">
        <f t="shared" si="132"/>
        <v>2.592267378919737</v>
      </c>
      <c r="ACA66" s="116">
        <f t="shared" si="132"/>
        <v>2.4945494733643105</v>
      </c>
      <c r="ACB66" s="116">
        <f t="shared" si="132"/>
        <v>2.7402225178616959</v>
      </c>
      <c r="ACC66" s="116">
        <f t="shared" si="132"/>
        <v>2.7050553628381402</v>
      </c>
      <c r="ACD66" s="116">
        <f t="shared" si="132"/>
        <v>2.5462445831051133</v>
      </c>
      <c r="ACE66" s="116">
        <f t="shared" si="132"/>
        <v>2.8015700978802927</v>
      </c>
      <c r="ACF66" s="116">
        <f t="shared" si="132"/>
        <v>2.5219013546592106</v>
      </c>
      <c r="ACG66" s="116">
        <f t="shared" si="132"/>
        <v>2.9868948949125218</v>
      </c>
      <c r="ACH66" s="116">
        <f t="shared" si="132"/>
        <v>2.8863652655793146</v>
      </c>
      <c r="ACI66" s="116">
        <f t="shared" si="132"/>
        <v>2.8407466956705081</v>
      </c>
      <c r="ACJ66" s="116">
        <f t="shared" si="132"/>
        <v>2.8136526989313935</v>
      </c>
      <c r="ACK66" s="116">
        <f t="shared" si="132"/>
        <v>2.8973405472710856</v>
      </c>
      <c r="ACL66" s="116">
        <f t="shared" si="132"/>
        <v>3.0110807712815033</v>
      </c>
      <c r="ACM66" s="116">
        <f t="shared" si="132"/>
        <v>2.9156370176389408</v>
      </c>
      <c r="ACN66" s="116">
        <f t="shared" si="132"/>
        <v>2.7227157813184806</v>
      </c>
      <c r="ACO66" s="116">
        <f t="shared" si="132"/>
        <v>3.0276661502049613</v>
      </c>
      <c r="ACP66" s="116">
        <f t="shared" si="132"/>
        <v>2.5600229839864843</v>
      </c>
      <c r="ACQ66" s="116">
        <f t="shared" si="132"/>
        <v>2.6483361609214673</v>
      </c>
      <c r="ACR66" s="116">
        <f t="shared" si="132"/>
        <v>2.7452941886977098</v>
      </c>
      <c r="ACS66" s="116">
        <f t="shared" si="132"/>
        <v>3.0157948769270484</v>
      </c>
      <c r="ACT66" s="116">
        <f t="shared" si="132"/>
        <v>2.9090256583508394</v>
      </c>
      <c r="ACU66" s="116">
        <f t="shared" si="132"/>
        <v>2.6265126789616637</v>
      </c>
      <c r="ACV66" s="116">
        <f t="shared" si="132"/>
        <v>2.5067526690783133</v>
      </c>
      <c r="ACW66" s="116">
        <f t="shared" si="132"/>
        <v>2.9512616562975484</v>
      </c>
      <c r="ACX66" s="116">
        <f t="shared" si="132"/>
        <v>2.5187482724778385</v>
      </c>
      <c r="ACY66" s="116">
        <f t="shared" si="132"/>
        <v>3.0296546865754985</v>
      </c>
      <c r="ACZ66" s="116">
        <f t="shared" si="132"/>
        <v>2.7956749997835213</v>
      </c>
      <c r="ADA66" s="116">
        <f t="shared" si="132"/>
        <v>2.7612368236063158</v>
      </c>
      <c r="ADB66" s="116">
        <f t="shared" si="132"/>
        <v>2.4798745537151401</v>
      </c>
      <c r="ADC66" s="116">
        <f t="shared" si="132"/>
        <v>2.720306503553775</v>
      </c>
      <c r="ADD66" s="116">
        <f t="shared" si="132"/>
        <v>2.7028107158344539</v>
      </c>
      <c r="ADE66" s="116">
        <f t="shared" si="132"/>
        <v>2.5386862389727565</v>
      </c>
      <c r="ADF66" s="116">
        <f t="shared" si="132"/>
        <v>2.6545914084799205</v>
      </c>
      <c r="ADG66" s="116">
        <f t="shared" si="132"/>
        <v>2.4831220996647554</v>
      </c>
      <c r="ADH66" s="116">
        <f t="shared" si="132"/>
        <v>2.9749157721123343</v>
      </c>
      <c r="ADI66" s="116">
        <f t="shared" si="132"/>
        <v>2.7833118050386458</v>
      </c>
      <c r="ADJ66" s="116">
        <f t="shared" si="132"/>
        <v>2.505962324402307</v>
      </c>
      <c r="ADK66" s="116">
        <f t="shared" si="132"/>
        <v>2.521301727618384</v>
      </c>
      <c r="ADL66" s="116">
        <f t="shared" si="132"/>
        <v>2.7169772420891678</v>
      </c>
      <c r="ADM66" s="116">
        <f t="shared" si="132"/>
        <v>2.7163898258667265</v>
      </c>
      <c r="ADN66" s="116">
        <f t="shared" si="132"/>
        <v>2.8575674241095466</v>
      </c>
      <c r="ADO66" s="116">
        <f t="shared" si="132"/>
        <v>3.0211218358500598</v>
      </c>
      <c r="ADP66" s="116">
        <f t="shared" si="132"/>
        <v>2.8028603494255884</v>
      </c>
      <c r="ADQ66" s="116">
        <f t="shared" si="132"/>
        <v>2.7887611080307417</v>
      </c>
      <c r="ADR66" s="116">
        <f t="shared" si="132"/>
        <v>2.592692359771311</v>
      </c>
      <c r="ADS66" s="116">
        <f t="shared" si="132"/>
        <v>2.6571946721692399</v>
      </c>
      <c r="ADT66" s="116">
        <f t="shared" si="132"/>
        <v>2.5520905788601076</v>
      </c>
      <c r="ADU66" s="116">
        <f t="shared" si="132"/>
        <v>2.7916945798804758</v>
      </c>
      <c r="ADV66" s="116">
        <f t="shared" si="132"/>
        <v>2.7071018691423983</v>
      </c>
      <c r="ADW66" s="116">
        <f t="shared" si="132"/>
        <v>3.0208374557491044</v>
      </c>
      <c r="ADX66" s="116">
        <f t="shared" si="132"/>
        <v>2.9658692157174245</v>
      </c>
      <c r="ADY66" s="116">
        <f t="shared" si="132"/>
        <v>2.7533935293099057</v>
      </c>
      <c r="ADZ66" s="116">
        <f t="shared" si="132"/>
        <v>2.7587972779643066</v>
      </c>
      <c r="AEA66" s="116">
        <f t="shared" si="132"/>
        <v>2.7803768780781404</v>
      </c>
      <c r="AEB66" s="116">
        <f t="shared" si="126"/>
        <v>2.5779202238748602</v>
      </c>
      <c r="AEC66" s="116">
        <f t="shared" si="126"/>
        <v>2.5503113790856893</v>
      </c>
      <c r="AED66" s="116">
        <f t="shared" si="126"/>
        <v>2.6537198847383738</v>
      </c>
      <c r="AEE66" s="116">
        <f t="shared" si="126"/>
        <v>2.566000737262041</v>
      </c>
      <c r="AEF66" s="116">
        <f t="shared" si="126"/>
        <v>2.5722405228926952</v>
      </c>
      <c r="AEG66" s="116">
        <f t="shared" si="126"/>
        <v>2.7400698132794981</v>
      </c>
      <c r="AEH66" s="116">
        <f t="shared" si="126"/>
        <v>2.6848494490460113</v>
      </c>
      <c r="AEI66" s="116">
        <f t="shared" si="126"/>
        <v>2.9249929733167708</v>
      </c>
      <c r="AEJ66" s="116">
        <f t="shared" si="126"/>
        <v>2.4914142979567409</v>
      </c>
      <c r="AEK66" s="116">
        <f t="shared" si="126"/>
        <v>2.8389245826883132</v>
      </c>
      <c r="AEL66" s="116">
        <f t="shared" si="118"/>
        <v>2.6029833438803531</v>
      </c>
      <c r="AEM66" s="116">
        <f t="shared" si="118"/>
        <v>2.6744450931720078</v>
      </c>
      <c r="AEN66" s="116">
        <f t="shared" si="118"/>
        <v>2.7206667902202559</v>
      </c>
      <c r="AEO66" s="116">
        <f t="shared" si="118"/>
        <v>2.4871401684495527</v>
      </c>
      <c r="AEP66" s="116">
        <f t="shared" si="118"/>
        <v>2.5981897548770729</v>
      </c>
      <c r="AEQ66" s="116">
        <f t="shared" si="118"/>
        <v>2.7148210281263183</v>
      </c>
      <c r="AER66" s="116">
        <f t="shared" si="118"/>
        <v>2.7809929860345908</v>
      </c>
      <c r="AES66" s="116">
        <f t="shared" si="118"/>
        <v>2.4794897813105203</v>
      </c>
      <c r="AET66" s="116">
        <f t="shared" si="118"/>
        <v>2.5871562124077609</v>
      </c>
      <c r="AEU66" s="116">
        <f t="shared" si="118"/>
        <v>2.7618756597908436</v>
      </c>
      <c r="AEV66" s="116">
        <f t="shared" si="118"/>
        <v>2.4866017718939375</v>
      </c>
      <c r="AEW66" s="116">
        <f t="shared" si="118"/>
        <v>2.9613162202721339</v>
      </c>
      <c r="AEX66" s="116">
        <f t="shared" si="118"/>
        <v>2.9008419798805898</v>
      </c>
      <c r="AEY66" s="116">
        <f t="shared" si="118"/>
        <v>2.536156776046651</v>
      </c>
      <c r="AEZ66" s="116">
        <f t="shared" si="118"/>
        <v>2.9161713325473122</v>
      </c>
      <c r="AFA66" s="116">
        <f t="shared" si="118"/>
        <v>2.9927135024639133</v>
      </c>
      <c r="AFB66" s="116">
        <f t="shared" si="118"/>
        <v>2.7021509176207332</v>
      </c>
      <c r="AFC66" s="116">
        <f t="shared" si="118"/>
        <v>2.6091426888619362</v>
      </c>
      <c r="AFD66" s="116">
        <f t="shared" si="118"/>
        <v>2.469774611232292</v>
      </c>
      <c r="AFE66" s="116">
        <f t="shared" si="118"/>
        <v>2.6936148542111336</v>
      </c>
      <c r="AFF66" s="116">
        <f t="shared" si="118"/>
        <v>2.9953312216448564</v>
      </c>
      <c r="AFG66" s="116">
        <f t="shared" si="118"/>
        <v>2.6541401129402464</v>
      </c>
      <c r="AFH66" s="116">
        <f t="shared" si="118"/>
        <v>2.8333491820351497</v>
      </c>
      <c r="AFI66" s="116">
        <f t="shared" si="118"/>
        <v>2.8039243205675657</v>
      </c>
      <c r="AFJ66" s="116">
        <f t="shared" si="118"/>
        <v>2.6430958914736991</v>
      </c>
      <c r="AFK66" s="116">
        <f t="shared" si="118"/>
        <v>2.8368409980953455</v>
      </c>
      <c r="AFL66" s="116">
        <f t="shared" si="118"/>
        <v>2.8337698904303434</v>
      </c>
      <c r="AFM66" s="116">
        <f t="shared" si="118"/>
        <v>2.9981581272733533</v>
      </c>
      <c r="AFN66" s="116">
        <f t="shared" si="118"/>
        <v>2.6470616558036979</v>
      </c>
      <c r="AFO66" s="116">
        <f t="shared" si="118"/>
        <v>2.9227800960984411</v>
      </c>
      <c r="AFP66" s="116">
        <f t="shared" si="118"/>
        <v>2.8214762232367012</v>
      </c>
      <c r="AFQ66" s="116">
        <f t="shared" si="118"/>
        <v>2.7185651521376828</v>
      </c>
      <c r="AFR66" s="116">
        <f t="shared" si="118"/>
        <v>2.4954840344346993</v>
      </c>
      <c r="AFS66" s="116">
        <f t="shared" si="118"/>
        <v>2.5623619847854271</v>
      </c>
      <c r="AFT66" s="116">
        <f t="shared" si="111"/>
        <v>2.5866027322776075</v>
      </c>
      <c r="AFU66" s="116">
        <f t="shared" si="111"/>
        <v>2.8883825885876391</v>
      </c>
      <c r="AFV66" s="116">
        <f t="shared" si="111"/>
        <v>2.5692634726346029</v>
      </c>
      <c r="AFW66" s="116">
        <f t="shared" si="111"/>
        <v>2.8458616431038792</v>
      </c>
      <c r="AFX66" s="116">
        <f t="shared" si="111"/>
        <v>2.5896731302382947</v>
      </c>
      <c r="AFY66" s="116">
        <f t="shared" si="111"/>
        <v>2.9451317181038097</v>
      </c>
      <c r="AFZ66" s="116">
        <f t="shared" si="111"/>
        <v>2.9252782768300709</v>
      </c>
      <c r="AGA66" s="116">
        <f t="shared" si="111"/>
        <v>2.5827552818178328</v>
      </c>
      <c r="AGB66" s="116">
        <f t="shared" si="111"/>
        <v>2.7799734797108266</v>
      </c>
      <c r="AGC66" s="116">
        <f t="shared" si="111"/>
        <v>2.5104724236296159</v>
      </c>
      <c r="AGD66" s="116">
        <f t="shared" si="111"/>
        <v>3.0248351480782092</v>
      </c>
      <c r="AGE66" s="116">
        <f t="shared" si="111"/>
        <v>2.7879079313951802</v>
      </c>
      <c r="AGF66" s="116">
        <f t="shared" si="111"/>
        <v>3.0345289120914432</v>
      </c>
      <c r="AGG66" s="116">
        <f t="shared" si="111"/>
        <v>2.8560920666294853</v>
      </c>
      <c r="AGH66" s="116">
        <f t="shared" si="111"/>
        <v>2.650879109129332</v>
      </c>
      <c r="AGI66" s="116">
        <f t="shared" si="111"/>
        <v>2.6914825581721042</v>
      </c>
      <c r="AGJ66" s="116">
        <f t="shared" si="111"/>
        <v>3.0349070761074728</v>
      </c>
      <c r="AGK66" s="116">
        <f t="shared" si="111"/>
        <v>2.6066071596808476</v>
      </c>
      <c r="AGL66" s="116">
        <f t="shared" si="111"/>
        <v>2.6652828517637577</v>
      </c>
      <c r="AGM66" s="116">
        <f t="shared" si="111"/>
        <v>2.5074901741773945</v>
      </c>
      <c r="AGN66" s="116">
        <f t="shared" si="133"/>
        <v>2.9624052458137173</v>
      </c>
      <c r="AGO66" s="116">
        <f t="shared" si="133"/>
        <v>2.6971939189856973</v>
      </c>
      <c r="AGP66" s="116">
        <f t="shared" si="133"/>
        <v>2.6205284886710798</v>
      </c>
      <c r="AGQ66" s="116">
        <f t="shared" si="133"/>
        <v>2.5386021929045119</v>
      </c>
      <c r="AGR66" s="116">
        <f t="shared" si="133"/>
        <v>2.5819486245440162</v>
      </c>
      <c r="AGS66" s="116">
        <f t="shared" si="133"/>
        <v>2.9891471489500931</v>
      </c>
      <c r="AGT66" s="116">
        <f t="shared" si="133"/>
        <v>2.5936198526241725</v>
      </c>
      <c r="AGU66" s="116">
        <f t="shared" si="133"/>
        <v>2.6311364701178506</v>
      </c>
      <c r="AGV66" s="116">
        <f t="shared" si="133"/>
        <v>2.4653058262049772</v>
      </c>
      <c r="AGW66" s="116">
        <f t="shared" si="133"/>
        <v>2.5055902065895936</v>
      </c>
      <c r="AGX66" s="116">
        <f t="shared" si="133"/>
        <v>2.4863513895271061</v>
      </c>
      <c r="AGY66" s="116">
        <f t="shared" si="133"/>
        <v>3.007518174668169</v>
      </c>
      <c r="AGZ66" s="116">
        <f t="shared" si="133"/>
        <v>2.8660840541715622</v>
      </c>
      <c r="AHA66" s="116">
        <f t="shared" si="133"/>
        <v>2.4854195158624823</v>
      </c>
      <c r="AHB66" s="116">
        <f t="shared" si="133"/>
        <v>3.0134333437948513</v>
      </c>
      <c r="AHC66" s="116">
        <f t="shared" si="133"/>
        <v>2.4613199874486802</v>
      </c>
      <c r="AHD66" s="116">
        <f t="shared" si="133"/>
        <v>2.8769483795363211</v>
      </c>
      <c r="AHE66" s="116">
        <f t="shared" si="133"/>
        <v>2.7507879707826506</v>
      </c>
      <c r="AHF66" s="116">
        <f t="shared" si="133"/>
        <v>2.8675696126637034</v>
      </c>
      <c r="AHG66" s="116">
        <f t="shared" si="133"/>
        <v>2.7757198282581621</v>
      </c>
      <c r="AHH66" s="116">
        <f t="shared" si="133"/>
        <v>2.5284842341345337</v>
      </c>
      <c r="AHI66" s="116">
        <f t="shared" si="133"/>
        <v>2.6856684866472507</v>
      </c>
      <c r="AHJ66" s="116">
        <f t="shared" si="133"/>
        <v>2.7358936575771069</v>
      </c>
      <c r="AHK66" s="116">
        <f t="shared" si="133"/>
        <v>2.5394975110816129</v>
      </c>
      <c r="AHL66" s="116">
        <f t="shared" si="133"/>
        <v>2.6269029922697382</v>
      </c>
      <c r="AHM66" s="116">
        <f t="shared" si="133"/>
        <v>2.7835378227455787</v>
      </c>
      <c r="AHN66" s="116">
        <f t="shared" si="133"/>
        <v>2.9811414924013095</v>
      </c>
      <c r="AHO66" s="116">
        <f t="shared" si="133"/>
        <v>2.7700539529519252</v>
      </c>
      <c r="AHP66" s="116">
        <f t="shared" si="133"/>
        <v>2.787266452252771</v>
      </c>
      <c r="AHQ66" s="116">
        <f t="shared" si="133"/>
        <v>2.9081722667303636</v>
      </c>
      <c r="AHR66" s="116">
        <f t="shared" si="133"/>
        <v>2.9439254032896289</v>
      </c>
      <c r="AHS66" s="116">
        <f t="shared" si="133"/>
        <v>2.8457821178756002</v>
      </c>
      <c r="AHT66" s="116">
        <f t="shared" si="133"/>
        <v>2.8889544186710951</v>
      </c>
      <c r="AHU66" s="116">
        <f t="shared" si="133"/>
        <v>2.59527672013476</v>
      </c>
      <c r="AHV66" s="116">
        <f t="shared" si="133"/>
        <v>2.8204206501485696</v>
      </c>
      <c r="AHW66" s="116">
        <f t="shared" si="133"/>
        <v>2.4981406950809908</v>
      </c>
      <c r="AHX66" s="116">
        <f t="shared" si="133"/>
        <v>2.8744237405579955</v>
      </c>
      <c r="AHY66" s="116">
        <f t="shared" si="133"/>
        <v>2.5208810296314983</v>
      </c>
      <c r="AHZ66" s="116">
        <f t="shared" si="133"/>
        <v>2.6382187404751614</v>
      </c>
      <c r="AIA66" s="116">
        <f t="shared" si="133"/>
        <v>2.9104322348451412</v>
      </c>
      <c r="AIB66" s="116">
        <f t="shared" si="133"/>
        <v>2.7074990021017284</v>
      </c>
      <c r="AIC66" s="116">
        <f t="shared" si="133"/>
        <v>2.8162920047144779</v>
      </c>
      <c r="AID66" s="116">
        <f t="shared" si="133"/>
        <v>3.0047749586226833</v>
      </c>
      <c r="AIE66" s="116">
        <f t="shared" si="133"/>
        <v>2.9194467710077667</v>
      </c>
      <c r="AIF66" s="116">
        <f t="shared" si="133"/>
        <v>2.5732922086340393</v>
      </c>
      <c r="AIG66" s="116">
        <f t="shared" si="133"/>
        <v>2.6602102465644872</v>
      </c>
      <c r="AIH66" s="116">
        <f t="shared" si="133"/>
        <v>2.5230526048012276</v>
      </c>
      <c r="AII66" s="116">
        <f t="shared" si="133"/>
        <v>2.5300663486522774</v>
      </c>
      <c r="AIJ66" s="116">
        <f t="shared" si="133"/>
        <v>2.7134224270550265</v>
      </c>
      <c r="AIK66" s="116">
        <f t="shared" si="133"/>
        <v>2.7700851099280355</v>
      </c>
      <c r="AIL66" s="116">
        <f t="shared" si="133"/>
        <v>2.5791773754437957</v>
      </c>
      <c r="AIM66" s="116">
        <f t="shared" si="133"/>
        <v>2.7857625880277825</v>
      </c>
      <c r="AIN66" s="116">
        <f t="shared" si="133"/>
        <v>2.6158696036605833</v>
      </c>
      <c r="AIO66" s="116">
        <f t="shared" si="133"/>
        <v>2.6235138122177113</v>
      </c>
      <c r="AIP66" s="116">
        <f t="shared" si="133"/>
        <v>2.9464361140235584</v>
      </c>
      <c r="AIQ66" s="116">
        <f t="shared" si="133"/>
        <v>2.6711023904026945</v>
      </c>
      <c r="AIR66" s="116">
        <f t="shared" si="133"/>
        <v>2.7663369883105138</v>
      </c>
      <c r="AIS66" s="116">
        <f t="shared" si="133"/>
        <v>2.818613981941676</v>
      </c>
      <c r="AIT66" s="116">
        <f t="shared" si="133"/>
        <v>2.9623567954846566</v>
      </c>
      <c r="AIU66" s="116">
        <f t="shared" si="133"/>
        <v>2.5917717489315422</v>
      </c>
      <c r="AIV66" s="116">
        <f t="shared" si="133"/>
        <v>2.8246493886303945</v>
      </c>
      <c r="AIW66" s="116">
        <f t="shared" si="133"/>
        <v>2.5497720439181264</v>
      </c>
      <c r="AIX66" s="116">
        <f t="shared" si="133"/>
        <v>2.7933644698901916</v>
      </c>
      <c r="AIY66" s="116">
        <f t="shared" si="133"/>
        <v>2.7658588645569258</v>
      </c>
      <c r="AIZ66" s="116">
        <f t="shared" si="127"/>
        <v>2.8764162764244618</v>
      </c>
      <c r="AJA66" s="116">
        <f t="shared" si="127"/>
        <v>2.9703874240045374</v>
      </c>
      <c r="AJB66" s="116">
        <f t="shared" si="127"/>
        <v>2.4696531545884364</v>
      </c>
      <c r="AJC66" s="116">
        <f t="shared" si="127"/>
        <v>2.5064732266560696</v>
      </c>
      <c r="AJD66" s="116">
        <f t="shared" si="127"/>
        <v>2.6163994361860428</v>
      </c>
      <c r="AJE66" s="116">
        <f t="shared" si="127"/>
        <v>2.686567958875111</v>
      </c>
      <c r="AJF66" s="116">
        <f t="shared" si="127"/>
        <v>2.7078024531301224</v>
      </c>
      <c r="AJG66" s="116">
        <f t="shared" si="127"/>
        <v>2.9844642030530522</v>
      </c>
      <c r="AJH66" s="116">
        <f t="shared" si="127"/>
        <v>2.7561578200761727</v>
      </c>
      <c r="AJI66" s="116">
        <f t="shared" si="127"/>
        <v>2.8811711075077278</v>
      </c>
      <c r="AJJ66" s="116">
        <f t="shared" si="119"/>
        <v>2.9756256159303298</v>
      </c>
      <c r="AJK66" s="116">
        <f t="shared" si="119"/>
        <v>2.5492676369812051</v>
      </c>
      <c r="AJL66" s="116">
        <f t="shared" si="119"/>
        <v>2.7072122673043206</v>
      </c>
      <c r="AJM66" s="116">
        <f t="shared" si="119"/>
        <v>2.5438518122396783</v>
      </c>
      <c r="AJN66" s="116">
        <f t="shared" si="119"/>
        <v>2.6946631086130477</v>
      </c>
      <c r="AJO66" s="116">
        <f t="shared" si="119"/>
        <v>2.788629475736534</v>
      </c>
      <c r="AJP66" s="116">
        <f t="shared" si="119"/>
        <v>2.9642288918215449</v>
      </c>
      <c r="AJQ66" s="116">
        <f t="shared" si="119"/>
        <v>3.0053293937632493</v>
      </c>
      <c r="AJR66" s="116">
        <f t="shared" si="119"/>
        <v>2.6403458333206182</v>
      </c>
      <c r="AJS66" s="116">
        <f t="shared" si="119"/>
        <v>2.7211902251248614</v>
      </c>
      <c r="AJT66" s="116">
        <f t="shared" si="119"/>
        <v>2.9339226610642926</v>
      </c>
      <c r="AJU66" s="116">
        <f t="shared" si="119"/>
        <v>2.6498920777252226</v>
      </c>
      <c r="AJV66" s="116">
        <f t="shared" si="119"/>
        <v>2.5446756300058171</v>
      </c>
      <c r="AJW66" s="116">
        <f t="shared" si="119"/>
        <v>2.9872690203389585</v>
      </c>
      <c r="AJX66" s="116">
        <f t="shared" si="119"/>
        <v>2.796394148535684</v>
      </c>
      <c r="AJY66" s="116">
        <f t="shared" si="119"/>
        <v>2.9562239914767425</v>
      </c>
      <c r="AJZ66" s="116">
        <f t="shared" si="119"/>
        <v>2.9735573184889619</v>
      </c>
      <c r="AKA66" s="116">
        <f t="shared" si="119"/>
        <v>2.8593546350607233</v>
      </c>
      <c r="AKB66" s="116">
        <f t="shared" si="119"/>
        <v>2.690908136684584</v>
      </c>
      <c r="AKC66" s="116">
        <f t="shared" si="119"/>
        <v>3.029584030638282</v>
      </c>
      <c r="AKD66" s="116">
        <f t="shared" si="119"/>
        <v>2.7610120871648491</v>
      </c>
      <c r="AKE66" s="116">
        <f t="shared" si="119"/>
        <v>2.4787535529923952</v>
      </c>
      <c r="AKF66" s="116">
        <f t="shared" si="119"/>
        <v>2.9364034693865557</v>
      </c>
      <c r="AKG66" s="116">
        <f t="shared" si="119"/>
        <v>2.5613852271592941</v>
      </c>
      <c r="AKH66" s="116">
        <f t="shared" si="119"/>
        <v>2.9734351869209434</v>
      </c>
      <c r="AKI66" s="116">
        <f t="shared" si="119"/>
        <v>2.5345905562776605</v>
      </c>
      <c r="AKJ66" s="116">
        <f t="shared" si="119"/>
        <v>2.7173038250245032</v>
      </c>
      <c r="AKK66" s="116">
        <f t="shared" si="119"/>
        <v>2.549909567112556</v>
      </c>
      <c r="AKL66" s="116">
        <f t="shared" si="119"/>
        <v>2.6018319678357225</v>
      </c>
      <c r="AKM66" s="116">
        <f t="shared" si="119"/>
        <v>2.4995890129973204</v>
      </c>
      <c r="AKN66" s="116">
        <f t="shared" si="119"/>
        <v>2.9191956567216044</v>
      </c>
      <c r="AKO66" s="116">
        <f t="shared" si="119"/>
        <v>2.6812374833764325</v>
      </c>
      <c r="AKP66" s="116">
        <f t="shared" si="119"/>
        <v>2.5133434650946183</v>
      </c>
      <c r="AKQ66" s="116">
        <f t="shared" si="119"/>
        <v>2.6515991454860881</v>
      </c>
      <c r="AKR66" s="116">
        <f t="shared" si="112"/>
        <v>2.533474484801256</v>
      </c>
      <c r="AKS66" s="116">
        <f t="shared" si="112"/>
        <v>2.6213325276198325</v>
      </c>
      <c r="AKT66" s="116">
        <f t="shared" si="112"/>
        <v>2.9955773861811448</v>
      </c>
      <c r="AKU66" s="116">
        <f t="shared" si="112"/>
        <v>2.611040479496884</v>
      </c>
      <c r="AKV66" s="116">
        <f t="shared" si="112"/>
        <v>2.6417116730304651</v>
      </c>
      <c r="AKW66" s="116">
        <f t="shared" si="112"/>
        <v>2.5695189848101041</v>
      </c>
      <c r="AKX66" s="116">
        <f t="shared" si="112"/>
        <v>2.5323240191993572</v>
      </c>
      <c r="AKY66" s="116">
        <f t="shared" si="112"/>
        <v>2.6633930029271418</v>
      </c>
      <c r="AKZ66" s="116">
        <f t="shared" si="112"/>
        <v>2.5699538708874412</v>
      </c>
      <c r="ALA66" s="116">
        <f t="shared" si="112"/>
        <v>2.6698763812333057</v>
      </c>
      <c r="ALB66" s="116">
        <f t="shared" si="112"/>
        <v>3.000415676610162</v>
      </c>
      <c r="ALC66" s="116">
        <f t="shared" si="112"/>
        <v>3.0283955087857888</v>
      </c>
      <c r="ALD66" s="116">
        <f t="shared" si="112"/>
        <v>2.907242519900568</v>
      </c>
      <c r="ALE66" s="116">
        <f t="shared" si="112"/>
        <v>2.5232109430725065</v>
      </c>
      <c r="ALF66" s="116">
        <f t="shared" si="112"/>
        <v>2.8985654174674838</v>
      </c>
      <c r="ALG66" s="116">
        <f t="shared" si="112"/>
        <v>2.9587156652995912</v>
      </c>
      <c r="ALH66" s="116">
        <f t="shared" si="112"/>
        <v>3.0288413201117557</v>
      </c>
      <c r="ALI66" s="116">
        <f t="shared" si="112"/>
        <v>2.5615739238053132</v>
      </c>
      <c r="ALJ66" s="116">
        <f t="shared" si="112"/>
        <v>2.4751545837427109</v>
      </c>
      <c r="ALK66" s="116">
        <f t="shared" si="112"/>
        <v>2.6944703066904627</v>
      </c>
      <c r="ALL66" s="116">
        <f t="shared" si="104"/>
        <v>3.0052167238282612</v>
      </c>
      <c r="ALM66" s="116">
        <f t="shared" si="104"/>
        <v>2.6218650775666146</v>
      </c>
      <c r="ALN66" s="116">
        <f t="shared" si="104"/>
        <v>2.8133348928672164</v>
      </c>
      <c r="ALO66" s="116">
        <f t="shared" si="104"/>
        <v>2.572654638005528</v>
      </c>
      <c r="ALP66" s="116">
        <f t="shared" si="104"/>
        <v>2.8970910497049274</v>
      </c>
      <c r="ALQ66" s="116">
        <f t="shared" si="104"/>
        <v>2.7036917207620923</v>
      </c>
      <c r="ALR66" s="116">
        <f t="shared" si="104"/>
        <v>2.8893172078289155</v>
      </c>
      <c r="ALS66" s="116">
        <f t="shared" si="104"/>
        <v>2.7630614124437911</v>
      </c>
      <c r="ALT66" s="116">
        <f t="shared" si="104"/>
        <v>2.5215291390107901</v>
      </c>
      <c r="ALU66" s="116">
        <f t="shared" si="104"/>
        <v>2.7517046201060125</v>
      </c>
    </row>
    <row r="67" spans="1:1009">
      <c r="I67" s="116">
        <f t="shared" si="134"/>
        <v>3.0322467386039387</v>
      </c>
      <c r="J67" s="116">
        <f t="shared" si="134"/>
        <v>2.8302231335998993</v>
      </c>
      <c r="K67" s="116">
        <f t="shared" si="134"/>
        <v>3.1005306169469815</v>
      </c>
      <c r="L67" s="116">
        <f t="shared" si="134"/>
        <v>2.7824716160112004</v>
      </c>
      <c r="M67" s="116">
        <f t="shared" si="134"/>
        <v>2.6851779869836356</v>
      </c>
      <c r="N67" s="116">
        <f t="shared" si="134"/>
        <v>2.9628567901326552</v>
      </c>
      <c r="O67" s="116">
        <f t="shared" si="134"/>
        <v>2.6877104449190634</v>
      </c>
      <c r="P67" s="116">
        <f t="shared" si="134"/>
        <v>2.6517119920323271</v>
      </c>
      <c r="Q67" s="116">
        <f t="shared" si="134"/>
        <v>3.0920559920438007</v>
      </c>
      <c r="R67" s="116">
        <f t="shared" si="134"/>
        <v>2.9386240794358129</v>
      </c>
      <c r="S67" s="116">
        <f t="shared" si="134"/>
        <v>2.7842421785416995</v>
      </c>
      <c r="T67" s="116">
        <f t="shared" si="134"/>
        <v>2.8704524757213723</v>
      </c>
      <c r="U67" s="116">
        <f t="shared" si="134"/>
        <v>3.040664884752974</v>
      </c>
      <c r="V67" s="116">
        <f t="shared" si="134"/>
        <v>2.7826232140464269</v>
      </c>
      <c r="W67" s="116">
        <f t="shared" si="134"/>
        <v>2.7835267558494916</v>
      </c>
      <c r="X67" s="116">
        <f t="shared" si="134"/>
        <v>3.0102963389422879</v>
      </c>
      <c r="Y67" s="116">
        <f t="shared" si="134"/>
        <v>2.6549854742971797</v>
      </c>
      <c r="Z67" s="116">
        <f t="shared" si="134"/>
        <v>2.5779762556084593</v>
      </c>
      <c r="AA67" s="116">
        <f t="shared" si="134"/>
        <v>2.8086395758107412</v>
      </c>
      <c r="AB67" s="116">
        <f t="shared" si="134"/>
        <v>2.7865793549836426</v>
      </c>
      <c r="AC67" s="116">
        <f t="shared" si="134"/>
        <v>3.0300008454889018</v>
      </c>
      <c r="AD67" s="116">
        <f t="shared" si="134"/>
        <v>2.9825224630359406</v>
      </c>
      <c r="AE67" s="116">
        <f t="shared" si="134"/>
        <v>2.6533364739893961</v>
      </c>
      <c r="AF67" s="116">
        <f t="shared" si="134"/>
        <v>2.6288852128542817</v>
      </c>
      <c r="AG67" s="116">
        <f t="shared" si="134"/>
        <v>2.6801752309668263</v>
      </c>
      <c r="AH67" s="116">
        <f t="shared" si="134"/>
        <v>2.7998028844050888</v>
      </c>
      <c r="AI67" s="116">
        <f t="shared" si="134"/>
        <v>3.0942349134895797</v>
      </c>
      <c r="AJ67" s="116">
        <f t="shared" si="134"/>
        <v>2.7261832307365528</v>
      </c>
      <c r="AK67" s="116">
        <f t="shared" si="134"/>
        <v>2.8419339466719356</v>
      </c>
      <c r="AL67" s="116">
        <f t="shared" si="134"/>
        <v>2.9671518306109306</v>
      </c>
      <c r="AM67" s="116">
        <f t="shared" si="134"/>
        <v>3.0566550957035075</v>
      </c>
      <c r="AN67" s="116">
        <f t="shared" si="134"/>
        <v>2.9938957298459679</v>
      </c>
      <c r="AO67" s="116">
        <f t="shared" si="134"/>
        <v>3.0808347066574795</v>
      </c>
      <c r="AP67" s="116">
        <f t="shared" si="134"/>
        <v>2.8512718716822691</v>
      </c>
      <c r="AQ67" s="116">
        <f t="shared" si="134"/>
        <v>2.6747641992978273</v>
      </c>
      <c r="AR67" s="116">
        <f t="shared" si="134"/>
        <v>3.0715607266731233</v>
      </c>
      <c r="AS67" s="116">
        <f t="shared" si="134"/>
        <v>2.8522270915157892</v>
      </c>
      <c r="AT67" s="116">
        <f t="shared" si="134"/>
        <v>2.8639821625718986</v>
      </c>
      <c r="AU67" s="116">
        <f t="shared" si="134"/>
        <v>2.7998933784320252</v>
      </c>
      <c r="AV67" s="116">
        <f t="shared" si="134"/>
        <v>2.7456114407271555</v>
      </c>
      <c r="AW67" s="116">
        <f t="shared" si="134"/>
        <v>2.941247514765625</v>
      </c>
      <c r="AX67" s="116">
        <f t="shared" si="134"/>
        <v>2.7101190092385639</v>
      </c>
      <c r="AY67" s="116">
        <f t="shared" si="134"/>
        <v>3.0772649998207386</v>
      </c>
      <c r="AZ67" s="116">
        <f t="shared" si="134"/>
        <v>2.856189246636101</v>
      </c>
      <c r="BA67" s="116">
        <f t="shared" si="134"/>
        <v>2.6636755750047953</v>
      </c>
      <c r="BB67" s="116">
        <f t="shared" si="134"/>
        <v>2.9880809465200802</v>
      </c>
      <c r="BC67" s="116">
        <f t="shared" si="134"/>
        <v>2.7061740458791221</v>
      </c>
      <c r="BD67" s="116">
        <f t="shared" si="134"/>
        <v>2.824161750465461</v>
      </c>
      <c r="BE67" s="116">
        <f t="shared" si="134"/>
        <v>2.7680773328216097</v>
      </c>
      <c r="BF67" s="116">
        <f t="shared" si="134"/>
        <v>2.9329818217271941</v>
      </c>
      <c r="BG67" s="116">
        <f t="shared" si="134"/>
        <v>2.7625654428024742</v>
      </c>
      <c r="BH67" s="116">
        <f t="shared" si="134"/>
        <v>2.6453134059390035</v>
      </c>
      <c r="BI67" s="116">
        <f t="shared" si="134"/>
        <v>2.7875305861532365</v>
      </c>
      <c r="BJ67" s="116">
        <f t="shared" si="134"/>
        <v>3.087276077832934</v>
      </c>
      <c r="BK67" s="116">
        <f t="shared" si="134"/>
        <v>3.0135466480229165</v>
      </c>
      <c r="BL67" s="116">
        <f t="shared" si="134"/>
        <v>2.8269500592949877</v>
      </c>
      <c r="BM67" s="116">
        <f t="shared" si="134"/>
        <v>3.0513896250269545</v>
      </c>
      <c r="BN67" s="116">
        <f t="shared" si="134"/>
        <v>2.7201045327257933</v>
      </c>
      <c r="BO67" s="116">
        <f t="shared" si="134"/>
        <v>2.9348392487596207</v>
      </c>
      <c r="BP67" s="116">
        <f t="shared" si="134"/>
        <v>3.0628089872009134</v>
      </c>
      <c r="BQ67" s="116">
        <f t="shared" si="134"/>
        <v>3.0849693777086764</v>
      </c>
      <c r="BR67" s="116">
        <f t="shared" si="134"/>
        <v>2.6394046622644889</v>
      </c>
      <c r="BS67" s="116">
        <f t="shared" si="134"/>
        <v>2.7767027993407871</v>
      </c>
      <c r="BT67" s="116">
        <f t="shared" si="134"/>
        <v>2.8090972397063569</v>
      </c>
      <c r="BU67" s="116">
        <f t="shared" si="128"/>
        <v>3.0659637733290945</v>
      </c>
      <c r="BV67" s="116">
        <f t="shared" si="128"/>
        <v>2.8466848893770949</v>
      </c>
      <c r="BW67" s="116">
        <f t="shared" si="128"/>
        <v>3.0093540755361237</v>
      </c>
      <c r="BX67" s="116">
        <f t="shared" si="128"/>
        <v>2.8262945434959645</v>
      </c>
      <c r="BY67" s="116">
        <f t="shared" si="128"/>
        <v>2.8229136968253434</v>
      </c>
      <c r="BZ67" s="116">
        <f t="shared" si="128"/>
        <v>2.9721788208054312</v>
      </c>
      <c r="CA67" s="116">
        <f t="shared" si="128"/>
        <v>3.105436505200156</v>
      </c>
      <c r="CB67" s="116">
        <f t="shared" si="128"/>
        <v>3.0118853004960151</v>
      </c>
      <c r="CC67" s="116">
        <f t="shared" si="128"/>
        <v>2.8087172302262093</v>
      </c>
      <c r="CD67" s="116">
        <f t="shared" si="128"/>
        <v>2.7532820601308554</v>
      </c>
      <c r="CE67" s="116">
        <f t="shared" si="128"/>
        <v>2.8708867423616122</v>
      </c>
      <c r="CF67" s="116">
        <f t="shared" si="128"/>
        <v>3.069897364339492</v>
      </c>
      <c r="CG67" s="116">
        <f t="shared" si="128"/>
        <v>2.8848026791149097</v>
      </c>
      <c r="CH67" s="116">
        <f t="shared" si="128"/>
        <v>2.7740797038913407</v>
      </c>
      <c r="CI67" s="116">
        <f t="shared" si="128"/>
        <v>2.7462892299648729</v>
      </c>
      <c r="CJ67" s="116">
        <f t="shared" si="128"/>
        <v>2.8805708816340556</v>
      </c>
      <c r="CK67" s="116">
        <f t="shared" si="128"/>
        <v>2.8002041921414063</v>
      </c>
      <c r="CL67" s="116">
        <f t="shared" si="128"/>
        <v>2.697609666074289</v>
      </c>
      <c r="CM67" s="116">
        <f t="shared" si="128"/>
        <v>2.9621956592616847</v>
      </c>
      <c r="CN67" s="116">
        <f t="shared" si="128"/>
        <v>2.7194512354561886</v>
      </c>
      <c r="CO67" s="116">
        <f t="shared" si="128"/>
        <v>2.6679311619778181</v>
      </c>
      <c r="CP67" s="116">
        <f t="shared" si="128"/>
        <v>2.6582853693012716</v>
      </c>
      <c r="CQ67" s="116">
        <f t="shared" si="128"/>
        <v>2.5659654713478677</v>
      </c>
      <c r="CR67" s="116">
        <f t="shared" si="128"/>
        <v>2.6504509016762037</v>
      </c>
      <c r="CS67" s="116">
        <f t="shared" si="128"/>
        <v>2.9666298086976948</v>
      </c>
      <c r="CT67" s="116">
        <f t="shared" si="128"/>
        <v>2.8574306744215425</v>
      </c>
      <c r="CU67" s="116">
        <f t="shared" si="128"/>
        <v>2.5906804111907809</v>
      </c>
      <c r="CV67" s="116">
        <f t="shared" si="128"/>
        <v>2.9424238391615529</v>
      </c>
      <c r="CW67" s="116">
        <f t="shared" si="128"/>
        <v>3.0278776405281027</v>
      </c>
      <c r="CX67" s="116">
        <f t="shared" si="128"/>
        <v>2.9695661716936392</v>
      </c>
      <c r="CY67" s="116">
        <f t="shared" si="128"/>
        <v>3.1125002805799227</v>
      </c>
      <c r="CZ67" s="116">
        <f t="shared" si="128"/>
        <v>2.8837500591488743</v>
      </c>
      <c r="DA67" s="116">
        <f t="shared" si="128"/>
        <v>2.7601894087833254</v>
      </c>
      <c r="DB67" s="116">
        <f t="shared" si="128"/>
        <v>2.9459915944768222</v>
      </c>
      <c r="DC67" s="116">
        <f t="shared" si="128"/>
        <v>2.5561678673681016</v>
      </c>
      <c r="DD67" s="116">
        <f t="shared" si="128"/>
        <v>2.8526281065304215</v>
      </c>
      <c r="DE67" s="116">
        <f t="shared" si="128"/>
        <v>2.944400368460883</v>
      </c>
      <c r="DF67" s="116">
        <f t="shared" si="128"/>
        <v>2.932271706662116</v>
      </c>
      <c r="DG67" s="116">
        <f t="shared" si="128"/>
        <v>3.0838888000836149</v>
      </c>
      <c r="DH67" s="116">
        <f t="shared" si="128"/>
        <v>3.0692244405266567</v>
      </c>
      <c r="DI67" s="116">
        <f t="shared" si="128"/>
        <v>2.6727711288722791</v>
      </c>
      <c r="DJ67" s="116">
        <f t="shared" si="128"/>
        <v>2.8293131345487228</v>
      </c>
      <c r="DK67" s="116">
        <f t="shared" si="128"/>
        <v>2.5762797610782666</v>
      </c>
      <c r="DL67" s="116">
        <f t="shared" si="128"/>
        <v>2.998193544650765</v>
      </c>
      <c r="DM67" s="116">
        <f t="shared" si="128"/>
        <v>2.8024107474677518</v>
      </c>
      <c r="DN67" s="116">
        <f t="shared" si="128"/>
        <v>2.6190727191424337</v>
      </c>
      <c r="DO67" s="116">
        <f t="shared" si="128"/>
        <v>2.7429602956918457</v>
      </c>
      <c r="DP67" s="116">
        <f t="shared" si="128"/>
        <v>3.0595348804186147</v>
      </c>
      <c r="DQ67" s="116">
        <f t="shared" si="128"/>
        <v>2.5842227601058587</v>
      </c>
      <c r="DR67" s="116">
        <f t="shared" si="128"/>
        <v>2.6615204969958253</v>
      </c>
      <c r="DS67" s="116">
        <f t="shared" si="128"/>
        <v>2.8649611733696285</v>
      </c>
      <c r="DT67" s="116">
        <f t="shared" si="128"/>
        <v>2.8386502804055955</v>
      </c>
      <c r="DU67" s="116">
        <f t="shared" si="128"/>
        <v>2.9841154925163278</v>
      </c>
      <c r="DV67" s="116">
        <f t="shared" si="128"/>
        <v>2.5453378238179587</v>
      </c>
      <c r="DW67" s="116">
        <f t="shared" si="128"/>
        <v>2.8827848228588429</v>
      </c>
      <c r="DX67" s="116">
        <f t="shared" si="128"/>
        <v>3.0294296772879767</v>
      </c>
      <c r="DY67" s="116">
        <f t="shared" si="128"/>
        <v>2.8339007110443841</v>
      </c>
      <c r="DZ67" s="116">
        <f t="shared" si="128"/>
        <v>2.7261858456707073</v>
      </c>
      <c r="EA67" s="116">
        <f t="shared" si="128"/>
        <v>3.0647235267724273</v>
      </c>
      <c r="EB67" s="116">
        <f t="shared" si="128"/>
        <v>2.7916091398012552</v>
      </c>
      <c r="EC67" s="116">
        <f t="shared" si="128"/>
        <v>2.931194465497903</v>
      </c>
      <c r="ED67" s="116">
        <f t="shared" si="128"/>
        <v>2.9093107107518126</v>
      </c>
      <c r="EE67" s="116">
        <f t="shared" si="128"/>
        <v>3.1034176363868013</v>
      </c>
      <c r="EF67" s="116">
        <f t="shared" si="120"/>
        <v>2.912842866367781</v>
      </c>
      <c r="EG67" s="116">
        <f t="shared" si="120"/>
        <v>2.8277086413257928</v>
      </c>
      <c r="EH67" s="116">
        <f t="shared" si="120"/>
        <v>2.9699393515132235</v>
      </c>
      <c r="EI67" s="116">
        <f t="shared" si="120"/>
        <v>3.0782928362713244</v>
      </c>
      <c r="EJ67" s="116">
        <f t="shared" si="120"/>
        <v>3.0072067445095505</v>
      </c>
      <c r="EK67" s="116">
        <f t="shared" si="120"/>
        <v>2.8923666154058028</v>
      </c>
      <c r="EL67" s="116">
        <f t="shared" si="120"/>
        <v>3.1168869609187775</v>
      </c>
      <c r="EM67" s="116">
        <f t="shared" si="120"/>
        <v>2.5882531776054738</v>
      </c>
      <c r="EN67" s="116">
        <f t="shared" si="120"/>
        <v>2.6575928533584223</v>
      </c>
      <c r="EO67" s="116">
        <f t="shared" si="120"/>
        <v>2.5851222038992225</v>
      </c>
      <c r="EP67" s="116">
        <f t="shared" si="120"/>
        <v>2.5852239498444312</v>
      </c>
      <c r="EQ67" s="116">
        <f t="shared" si="120"/>
        <v>2.7230443466572067</v>
      </c>
      <c r="ER67" s="116">
        <f t="shared" si="120"/>
        <v>2.7623738524888086</v>
      </c>
      <c r="ES67" s="116">
        <f t="shared" si="120"/>
        <v>2.5593612773856877</v>
      </c>
      <c r="ET67" s="116">
        <f t="shared" si="120"/>
        <v>2.5702609350270422</v>
      </c>
      <c r="EU67" s="116">
        <f t="shared" si="120"/>
        <v>3.031289844865698</v>
      </c>
      <c r="EV67" s="116">
        <f t="shared" si="120"/>
        <v>2.6752777676229482</v>
      </c>
      <c r="EW67" s="116">
        <f t="shared" si="135"/>
        <v>2.687456340600761</v>
      </c>
      <c r="EX67" s="116">
        <f t="shared" si="135"/>
        <v>3.0947159740276073</v>
      </c>
      <c r="EY67" s="116">
        <f t="shared" si="135"/>
        <v>3.0685146226218918</v>
      </c>
      <c r="EZ67" s="116">
        <f t="shared" si="135"/>
        <v>2.9366131568570584</v>
      </c>
      <c r="FA67" s="116">
        <f t="shared" si="135"/>
        <v>2.7517259149420239</v>
      </c>
      <c r="FB67" s="116">
        <f t="shared" si="135"/>
        <v>2.5763488914962691</v>
      </c>
      <c r="FC67" s="116">
        <f t="shared" si="135"/>
        <v>2.988421844871826</v>
      </c>
      <c r="FD67" s="116">
        <f t="shared" si="135"/>
        <v>2.6521477270926805</v>
      </c>
      <c r="FE67" s="116">
        <f t="shared" si="135"/>
        <v>2.755421433500993</v>
      </c>
      <c r="FF67" s="116">
        <f t="shared" si="135"/>
        <v>2.6252961618298079</v>
      </c>
      <c r="FG67" s="116">
        <f t="shared" si="135"/>
        <v>2.5730808413986614</v>
      </c>
      <c r="FH67" s="116">
        <f t="shared" si="135"/>
        <v>2.5315760841953323</v>
      </c>
      <c r="FI67" s="116">
        <f t="shared" si="135"/>
        <v>2.5704391020781054</v>
      </c>
      <c r="FJ67" s="116">
        <f t="shared" si="135"/>
        <v>2.9087981877952243</v>
      </c>
      <c r="FK67" s="116">
        <f t="shared" si="135"/>
        <v>2.5348164222534306</v>
      </c>
      <c r="FL67" s="116">
        <f t="shared" si="135"/>
        <v>2.7128476402556618</v>
      </c>
      <c r="FM67" s="116">
        <f t="shared" si="135"/>
        <v>2.8799144804914731</v>
      </c>
      <c r="FN67" s="116">
        <f t="shared" si="135"/>
        <v>3.0351813359273248</v>
      </c>
      <c r="FO67" s="116">
        <f t="shared" si="135"/>
        <v>2.5314737636560758</v>
      </c>
      <c r="FP67" s="116">
        <f t="shared" si="135"/>
        <v>2.7104076347561548</v>
      </c>
      <c r="FQ67" s="116">
        <f t="shared" si="135"/>
        <v>2.8952220556673707</v>
      </c>
      <c r="FR67" s="116">
        <f t="shared" si="135"/>
        <v>2.6465339409739581</v>
      </c>
      <c r="FS67" s="116">
        <f t="shared" si="135"/>
        <v>2.7217112494358613</v>
      </c>
      <c r="FT67" s="116">
        <f t="shared" si="135"/>
        <v>3.0263266752455085</v>
      </c>
      <c r="FU67" s="116">
        <f t="shared" si="135"/>
        <v>2.6198851800368459</v>
      </c>
      <c r="FV67" s="116">
        <f t="shared" si="135"/>
        <v>3.1024931916388452</v>
      </c>
      <c r="FW67" s="116">
        <f t="shared" si="135"/>
        <v>2.8190973592648714</v>
      </c>
      <c r="FX67" s="116">
        <f t="shared" si="135"/>
        <v>2.7484267377792522</v>
      </c>
      <c r="FY67" s="116">
        <f t="shared" si="135"/>
        <v>2.6430177369510739</v>
      </c>
      <c r="FZ67" s="116">
        <f t="shared" si="135"/>
        <v>2.9689082724985179</v>
      </c>
      <c r="GA67" s="116">
        <f t="shared" si="135"/>
        <v>2.7476477920797113</v>
      </c>
      <c r="GB67" s="116">
        <f t="shared" si="135"/>
        <v>2.7792248050821202</v>
      </c>
      <c r="GC67" s="116">
        <f t="shared" si="135"/>
        <v>3.0736606067583869</v>
      </c>
      <c r="GD67" s="116">
        <f t="shared" si="135"/>
        <v>2.6218112465017618</v>
      </c>
      <c r="GE67" s="116">
        <f t="shared" si="135"/>
        <v>2.679308133447281</v>
      </c>
      <c r="GF67" s="116">
        <f t="shared" si="135"/>
        <v>2.7277422833979554</v>
      </c>
      <c r="GG67" s="116">
        <f t="shared" si="135"/>
        <v>3.1186695101534783</v>
      </c>
      <c r="GH67" s="116">
        <f t="shared" si="135"/>
        <v>2.5938326547556985</v>
      </c>
      <c r="GI67" s="116">
        <f t="shared" si="135"/>
        <v>2.8802472843371625</v>
      </c>
      <c r="GJ67" s="116">
        <f t="shared" si="135"/>
        <v>2.9316585183621311</v>
      </c>
      <c r="GK67" s="116">
        <f t="shared" si="135"/>
        <v>2.5612896565783121</v>
      </c>
      <c r="GL67" s="116">
        <f t="shared" si="135"/>
        <v>2.64669086631993</v>
      </c>
      <c r="GM67" s="116">
        <f t="shared" si="135"/>
        <v>2.6933840038565746</v>
      </c>
      <c r="GN67" s="116">
        <f t="shared" si="135"/>
        <v>2.6372883155692102</v>
      </c>
      <c r="GO67" s="116">
        <f t="shared" si="135"/>
        <v>2.7052164650381223</v>
      </c>
      <c r="GP67" s="116">
        <f t="shared" si="135"/>
        <v>3.0259644508281132</v>
      </c>
      <c r="GQ67" s="116">
        <f t="shared" si="135"/>
        <v>2.7010468650017243</v>
      </c>
      <c r="GR67" s="116">
        <f t="shared" si="135"/>
        <v>2.8689963772128917</v>
      </c>
      <c r="GS67" s="116">
        <f t="shared" si="105"/>
        <v>2.8346917576145607</v>
      </c>
      <c r="GT67" s="116">
        <f t="shared" si="105"/>
        <v>2.8995745680460585</v>
      </c>
      <c r="GU67" s="116">
        <f t="shared" si="105"/>
        <v>2.7409148528310516</v>
      </c>
      <c r="GV67" s="116">
        <f t="shared" si="122"/>
        <v>2.6074156243678002</v>
      </c>
      <c r="GW67" s="116">
        <f t="shared" si="122"/>
        <v>2.9083710439030881</v>
      </c>
      <c r="GX67" s="116">
        <f t="shared" si="122"/>
        <v>2.9530788188833328</v>
      </c>
      <c r="GY67" s="116">
        <f t="shared" si="122"/>
        <v>2.6707605773994567</v>
      </c>
      <c r="GZ67" s="116">
        <f t="shared" si="122"/>
        <v>3.1048491513448688</v>
      </c>
      <c r="HA67" s="116">
        <f t="shared" si="122"/>
        <v>2.7042936688280168</v>
      </c>
      <c r="HB67" s="116">
        <f t="shared" si="122"/>
        <v>2.8259333158674358</v>
      </c>
      <c r="HC67" s="116">
        <f t="shared" si="122"/>
        <v>2.7266513882357901</v>
      </c>
      <c r="HD67" s="116">
        <f t="shared" si="122"/>
        <v>2.8475914546553014</v>
      </c>
      <c r="HE67" s="116">
        <f t="shared" si="122"/>
        <v>2.7668393751527796</v>
      </c>
      <c r="HF67" s="116">
        <f t="shared" si="122"/>
        <v>2.6350461718591309</v>
      </c>
      <c r="HG67" s="116">
        <f t="shared" si="122"/>
        <v>2.8768964389197547</v>
      </c>
      <c r="HH67" s="116">
        <f t="shared" si="122"/>
        <v>2.7004987642987173</v>
      </c>
      <c r="HI67" s="116">
        <f t="shared" si="122"/>
        <v>2.9316038853325077</v>
      </c>
      <c r="HJ67" s="116">
        <f t="shared" si="122"/>
        <v>2.8700673127073242</v>
      </c>
      <c r="HK67" s="116">
        <f t="shared" si="122"/>
        <v>2.5916043460582228</v>
      </c>
      <c r="HL67" s="116">
        <f t="shared" si="122"/>
        <v>3.0784026251361358</v>
      </c>
      <c r="HM67" s="116">
        <f t="shared" si="122"/>
        <v>2.9750364929211925</v>
      </c>
      <c r="HN67" s="116">
        <f t="shared" si="122"/>
        <v>2.8063039660512441</v>
      </c>
      <c r="HO67" s="116">
        <f t="shared" si="122"/>
        <v>2.9793029929173795</v>
      </c>
      <c r="HP67" s="116">
        <f t="shared" si="122"/>
        <v>2.9235983805566699</v>
      </c>
      <c r="HQ67" s="116">
        <f t="shared" si="122"/>
        <v>3.0807293718623474</v>
      </c>
      <c r="HR67" s="116">
        <f t="shared" si="122"/>
        <v>2.9136124587207872</v>
      </c>
      <c r="HS67" s="116">
        <f t="shared" si="122"/>
        <v>2.9365321200919432</v>
      </c>
      <c r="HT67" s="116">
        <f t="shared" si="122"/>
        <v>2.6587307037207037</v>
      </c>
      <c r="HU67" s="116">
        <f t="shared" si="122"/>
        <v>3.0149421277044732</v>
      </c>
      <c r="HV67" s="116">
        <f t="shared" si="122"/>
        <v>2.6067600380333413</v>
      </c>
      <c r="HW67" s="116">
        <f t="shared" si="122"/>
        <v>2.9900197556440848</v>
      </c>
      <c r="HX67" s="116">
        <f t="shared" si="122"/>
        <v>3.0490017907694309</v>
      </c>
      <c r="HY67" s="116">
        <f t="shared" si="122"/>
        <v>2.8130977816672491</v>
      </c>
      <c r="HZ67" s="116">
        <f t="shared" si="122"/>
        <v>3.078755703048881</v>
      </c>
      <c r="IA67" s="116">
        <f t="shared" si="122"/>
        <v>2.9606107561447725</v>
      </c>
      <c r="IB67" s="116">
        <f t="shared" si="122"/>
        <v>2.9558902423472038</v>
      </c>
      <c r="IC67" s="116">
        <f t="shared" si="122"/>
        <v>3.0390690157884888</v>
      </c>
      <c r="ID67" s="116">
        <f t="shared" si="122"/>
        <v>2.7131119843764653</v>
      </c>
      <c r="IE67" s="116">
        <f t="shared" si="122"/>
        <v>2.7610079570222221</v>
      </c>
      <c r="IF67" s="116">
        <f t="shared" si="122"/>
        <v>2.9661271733433408</v>
      </c>
      <c r="IG67" s="116">
        <f t="shared" si="122"/>
        <v>2.893614339347236</v>
      </c>
      <c r="IH67" s="116">
        <f t="shared" si="122"/>
        <v>2.5575543258714859</v>
      </c>
      <c r="II67" s="116">
        <f t="shared" si="122"/>
        <v>2.6001243352432626</v>
      </c>
      <c r="IJ67" s="116">
        <f t="shared" si="122"/>
        <v>2.8709006179360665</v>
      </c>
      <c r="IK67" s="116">
        <f t="shared" si="122"/>
        <v>2.5882365159303649</v>
      </c>
      <c r="IL67" s="116">
        <f t="shared" si="122"/>
        <v>2.6130019495092576</v>
      </c>
      <c r="IM67" s="116">
        <f t="shared" si="122"/>
        <v>2.7978918985874608</v>
      </c>
      <c r="IN67" s="116">
        <f t="shared" si="122"/>
        <v>2.7104603564390546</v>
      </c>
      <c r="IO67" s="116">
        <f t="shared" si="122"/>
        <v>3.0797959282587866</v>
      </c>
      <c r="IP67" s="116">
        <f t="shared" si="122"/>
        <v>2.6445025860403684</v>
      </c>
      <c r="IQ67" s="116">
        <f t="shared" si="122"/>
        <v>2.9826879193400719</v>
      </c>
      <c r="IR67" s="116">
        <f t="shared" si="122"/>
        <v>2.7119860652246701</v>
      </c>
      <c r="IS67" s="116">
        <f t="shared" si="122"/>
        <v>2.9562803292122233</v>
      </c>
      <c r="IT67" s="116">
        <f t="shared" si="122"/>
        <v>2.695016827578173</v>
      </c>
      <c r="IU67" s="116">
        <f t="shared" si="122"/>
        <v>2.7265734804149071</v>
      </c>
      <c r="IV67" s="116">
        <f t="shared" si="122"/>
        <v>2.9349675340210952</v>
      </c>
      <c r="IW67" s="116">
        <f t="shared" si="122"/>
        <v>2.9867812090956063</v>
      </c>
      <c r="IX67" s="116">
        <f t="shared" si="122"/>
        <v>2.6154848074380617</v>
      </c>
      <c r="IY67" s="116">
        <f t="shared" si="122"/>
        <v>3.0532761578863141</v>
      </c>
      <c r="IZ67" s="116">
        <f t="shared" si="122"/>
        <v>3.1152905934251365</v>
      </c>
      <c r="JA67" s="116">
        <f t="shared" si="122"/>
        <v>2.8109248619792888</v>
      </c>
      <c r="JB67" s="116">
        <f t="shared" si="122"/>
        <v>2.6127597090616006</v>
      </c>
      <c r="JC67" s="116">
        <f t="shared" si="122"/>
        <v>2.72715500292805</v>
      </c>
      <c r="JD67" s="116">
        <f t="shared" si="122"/>
        <v>3.0269188874644701</v>
      </c>
      <c r="JE67" s="116">
        <f t="shared" si="122"/>
        <v>2.8094129998102164</v>
      </c>
      <c r="JF67" s="116">
        <f t="shared" si="122"/>
        <v>2.9321084671755662</v>
      </c>
      <c r="JG67" s="116">
        <f t="shared" si="122"/>
        <v>2.7902266615182225</v>
      </c>
      <c r="JH67" s="116">
        <f t="shared" si="62"/>
        <v>2.6104637998182132</v>
      </c>
      <c r="JI67" s="116">
        <f t="shared" si="129"/>
        <v>2.9879713430888715</v>
      </c>
      <c r="JJ67" s="116">
        <f t="shared" si="129"/>
        <v>3.0306037892961086</v>
      </c>
      <c r="JK67" s="116">
        <f t="shared" si="129"/>
        <v>2.9282935643113728</v>
      </c>
      <c r="JL67" s="116">
        <f t="shared" si="129"/>
        <v>2.6084884066295744</v>
      </c>
      <c r="JM67" s="116">
        <f t="shared" si="129"/>
        <v>3.0303917118631278</v>
      </c>
      <c r="JN67" s="116">
        <f t="shared" si="129"/>
        <v>2.8882780573988733</v>
      </c>
      <c r="JO67" s="116">
        <f t="shared" si="129"/>
        <v>3.0977436602793662</v>
      </c>
      <c r="JP67" s="116">
        <f t="shared" si="129"/>
        <v>2.5907789608478367</v>
      </c>
      <c r="JQ67" s="116">
        <f t="shared" si="129"/>
        <v>2.6285305613666643</v>
      </c>
      <c r="JR67" s="116">
        <f t="shared" si="129"/>
        <v>2.9806151915305357</v>
      </c>
      <c r="JS67" s="116">
        <f t="shared" si="129"/>
        <v>2.6205674629684159</v>
      </c>
      <c r="JT67" s="116">
        <f t="shared" si="129"/>
        <v>2.9753839688160002</v>
      </c>
      <c r="JU67" s="116">
        <f t="shared" si="129"/>
        <v>2.6302739579229248</v>
      </c>
      <c r="JV67" s="116">
        <f t="shared" si="129"/>
        <v>2.858698445372045</v>
      </c>
      <c r="JW67" s="116">
        <f t="shared" si="129"/>
        <v>2.8642590963757995</v>
      </c>
      <c r="JX67" s="116">
        <f t="shared" si="129"/>
        <v>2.8143235777668485</v>
      </c>
      <c r="JY67" s="116">
        <f t="shared" si="129"/>
        <v>2.6044821506400946</v>
      </c>
      <c r="JZ67" s="116">
        <f t="shared" si="129"/>
        <v>3.0227742380025213</v>
      </c>
      <c r="KA67" s="116">
        <f t="shared" si="129"/>
        <v>2.8184548418440336</v>
      </c>
      <c r="KB67" s="116">
        <f t="shared" si="129"/>
        <v>3.0480163223080123</v>
      </c>
      <c r="KC67" s="116">
        <f t="shared" si="129"/>
        <v>3.0882021021543506</v>
      </c>
      <c r="KD67" s="116">
        <f t="shared" si="129"/>
        <v>3.1135290389171786</v>
      </c>
      <c r="KE67" s="116">
        <f t="shared" si="129"/>
        <v>2.6596918141752264</v>
      </c>
      <c r="KF67" s="116">
        <f t="shared" si="129"/>
        <v>3.0504123305181716</v>
      </c>
      <c r="KG67" s="116">
        <f t="shared" si="129"/>
        <v>2.5770167974933429</v>
      </c>
      <c r="KH67" s="116">
        <f t="shared" si="129"/>
        <v>2.6541968753274556</v>
      </c>
      <c r="KI67" s="116">
        <f t="shared" si="129"/>
        <v>2.949339361795337</v>
      </c>
      <c r="KJ67" s="116">
        <f t="shared" si="129"/>
        <v>2.7535152074581069</v>
      </c>
      <c r="KK67" s="116">
        <f t="shared" si="129"/>
        <v>2.7885554101037613</v>
      </c>
      <c r="KL67" s="116">
        <f t="shared" si="129"/>
        <v>2.93479616246867</v>
      </c>
      <c r="KM67" s="116">
        <f t="shared" si="129"/>
        <v>2.5739252050763426</v>
      </c>
      <c r="KN67" s="116">
        <f t="shared" si="129"/>
        <v>2.5870262864717222</v>
      </c>
      <c r="KO67" s="116">
        <f t="shared" si="129"/>
        <v>2.9645602407250973</v>
      </c>
      <c r="KP67" s="116">
        <f t="shared" si="129"/>
        <v>2.5665132175335441</v>
      </c>
      <c r="KQ67" s="116">
        <f t="shared" si="129"/>
        <v>2.8698552221535412</v>
      </c>
      <c r="KR67" s="116">
        <f t="shared" si="129"/>
        <v>2.5505169939072161</v>
      </c>
      <c r="KS67" s="116">
        <f t="shared" si="129"/>
        <v>2.6059828771862819</v>
      </c>
      <c r="KT67" s="116">
        <f t="shared" si="129"/>
        <v>2.5944622163479849</v>
      </c>
      <c r="KU67" s="116">
        <f t="shared" si="129"/>
        <v>2.9059009984503943</v>
      </c>
      <c r="KV67" s="116">
        <f t="shared" si="129"/>
        <v>3.0216307965560527</v>
      </c>
      <c r="KW67" s="116">
        <f t="shared" si="129"/>
        <v>3.1002891879217209</v>
      </c>
      <c r="KX67" s="116">
        <f t="shared" si="129"/>
        <v>2.5908569948804843</v>
      </c>
      <c r="KY67" s="116">
        <f t="shared" si="129"/>
        <v>2.8366087705051557</v>
      </c>
      <c r="KZ67" s="116">
        <f t="shared" si="129"/>
        <v>3.0892527068864268</v>
      </c>
      <c r="LA67" s="116">
        <f t="shared" si="129"/>
        <v>2.6299654386076079</v>
      </c>
      <c r="LB67" s="116">
        <f t="shared" si="129"/>
        <v>3.0856672561669614</v>
      </c>
      <c r="LC67" s="116">
        <f t="shared" si="129"/>
        <v>2.8127304569606952</v>
      </c>
      <c r="LD67" s="116">
        <f t="shared" si="129"/>
        <v>3.0690888406285293</v>
      </c>
      <c r="LE67" s="116">
        <f t="shared" si="129"/>
        <v>2.9091481875213776</v>
      </c>
      <c r="LF67" s="116">
        <f t="shared" si="129"/>
        <v>2.6305114173707951</v>
      </c>
      <c r="LG67" s="116">
        <f t="shared" si="129"/>
        <v>2.7883702447852672</v>
      </c>
      <c r="LH67" s="116">
        <f t="shared" si="129"/>
        <v>3.1163828148229613</v>
      </c>
      <c r="LI67" s="116">
        <f t="shared" si="129"/>
        <v>3.0222268656282507</v>
      </c>
      <c r="LJ67" s="116">
        <f t="shared" si="129"/>
        <v>3.0782321829825312</v>
      </c>
      <c r="LK67" s="116">
        <f t="shared" si="129"/>
        <v>3.0155883356022826</v>
      </c>
      <c r="LL67" s="116">
        <f t="shared" si="129"/>
        <v>2.9164182043640015</v>
      </c>
      <c r="LM67" s="116">
        <f t="shared" si="129"/>
        <v>2.69775298093316</v>
      </c>
      <c r="LN67" s="116">
        <f t="shared" si="129"/>
        <v>2.6064117901557191</v>
      </c>
      <c r="LO67" s="116">
        <f t="shared" si="129"/>
        <v>3.0607064749880877</v>
      </c>
      <c r="LP67" s="116">
        <f t="shared" si="129"/>
        <v>2.5634623330823403</v>
      </c>
      <c r="LQ67" s="116">
        <f t="shared" si="129"/>
        <v>2.6043854228234111</v>
      </c>
      <c r="LR67" s="116">
        <f t="shared" si="129"/>
        <v>2.7152279304360141</v>
      </c>
      <c r="LS67" s="116">
        <f t="shared" si="129"/>
        <v>3.0060476511467407</v>
      </c>
      <c r="LT67" s="116">
        <f t="shared" si="129"/>
        <v>2.9507038034838819</v>
      </c>
      <c r="LU67" s="116">
        <f t="shared" si="123"/>
        <v>2.6929657311389983</v>
      </c>
      <c r="LV67" s="116">
        <f t="shared" si="123"/>
        <v>2.5869800845920752</v>
      </c>
      <c r="LW67" s="116">
        <f t="shared" si="123"/>
        <v>2.6856807537110834</v>
      </c>
      <c r="LX67" s="116">
        <f t="shared" si="123"/>
        <v>2.8073367734384189</v>
      </c>
      <c r="LY67" s="116">
        <f t="shared" si="123"/>
        <v>2.7470695492889887</v>
      </c>
      <c r="LZ67" s="116">
        <f t="shared" si="123"/>
        <v>2.6270305434324683</v>
      </c>
      <c r="MA67" s="116">
        <f t="shared" si="123"/>
        <v>2.6281050638202377</v>
      </c>
      <c r="MB67" s="116">
        <f t="shared" si="123"/>
        <v>2.6854136881978237</v>
      </c>
      <c r="MC67" s="116">
        <f t="shared" si="123"/>
        <v>2.8755580031490466</v>
      </c>
      <c r="MD67" s="116">
        <f t="shared" si="123"/>
        <v>2.7926968229086118</v>
      </c>
      <c r="ME67" s="116">
        <f t="shared" si="123"/>
        <v>2.6407414571122758</v>
      </c>
      <c r="MF67" s="116">
        <f t="shared" si="123"/>
        <v>2.9033507077702372</v>
      </c>
      <c r="MG67" s="116">
        <f t="shared" si="123"/>
        <v>2.9046076650469299</v>
      </c>
      <c r="MH67" s="116">
        <f t="shared" si="123"/>
        <v>2.8924484168810767</v>
      </c>
      <c r="MI67" s="116">
        <f t="shared" si="123"/>
        <v>2.7144444139631303</v>
      </c>
      <c r="MJ67" s="116">
        <f t="shared" si="123"/>
        <v>3.0374918650218152</v>
      </c>
      <c r="MK67" s="116">
        <f t="shared" si="123"/>
        <v>3.0226504374135827</v>
      </c>
      <c r="ML67" s="116">
        <f t="shared" si="123"/>
        <v>2.6942838160669487</v>
      </c>
      <c r="MM67" s="116">
        <f t="shared" si="123"/>
        <v>3.0688667878930405</v>
      </c>
      <c r="MN67" s="116">
        <f t="shared" si="123"/>
        <v>2.6619350701530355</v>
      </c>
      <c r="MO67" s="116">
        <f t="shared" si="123"/>
        <v>2.6344437019170339</v>
      </c>
      <c r="MP67" s="116">
        <f t="shared" si="123"/>
        <v>2.7768798603024218</v>
      </c>
      <c r="MQ67" s="116">
        <f t="shared" si="123"/>
        <v>3.0989067857187576</v>
      </c>
      <c r="MR67" s="116">
        <f t="shared" si="123"/>
        <v>2.8115085820217032</v>
      </c>
      <c r="MS67" s="116">
        <f t="shared" si="123"/>
        <v>2.8388292378817774</v>
      </c>
      <c r="MT67" s="116">
        <f t="shared" si="123"/>
        <v>2.8587151692097175</v>
      </c>
      <c r="MU67" s="116">
        <f t="shared" si="123"/>
        <v>2.9152493669347486</v>
      </c>
      <c r="MV67" s="116">
        <f t="shared" si="123"/>
        <v>2.7066685135744635</v>
      </c>
      <c r="MW67" s="116">
        <f t="shared" si="123"/>
        <v>2.8065229381351857</v>
      </c>
      <c r="MX67" s="116">
        <f t="shared" si="123"/>
        <v>2.9446244317548698</v>
      </c>
      <c r="MY67" s="116">
        <f t="shared" si="123"/>
        <v>2.9840460972422798</v>
      </c>
      <c r="MZ67" s="116">
        <f t="shared" si="123"/>
        <v>2.9004261331845109</v>
      </c>
      <c r="NA67" s="116">
        <f t="shared" si="123"/>
        <v>3.1116423785070011</v>
      </c>
      <c r="NB67" s="116">
        <f t="shared" si="123"/>
        <v>2.5773773599750984</v>
      </c>
      <c r="NC67" s="116">
        <f t="shared" si="123"/>
        <v>2.6625965051252578</v>
      </c>
      <c r="ND67" s="116">
        <f t="shared" si="123"/>
        <v>2.9801068329493106</v>
      </c>
      <c r="NE67" s="116">
        <f t="shared" si="123"/>
        <v>2.5601405047293029</v>
      </c>
      <c r="NF67" s="116">
        <f t="shared" si="123"/>
        <v>2.8285597891470515</v>
      </c>
      <c r="NG67" s="116">
        <f t="shared" si="123"/>
        <v>2.7234913842467074</v>
      </c>
      <c r="NH67" s="116">
        <f t="shared" si="123"/>
        <v>3.0889917676353882</v>
      </c>
      <c r="NI67" s="116">
        <f t="shared" si="123"/>
        <v>3.0984530648668613</v>
      </c>
      <c r="NJ67" s="116">
        <f t="shared" si="123"/>
        <v>3.1154876317193398</v>
      </c>
      <c r="NK67" s="116">
        <f t="shared" si="123"/>
        <v>2.5344779425918058</v>
      </c>
      <c r="NL67" s="116">
        <f t="shared" si="123"/>
        <v>2.7452963810274471</v>
      </c>
      <c r="NM67" s="116">
        <f t="shared" si="123"/>
        <v>2.5519958658223452</v>
      </c>
      <c r="NN67" s="116">
        <f t="shared" si="123"/>
        <v>2.5751767051559562</v>
      </c>
      <c r="NO67" s="116">
        <f t="shared" si="123"/>
        <v>2.915649383488915</v>
      </c>
      <c r="NP67" s="116">
        <f t="shared" si="123"/>
        <v>3.0504054573538215</v>
      </c>
      <c r="NQ67" s="116">
        <f t="shared" si="123"/>
        <v>2.5308035284826871</v>
      </c>
      <c r="NR67" s="116">
        <f t="shared" si="123"/>
        <v>2.5746628535877853</v>
      </c>
      <c r="NS67" s="116">
        <f t="shared" si="123"/>
        <v>3.0315399267695149</v>
      </c>
      <c r="NT67" s="116">
        <f t="shared" si="123"/>
        <v>2.8150104067882928</v>
      </c>
      <c r="NU67" s="116">
        <f t="shared" si="123"/>
        <v>2.5569593010861738</v>
      </c>
      <c r="NV67" s="116">
        <f t="shared" si="123"/>
        <v>2.7366956322568536</v>
      </c>
      <c r="NW67" s="116">
        <f t="shared" si="123"/>
        <v>2.7190410694773339</v>
      </c>
      <c r="NX67" s="116">
        <f t="shared" si="123"/>
        <v>2.8591725889757189</v>
      </c>
      <c r="NY67" s="116">
        <f t="shared" si="123"/>
        <v>3.0122728053901393</v>
      </c>
      <c r="NZ67" s="116">
        <f t="shared" si="123"/>
        <v>2.8989219173776775</v>
      </c>
      <c r="OA67" s="116">
        <f t="shared" si="123"/>
        <v>2.6438602316943385</v>
      </c>
      <c r="OB67" s="116">
        <f t="shared" si="123"/>
        <v>2.7625994555619444</v>
      </c>
      <c r="OC67" s="116">
        <f t="shared" si="123"/>
        <v>3.1165821630158068</v>
      </c>
      <c r="OD67" s="116">
        <f t="shared" si="123"/>
        <v>3.0889022403965911</v>
      </c>
      <c r="OE67" s="116">
        <f t="shared" si="123"/>
        <v>2.9003111307690368</v>
      </c>
      <c r="OF67" s="116">
        <f t="shared" si="99"/>
        <v>3.0796133267405019</v>
      </c>
      <c r="OG67" s="116">
        <f t="shared" si="99"/>
        <v>2.5480050664159943</v>
      </c>
      <c r="OH67" s="116">
        <f t="shared" si="99"/>
        <v>2.9774866183593365</v>
      </c>
      <c r="OI67" s="116">
        <f t="shared" si="91"/>
        <v>2.8698165368439872</v>
      </c>
      <c r="OJ67" s="116">
        <f t="shared" si="91"/>
        <v>3.0667604558564037</v>
      </c>
      <c r="OK67" s="116">
        <f t="shared" si="91"/>
        <v>2.9691143475110859</v>
      </c>
      <c r="OL67" s="116">
        <f t="shared" si="91"/>
        <v>2.7942729702041085</v>
      </c>
      <c r="OM67" s="116">
        <f t="shared" si="91"/>
        <v>2.7486170371931187</v>
      </c>
      <c r="ON67" s="116">
        <f t="shared" si="136"/>
        <v>2.9461870218295103</v>
      </c>
      <c r="OO67" s="116">
        <f t="shared" si="136"/>
        <v>2.8170750199378705</v>
      </c>
      <c r="OP67" s="116">
        <f t="shared" si="136"/>
        <v>2.68732240255191</v>
      </c>
      <c r="OQ67" s="116">
        <f t="shared" si="136"/>
        <v>2.7626003768007363</v>
      </c>
      <c r="OR67" s="116">
        <f t="shared" si="136"/>
        <v>2.5772591443815731</v>
      </c>
      <c r="OS67" s="116">
        <f t="shared" si="136"/>
        <v>3.0397504379885509</v>
      </c>
      <c r="OT67" s="116">
        <f t="shared" si="136"/>
        <v>3.0118848525192314</v>
      </c>
      <c r="OU67" s="116">
        <f t="shared" si="136"/>
        <v>2.6035170798448921</v>
      </c>
      <c r="OV67" s="116">
        <f t="shared" si="136"/>
        <v>2.537656477457217</v>
      </c>
      <c r="OW67" s="116">
        <f t="shared" si="136"/>
        <v>2.9096441183783179</v>
      </c>
      <c r="OX67" s="116">
        <f t="shared" si="136"/>
        <v>2.850325471832166</v>
      </c>
      <c r="OY67" s="116">
        <f t="shared" si="136"/>
        <v>2.5903031606992322</v>
      </c>
      <c r="OZ67" s="116">
        <f t="shared" si="136"/>
        <v>2.5652587435503347</v>
      </c>
      <c r="PA67" s="116">
        <f t="shared" si="136"/>
        <v>2.7079349579312133</v>
      </c>
      <c r="PB67" s="116">
        <f t="shared" si="136"/>
        <v>2.5932236091721848</v>
      </c>
      <c r="PC67" s="116">
        <f t="shared" si="136"/>
        <v>2.6024582817963067</v>
      </c>
      <c r="PD67" s="116">
        <f t="shared" si="136"/>
        <v>3.0245891229286195</v>
      </c>
      <c r="PE67" s="116">
        <f t="shared" si="136"/>
        <v>2.7110155308646999</v>
      </c>
      <c r="PF67" s="116">
        <f t="shared" si="136"/>
        <v>2.6730139212931809</v>
      </c>
      <c r="PG67" s="116">
        <f t="shared" si="136"/>
        <v>2.8964030436317678</v>
      </c>
      <c r="PH67" s="116">
        <f t="shared" si="136"/>
        <v>3.0172507920381881</v>
      </c>
      <c r="PI67" s="116">
        <f t="shared" si="136"/>
        <v>2.8033939298613064</v>
      </c>
      <c r="PJ67" s="116">
        <f t="shared" si="136"/>
        <v>2.7827845264124855</v>
      </c>
      <c r="PK67" s="116">
        <f t="shared" si="136"/>
        <v>2.9902355308665975</v>
      </c>
      <c r="PL67" s="116">
        <f t="shared" si="136"/>
        <v>2.7840497472340591</v>
      </c>
      <c r="PM67" s="116">
        <f t="shared" si="136"/>
        <v>2.5430511053731122</v>
      </c>
      <c r="PN67" s="116">
        <f t="shared" si="136"/>
        <v>2.8774136326314896</v>
      </c>
      <c r="PO67" s="116">
        <f t="shared" si="136"/>
        <v>2.771214821049067</v>
      </c>
      <c r="PP67" s="116">
        <f t="shared" si="136"/>
        <v>2.5670278125423676</v>
      </c>
      <c r="PQ67" s="116">
        <f t="shared" si="136"/>
        <v>2.7179070194893273</v>
      </c>
      <c r="PR67" s="116">
        <f t="shared" si="136"/>
        <v>2.571044519125472</v>
      </c>
      <c r="PS67" s="116">
        <f t="shared" si="136"/>
        <v>2.7080902054518887</v>
      </c>
      <c r="PT67" s="116">
        <f t="shared" si="136"/>
        <v>2.7590542826469626</v>
      </c>
      <c r="PU67" s="116">
        <f t="shared" si="136"/>
        <v>2.7960990767262297</v>
      </c>
      <c r="PV67" s="116">
        <f t="shared" si="136"/>
        <v>2.9437503707624533</v>
      </c>
      <c r="PW67" s="116">
        <f t="shared" si="136"/>
        <v>2.8196031980568717</v>
      </c>
      <c r="PX67" s="116">
        <f t="shared" si="136"/>
        <v>3.093592465195881</v>
      </c>
      <c r="PY67" s="116">
        <f t="shared" si="136"/>
        <v>2.9926488741413344</v>
      </c>
      <c r="PZ67" s="116">
        <f t="shared" si="136"/>
        <v>2.6105687593294524</v>
      </c>
      <c r="QA67" s="116">
        <f t="shared" si="136"/>
        <v>2.5362689436955907</v>
      </c>
      <c r="QB67" s="116">
        <f t="shared" si="136"/>
        <v>2.6136054255937577</v>
      </c>
      <c r="QC67" s="116">
        <f t="shared" si="136"/>
        <v>2.9586541614447355</v>
      </c>
      <c r="QD67" s="116">
        <f t="shared" si="136"/>
        <v>2.6144448692865487</v>
      </c>
      <c r="QE67" s="116">
        <f t="shared" si="136"/>
        <v>2.7041074614013305</v>
      </c>
      <c r="QF67" s="116">
        <f t="shared" si="136"/>
        <v>2.5313075443316793</v>
      </c>
      <c r="QG67" s="116">
        <f t="shared" si="136"/>
        <v>2.8995997934616127</v>
      </c>
      <c r="QH67" s="116">
        <f t="shared" si="136"/>
        <v>2.5358645279718939</v>
      </c>
      <c r="QI67" s="116">
        <f t="shared" si="136"/>
        <v>2.706981988028148</v>
      </c>
      <c r="QJ67" s="116">
        <f t="shared" si="136"/>
        <v>2.9361055453791138</v>
      </c>
      <c r="QK67" s="116">
        <f t="shared" si="136"/>
        <v>2.6939252985384408</v>
      </c>
      <c r="QL67" s="116">
        <f t="shared" si="136"/>
        <v>2.8959108341715267</v>
      </c>
      <c r="QM67" s="116">
        <f t="shared" si="136"/>
        <v>2.9222775143371149</v>
      </c>
      <c r="QN67" s="116">
        <f t="shared" si="136"/>
        <v>3.0694871986805023</v>
      </c>
      <c r="QO67" s="116">
        <f t="shared" si="136"/>
        <v>2.8945687790170553</v>
      </c>
      <c r="QP67" s="116">
        <f t="shared" si="136"/>
        <v>2.70591286080617</v>
      </c>
      <c r="QQ67" s="116">
        <f t="shared" si="136"/>
        <v>2.6722784119485894</v>
      </c>
      <c r="QR67" s="116">
        <f t="shared" si="136"/>
        <v>2.8266696992022249</v>
      </c>
      <c r="QS67" s="116">
        <f t="shared" si="136"/>
        <v>2.8817590401689097</v>
      </c>
      <c r="QT67" s="116">
        <f t="shared" si="136"/>
        <v>3.0177469598070505</v>
      </c>
      <c r="QU67" s="116">
        <f t="shared" si="136"/>
        <v>2.816992610142659</v>
      </c>
      <c r="QV67" s="116">
        <f t="shared" si="136"/>
        <v>2.5873627068556933</v>
      </c>
      <c r="QW67" s="116">
        <f t="shared" si="136"/>
        <v>2.7039759459620036</v>
      </c>
      <c r="QX67" s="116">
        <f t="shared" si="136"/>
        <v>3.1068948970197732</v>
      </c>
      <c r="QY67" s="116">
        <f t="shared" si="136"/>
        <v>2.7668020101006534</v>
      </c>
      <c r="QZ67" s="116">
        <f t="shared" si="130"/>
        <v>3.0513072018756744</v>
      </c>
      <c r="RA67" s="116">
        <f t="shared" si="130"/>
        <v>3.0299853316322496</v>
      </c>
      <c r="RB67" s="116">
        <f t="shared" si="130"/>
        <v>2.6705371087330048</v>
      </c>
      <c r="RC67" s="116">
        <f t="shared" si="130"/>
        <v>2.6434132465599225</v>
      </c>
      <c r="RD67" s="116">
        <f t="shared" si="130"/>
        <v>2.6240919438565684</v>
      </c>
      <c r="RE67" s="116">
        <f t="shared" si="130"/>
        <v>2.6755726176009942</v>
      </c>
      <c r="RF67" s="116">
        <f t="shared" si="130"/>
        <v>3.0101450634293134</v>
      </c>
      <c r="RG67" s="116">
        <f t="shared" si="130"/>
        <v>2.686800017451751</v>
      </c>
      <c r="RH67" s="116">
        <f t="shared" si="130"/>
        <v>2.8632410864184021</v>
      </c>
      <c r="RI67" s="116">
        <f t="shared" si="130"/>
        <v>2.5354229583914809</v>
      </c>
      <c r="RJ67" s="116">
        <f t="shared" si="130"/>
        <v>3.0429837179706101</v>
      </c>
      <c r="RK67" s="116">
        <f t="shared" si="130"/>
        <v>3.0099007949076202</v>
      </c>
      <c r="RL67" s="116">
        <f t="shared" si="130"/>
        <v>2.9823645067653271</v>
      </c>
      <c r="RM67" s="116">
        <f t="shared" si="130"/>
        <v>2.9206382714842625</v>
      </c>
      <c r="RN67" s="116">
        <f t="shared" si="130"/>
        <v>3.0130890618453936</v>
      </c>
      <c r="RO67" s="116">
        <f t="shared" si="130"/>
        <v>2.5879202436764475</v>
      </c>
      <c r="RP67" s="116">
        <f t="shared" si="130"/>
        <v>3.1197096172322909</v>
      </c>
      <c r="RQ67" s="116">
        <f t="shared" si="130"/>
        <v>3.0057652194172291</v>
      </c>
      <c r="RR67" s="116">
        <f t="shared" si="130"/>
        <v>2.6264971855270893</v>
      </c>
      <c r="RS67" s="116">
        <f t="shared" si="130"/>
        <v>2.7084109434207568</v>
      </c>
      <c r="RT67" s="116">
        <f t="shared" si="130"/>
        <v>2.5979831338724386</v>
      </c>
      <c r="RU67" s="116">
        <f t="shared" si="130"/>
        <v>2.7038414396334969</v>
      </c>
      <c r="RV67" s="116">
        <f t="shared" si="130"/>
        <v>2.7068037664167446</v>
      </c>
      <c r="RW67" s="116">
        <f t="shared" si="130"/>
        <v>3.1020314969521148</v>
      </c>
      <c r="RX67" s="116">
        <f t="shared" si="130"/>
        <v>3.0635471098602944</v>
      </c>
      <c r="RY67" s="116">
        <f t="shared" si="130"/>
        <v>2.5490836990698318</v>
      </c>
      <c r="RZ67" s="116">
        <f t="shared" si="130"/>
        <v>2.5382151080165167</v>
      </c>
      <c r="SA67" s="116">
        <f t="shared" si="130"/>
        <v>3.007880706341671</v>
      </c>
      <c r="SB67" s="116">
        <f t="shared" si="130"/>
        <v>2.9080061624481455</v>
      </c>
      <c r="SC67" s="116">
        <f t="shared" si="130"/>
        <v>2.9910369397184704</v>
      </c>
      <c r="SD67" s="116">
        <f t="shared" si="130"/>
        <v>2.9269082081460667</v>
      </c>
      <c r="SE67" s="116">
        <f t="shared" si="130"/>
        <v>2.6828694403688198</v>
      </c>
      <c r="SF67" s="116">
        <f t="shared" si="130"/>
        <v>2.7725191072722613</v>
      </c>
      <c r="SG67" s="116">
        <f t="shared" si="130"/>
        <v>3.0710250723341388</v>
      </c>
      <c r="SH67" s="116">
        <f t="shared" si="130"/>
        <v>3.0331430200544856</v>
      </c>
      <c r="SI67" s="116">
        <f t="shared" si="130"/>
        <v>2.8835589166406304</v>
      </c>
      <c r="SJ67" s="116">
        <f t="shared" si="130"/>
        <v>2.6063314172947014</v>
      </c>
      <c r="SK67" s="116">
        <f t="shared" si="130"/>
        <v>2.8243191348489405</v>
      </c>
      <c r="SL67" s="116">
        <f t="shared" si="130"/>
        <v>2.6885749414540263</v>
      </c>
      <c r="SM67" s="116">
        <f t="shared" si="130"/>
        <v>2.5706193867942031</v>
      </c>
      <c r="SN67" s="116">
        <f t="shared" si="130"/>
        <v>2.7881054090692494</v>
      </c>
      <c r="SO67" s="116">
        <f t="shared" si="130"/>
        <v>2.75047155696971</v>
      </c>
      <c r="SP67" s="116">
        <f t="shared" si="130"/>
        <v>2.5878107357139792</v>
      </c>
      <c r="SQ67" s="116">
        <f t="shared" si="130"/>
        <v>2.9929129148206566</v>
      </c>
      <c r="SR67" s="116">
        <f t="shared" si="130"/>
        <v>3.0500602569357529</v>
      </c>
      <c r="SS67" s="116">
        <f t="shared" si="130"/>
        <v>2.7569160795349275</v>
      </c>
      <c r="ST67" s="116">
        <f t="shared" si="130"/>
        <v>3.1053200758316746</v>
      </c>
      <c r="SU67" s="116">
        <f t="shared" si="130"/>
        <v>2.7529074029793787</v>
      </c>
      <c r="SV67" s="116">
        <f t="shared" si="130"/>
        <v>2.6018762921510232</v>
      </c>
      <c r="SW67" s="116">
        <f t="shared" si="130"/>
        <v>3.0800560819749649</v>
      </c>
      <c r="SX67" s="116">
        <f t="shared" si="130"/>
        <v>3.0246364566047186</v>
      </c>
      <c r="SY67" s="116">
        <f t="shared" si="130"/>
        <v>2.6758507454913447</v>
      </c>
      <c r="SZ67" s="116">
        <f t="shared" si="130"/>
        <v>2.9873708549090234</v>
      </c>
      <c r="TA67" s="116">
        <f t="shared" si="130"/>
        <v>2.5988706710447014</v>
      </c>
      <c r="TB67" s="116">
        <f t="shared" si="130"/>
        <v>2.6494314505870999</v>
      </c>
      <c r="TC67" s="116">
        <f t="shared" si="130"/>
        <v>2.9212037105605537</v>
      </c>
      <c r="TD67" s="116">
        <f t="shared" si="130"/>
        <v>2.8028273770695695</v>
      </c>
      <c r="TE67" s="116">
        <f t="shared" si="130"/>
        <v>2.629590070243037</v>
      </c>
      <c r="TF67" s="116">
        <f t="shared" si="130"/>
        <v>3.0888050519976189</v>
      </c>
      <c r="TG67" s="116">
        <f t="shared" si="130"/>
        <v>2.6217811677882437</v>
      </c>
      <c r="TH67" s="116">
        <f t="shared" si="130"/>
        <v>2.6899079199327618</v>
      </c>
      <c r="TI67" s="116">
        <f t="shared" si="130"/>
        <v>2.9611806428805663</v>
      </c>
      <c r="TJ67" s="116">
        <f t="shared" si="130"/>
        <v>2.5697462692765818</v>
      </c>
      <c r="TK67" s="116">
        <f t="shared" si="124"/>
        <v>3.0268305387289076</v>
      </c>
      <c r="TL67" s="116">
        <f t="shared" si="124"/>
        <v>2.9244114078811947</v>
      </c>
      <c r="TM67" s="116">
        <f t="shared" si="124"/>
        <v>2.9029367379740902</v>
      </c>
      <c r="TN67" s="116">
        <f t="shared" si="124"/>
        <v>2.6784357601372624</v>
      </c>
      <c r="TO67" s="116">
        <f t="shared" si="124"/>
        <v>2.8116629518676697</v>
      </c>
      <c r="TP67" s="116">
        <f t="shared" si="124"/>
        <v>2.5617262959716847</v>
      </c>
      <c r="TQ67" s="116">
        <f t="shared" si="124"/>
        <v>3.0045802269930899</v>
      </c>
      <c r="TR67" s="116">
        <f t="shared" si="124"/>
        <v>2.625395407797956</v>
      </c>
      <c r="TS67" s="116">
        <f t="shared" si="124"/>
        <v>2.8526726591818363</v>
      </c>
      <c r="TT67" s="116">
        <f t="shared" si="124"/>
        <v>2.6851556826754415</v>
      </c>
      <c r="TU67" s="116">
        <f t="shared" si="124"/>
        <v>3.0706860280110422</v>
      </c>
      <c r="TV67" s="116">
        <f t="shared" si="124"/>
        <v>2.7721338742146884</v>
      </c>
      <c r="TW67" s="116">
        <f t="shared" si="124"/>
        <v>2.9892321043689085</v>
      </c>
      <c r="TX67" s="116">
        <f t="shared" si="124"/>
        <v>2.7147167357014981</v>
      </c>
      <c r="TY67" s="116">
        <f t="shared" si="124"/>
        <v>2.9144695614783727</v>
      </c>
      <c r="TZ67" s="116">
        <f t="shared" si="124"/>
        <v>2.6012509330107414</v>
      </c>
      <c r="UA67" s="116">
        <f t="shared" si="124"/>
        <v>2.7393900561542832</v>
      </c>
      <c r="UB67" s="116">
        <f t="shared" si="124"/>
        <v>2.9835160904917126</v>
      </c>
      <c r="UC67" s="116">
        <f t="shared" si="124"/>
        <v>2.9047596718817714</v>
      </c>
      <c r="UD67" s="116">
        <f t="shared" si="124"/>
        <v>3.0329492517223224</v>
      </c>
      <c r="UE67" s="116">
        <f t="shared" si="124"/>
        <v>2.7112028231270116</v>
      </c>
      <c r="UF67" s="116">
        <f t="shared" si="124"/>
        <v>2.5960541344330474</v>
      </c>
      <c r="UG67" s="116">
        <f t="shared" si="124"/>
        <v>3.0278066468989691</v>
      </c>
      <c r="UH67" s="116">
        <f t="shared" si="124"/>
        <v>2.7033805784630167</v>
      </c>
      <c r="UI67" s="116">
        <f t="shared" si="124"/>
        <v>2.6949682132851085</v>
      </c>
      <c r="UJ67" s="116">
        <f t="shared" si="124"/>
        <v>2.6058472684105913</v>
      </c>
      <c r="UK67" s="116">
        <f t="shared" si="124"/>
        <v>2.668376381344248</v>
      </c>
      <c r="UL67" s="116">
        <f t="shared" si="124"/>
        <v>2.8172876330367189</v>
      </c>
      <c r="UM67" s="116">
        <f t="shared" si="124"/>
        <v>3.0497097963214692</v>
      </c>
      <c r="UN67" s="116">
        <f t="shared" si="124"/>
        <v>2.9826883499613164</v>
      </c>
      <c r="UO67" s="116">
        <f t="shared" si="124"/>
        <v>2.6877518520745194</v>
      </c>
      <c r="UP67" s="116">
        <f t="shared" si="116"/>
        <v>2.9631756749444738</v>
      </c>
      <c r="UQ67" s="116">
        <f t="shared" si="116"/>
        <v>2.5615680855609604</v>
      </c>
      <c r="UR67" s="116">
        <f t="shared" si="116"/>
        <v>2.5742408258451497</v>
      </c>
      <c r="US67" s="116">
        <f t="shared" si="116"/>
        <v>2.7738796132476735</v>
      </c>
      <c r="UT67" s="116">
        <f t="shared" si="116"/>
        <v>2.9377087755461133</v>
      </c>
      <c r="UU67" s="116">
        <f t="shared" si="116"/>
        <v>2.8665317953272931</v>
      </c>
      <c r="UV67" s="116">
        <f t="shared" si="116"/>
        <v>2.7652695490979076</v>
      </c>
      <c r="UW67" s="116">
        <f t="shared" si="116"/>
        <v>2.9430738635747722</v>
      </c>
      <c r="UX67" s="116">
        <f t="shared" si="116"/>
        <v>2.7271791389217599</v>
      </c>
      <c r="UY67" s="116">
        <f t="shared" si="116"/>
        <v>2.9568174872435957</v>
      </c>
      <c r="UZ67" s="116">
        <f t="shared" si="116"/>
        <v>2.9020004284380096</v>
      </c>
      <c r="VA67" s="116">
        <f t="shared" si="116"/>
        <v>2.6782153033863203</v>
      </c>
      <c r="VB67" s="116">
        <f t="shared" si="116"/>
        <v>2.7449924410584741</v>
      </c>
      <c r="VC67" s="116">
        <f t="shared" si="116"/>
        <v>2.826154480971435</v>
      </c>
      <c r="VD67" s="116">
        <f t="shared" si="116"/>
        <v>2.9258560795857473</v>
      </c>
      <c r="VE67" s="116">
        <f t="shared" si="116"/>
        <v>2.7634304311166096</v>
      </c>
      <c r="VF67" s="116">
        <f t="shared" si="116"/>
        <v>2.7116752884420832</v>
      </c>
      <c r="VG67" s="116">
        <f t="shared" si="116"/>
        <v>2.9815672979936068</v>
      </c>
      <c r="VH67" s="116">
        <f t="shared" si="116"/>
        <v>2.7230482152455986</v>
      </c>
      <c r="VI67" s="116">
        <f t="shared" si="116"/>
        <v>2.7053956953282707</v>
      </c>
      <c r="VJ67" s="116">
        <f t="shared" si="116"/>
        <v>2.6945077192221114</v>
      </c>
      <c r="VK67" s="116">
        <f t="shared" si="116"/>
        <v>3.006016655065697</v>
      </c>
      <c r="VL67" s="116">
        <f t="shared" si="116"/>
        <v>2.7896842187072903</v>
      </c>
      <c r="VM67" s="116">
        <f t="shared" si="116"/>
        <v>2.936669508417467</v>
      </c>
      <c r="VN67" s="116">
        <f t="shared" si="116"/>
        <v>2.6300388293927703</v>
      </c>
      <c r="VO67" s="116">
        <f t="shared" ref="VO67:XZ68" si="137">VO41+($D$3/VO41)</f>
        <v>2.6007784316205713</v>
      </c>
      <c r="VP67" s="116">
        <f t="shared" si="137"/>
        <v>3.0323041316346071</v>
      </c>
      <c r="VQ67" s="116">
        <f t="shared" si="137"/>
        <v>2.8391374418021273</v>
      </c>
      <c r="VR67" s="116">
        <f t="shared" si="137"/>
        <v>2.6474495555976905</v>
      </c>
      <c r="VS67" s="116">
        <f t="shared" si="137"/>
        <v>2.7978457786462729</v>
      </c>
      <c r="VT67" s="116">
        <f t="shared" si="137"/>
        <v>2.8860341034592563</v>
      </c>
      <c r="VU67" s="116">
        <f t="shared" si="137"/>
        <v>2.5668913220431162</v>
      </c>
      <c r="VV67" s="116">
        <f t="shared" si="137"/>
        <v>2.7609093604486468</v>
      </c>
      <c r="VW67" s="116">
        <f t="shared" si="137"/>
        <v>2.829497158370367</v>
      </c>
      <c r="VX67" s="116">
        <f t="shared" si="137"/>
        <v>3.0523329351942801</v>
      </c>
      <c r="VY67" s="116">
        <f t="shared" si="137"/>
        <v>2.9933015375944083</v>
      </c>
      <c r="VZ67" s="116">
        <f t="shared" si="137"/>
        <v>2.7953538776697409</v>
      </c>
      <c r="WA67" s="116">
        <f t="shared" si="137"/>
        <v>3.0652602220198553</v>
      </c>
      <c r="WB67" s="116">
        <f t="shared" si="137"/>
        <v>2.5316293123328668</v>
      </c>
      <c r="WC67" s="116">
        <f t="shared" si="137"/>
        <v>3.0305998737740989</v>
      </c>
      <c r="WD67" s="116">
        <f t="shared" si="137"/>
        <v>3.0463426832708573</v>
      </c>
      <c r="WE67" s="116">
        <f t="shared" si="137"/>
        <v>2.6998930716178653</v>
      </c>
      <c r="WF67" s="116">
        <f t="shared" si="137"/>
        <v>2.694248060295005</v>
      </c>
      <c r="WG67" s="116">
        <f t="shared" si="137"/>
        <v>2.7794857443269145</v>
      </c>
      <c r="WH67" s="116">
        <f t="shared" si="137"/>
        <v>2.6877153087786518</v>
      </c>
      <c r="WI67" s="116">
        <f t="shared" si="137"/>
        <v>2.9393558936026309</v>
      </c>
      <c r="WJ67" s="116">
        <f t="shared" si="137"/>
        <v>2.979798689003144</v>
      </c>
      <c r="WK67" s="116">
        <f t="shared" si="137"/>
        <v>2.7308672015960629</v>
      </c>
      <c r="WL67" s="116">
        <f t="shared" si="137"/>
        <v>2.6895868716262243</v>
      </c>
      <c r="WM67" s="116">
        <f t="shared" si="137"/>
        <v>2.7990120010504937</v>
      </c>
      <c r="WN67" s="116">
        <f t="shared" si="137"/>
        <v>2.8188662558589344</v>
      </c>
      <c r="WO67" s="116">
        <f t="shared" si="137"/>
        <v>2.9487190702412844</v>
      </c>
      <c r="WP67" s="116">
        <f t="shared" si="137"/>
        <v>2.7671448720417695</v>
      </c>
      <c r="WQ67" s="116">
        <f t="shared" si="137"/>
        <v>2.6704056394206184</v>
      </c>
      <c r="WR67" s="116">
        <f t="shared" si="137"/>
        <v>2.5526241828398706</v>
      </c>
      <c r="WS67" s="116">
        <f t="shared" si="137"/>
        <v>2.9298324189530782</v>
      </c>
      <c r="WT67" s="116">
        <f t="shared" si="137"/>
        <v>2.8926225884321957</v>
      </c>
      <c r="WU67" s="116">
        <f t="shared" si="137"/>
        <v>3.0744281417160852</v>
      </c>
      <c r="WV67" s="116">
        <f t="shared" si="137"/>
        <v>2.9491041382479013</v>
      </c>
      <c r="WW67" s="116">
        <f t="shared" si="137"/>
        <v>2.6444505236972526</v>
      </c>
      <c r="WX67" s="116">
        <f t="shared" si="137"/>
        <v>2.7341284457407009</v>
      </c>
      <c r="WY67" s="116">
        <f t="shared" si="137"/>
        <v>3.0813864405075679</v>
      </c>
      <c r="WZ67" s="116">
        <f t="shared" si="137"/>
        <v>2.6916785096325295</v>
      </c>
      <c r="XA67" s="116">
        <f t="shared" si="137"/>
        <v>2.9204773555555614</v>
      </c>
      <c r="XB67" s="116">
        <f t="shared" si="137"/>
        <v>2.6121790011279162</v>
      </c>
      <c r="XC67" s="116">
        <f t="shared" si="137"/>
        <v>2.7996891608828789</v>
      </c>
      <c r="XD67" s="116">
        <f t="shared" si="137"/>
        <v>2.6490446951582545</v>
      </c>
      <c r="XE67" s="116">
        <f t="shared" si="137"/>
        <v>2.669012310560146</v>
      </c>
      <c r="XF67" s="116">
        <f t="shared" si="137"/>
        <v>3.1061122500991054</v>
      </c>
      <c r="XG67" s="116">
        <f t="shared" si="137"/>
        <v>3.1015076618234745</v>
      </c>
      <c r="XH67" s="116">
        <f t="shared" si="137"/>
        <v>2.9260378753730896</v>
      </c>
      <c r="XI67" s="116">
        <f t="shared" si="137"/>
        <v>2.7328765480529187</v>
      </c>
      <c r="XJ67" s="116">
        <f t="shared" si="137"/>
        <v>2.9260814987812549</v>
      </c>
      <c r="XK67" s="116">
        <f t="shared" si="137"/>
        <v>2.6390155747255526</v>
      </c>
      <c r="XL67" s="116">
        <f t="shared" si="137"/>
        <v>3.0570386555922822</v>
      </c>
      <c r="XM67" s="116">
        <f t="shared" si="137"/>
        <v>2.7928909785283871</v>
      </c>
      <c r="XN67" s="116">
        <f t="shared" si="137"/>
        <v>2.7340383013125669</v>
      </c>
      <c r="XO67" s="116">
        <f t="shared" si="137"/>
        <v>2.6031128358445712</v>
      </c>
      <c r="XP67" s="116">
        <f t="shared" si="137"/>
        <v>2.9197378371147118</v>
      </c>
      <c r="XQ67" s="116">
        <f t="shared" si="137"/>
        <v>2.61423304036696</v>
      </c>
      <c r="XR67" s="116">
        <f t="shared" si="137"/>
        <v>2.8325243518071472</v>
      </c>
      <c r="XS67" s="116">
        <f t="shared" si="137"/>
        <v>2.9466133232861589</v>
      </c>
      <c r="XT67" s="116">
        <f t="shared" si="137"/>
        <v>2.941558034704896</v>
      </c>
      <c r="XU67" s="116">
        <f t="shared" si="137"/>
        <v>2.8366901064083283</v>
      </c>
      <c r="XV67" s="116">
        <f t="shared" si="137"/>
        <v>2.5305818559694928</v>
      </c>
      <c r="XW67" s="116">
        <f t="shared" si="137"/>
        <v>2.6198367524576525</v>
      </c>
      <c r="XX67" s="116">
        <f t="shared" si="137"/>
        <v>2.9763636655448171</v>
      </c>
      <c r="XY67" s="116">
        <f t="shared" si="137"/>
        <v>2.7619003719594457</v>
      </c>
      <c r="XZ67" s="116">
        <f t="shared" si="137"/>
        <v>2.838967065162743</v>
      </c>
      <c r="YA67" s="116">
        <f t="shared" si="131"/>
        <v>3.1048805808669178</v>
      </c>
      <c r="YB67" s="116">
        <f t="shared" si="131"/>
        <v>2.8601084238658632</v>
      </c>
      <c r="YC67" s="116">
        <f t="shared" si="131"/>
        <v>2.867133070567971</v>
      </c>
      <c r="YD67" s="116">
        <f t="shared" si="131"/>
        <v>3.0055492471247387</v>
      </c>
      <c r="YE67" s="116">
        <f t="shared" si="131"/>
        <v>3.0559845571740079</v>
      </c>
      <c r="YF67" s="116">
        <f t="shared" si="131"/>
        <v>2.7115401051460801</v>
      </c>
      <c r="YG67" s="116">
        <f t="shared" si="131"/>
        <v>2.7222562089205606</v>
      </c>
      <c r="YH67" s="116">
        <f t="shared" si="131"/>
        <v>2.5345759585522916</v>
      </c>
      <c r="YI67" s="116">
        <f t="shared" si="131"/>
        <v>3.0381791184912599</v>
      </c>
      <c r="YJ67" s="116">
        <f t="shared" si="131"/>
        <v>2.877962481566755</v>
      </c>
      <c r="YK67" s="116">
        <f t="shared" si="131"/>
        <v>2.8295289825690553</v>
      </c>
      <c r="YL67" s="116">
        <f t="shared" si="131"/>
        <v>2.9768034595706014</v>
      </c>
      <c r="YM67" s="116">
        <f t="shared" si="131"/>
        <v>2.9243084741715757</v>
      </c>
      <c r="YN67" s="116">
        <f t="shared" si="131"/>
        <v>3.0451693699623972</v>
      </c>
      <c r="YO67" s="116">
        <f t="shared" si="131"/>
        <v>2.7242385236749325</v>
      </c>
      <c r="YP67" s="116">
        <f t="shared" si="131"/>
        <v>3.0389539133446477</v>
      </c>
      <c r="YQ67" s="116">
        <f t="shared" si="131"/>
        <v>2.8848170967654756</v>
      </c>
      <c r="YR67" s="116">
        <f t="shared" si="131"/>
        <v>2.9465242795474103</v>
      </c>
      <c r="YS67" s="116">
        <f t="shared" si="131"/>
        <v>2.9406679385031507</v>
      </c>
      <c r="YT67" s="116">
        <f t="shared" si="131"/>
        <v>2.8571886381641338</v>
      </c>
      <c r="YU67" s="116">
        <f t="shared" si="131"/>
        <v>2.9724043471100727</v>
      </c>
      <c r="YV67" s="116">
        <f t="shared" si="131"/>
        <v>2.7162874805026318</v>
      </c>
      <c r="YW67" s="116">
        <f t="shared" si="131"/>
        <v>2.6844934776098222</v>
      </c>
      <c r="YX67" s="116">
        <f t="shared" si="131"/>
        <v>3.0684668039864906</v>
      </c>
      <c r="YY67" s="116">
        <f t="shared" si="131"/>
        <v>2.6923510578994438</v>
      </c>
      <c r="YZ67" s="116">
        <f t="shared" si="131"/>
        <v>3.112945107336464</v>
      </c>
      <c r="ZA67" s="116">
        <f t="shared" si="131"/>
        <v>2.7024043790589287</v>
      </c>
      <c r="ZB67" s="116">
        <f t="shared" si="131"/>
        <v>2.9180469881537845</v>
      </c>
      <c r="ZC67" s="116">
        <f t="shared" si="131"/>
        <v>2.5566521504935396</v>
      </c>
      <c r="ZD67" s="116">
        <f t="shared" si="125"/>
        <v>2.5439911737596628</v>
      </c>
      <c r="ZE67" s="116">
        <f t="shared" si="125"/>
        <v>2.9806916025551313</v>
      </c>
      <c r="ZF67" s="116">
        <f t="shared" si="125"/>
        <v>2.8632785506608149</v>
      </c>
      <c r="ZG67" s="116">
        <f t="shared" si="125"/>
        <v>2.8232232261628654</v>
      </c>
      <c r="ZH67" s="116">
        <f t="shared" si="125"/>
        <v>2.6697802473665622</v>
      </c>
      <c r="ZI67" s="116">
        <f t="shared" si="125"/>
        <v>3.1200509322029548</v>
      </c>
      <c r="ZJ67" s="116">
        <f t="shared" si="125"/>
        <v>2.985369896481088</v>
      </c>
      <c r="ZK67" s="116">
        <f t="shared" si="125"/>
        <v>2.780775563353135</v>
      </c>
      <c r="ZL67" s="116">
        <f t="shared" si="125"/>
        <v>2.5978844925469429</v>
      </c>
      <c r="ZM67" s="116">
        <f t="shared" si="125"/>
        <v>3.02018157142221</v>
      </c>
      <c r="ZN67" s="116">
        <f t="shared" si="117"/>
        <v>2.5791000344420376</v>
      </c>
      <c r="ZO67" s="116">
        <f t="shared" si="117"/>
        <v>2.6205969012923704</v>
      </c>
      <c r="ZP67" s="116">
        <f t="shared" si="117"/>
        <v>2.7186114792975586</v>
      </c>
      <c r="ZQ67" s="116">
        <f t="shared" si="117"/>
        <v>3.121202466196364</v>
      </c>
      <c r="ZR67" s="116">
        <f t="shared" si="117"/>
        <v>2.7520319564361788</v>
      </c>
      <c r="ZS67" s="116">
        <f t="shared" si="117"/>
        <v>2.6156586188836108</v>
      </c>
      <c r="ZT67" s="116">
        <f t="shared" si="117"/>
        <v>2.9243340279115575</v>
      </c>
      <c r="ZU67" s="116">
        <f t="shared" si="117"/>
        <v>3.1049887619564465</v>
      </c>
      <c r="ZV67" s="116">
        <f t="shared" si="117"/>
        <v>2.6455637214906722</v>
      </c>
      <c r="ZW67" s="116">
        <f t="shared" si="117"/>
        <v>3.0812461912155142</v>
      </c>
      <c r="ZX67" s="116">
        <f t="shared" si="117"/>
        <v>2.6679202518383844</v>
      </c>
      <c r="ZY67" s="116">
        <f t="shared" si="117"/>
        <v>2.7622006912713184</v>
      </c>
      <c r="ZZ67" s="116">
        <f t="shared" si="117"/>
        <v>2.7692661235809743</v>
      </c>
      <c r="AAA67" s="116">
        <f t="shared" si="117"/>
        <v>2.9191216492445542</v>
      </c>
      <c r="AAB67" s="116">
        <f t="shared" si="117"/>
        <v>2.7875331341876595</v>
      </c>
      <c r="AAC67" s="116">
        <f t="shared" si="117"/>
        <v>2.9077387847125022</v>
      </c>
      <c r="AAD67" s="116">
        <f t="shared" si="117"/>
        <v>2.6357575068550112</v>
      </c>
      <c r="AAE67" s="116">
        <f t="shared" si="117"/>
        <v>2.9340012634643022</v>
      </c>
      <c r="AAF67" s="116">
        <f t="shared" si="117"/>
        <v>2.6081882172722062</v>
      </c>
      <c r="AAG67" s="116">
        <f t="shared" si="117"/>
        <v>3.0444544796460216</v>
      </c>
      <c r="AAH67" s="116">
        <f t="shared" si="117"/>
        <v>2.7943091201193653</v>
      </c>
      <c r="AAI67" s="116">
        <f t="shared" si="117"/>
        <v>2.879853105490052</v>
      </c>
      <c r="AAJ67" s="116">
        <f t="shared" si="117"/>
        <v>2.9565667092716503</v>
      </c>
      <c r="AAK67" s="116">
        <f t="shared" si="117"/>
        <v>2.7173420093316132</v>
      </c>
      <c r="AAL67" s="116">
        <f t="shared" si="117"/>
        <v>2.7765161456058776</v>
      </c>
      <c r="AAM67" s="116">
        <f t="shared" ref="AAM67:ACX68" si="138">AAM41+($D$3/AAM41)</f>
        <v>3.0438098606912503</v>
      </c>
      <c r="AAN67" s="116">
        <f t="shared" si="138"/>
        <v>2.9412546496068375</v>
      </c>
      <c r="AAO67" s="116">
        <f t="shared" si="138"/>
        <v>2.9197148128857364</v>
      </c>
      <c r="AAP67" s="116">
        <f t="shared" si="138"/>
        <v>2.7721174081806645</v>
      </c>
      <c r="AAQ67" s="116">
        <f t="shared" si="138"/>
        <v>2.9760564055140053</v>
      </c>
      <c r="AAR67" s="116">
        <f t="shared" si="138"/>
        <v>2.8134098157470344</v>
      </c>
      <c r="AAS67" s="116">
        <f t="shared" si="138"/>
        <v>2.7967187929341257</v>
      </c>
      <c r="AAT67" s="116">
        <f t="shared" si="138"/>
        <v>2.8437064174452931</v>
      </c>
      <c r="AAU67" s="116">
        <f t="shared" si="138"/>
        <v>2.6488840643762299</v>
      </c>
      <c r="AAV67" s="116">
        <f t="shared" si="138"/>
        <v>2.8317746611683328</v>
      </c>
      <c r="AAW67" s="116">
        <f t="shared" si="138"/>
        <v>2.5354939924394282</v>
      </c>
      <c r="AAX67" s="116">
        <f t="shared" si="138"/>
        <v>2.5869661123169774</v>
      </c>
      <c r="AAY67" s="116">
        <f t="shared" si="138"/>
        <v>2.5643425459066269</v>
      </c>
      <c r="AAZ67" s="116">
        <f t="shared" si="138"/>
        <v>2.5862244241141799</v>
      </c>
      <c r="ABA67" s="116">
        <f t="shared" si="138"/>
        <v>2.6850169016069043</v>
      </c>
      <c r="ABB67" s="116">
        <f t="shared" si="138"/>
        <v>2.5683767050262549</v>
      </c>
      <c r="ABC67" s="116">
        <f t="shared" si="138"/>
        <v>2.7661265255006473</v>
      </c>
      <c r="ABD67" s="116">
        <f t="shared" si="138"/>
        <v>2.5790854633143616</v>
      </c>
      <c r="ABE67" s="116">
        <f t="shared" si="138"/>
        <v>2.633379101767694</v>
      </c>
      <c r="ABF67" s="116">
        <f t="shared" si="138"/>
        <v>2.7331828516404237</v>
      </c>
      <c r="ABG67" s="116">
        <f t="shared" si="138"/>
        <v>2.7512967112310109</v>
      </c>
      <c r="ABH67" s="116">
        <f t="shared" si="138"/>
        <v>2.7051042731541557</v>
      </c>
      <c r="ABI67" s="116">
        <f t="shared" si="138"/>
        <v>2.8928079481432825</v>
      </c>
      <c r="ABJ67" s="116">
        <f t="shared" si="138"/>
        <v>2.542040251102982</v>
      </c>
      <c r="ABK67" s="116">
        <f t="shared" si="138"/>
        <v>2.5439682705078472</v>
      </c>
      <c r="ABL67" s="116">
        <f t="shared" si="138"/>
        <v>2.9224934786831964</v>
      </c>
      <c r="ABM67" s="116">
        <f t="shared" si="138"/>
        <v>2.8543583371559813</v>
      </c>
      <c r="ABN67" s="116">
        <f t="shared" si="138"/>
        <v>3.0104342740618275</v>
      </c>
      <c r="ABO67" s="116">
        <f t="shared" si="138"/>
        <v>2.7472386336314898</v>
      </c>
      <c r="ABP67" s="116">
        <f t="shared" si="138"/>
        <v>2.9162544953533196</v>
      </c>
      <c r="ABQ67" s="116">
        <f t="shared" si="138"/>
        <v>2.8868390316599992</v>
      </c>
      <c r="ABR67" s="116">
        <f t="shared" si="138"/>
        <v>2.70578827928462</v>
      </c>
      <c r="ABS67" s="116">
        <f t="shared" si="138"/>
        <v>2.6093192102941698</v>
      </c>
      <c r="ABT67" s="116">
        <f t="shared" si="138"/>
        <v>2.5588698077020386</v>
      </c>
      <c r="ABU67" s="116">
        <f t="shared" si="138"/>
        <v>3.0702567999622095</v>
      </c>
      <c r="ABV67" s="116">
        <f t="shared" si="138"/>
        <v>2.8231677113591891</v>
      </c>
      <c r="ABW67" s="116">
        <f t="shared" si="138"/>
        <v>2.9911247709815072</v>
      </c>
      <c r="ABX67" s="116">
        <f t="shared" si="138"/>
        <v>2.9389614455389923</v>
      </c>
      <c r="ABY67" s="116">
        <f t="shared" si="138"/>
        <v>2.8757379755341095</v>
      </c>
      <c r="ABZ67" s="116">
        <f t="shared" si="138"/>
        <v>2.9543056454354515</v>
      </c>
      <c r="ACA67" s="116">
        <f t="shared" si="138"/>
        <v>2.6560281008531601</v>
      </c>
      <c r="ACB67" s="116">
        <f t="shared" si="138"/>
        <v>2.956895385482845</v>
      </c>
      <c r="ACC67" s="116">
        <f t="shared" si="138"/>
        <v>3.0416327850385505</v>
      </c>
      <c r="ACD67" s="116">
        <f t="shared" si="138"/>
        <v>2.9167805523028956</v>
      </c>
      <c r="ACE67" s="116">
        <f t="shared" si="138"/>
        <v>2.5912902465169187</v>
      </c>
      <c r="ACF67" s="116">
        <f t="shared" si="138"/>
        <v>2.5535348504099082</v>
      </c>
      <c r="ACG67" s="116">
        <f t="shared" si="138"/>
        <v>2.5512454239251872</v>
      </c>
      <c r="ACH67" s="116">
        <f t="shared" si="138"/>
        <v>2.6826922609245458</v>
      </c>
      <c r="ACI67" s="116">
        <f t="shared" si="138"/>
        <v>2.8563482311587411</v>
      </c>
      <c r="ACJ67" s="116">
        <f t="shared" si="138"/>
        <v>2.5969731140322105</v>
      </c>
      <c r="ACK67" s="116">
        <f t="shared" si="138"/>
        <v>2.7548172038267489</v>
      </c>
      <c r="ACL67" s="116">
        <f t="shared" si="138"/>
        <v>2.9088791781882177</v>
      </c>
      <c r="ACM67" s="116">
        <f t="shared" si="138"/>
        <v>2.7123753043794623</v>
      </c>
      <c r="ACN67" s="116">
        <f t="shared" si="138"/>
        <v>2.8028421745598848</v>
      </c>
      <c r="ACO67" s="116">
        <f t="shared" si="138"/>
        <v>2.6310014092296177</v>
      </c>
      <c r="ACP67" s="116">
        <f t="shared" si="138"/>
        <v>3.1202591915106521</v>
      </c>
      <c r="ACQ67" s="116">
        <f t="shared" si="138"/>
        <v>2.9767556066357534</v>
      </c>
      <c r="ACR67" s="116">
        <f t="shared" si="138"/>
        <v>3.0876003620483772</v>
      </c>
      <c r="ACS67" s="116">
        <f t="shared" si="138"/>
        <v>3.0524539182155568</v>
      </c>
      <c r="ACT67" s="116">
        <f t="shared" si="138"/>
        <v>3.0383778925638469</v>
      </c>
      <c r="ACU67" s="116">
        <f t="shared" si="138"/>
        <v>2.7411310623524212</v>
      </c>
      <c r="ACV67" s="116">
        <f t="shared" si="138"/>
        <v>3.0908040172422928</v>
      </c>
      <c r="ACW67" s="116">
        <f t="shared" si="138"/>
        <v>2.8035503576385401</v>
      </c>
      <c r="ACX67" s="116">
        <f t="shared" si="138"/>
        <v>2.7134953531575916</v>
      </c>
      <c r="ACY67" s="116">
        <f t="shared" si="132"/>
        <v>2.6259946406674604</v>
      </c>
      <c r="ACZ67" s="116">
        <f t="shared" si="132"/>
        <v>2.9258316370703161</v>
      </c>
      <c r="ADA67" s="116">
        <f t="shared" si="132"/>
        <v>2.6659582908576516</v>
      </c>
      <c r="ADB67" s="116">
        <f t="shared" si="132"/>
        <v>2.5479704962612946</v>
      </c>
      <c r="ADC67" s="116">
        <f t="shared" si="132"/>
        <v>3.0565525236925617</v>
      </c>
      <c r="ADD67" s="116">
        <f t="shared" si="132"/>
        <v>2.9321501301997093</v>
      </c>
      <c r="ADE67" s="116">
        <f t="shared" si="132"/>
        <v>3.0619878420483246</v>
      </c>
      <c r="ADF67" s="116">
        <f t="shared" si="132"/>
        <v>2.5753085195407106</v>
      </c>
      <c r="ADG67" s="116">
        <f t="shared" si="132"/>
        <v>2.6622493231030413</v>
      </c>
      <c r="ADH67" s="116">
        <f t="shared" si="132"/>
        <v>3.1201536703490458</v>
      </c>
      <c r="ADI67" s="116">
        <f t="shared" si="132"/>
        <v>2.9155279189665535</v>
      </c>
      <c r="ADJ67" s="116">
        <f t="shared" si="132"/>
        <v>2.6355362324906082</v>
      </c>
      <c r="ADK67" s="116">
        <f t="shared" si="132"/>
        <v>2.9201844887635882</v>
      </c>
      <c r="ADL67" s="116">
        <f t="shared" si="132"/>
        <v>2.9699965019462695</v>
      </c>
      <c r="ADM67" s="116">
        <f t="shared" si="132"/>
        <v>2.8174549524909174</v>
      </c>
      <c r="ADN67" s="116">
        <f t="shared" si="132"/>
        <v>2.7805767665873762</v>
      </c>
      <c r="ADO67" s="116">
        <f t="shared" si="132"/>
        <v>2.6765171216756007</v>
      </c>
      <c r="ADP67" s="116">
        <f t="shared" si="132"/>
        <v>3.0226640985527613</v>
      </c>
      <c r="ADQ67" s="116">
        <f t="shared" si="132"/>
        <v>2.5986937079467984</v>
      </c>
      <c r="ADR67" s="116">
        <f t="shared" si="132"/>
        <v>2.6731703988999356</v>
      </c>
      <c r="ADS67" s="116">
        <f t="shared" si="132"/>
        <v>2.9102923758204824</v>
      </c>
      <c r="ADT67" s="116">
        <f t="shared" si="132"/>
        <v>2.8251651489231442</v>
      </c>
      <c r="ADU67" s="116">
        <f t="shared" si="132"/>
        <v>2.6516680913142356</v>
      </c>
      <c r="ADV67" s="116">
        <f t="shared" si="132"/>
        <v>3.0263683366098082</v>
      </c>
      <c r="ADW67" s="116">
        <f t="shared" si="132"/>
        <v>2.7185566629325582</v>
      </c>
      <c r="ADX67" s="116">
        <f t="shared" si="132"/>
        <v>2.5720791553809406</v>
      </c>
      <c r="ADY67" s="116">
        <f t="shared" si="132"/>
        <v>2.7465371108383758</v>
      </c>
      <c r="ADZ67" s="116">
        <f t="shared" si="132"/>
        <v>2.8565434698396546</v>
      </c>
      <c r="AEA67" s="116">
        <f t="shared" si="132"/>
        <v>2.6795251612624131</v>
      </c>
      <c r="AEB67" s="116">
        <f t="shared" si="126"/>
        <v>2.6241140499740347</v>
      </c>
      <c r="AEC67" s="116">
        <f t="shared" si="126"/>
        <v>2.7173457719297454</v>
      </c>
      <c r="AED67" s="116">
        <f t="shared" si="126"/>
        <v>3.0526084618259612</v>
      </c>
      <c r="AEE67" s="116">
        <f t="shared" si="126"/>
        <v>2.9630572147549645</v>
      </c>
      <c r="AEF67" s="116">
        <f t="shared" si="126"/>
        <v>3.1072578731747638</v>
      </c>
      <c r="AEG67" s="116">
        <f t="shared" si="126"/>
        <v>2.5452333715622357</v>
      </c>
      <c r="AEH67" s="116">
        <f t="shared" si="126"/>
        <v>2.5642396280017392</v>
      </c>
      <c r="AEI67" s="116">
        <f t="shared" si="126"/>
        <v>2.8134247350671187</v>
      </c>
      <c r="AEJ67" s="116">
        <f t="shared" si="126"/>
        <v>2.8250957818480296</v>
      </c>
      <c r="AEK67" s="116">
        <f t="shared" si="126"/>
        <v>3.106409602422207</v>
      </c>
      <c r="AEL67" s="116">
        <f t="shared" si="118"/>
        <v>2.5865121620569194</v>
      </c>
      <c r="AEM67" s="116">
        <f t="shared" si="118"/>
        <v>2.9484219025825866</v>
      </c>
      <c r="AEN67" s="116">
        <f t="shared" si="118"/>
        <v>2.9716469284198879</v>
      </c>
      <c r="AEO67" s="116">
        <f t="shared" si="118"/>
        <v>2.9611335325136148</v>
      </c>
      <c r="AEP67" s="116">
        <f t="shared" si="118"/>
        <v>2.8234042178604302</v>
      </c>
      <c r="AEQ67" s="116">
        <f t="shared" si="118"/>
        <v>2.7618062473352838</v>
      </c>
      <c r="AER67" s="116">
        <f t="shared" si="118"/>
        <v>2.9399708045112489</v>
      </c>
      <c r="AES67" s="116">
        <f t="shared" si="118"/>
        <v>2.9909154279592176</v>
      </c>
      <c r="AET67" s="116">
        <f t="shared" si="118"/>
        <v>2.9688227519263175</v>
      </c>
      <c r="AEU67" s="116">
        <f t="shared" si="118"/>
        <v>2.6010310910296939</v>
      </c>
      <c r="AEV67" s="116">
        <f t="shared" si="118"/>
        <v>2.7938296195679828</v>
      </c>
      <c r="AEW67" s="116">
        <f t="shared" si="118"/>
        <v>2.7769425087789652</v>
      </c>
      <c r="AEX67" s="116">
        <f t="shared" si="118"/>
        <v>2.7107146112241645</v>
      </c>
      <c r="AEY67" s="116">
        <f t="shared" si="118"/>
        <v>3.0149029382822872</v>
      </c>
      <c r="AEZ67" s="116">
        <f t="shared" si="118"/>
        <v>2.6667720091177172</v>
      </c>
      <c r="AFA67" s="116">
        <f t="shared" si="118"/>
        <v>2.7643109329146776</v>
      </c>
      <c r="AFB67" s="116">
        <f t="shared" si="118"/>
        <v>2.6844604515017148</v>
      </c>
      <c r="AFC67" s="116">
        <f t="shared" si="118"/>
        <v>2.6377655589102411</v>
      </c>
      <c r="AFD67" s="116">
        <f t="shared" si="118"/>
        <v>2.8091627712873759</v>
      </c>
      <c r="AFE67" s="116">
        <f t="shared" si="118"/>
        <v>2.9825797075356095</v>
      </c>
      <c r="AFF67" s="116">
        <f t="shared" si="118"/>
        <v>2.8811437248226812</v>
      </c>
      <c r="AFG67" s="116">
        <f t="shared" si="118"/>
        <v>3.070354524324225</v>
      </c>
      <c r="AFH67" s="116">
        <f t="shared" si="118"/>
        <v>2.8591754096727637</v>
      </c>
      <c r="AFI67" s="116">
        <f t="shared" si="118"/>
        <v>2.5760127717931702</v>
      </c>
      <c r="AFJ67" s="116">
        <f t="shared" si="118"/>
        <v>2.6741347630365366</v>
      </c>
      <c r="AFK67" s="116">
        <f t="shared" ref="AFK67:AHV68" si="139">AFK41+($D$3/AFK41)</f>
        <v>2.6249956485232122</v>
      </c>
      <c r="AFL67" s="116">
        <f t="shared" si="139"/>
        <v>2.8725827084570299</v>
      </c>
      <c r="AFM67" s="116">
        <f t="shared" si="139"/>
        <v>2.5821104388697016</v>
      </c>
      <c r="AFN67" s="116">
        <f t="shared" si="139"/>
        <v>2.9646549015453378</v>
      </c>
      <c r="AFO67" s="116">
        <f t="shared" si="139"/>
        <v>2.8371567125406809</v>
      </c>
      <c r="AFP67" s="116">
        <f t="shared" si="139"/>
        <v>2.6051705541853005</v>
      </c>
      <c r="AFQ67" s="116">
        <f t="shared" si="139"/>
        <v>2.6979774199590474</v>
      </c>
      <c r="AFR67" s="116">
        <f t="shared" si="139"/>
        <v>2.6729687544483203</v>
      </c>
      <c r="AFS67" s="116">
        <f t="shared" si="139"/>
        <v>2.5584874596213836</v>
      </c>
      <c r="AFT67" s="116">
        <f t="shared" si="139"/>
        <v>2.9347763590930156</v>
      </c>
      <c r="AFU67" s="116">
        <f t="shared" si="139"/>
        <v>2.6775147982568015</v>
      </c>
      <c r="AFV67" s="116">
        <f t="shared" si="139"/>
        <v>2.8556475653258331</v>
      </c>
      <c r="AFW67" s="116">
        <f t="shared" si="139"/>
        <v>2.6385254472912609</v>
      </c>
      <c r="AFX67" s="116">
        <f t="shared" si="139"/>
        <v>2.9520558062144882</v>
      </c>
      <c r="AFY67" s="116">
        <f t="shared" si="139"/>
        <v>3.0081241234872409</v>
      </c>
      <c r="AFZ67" s="116">
        <f t="shared" si="139"/>
        <v>2.9174878900067842</v>
      </c>
      <c r="AGA67" s="116">
        <f t="shared" si="139"/>
        <v>2.979300990807451</v>
      </c>
      <c r="AGB67" s="116">
        <f t="shared" si="139"/>
        <v>2.7740001506473018</v>
      </c>
      <c r="AGC67" s="116">
        <f t="shared" si="139"/>
        <v>2.9897243199378192</v>
      </c>
      <c r="AGD67" s="116">
        <f t="shared" si="139"/>
        <v>2.8247250973634594</v>
      </c>
      <c r="AGE67" s="116">
        <f t="shared" si="139"/>
        <v>2.8489560596717447</v>
      </c>
      <c r="AGF67" s="116">
        <f t="shared" si="139"/>
        <v>2.8755089186949214</v>
      </c>
      <c r="AGG67" s="116">
        <f t="shared" si="139"/>
        <v>2.6792496588041024</v>
      </c>
      <c r="AGH67" s="116">
        <f t="shared" si="139"/>
        <v>2.7057191989960172</v>
      </c>
      <c r="AGI67" s="116">
        <f t="shared" si="139"/>
        <v>2.7785707550633507</v>
      </c>
      <c r="AGJ67" s="116">
        <f t="shared" si="139"/>
        <v>3.1146032101057761</v>
      </c>
      <c r="AGK67" s="116">
        <f t="shared" si="139"/>
        <v>2.7914446794121672</v>
      </c>
      <c r="AGL67" s="116">
        <f t="shared" si="139"/>
        <v>2.6938328562935134</v>
      </c>
      <c r="AGM67" s="116">
        <f t="shared" si="139"/>
        <v>2.783382526996518</v>
      </c>
      <c r="AGN67" s="116">
        <f t="shared" si="139"/>
        <v>2.8907582221220536</v>
      </c>
      <c r="AGO67" s="116">
        <f t="shared" si="139"/>
        <v>2.7886000800220678</v>
      </c>
      <c r="AGP67" s="116">
        <f t="shared" si="139"/>
        <v>3.0037783937396645</v>
      </c>
      <c r="AGQ67" s="116">
        <f t="shared" si="139"/>
        <v>2.797913851989251</v>
      </c>
      <c r="AGR67" s="116">
        <f t="shared" si="139"/>
        <v>2.5831182747643848</v>
      </c>
      <c r="AGS67" s="116">
        <f t="shared" si="139"/>
        <v>2.5558795532596084</v>
      </c>
      <c r="AGT67" s="116">
        <f t="shared" si="139"/>
        <v>2.9402008961558046</v>
      </c>
      <c r="AGU67" s="116">
        <f t="shared" si="139"/>
        <v>2.750036664631776</v>
      </c>
      <c r="AGV67" s="116">
        <f t="shared" si="139"/>
        <v>3.0148798935278629</v>
      </c>
      <c r="AGW67" s="116">
        <f t="shared" si="139"/>
        <v>3.0247094522470728</v>
      </c>
      <c r="AGX67" s="116">
        <f t="shared" si="139"/>
        <v>2.8416455240812315</v>
      </c>
      <c r="AGY67" s="116">
        <f t="shared" si="139"/>
        <v>3.0659810624284711</v>
      </c>
      <c r="AGZ67" s="116">
        <f t="shared" si="139"/>
        <v>2.5819286919275317</v>
      </c>
      <c r="AHA67" s="116">
        <f t="shared" si="139"/>
        <v>2.5306955981115649</v>
      </c>
      <c r="AHB67" s="116">
        <f t="shared" si="139"/>
        <v>2.9742099988081239</v>
      </c>
      <c r="AHC67" s="116">
        <f t="shared" si="139"/>
        <v>2.8340417145140329</v>
      </c>
      <c r="AHD67" s="116">
        <f t="shared" si="139"/>
        <v>2.6047176484617482</v>
      </c>
      <c r="AHE67" s="116">
        <f t="shared" si="139"/>
        <v>2.7059702915689257</v>
      </c>
      <c r="AHF67" s="116">
        <f t="shared" si="139"/>
        <v>2.7599257912507569</v>
      </c>
      <c r="AHG67" s="116">
        <f t="shared" si="139"/>
        <v>2.9764762800271458</v>
      </c>
      <c r="AHH67" s="116">
        <f t="shared" si="139"/>
        <v>2.6669913716457576</v>
      </c>
      <c r="AHI67" s="116">
        <f t="shared" si="139"/>
        <v>3.0501413252860639</v>
      </c>
      <c r="AHJ67" s="116">
        <f t="shared" si="139"/>
        <v>2.6800993754263747</v>
      </c>
      <c r="AHK67" s="116">
        <f t="shared" si="139"/>
        <v>2.6457141234162656</v>
      </c>
      <c r="AHL67" s="116">
        <f t="shared" si="139"/>
        <v>2.716898484673766</v>
      </c>
      <c r="AHM67" s="116">
        <f t="shared" si="139"/>
        <v>2.57652502084437</v>
      </c>
      <c r="AHN67" s="116">
        <f t="shared" si="139"/>
        <v>2.8677729859388905</v>
      </c>
      <c r="AHO67" s="116">
        <f t="shared" si="139"/>
        <v>2.5486667549233362</v>
      </c>
      <c r="AHP67" s="116">
        <f t="shared" si="139"/>
        <v>2.7538866550818444</v>
      </c>
      <c r="AHQ67" s="116">
        <f t="shared" si="139"/>
        <v>2.5368975823183155</v>
      </c>
      <c r="AHR67" s="116">
        <f t="shared" si="139"/>
        <v>2.9751922666908928</v>
      </c>
      <c r="AHS67" s="116">
        <f t="shared" si="139"/>
        <v>2.9363612729926447</v>
      </c>
      <c r="AHT67" s="116">
        <f t="shared" si="139"/>
        <v>2.719413159020049</v>
      </c>
      <c r="AHU67" s="116">
        <f t="shared" si="139"/>
        <v>3.1125329434663556</v>
      </c>
      <c r="AHV67" s="116">
        <f t="shared" si="139"/>
        <v>2.549504910044758</v>
      </c>
      <c r="AHW67" s="116">
        <f t="shared" si="133"/>
        <v>2.9241248683564036</v>
      </c>
      <c r="AHX67" s="116">
        <f t="shared" si="133"/>
        <v>2.8547741657279038</v>
      </c>
      <c r="AHY67" s="116">
        <f t="shared" si="133"/>
        <v>2.544199990566903</v>
      </c>
      <c r="AHZ67" s="116">
        <f t="shared" si="133"/>
        <v>2.7692506320474042</v>
      </c>
      <c r="AIA67" s="116">
        <f t="shared" si="133"/>
        <v>3.0659382618261621</v>
      </c>
      <c r="AIB67" s="116">
        <f t="shared" si="133"/>
        <v>3.0905511564361112</v>
      </c>
      <c r="AIC67" s="116">
        <f t="shared" si="133"/>
        <v>2.8009356070999436</v>
      </c>
      <c r="AID67" s="116">
        <f t="shared" si="133"/>
        <v>2.6642775873436064</v>
      </c>
      <c r="AIE67" s="116">
        <f t="shared" si="133"/>
        <v>3.0963390461831817</v>
      </c>
      <c r="AIF67" s="116">
        <f t="shared" si="133"/>
        <v>2.6168505183964026</v>
      </c>
      <c r="AIG67" s="116">
        <f t="shared" si="133"/>
        <v>2.8762598050155601</v>
      </c>
      <c r="AIH67" s="116">
        <f t="shared" si="133"/>
        <v>3.0185314643755086</v>
      </c>
      <c r="AII67" s="116">
        <f t="shared" si="133"/>
        <v>2.7928320140609828</v>
      </c>
      <c r="AIJ67" s="116">
        <f t="shared" si="133"/>
        <v>2.6907942950742587</v>
      </c>
      <c r="AIK67" s="116">
        <f t="shared" si="133"/>
        <v>2.8114401046130699</v>
      </c>
      <c r="AIL67" s="116">
        <f t="shared" si="133"/>
        <v>2.6631564795961737</v>
      </c>
      <c r="AIM67" s="116">
        <f t="shared" si="133"/>
        <v>2.703913385378991</v>
      </c>
      <c r="AIN67" s="116">
        <f t="shared" si="133"/>
        <v>2.6305779910171392</v>
      </c>
      <c r="AIO67" s="116">
        <f t="shared" si="133"/>
        <v>2.6361996545806736</v>
      </c>
      <c r="AIP67" s="116">
        <f t="shared" si="133"/>
        <v>2.5824152513745493</v>
      </c>
      <c r="AIQ67" s="116">
        <f t="shared" si="133"/>
        <v>2.8532778045647107</v>
      </c>
      <c r="AIR67" s="116">
        <f t="shared" si="133"/>
        <v>2.8561606279429919</v>
      </c>
      <c r="AIS67" s="116">
        <f t="shared" si="133"/>
        <v>2.5312409776778333</v>
      </c>
      <c r="AIT67" s="116">
        <f t="shared" si="133"/>
        <v>2.7264723867006744</v>
      </c>
      <c r="AIU67" s="116">
        <f t="shared" si="133"/>
        <v>2.6239116126208302</v>
      </c>
      <c r="AIV67" s="116">
        <f t="shared" si="133"/>
        <v>2.6507718073723505</v>
      </c>
      <c r="AIW67" s="116">
        <f t="shared" si="133"/>
        <v>2.6632027983728817</v>
      </c>
      <c r="AIX67" s="116">
        <f t="shared" si="133"/>
        <v>3.0566750666306692</v>
      </c>
      <c r="AIY67" s="116">
        <f t="shared" si="133"/>
        <v>2.8800809458247549</v>
      </c>
      <c r="AIZ67" s="116">
        <f t="shared" si="127"/>
        <v>2.6286233143454267</v>
      </c>
      <c r="AJA67" s="116">
        <f t="shared" si="127"/>
        <v>2.9913469459736501</v>
      </c>
      <c r="AJB67" s="116">
        <f t="shared" si="127"/>
        <v>2.7806035370099247</v>
      </c>
      <c r="AJC67" s="116">
        <f t="shared" si="127"/>
        <v>2.5565581134463393</v>
      </c>
      <c r="AJD67" s="116">
        <f t="shared" si="127"/>
        <v>2.9240103559710935</v>
      </c>
      <c r="AJE67" s="116">
        <f t="shared" si="127"/>
        <v>3.0066021601085944</v>
      </c>
      <c r="AJF67" s="116">
        <f t="shared" si="127"/>
        <v>2.68894936474645</v>
      </c>
      <c r="AJG67" s="116">
        <f t="shared" si="127"/>
        <v>3.0569154068970334</v>
      </c>
      <c r="AJH67" s="116">
        <f t="shared" si="127"/>
        <v>2.8186583803980172</v>
      </c>
      <c r="AJI67" s="116">
        <f t="shared" si="127"/>
        <v>2.9245265834086487</v>
      </c>
      <c r="AJJ67" s="116">
        <f t="shared" si="119"/>
        <v>2.7450852280921505</v>
      </c>
      <c r="AJK67" s="116">
        <f t="shared" si="119"/>
        <v>2.6813169607196694</v>
      </c>
      <c r="AJL67" s="116">
        <f t="shared" si="119"/>
        <v>2.5659412234986649</v>
      </c>
      <c r="AJM67" s="116">
        <f t="shared" si="119"/>
        <v>3.0156534915514368</v>
      </c>
      <c r="AJN67" s="116">
        <f t="shared" si="119"/>
        <v>3.0894745627905729</v>
      </c>
      <c r="AJO67" s="116">
        <f t="shared" si="119"/>
        <v>2.7235347770579299</v>
      </c>
      <c r="AJP67" s="116">
        <f t="shared" si="119"/>
        <v>2.7213374700198458</v>
      </c>
      <c r="AJQ67" s="116">
        <f t="shared" si="119"/>
        <v>2.8781994909823445</v>
      </c>
      <c r="AJR67" s="116">
        <f t="shared" si="119"/>
        <v>2.9805749511616417</v>
      </c>
      <c r="AJS67" s="116">
        <f t="shared" si="119"/>
        <v>2.6154081876109601</v>
      </c>
      <c r="AJT67" s="116">
        <f t="shared" si="119"/>
        <v>2.821497191130383</v>
      </c>
      <c r="AJU67" s="116">
        <f t="shared" si="119"/>
        <v>2.5408076457901605</v>
      </c>
      <c r="AJV67" s="116">
        <f t="shared" si="119"/>
        <v>3.0130839884872715</v>
      </c>
      <c r="AJW67" s="116">
        <f t="shared" si="119"/>
        <v>2.7794411203531073</v>
      </c>
      <c r="AJX67" s="116">
        <f t="shared" si="119"/>
        <v>2.9749161423738473</v>
      </c>
      <c r="AJY67" s="116">
        <f t="shared" si="119"/>
        <v>2.5482333311244991</v>
      </c>
      <c r="AJZ67" s="116">
        <f t="shared" si="119"/>
        <v>2.7151776106137477</v>
      </c>
      <c r="AKA67" s="116">
        <f t="shared" si="119"/>
        <v>2.5984388091403616</v>
      </c>
      <c r="AKB67" s="116">
        <f t="shared" si="119"/>
        <v>3.0963853765429024</v>
      </c>
      <c r="AKC67" s="116">
        <f t="shared" si="119"/>
        <v>3.0957521048698662</v>
      </c>
      <c r="AKD67" s="116">
        <f t="shared" si="119"/>
        <v>2.7617690479029653</v>
      </c>
      <c r="AKE67" s="116">
        <f t="shared" si="119"/>
        <v>2.7768596480081489</v>
      </c>
      <c r="AKF67" s="116">
        <f t="shared" si="119"/>
        <v>3.031509829624905</v>
      </c>
      <c r="AKG67" s="116">
        <f t="shared" si="119"/>
        <v>3.0605630623628115</v>
      </c>
      <c r="AKH67" s="116">
        <f t="shared" si="119"/>
        <v>2.8910490173536738</v>
      </c>
      <c r="AKI67" s="116">
        <f t="shared" ref="AKI67:ALU67" si="140">AKI41+($D$3/AKI41)</f>
        <v>2.5824089348889601</v>
      </c>
      <c r="AKJ67" s="116">
        <f t="shared" si="140"/>
        <v>2.8063114603685131</v>
      </c>
      <c r="AKK67" s="116">
        <f t="shared" si="140"/>
        <v>2.6570408992392411</v>
      </c>
      <c r="AKL67" s="116">
        <f t="shared" si="140"/>
        <v>2.6225627442033881</v>
      </c>
      <c r="AKM67" s="116">
        <f t="shared" si="140"/>
        <v>3.0246296623096889</v>
      </c>
      <c r="AKN67" s="116">
        <f t="shared" si="140"/>
        <v>2.9344686430331484</v>
      </c>
      <c r="AKO67" s="116">
        <f t="shared" si="140"/>
        <v>2.7093450888118387</v>
      </c>
      <c r="AKP67" s="116">
        <f t="shared" si="140"/>
        <v>3.0941656041583663</v>
      </c>
      <c r="AKQ67" s="116">
        <f t="shared" si="140"/>
        <v>2.8718871837516016</v>
      </c>
      <c r="AKR67" s="116">
        <f t="shared" si="140"/>
        <v>2.6190612669879578</v>
      </c>
      <c r="AKS67" s="116">
        <f t="shared" si="140"/>
        <v>2.9290743513481283</v>
      </c>
      <c r="AKT67" s="116">
        <f t="shared" si="140"/>
        <v>2.7558654117750998</v>
      </c>
      <c r="AKU67" s="116">
        <f t="shared" si="140"/>
        <v>2.9255833324852842</v>
      </c>
      <c r="AKV67" s="116">
        <f t="shared" si="140"/>
        <v>2.7538048017993728</v>
      </c>
      <c r="AKW67" s="116">
        <f t="shared" si="140"/>
        <v>2.8181936302522996</v>
      </c>
      <c r="AKX67" s="116">
        <f t="shared" si="140"/>
        <v>2.8833883721393674</v>
      </c>
      <c r="AKY67" s="116">
        <f t="shared" si="140"/>
        <v>2.9055855436334337</v>
      </c>
      <c r="AKZ67" s="116">
        <f t="shared" si="140"/>
        <v>3.0578738872500288</v>
      </c>
      <c r="ALA67" s="116">
        <f t="shared" si="140"/>
        <v>2.7130170096178747</v>
      </c>
      <c r="ALB67" s="116">
        <f t="shared" si="140"/>
        <v>2.6462841103650043</v>
      </c>
      <c r="ALC67" s="116">
        <f t="shared" si="140"/>
        <v>2.9561433551508998</v>
      </c>
      <c r="ALD67" s="116">
        <f t="shared" si="140"/>
        <v>2.7135265985055583</v>
      </c>
      <c r="ALE67" s="116">
        <f t="shared" si="140"/>
        <v>3.1029721456225356</v>
      </c>
      <c r="ALF67" s="116">
        <f t="shared" si="140"/>
        <v>2.7151719713506246</v>
      </c>
      <c r="ALG67" s="116">
        <f t="shared" si="140"/>
        <v>2.8006361349402451</v>
      </c>
      <c r="ALH67" s="116">
        <f t="shared" si="140"/>
        <v>2.9905920569106614</v>
      </c>
      <c r="ALI67" s="116">
        <f t="shared" si="140"/>
        <v>2.6965606845171481</v>
      </c>
      <c r="ALJ67" s="116">
        <f t="shared" si="140"/>
        <v>2.5875637377129643</v>
      </c>
      <c r="ALK67" s="116">
        <f t="shared" si="140"/>
        <v>2.5313507777308795</v>
      </c>
      <c r="ALL67" s="116">
        <f t="shared" si="140"/>
        <v>2.8597561400631646</v>
      </c>
      <c r="ALM67" s="116">
        <f t="shared" si="140"/>
        <v>3.0331761724953274</v>
      </c>
      <c r="ALN67" s="116">
        <f t="shared" si="140"/>
        <v>3.0376207037993912</v>
      </c>
      <c r="ALO67" s="116">
        <f t="shared" si="140"/>
        <v>2.9233712189282373</v>
      </c>
      <c r="ALP67" s="116">
        <f t="shared" si="140"/>
        <v>2.5387749021411001</v>
      </c>
      <c r="ALQ67" s="116">
        <f t="shared" si="140"/>
        <v>2.6139608498157663</v>
      </c>
      <c r="ALR67" s="116">
        <f t="shared" si="140"/>
        <v>2.902196892389211</v>
      </c>
      <c r="ALS67" s="116">
        <f t="shared" si="140"/>
        <v>2.7721056142896132</v>
      </c>
      <c r="ALT67" s="116">
        <f t="shared" si="140"/>
        <v>2.6778501760182447</v>
      </c>
      <c r="ALU67" s="116">
        <f t="shared" si="140"/>
        <v>3.0626822793208563</v>
      </c>
    </row>
    <row r="68" spans="1:1009">
      <c r="I68" s="116">
        <f t="shared" si="134"/>
        <v>2.9079253712241888</v>
      </c>
      <c r="J68" s="116">
        <f t="shared" si="134"/>
        <v>2.9124471216686523</v>
      </c>
      <c r="K68" s="116">
        <f t="shared" si="134"/>
        <v>3.1990858014965231</v>
      </c>
      <c r="L68" s="116">
        <f t="shared" si="134"/>
        <v>2.9942728919247532</v>
      </c>
      <c r="M68" s="116">
        <f t="shared" si="134"/>
        <v>3.0124036381218442</v>
      </c>
      <c r="N68" s="116">
        <f t="shared" si="134"/>
        <v>2.9801664715056866</v>
      </c>
      <c r="O68" s="116">
        <f t="shared" si="134"/>
        <v>2.6932165973145201</v>
      </c>
      <c r="P68" s="116">
        <f t="shared" si="134"/>
        <v>2.849996552545587</v>
      </c>
      <c r="Q68" s="116">
        <f t="shared" si="134"/>
        <v>3.0455539911510541</v>
      </c>
      <c r="R68" s="116">
        <f t="shared" si="134"/>
        <v>3.1115946050088632</v>
      </c>
      <c r="S68" s="116">
        <f t="shared" si="134"/>
        <v>2.8273891217787437</v>
      </c>
      <c r="T68" s="116">
        <f t="shared" si="134"/>
        <v>2.9812836862973096</v>
      </c>
      <c r="U68" s="116">
        <f t="shared" si="134"/>
        <v>2.7318670567541679</v>
      </c>
      <c r="V68" s="116">
        <f t="shared" si="134"/>
        <v>2.7756022388162123</v>
      </c>
      <c r="W68" s="116">
        <f t="shared" si="134"/>
        <v>2.8153568513562619</v>
      </c>
      <c r="X68" s="116">
        <f t="shared" si="134"/>
        <v>3.0507411832033968</v>
      </c>
      <c r="Y68" s="116">
        <f t="shared" si="134"/>
        <v>2.6136705569296916</v>
      </c>
      <c r="Z68" s="116">
        <f t="shared" si="134"/>
        <v>2.9858008999388774</v>
      </c>
      <c r="AA68" s="116">
        <f t="shared" si="134"/>
        <v>2.8546762250546784</v>
      </c>
      <c r="AB68" s="116">
        <f t="shared" si="134"/>
        <v>2.6096753440036049</v>
      </c>
      <c r="AC68" s="116">
        <f t="shared" si="134"/>
        <v>2.7849567442053083</v>
      </c>
      <c r="AD68" s="116">
        <f t="shared" si="134"/>
        <v>2.9578849212523513</v>
      </c>
      <c r="AE68" s="116">
        <f t="shared" si="134"/>
        <v>3.0575734109184243</v>
      </c>
      <c r="AF68" s="116">
        <f t="shared" si="134"/>
        <v>2.8673123645106986</v>
      </c>
      <c r="AG68" s="116">
        <f t="shared" si="134"/>
        <v>2.9554678940341974</v>
      </c>
      <c r="AH68" s="116">
        <f t="shared" si="134"/>
        <v>2.819398904991087</v>
      </c>
      <c r="AI68" s="116">
        <f t="shared" si="134"/>
        <v>2.6850483594538201</v>
      </c>
      <c r="AJ68" s="116">
        <f t="shared" si="134"/>
        <v>2.8528233114280046</v>
      </c>
      <c r="AK68" s="116">
        <f t="shared" si="134"/>
        <v>2.836678107041454</v>
      </c>
      <c r="AL68" s="116">
        <f t="shared" si="134"/>
        <v>2.9740846840052391</v>
      </c>
      <c r="AM68" s="116">
        <f t="shared" si="134"/>
        <v>2.8612791017854247</v>
      </c>
      <c r="AN68" s="116">
        <f t="shared" si="134"/>
        <v>2.9943308722593338</v>
      </c>
      <c r="AO68" s="116">
        <f t="shared" si="134"/>
        <v>3.1481974167415845</v>
      </c>
      <c r="AP68" s="116">
        <f t="shared" si="134"/>
        <v>2.6078943519002649</v>
      </c>
      <c r="AQ68" s="116">
        <f t="shared" si="134"/>
        <v>3.1849201604682387</v>
      </c>
      <c r="AR68" s="116">
        <f t="shared" si="134"/>
        <v>2.6441781195582528</v>
      </c>
      <c r="AS68" s="116">
        <f t="shared" si="134"/>
        <v>3.117858423267033</v>
      </c>
      <c r="AT68" s="116">
        <f t="shared" si="134"/>
        <v>3.1892721648003364</v>
      </c>
      <c r="AU68" s="116">
        <f t="shared" si="134"/>
        <v>3.0087094297461188</v>
      </c>
      <c r="AV68" s="116">
        <f t="shared" si="134"/>
        <v>2.8610997454252947</v>
      </c>
      <c r="AW68" s="116">
        <f t="shared" si="134"/>
        <v>3.1482517618500374</v>
      </c>
      <c r="AX68" s="116">
        <f t="shared" si="134"/>
        <v>2.6092668120987113</v>
      </c>
      <c r="AY68" s="116">
        <f t="shared" si="134"/>
        <v>2.7724680014826348</v>
      </c>
      <c r="AZ68" s="116">
        <f t="shared" si="134"/>
        <v>2.9167027118984143</v>
      </c>
      <c r="BA68" s="116">
        <f t="shared" si="134"/>
        <v>3.2048637003330716</v>
      </c>
      <c r="BB68" s="116">
        <f t="shared" si="134"/>
        <v>3.134160336654666</v>
      </c>
      <c r="BC68" s="116">
        <f t="shared" si="134"/>
        <v>3.0976615408814441</v>
      </c>
      <c r="BD68" s="116">
        <f t="shared" si="134"/>
        <v>2.8848525910869602</v>
      </c>
      <c r="BE68" s="116">
        <f t="shared" si="134"/>
        <v>3.0286864233248743</v>
      </c>
      <c r="BF68" s="116">
        <f t="shared" si="134"/>
        <v>2.87207381935358</v>
      </c>
      <c r="BG68" s="116">
        <f t="shared" si="134"/>
        <v>2.795568550265128</v>
      </c>
      <c r="BH68" s="116">
        <f t="shared" si="134"/>
        <v>2.6955688249072423</v>
      </c>
      <c r="BI68" s="116">
        <f t="shared" si="134"/>
        <v>2.9260745445792518</v>
      </c>
      <c r="BJ68" s="116">
        <f t="shared" si="134"/>
        <v>2.8281406120145949</v>
      </c>
      <c r="BK68" s="116">
        <f t="shared" si="134"/>
        <v>3.1311369053615943</v>
      </c>
      <c r="BL68" s="116">
        <f t="shared" si="134"/>
        <v>3.0735064970180797</v>
      </c>
      <c r="BM68" s="116">
        <f t="shared" si="134"/>
        <v>3.0974599998893337</v>
      </c>
      <c r="BN68" s="116">
        <f t="shared" si="134"/>
        <v>2.9178597174716954</v>
      </c>
      <c r="BO68" s="116">
        <f t="shared" si="134"/>
        <v>2.9500102812869553</v>
      </c>
      <c r="BP68" s="116">
        <f t="shared" si="134"/>
        <v>3.0851379779349863</v>
      </c>
      <c r="BQ68" s="116">
        <f t="shared" si="134"/>
        <v>2.6732255611796965</v>
      </c>
      <c r="BR68" s="116">
        <f t="shared" si="134"/>
        <v>2.9147801952119896</v>
      </c>
      <c r="BS68" s="116">
        <f t="shared" si="134"/>
        <v>2.7387838447553658</v>
      </c>
      <c r="BT68" s="116">
        <f t="shared" si="134"/>
        <v>3.1413020192652574</v>
      </c>
      <c r="BU68" s="116">
        <f t="shared" si="128"/>
        <v>2.629168580365624</v>
      </c>
      <c r="BV68" s="116">
        <f t="shared" si="128"/>
        <v>3.0606331438022361</v>
      </c>
      <c r="BW68" s="116">
        <f t="shared" si="128"/>
        <v>2.9473581387633794</v>
      </c>
      <c r="BX68" s="116">
        <f t="shared" si="128"/>
        <v>3.099048550589488</v>
      </c>
      <c r="BY68" s="116">
        <f t="shared" si="128"/>
        <v>3.1413242587223911</v>
      </c>
      <c r="BZ68" s="116">
        <f t="shared" si="128"/>
        <v>2.8342113230350012</v>
      </c>
      <c r="CA68" s="116">
        <f t="shared" si="128"/>
        <v>2.7905957006100408</v>
      </c>
      <c r="CB68" s="116">
        <f t="shared" si="128"/>
        <v>2.9012381746229439</v>
      </c>
      <c r="CC68" s="116">
        <f t="shared" si="128"/>
        <v>2.8422138004912956</v>
      </c>
      <c r="CD68" s="116">
        <f t="shared" si="128"/>
        <v>2.9951860964227484</v>
      </c>
      <c r="CE68" s="116">
        <f t="shared" si="128"/>
        <v>3.2024969838389392</v>
      </c>
      <c r="CF68" s="116">
        <f t="shared" si="128"/>
        <v>2.6558920709255842</v>
      </c>
      <c r="CG68" s="116">
        <f t="shared" si="128"/>
        <v>2.6383696507219145</v>
      </c>
      <c r="CH68" s="116">
        <f t="shared" si="128"/>
        <v>3.0731247133132547</v>
      </c>
      <c r="CI68" s="116">
        <f t="shared" si="128"/>
        <v>2.7819525842011079</v>
      </c>
      <c r="CJ68" s="116">
        <f t="shared" si="128"/>
        <v>3.0619096980417773</v>
      </c>
      <c r="CK68" s="116">
        <f t="shared" si="128"/>
        <v>3.20641320649192</v>
      </c>
      <c r="CL68" s="116">
        <f t="shared" si="128"/>
        <v>2.7525056236379419</v>
      </c>
      <c r="CM68" s="116">
        <f t="shared" si="128"/>
        <v>3.1445284146548529</v>
      </c>
      <c r="CN68" s="116">
        <f t="shared" si="128"/>
        <v>2.9968874715810374</v>
      </c>
      <c r="CO68" s="116">
        <f t="shared" si="128"/>
        <v>2.9375288844391307</v>
      </c>
      <c r="CP68" s="116">
        <f t="shared" si="128"/>
        <v>2.6535723981094237</v>
      </c>
      <c r="CQ68" s="116">
        <f t="shared" si="128"/>
        <v>2.9903767384048572</v>
      </c>
      <c r="CR68" s="116">
        <f t="shared" si="128"/>
        <v>3.0800826524565355</v>
      </c>
      <c r="CS68" s="116">
        <f t="shared" si="128"/>
        <v>2.661891583219171</v>
      </c>
      <c r="CT68" s="116">
        <f t="shared" si="128"/>
        <v>3.2058086352378607</v>
      </c>
      <c r="CU68" s="116">
        <f t="shared" si="128"/>
        <v>3.0011296298969108</v>
      </c>
      <c r="CV68" s="116">
        <f t="shared" si="128"/>
        <v>3.1900813858372157</v>
      </c>
      <c r="CW68" s="116">
        <f t="shared" si="128"/>
        <v>3.1067650184466893</v>
      </c>
      <c r="CX68" s="116">
        <f t="shared" si="128"/>
        <v>2.6407101091698189</v>
      </c>
      <c r="CY68" s="116">
        <f t="shared" si="128"/>
        <v>3.0394614596636655</v>
      </c>
      <c r="CZ68" s="116">
        <f t="shared" si="128"/>
        <v>3.1337467699595511</v>
      </c>
      <c r="DA68" s="116">
        <f t="shared" si="128"/>
        <v>3.0464187843659127</v>
      </c>
      <c r="DB68" s="116">
        <f t="shared" si="128"/>
        <v>2.6718067583742711</v>
      </c>
      <c r="DC68" s="116">
        <f t="shared" si="128"/>
        <v>3.1283430114819533</v>
      </c>
      <c r="DD68" s="116">
        <f t="shared" si="128"/>
        <v>2.961578974069802</v>
      </c>
      <c r="DE68" s="116">
        <f t="shared" si="128"/>
        <v>2.7707689025196776</v>
      </c>
      <c r="DF68" s="116">
        <f t="shared" si="128"/>
        <v>2.8070507468062655</v>
      </c>
      <c r="DG68" s="116">
        <f t="shared" si="128"/>
        <v>2.9337286787712333</v>
      </c>
      <c r="DH68" s="116">
        <f t="shared" si="128"/>
        <v>2.618571265748542</v>
      </c>
      <c r="DI68" s="116">
        <f t="shared" si="128"/>
        <v>2.9235109112715953</v>
      </c>
      <c r="DJ68" s="116">
        <f t="shared" si="128"/>
        <v>2.7712815163508395</v>
      </c>
      <c r="DK68" s="116">
        <f t="shared" si="128"/>
        <v>2.6273335479312356</v>
      </c>
      <c r="DL68" s="116">
        <f t="shared" si="128"/>
        <v>3.1792212480921433</v>
      </c>
      <c r="DM68" s="116">
        <f t="shared" si="128"/>
        <v>2.7518205395692923</v>
      </c>
      <c r="DN68" s="116">
        <f t="shared" si="128"/>
        <v>2.9712402910276645</v>
      </c>
      <c r="DO68" s="116">
        <f t="shared" si="128"/>
        <v>2.8769528362659829</v>
      </c>
      <c r="DP68" s="116">
        <f t="shared" si="128"/>
        <v>2.9671961306154624</v>
      </c>
      <c r="DQ68" s="116">
        <f t="shared" si="128"/>
        <v>2.9045462549320518</v>
      </c>
      <c r="DR68" s="116">
        <f t="shared" si="128"/>
        <v>2.7902560780433396</v>
      </c>
      <c r="DS68" s="116">
        <f t="shared" si="128"/>
        <v>2.6831730410938519</v>
      </c>
      <c r="DT68" s="116">
        <f t="shared" si="128"/>
        <v>3.1617644803395732</v>
      </c>
      <c r="DU68" s="116">
        <f t="shared" si="128"/>
        <v>3.1643284736976982</v>
      </c>
      <c r="DV68" s="116">
        <f t="shared" si="128"/>
        <v>3.0314307268330141</v>
      </c>
      <c r="DW68" s="116">
        <f t="shared" si="128"/>
        <v>2.7520270848788564</v>
      </c>
      <c r="DX68" s="116">
        <f t="shared" si="128"/>
        <v>2.9918225628453166</v>
      </c>
      <c r="DY68" s="116">
        <f t="shared" si="128"/>
        <v>3.0453609044294478</v>
      </c>
      <c r="DZ68" s="116">
        <f t="shared" si="128"/>
        <v>2.6186717976477429</v>
      </c>
      <c r="EA68" s="116">
        <f t="shared" si="128"/>
        <v>2.6302883961958035</v>
      </c>
      <c r="EB68" s="116">
        <f t="shared" si="128"/>
        <v>2.8177727466571993</v>
      </c>
      <c r="EC68" s="116">
        <f t="shared" si="128"/>
        <v>3.0794117805538059</v>
      </c>
      <c r="ED68" s="116">
        <f t="shared" si="128"/>
        <v>2.7200326898741563</v>
      </c>
      <c r="EE68" s="116">
        <f t="shared" si="128"/>
        <v>3.1066294474780576</v>
      </c>
      <c r="EF68" s="116">
        <f t="shared" si="120"/>
        <v>2.993888270540773</v>
      </c>
      <c r="EG68" s="116">
        <f t="shared" si="120"/>
        <v>2.9183441042237175</v>
      </c>
      <c r="EH68" s="116">
        <f t="shared" si="120"/>
        <v>3.1126876224618867</v>
      </c>
      <c r="EI68" s="116">
        <f t="shared" si="120"/>
        <v>3.1279306773084281</v>
      </c>
      <c r="EJ68" s="116">
        <f t="shared" si="120"/>
        <v>2.7540738531102291</v>
      </c>
      <c r="EK68" s="116">
        <f t="shared" si="120"/>
        <v>2.9490950762837604</v>
      </c>
      <c r="EL68" s="116">
        <f t="shared" si="120"/>
        <v>3.0845997353438555</v>
      </c>
      <c r="EM68" s="116">
        <f t="shared" si="120"/>
        <v>2.8763838618135198</v>
      </c>
      <c r="EN68" s="116">
        <f t="shared" si="120"/>
        <v>3.0853038905031394</v>
      </c>
      <c r="EO68" s="116">
        <f t="shared" si="120"/>
        <v>2.6836561889257564</v>
      </c>
      <c r="EP68" s="116">
        <f t="shared" si="120"/>
        <v>2.8618162613491447</v>
      </c>
      <c r="EQ68" s="116">
        <f t="shared" si="120"/>
        <v>2.9110152900483199</v>
      </c>
      <c r="ER68" s="116">
        <f t="shared" si="120"/>
        <v>2.7533625775767407</v>
      </c>
      <c r="ES68" s="116">
        <f t="shared" si="120"/>
        <v>2.7589989271956155</v>
      </c>
      <c r="ET68" s="116">
        <f t="shared" si="120"/>
        <v>2.8802641484107916</v>
      </c>
      <c r="EU68" s="116">
        <f t="shared" si="120"/>
        <v>2.9378943544087344</v>
      </c>
      <c r="EV68" s="116">
        <f t="shared" si="120"/>
        <v>2.6592065644318614</v>
      </c>
      <c r="EW68" s="116">
        <f t="shared" si="135"/>
        <v>2.8866606501886118</v>
      </c>
      <c r="EX68" s="116">
        <f t="shared" si="135"/>
        <v>2.9188507311752145</v>
      </c>
      <c r="EY68" s="116">
        <f t="shared" si="135"/>
        <v>2.7452567725949075</v>
      </c>
      <c r="EZ68" s="116">
        <f t="shared" si="135"/>
        <v>2.6686108786135234</v>
      </c>
      <c r="FA68" s="116">
        <f t="shared" si="135"/>
        <v>2.8432394040916562</v>
      </c>
      <c r="FB68" s="116">
        <f t="shared" si="135"/>
        <v>3.117689830578009</v>
      </c>
      <c r="FC68" s="116">
        <f t="shared" si="135"/>
        <v>2.8465133221942223</v>
      </c>
      <c r="FD68" s="116">
        <f t="shared" si="135"/>
        <v>2.7669129545799573</v>
      </c>
      <c r="FE68" s="116">
        <f t="shared" si="135"/>
        <v>2.8116428915999636</v>
      </c>
      <c r="FF68" s="116">
        <f t="shared" si="135"/>
        <v>3.0953389833116338</v>
      </c>
      <c r="FG68" s="116">
        <f t="shared" si="135"/>
        <v>3.205822454575312</v>
      </c>
      <c r="FH68" s="116">
        <f t="shared" si="135"/>
        <v>2.6904737771389282</v>
      </c>
      <c r="FI68" s="116">
        <f t="shared" si="135"/>
        <v>3.0775520573533104</v>
      </c>
      <c r="FJ68" s="116">
        <f t="shared" si="135"/>
        <v>2.6171132616719901</v>
      </c>
      <c r="FK68" s="116">
        <f t="shared" si="135"/>
        <v>2.9935895483936985</v>
      </c>
      <c r="FL68" s="116">
        <f t="shared" si="135"/>
        <v>2.8187526983153481</v>
      </c>
      <c r="FM68" s="116">
        <f t="shared" si="135"/>
        <v>2.8809448919812151</v>
      </c>
      <c r="FN68" s="116">
        <f t="shared" si="135"/>
        <v>2.9628927720055556</v>
      </c>
      <c r="FO68" s="116">
        <f t="shared" si="135"/>
        <v>2.7274377353183334</v>
      </c>
      <c r="FP68" s="116">
        <f t="shared" si="135"/>
        <v>3.1000526012458547</v>
      </c>
      <c r="FQ68" s="116">
        <f t="shared" si="135"/>
        <v>3.1728872198281195</v>
      </c>
      <c r="FR68" s="116">
        <f t="shared" si="135"/>
        <v>2.998170037264452</v>
      </c>
      <c r="FS68" s="116">
        <f t="shared" si="135"/>
        <v>3.2013009333722606</v>
      </c>
      <c r="FT68" s="116">
        <f t="shared" si="135"/>
        <v>3.1734777124001767</v>
      </c>
      <c r="FU68" s="116">
        <f t="shared" si="135"/>
        <v>2.9047422972980108</v>
      </c>
      <c r="FV68" s="116">
        <f t="shared" si="135"/>
        <v>2.6612665497720194</v>
      </c>
      <c r="FW68" s="116">
        <f t="shared" si="135"/>
        <v>2.6774426935115501</v>
      </c>
      <c r="FX68" s="116">
        <f t="shared" si="135"/>
        <v>2.7788928575140681</v>
      </c>
      <c r="FY68" s="116">
        <f t="shared" si="135"/>
        <v>2.859242949547772</v>
      </c>
      <c r="FZ68" s="116">
        <f t="shared" si="135"/>
        <v>2.7153905707061554</v>
      </c>
      <c r="GA68" s="116">
        <f t="shared" si="135"/>
        <v>2.693818277575577</v>
      </c>
      <c r="GB68" s="116">
        <f t="shared" si="135"/>
        <v>2.9082642700188934</v>
      </c>
      <c r="GC68" s="116">
        <f t="shared" si="135"/>
        <v>2.9848262032245407</v>
      </c>
      <c r="GD68" s="116">
        <f t="shared" si="135"/>
        <v>3.0818926064638328</v>
      </c>
      <c r="GE68" s="116">
        <f t="shared" si="135"/>
        <v>3.1777430885572899</v>
      </c>
      <c r="GF68" s="116">
        <f t="shared" si="135"/>
        <v>2.7776582907803302</v>
      </c>
      <c r="GG68" s="116">
        <f t="shared" si="135"/>
        <v>2.7210654480861058</v>
      </c>
      <c r="GH68" s="116">
        <f t="shared" si="135"/>
        <v>3.1768585497389417</v>
      </c>
      <c r="GI68" s="116">
        <f t="shared" si="135"/>
        <v>2.816285227895138</v>
      </c>
      <c r="GJ68" s="116">
        <f t="shared" si="135"/>
        <v>2.7244436165248755</v>
      </c>
      <c r="GK68" s="116">
        <f t="shared" si="135"/>
        <v>2.983528225927333</v>
      </c>
      <c r="GL68" s="116">
        <f t="shared" si="135"/>
        <v>2.6256928150310208</v>
      </c>
      <c r="GM68" s="116">
        <f t="shared" si="135"/>
        <v>2.9157715379694662</v>
      </c>
      <c r="GN68" s="116">
        <f t="shared" si="135"/>
        <v>3.0167893408222834</v>
      </c>
      <c r="GO68" s="116">
        <f t="shared" si="135"/>
        <v>2.7644573180738998</v>
      </c>
      <c r="GP68" s="116">
        <f t="shared" si="135"/>
        <v>3.1981965242087491</v>
      </c>
      <c r="GQ68" s="116">
        <f t="shared" si="135"/>
        <v>3.0205058074873548</v>
      </c>
      <c r="GR68" s="116">
        <f t="shared" si="135"/>
        <v>2.7013709254833822</v>
      </c>
      <c r="GS68" s="116">
        <f t="shared" si="135"/>
        <v>3.1256075180629388</v>
      </c>
      <c r="GT68" s="116">
        <f t="shared" si="135"/>
        <v>2.9883504234184994</v>
      </c>
      <c r="GU68" s="116">
        <f t="shared" si="105"/>
        <v>2.8613626655385098</v>
      </c>
      <c r="GV68" s="116">
        <f t="shared" si="122"/>
        <v>3.0674965505850089</v>
      </c>
      <c r="GW68" s="116">
        <f t="shared" si="122"/>
        <v>2.8789007164724958</v>
      </c>
      <c r="GX68" s="116">
        <f t="shared" si="122"/>
        <v>2.9887260243677454</v>
      </c>
      <c r="GY68" s="116">
        <f t="shared" si="122"/>
        <v>2.9007179266466045</v>
      </c>
      <c r="GZ68" s="116">
        <f t="shared" si="122"/>
        <v>2.9352833894574748</v>
      </c>
      <c r="HA68" s="116">
        <f t="shared" si="122"/>
        <v>2.6134439170338686</v>
      </c>
      <c r="HB68" s="116">
        <f t="shared" si="122"/>
        <v>2.9900015489013985</v>
      </c>
      <c r="HC68" s="116">
        <f t="shared" si="122"/>
        <v>2.6841053658601979</v>
      </c>
      <c r="HD68" s="116">
        <f t="shared" ref="HD68:JO68" si="141">HD42+($D$3/HD42)</f>
        <v>3.0344166275695601</v>
      </c>
      <c r="HE68" s="116">
        <f t="shared" si="141"/>
        <v>3.1152009885250855</v>
      </c>
      <c r="HF68" s="116">
        <f t="shared" si="141"/>
        <v>2.9570666867555104</v>
      </c>
      <c r="HG68" s="116">
        <f t="shared" si="141"/>
        <v>3.1992669059752683</v>
      </c>
      <c r="HH68" s="116">
        <f t="shared" si="141"/>
        <v>2.6121921043530918</v>
      </c>
      <c r="HI68" s="116">
        <f t="shared" si="141"/>
        <v>2.6376187213702869</v>
      </c>
      <c r="HJ68" s="116">
        <f t="shared" si="141"/>
        <v>2.7238315079218669</v>
      </c>
      <c r="HK68" s="116">
        <f t="shared" si="141"/>
        <v>3.1957528158752284</v>
      </c>
      <c r="HL68" s="116">
        <f t="shared" si="141"/>
        <v>2.7473780408448949</v>
      </c>
      <c r="HM68" s="116">
        <f t="shared" si="141"/>
        <v>2.6656975891955685</v>
      </c>
      <c r="HN68" s="116">
        <f t="shared" si="141"/>
        <v>2.6934650694631399</v>
      </c>
      <c r="HO68" s="116">
        <f t="shared" si="141"/>
        <v>3.1225264070859828</v>
      </c>
      <c r="HP68" s="116">
        <f t="shared" si="141"/>
        <v>2.7255990726979968</v>
      </c>
      <c r="HQ68" s="116">
        <f t="shared" si="141"/>
        <v>3.1657637356218342</v>
      </c>
      <c r="HR68" s="116">
        <f t="shared" si="141"/>
        <v>2.739775343942858</v>
      </c>
      <c r="HS68" s="116">
        <f t="shared" si="141"/>
        <v>2.6670715763738859</v>
      </c>
      <c r="HT68" s="116">
        <f t="shared" si="141"/>
        <v>2.8068075104604224</v>
      </c>
      <c r="HU68" s="116">
        <f t="shared" si="141"/>
        <v>2.7071398530921846</v>
      </c>
      <c r="HV68" s="116">
        <f t="shared" si="141"/>
        <v>2.6484850958778798</v>
      </c>
      <c r="HW68" s="116">
        <f t="shared" si="141"/>
        <v>2.8981818123479361</v>
      </c>
      <c r="HX68" s="116">
        <f t="shared" si="141"/>
        <v>2.7516818207410649</v>
      </c>
      <c r="HY68" s="116">
        <f t="shared" si="141"/>
        <v>2.8133624700634345</v>
      </c>
      <c r="HZ68" s="116">
        <f t="shared" si="141"/>
        <v>2.9261149821279848</v>
      </c>
      <c r="IA68" s="116">
        <f t="shared" si="141"/>
        <v>2.675923394721988</v>
      </c>
      <c r="IB68" s="116">
        <f t="shared" si="141"/>
        <v>3.192450708645199</v>
      </c>
      <c r="IC68" s="116">
        <f t="shared" si="141"/>
        <v>3.0412323812106599</v>
      </c>
      <c r="ID68" s="116">
        <f t="shared" si="141"/>
        <v>2.9230786463772298</v>
      </c>
      <c r="IE68" s="116">
        <f t="shared" si="141"/>
        <v>2.8843229685300105</v>
      </c>
      <c r="IF68" s="116">
        <f t="shared" si="141"/>
        <v>3.2051009120509595</v>
      </c>
      <c r="IG68" s="116">
        <f t="shared" si="141"/>
        <v>2.6927446894563296</v>
      </c>
      <c r="IH68" s="116">
        <f t="shared" si="141"/>
        <v>2.8563820827749411</v>
      </c>
      <c r="II68" s="116">
        <f t="shared" si="141"/>
        <v>2.7974138100174546</v>
      </c>
      <c r="IJ68" s="116">
        <f t="shared" si="141"/>
        <v>2.7018415614400419</v>
      </c>
      <c r="IK68" s="116">
        <f t="shared" si="141"/>
        <v>2.7532293057745307</v>
      </c>
      <c r="IL68" s="116">
        <f t="shared" si="141"/>
        <v>3.093253034635806</v>
      </c>
      <c r="IM68" s="116">
        <f t="shared" si="141"/>
        <v>2.7716170375693903</v>
      </c>
      <c r="IN68" s="116">
        <f t="shared" si="141"/>
        <v>2.7300010677166595</v>
      </c>
      <c r="IO68" s="116">
        <f t="shared" si="141"/>
        <v>2.8669142161758012</v>
      </c>
      <c r="IP68" s="116">
        <f t="shared" si="141"/>
        <v>2.9362482422336869</v>
      </c>
      <c r="IQ68" s="116">
        <f t="shared" si="141"/>
        <v>3.0911957227394344</v>
      </c>
      <c r="IR68" s="116">
        <f t="shared" si="141"/>
        <v>2.9441801475375833</v>
      </c>
      <c r="IS68" s="116">
        <f t="shared" si="141"/>
        <v>2.8802914423908885</v>
      </c>
      <c r="IT68" s="116">
        <f t="shared" si="141"/>
        <v>2.8861108092713037</v>
      </c>
      <c r="IU68" s="116">
        <f t="shared" si="141"/>
        <v>2.9452785126082519</v>
      </c>
      <c r="IV68" s="116">
        <f t="shared" si="141"/>
        <v>2.6086345866234</v>
      </c>
      <c r="IW68" s="116">
        <f t="shared" si="141"/>
        <v>3.2053345078031565</v>
      </c>
      <c r="IX68" s="116">
        <f t="shared" si="141"/>
        <v>2.8942113324078553</v>
      </c>
      <c r="IY68" s="116">
        <f t="shared" si="141"/>
        <v>2.8061500554746082</v>
      </c>
      <c r="IZ68" s="116">
        <f t="shared" si="141"/>
        <v>3.1208888660873577</v>
      </c>
      <c r="JA68" s="116">
        <f t="shared" si="141"/>
        <v>2.7565112804317238</v>
      </c>
      <c r="JB68" s="116">
        <f t="shared" si="141"/>
        <v>3.0007877418912656</v>
      </c>
      <c r="JC68" s="116">
        <f t="shared" si="141"/>
        <v>2.8717684302094435</v>
      </c>
      <c r="JD68" s="116">
        <f t="shared" si="141"/>
        <v>2.9473785095116085</v>
      </c>
      <c r="JE68" s="116">
        <f t="shared" si="141"/>
        <v>3.0706236628085684</v>
      </c>
      <c r="JF68" s="116">
        <f t="shared" si="141"/>
        <v>3.2048790799086921</v>
      </c>
      <c r="JG68" s="116">
        <f t="shared" si="141"/>
        <v>2.7567435491818864</v>
      </c>
      <c r="JH68" s="116">
        <f t="shared" si="141"/>
        <v>2.617262136691854</v>
      </c>
      <c r="JI68" s="116">
        <f t="shared" si="141"/>
        <v>2.618376952690932</v>
      </c>
      <c r="JJ68" s="116">
        <f t="shared" si="141"/>
        <v>3.0026578633045817</v>
      </c>
      <c r="JK68" s="116">
        <f t="shared" si="141"/>
        <v>2.8373838750757132</v>
      </c>
      <c r="JL68" s="116">
        <f t="shared" si="141"/>
        <v>2.808535255237457</v>
      </c>
      <c r="JM68" s="116">
        <f t="shared" si="141"/>
        <v>2.6386866448687982</v>
      </c>
      <c r="JN68" s="116">
        <f t="shared" si="141"/>
        <v>3.1955281738402168</v>
      </c>
      <c r="JO68" s="116">
        <f t="shared" si="141"/>
        <v>3.1519323645914259</v>
      </c>
      <c r="JP68" s="116">
        <f t="shared" si="129"/>
        <v>2.7476557443336738</v>
      </c>
      <c r="JQ68" s="116">
        <f t="shared" si="129"/>
        <v>3.0988536709245613</v>
      </c>
      <c r="JR68" s="116">
        <f t="shared" si="129"/>
        <v>2.7879984980099355</v>
      </c>
      <c r="JS68" s="116">
        <f t="shared" si="129"/>
        <v>2.658575569679773</v>
      </c>
      <c r="JT68" s="116">
        <f t="shared" si="129"/>
        <v>2.6705304403955838</v>
      </c>
      <c r="JU68" s="116">
        <f t="shared" si="129"/>
        <v>3.0430067782549477</v>
      </c>
      <c r="JV68" s="116">
        <f t="shared" si="129"/>
        <v>2.6618487664599089</v>
      </c>
      <c r="JW68" s="116">
        <f t="shared" si="129"/>
        <v>3.0892596640829297</v>
      </c>
      <c r="JX68" s="116">
        <f t="shared" si="129"/>
        <v>2.6656350539379172</v>
      </c>
      <c r="JY68" s="116">
        <f t="shared" si="129"/>
        <v>2.6279683720194105</v>
      </c>
      <c r="JZ68" s="116">
        <f t="shared" si="129"/>
        <v>2.8247312745083013</v>
      </c>
      <c r="KA68" s="116">
        <f t="shared" si="129"/>
        <v>3.1014433132204138</v>
      </c>
      <c r="KB68" s="116">
        <f t="shared" si="129"/>
        <v>2.7282997678381213</v>
      </c>
      <c r="KC68" s="116">
        <f t="shared" si="129"/>
        <v>3.1187492617104327</v>
      </c>
      <c r="KD68" s="116">
        <f t="shared" si="129"/>
        <v>2.7897286397685486</v>
      </c>
      <c r="KE68" s="116">
        <f t="shared" si="129"/>
        <v>2.9918735218403119</v>
      </c>
      <c r="KF68" s="116">
        <f t="shared" si="129"/>
        <v>2.7429125256989613</v>
      </c>
      <c r="KG68" s="116">
        <f t="shared" si="129"/>
        <v>2.9399791724298661</v>
      </c>
      <c r="KH68" s="116">
        <f t="shared" si="129"/>
        <v>2.6678206583254851</v>
      </c>
      <c r="KI68" s="116">
        <f t="shared" si="129"/>
        <v>3.0149163353861188</v>
      </c>
      <c r="KJ68" s="116">
        <f t="shared" si="129"/>
        <v>3.0068134659497021</v>
      </c>
      <c r="KK68" s="116">
        <f t="shared" si="129"/>
        <v>2.9233469108647858</v>
      </c>
      <c r="KL68" s="116">
        <f t="shared" si="129"/>
        <v>2.7776443144045437</v>
      </c>
      <c r="KM68" s="116">
        <f t="shared" si="129"/>
        <v>2.860668243905053</v>
      </c>
      <c r="KN68" s="116">
        <f t="shared" si="129"/>
        <v>3.1288937332942202</v>
      </c>
      <c r="KO68" s="116">
        <f t="shared" si="129"/>
        <v>3.0192546620045766</v>
      </c>
      <c r="KP68" s="116">
        <f t="shared" si="129"/>
        <v>3.0248905405259592</v>
      </c>
      <c r="KQ68" s="116">
        <f t="shared" si="129"/>
        <v>3.0405451479091035</v>
      </c>
      <c r="KR68" s="116">
        <f t="shared" si="129"/>
        <v>2.6841338473075691</v>
      </c>
      <c r="KS68" s="116">
        <f t="shared" si="129"/>
        <v>2.7651517222205459</v>
      </c>
      <c r="KT68" s="116">
        <f t="shared" si="129"/>
        <v>2.9253701886377734</v>
      </c>
      <c r="KU68" s="116">
        <f t="shared" si="129"/>
        <v>2.713576493471717</v>
      </c>
      <c r="KV68" s="116">
        <f t="shared" si="129"/>
        <v>2.9984936275935161</v>
      </c>
      <c r="KW68" s="116">
        <f t="shared" si="129"/>
        <v>2.6526117292180933</v>
      </c>
      <c r="KX68" s="116">
        <f t="shared" si="129"/>
        <v>2.6882280499859754</v>
      </c>
      <c r="KY68" s="116">
        <f t="shared" si="129"/>
        <v>2.6910319493648966</v>
      </c>
      <c r="KZ68" s="116">
        <f t="shared" si="129"/>
        <v>2.6824252268041979</v>
      </c>
      <c r="LA68" s="116">
        <f t="shared" si="129"/>
        <v>3.1547120134174653</v>
      </c>
      <c r="LB68" s="116">
        <f t="shared" si="129"/>
        <v>2.6407553057937858</v>
      </c>
      <c r="LC68" s="116">
        <f t="shared" si="129"/>
        <v>2.8234203866329626</v>
      </c>
      <c r="LD68" s="116">
        <f t="shared" si="129"/>
        <v>2.8105423477868738</v>
      </c>
      <c r="LE68" s="116">
        <f t="shared" si="129"/>
        <v>2.82532746588284</v>
      </c>
      <c r="LF68" s="116">
        <f t="shared" si="129"/>
        <v>2.6460518054191069</v>
      </c>
      <c r="LG68" s="116">
        <f t="shared" si="129"/>
        <v>2.7739384664213391</v>
      </c>
      <c r="LH68" s="116">
        <f t="shared" si="129"/>
        <v>2.9211420977778459</v>
      </c>
      <c r="LI68" s="116">
        <f t="shared" si="129"/>
        <v>3.0973669130979871</v>
      </c>
      <c r="LJ68" s="116">
        <f t="shared" si="129"/>
        <v>3.0076890025330769</v>
      </c>
      <c r="LK68" s="116">
        <f t="shared" si="129"/>
        <v>2.9894798088015739</v>
      </c>
      <c r="LL68" s="116">
        <f t="shared" si="129"/>
        <v>2.7779227986970416</v>
      </c>
      <c r="LM68" s="116">
        <f t="shared" si="129"/>
        <v>2.7661486682529457</v>
      </c>
      <c r="LN68" s="116">
        <f t="shared" si="129"/>
        <v>3.2057139179395571</v>
      </c>
      <c r="LO68" s="116">
        <f t="shared" si="129"/>
        <v>3.1320734099542209</v>
      </c>
      <c r="LP68" s="116">
        <f t="shared" si="129"/>
        <v>3.1751910707145368</v>
      </c>
      <c r="LQ68" s="116">
        <f t="shared" si="129"/>
        <v>2.6236022286426453</v>
      </c>
      <c r="LR68" s="116">
        <f t="shared" si="129"/>
        <v>2.6469646376331024</v>
      </c>
      <c r="LS68" s="116">
        <f t="shared" si="129"/>
        <v>2.6172271963556852</v>
      </c>
      <c r="LT68" s="116">
        <f t="shared" si="129"/>
        <v>2.952309348220624</v>
      </c>
      <c r="LU68" s="116">
        <f t="shared" si="123"/>
        <v>2.9788721155641942</v>
      </c>
      <c r="LV68" s="116">
        <f t="shared" si="123"/>
        <v>2.949320374948833</v>
      </c>
      <c r="LW68" s="116">
        <f t="shared" ref="LW68:OH68" si="142">LW42+($D$3/LW42)</f>
        <v>2.6202043919264915</v>
      </c>
      <c r="LX68" s="116">
        <f t="shared" si="142"/>
        <v>2.8436712231333949</v>
      </c>
      <c r="LY68" s="116">
        <f t="shared" si="142"/>
        <v>2.9795216273215566</v>
      </c>
      <c r="LZ68" s="116">
        <f t="shared" si="142"/>
        <v>2.7248450538542266</v>
      </c>
      <c r="MA68" s="116">
        <f t="shared" si="142"/>
        <v>2.6349279445311966</v>
      </c>
      <c r="MB68" s="116">
        <f t="shared" si="142"/>
        <v>2.8041871071021744</v>
      </c>
      <c r="MC68" s="116">
        <f t="shared" si="142"/>
        <v>3.1935490820572654</v>
      </c>
      <c r="MD68" s="116">
        <f t="shared" si="142"/>
        <v>2.6427871624916417</v>
      </c>
      <c r="ME68" s="116">
        <f t="shared" si="142"/>
        <v>2.6237088928203138</v>
      </c>
      <c r="MF68" s="116">
        <f t="shared" si="142"/>
        <v>3.0898771858674072</v>
      </c>
      <c r="MG68" s="116">
        <f t="shared" si="142"/>
        <v>2.8148430051353097</v>
      </c>
      <c r="MH68" s="116">
        <f t="shared" si="142"/>
        <v>3.0287392809216138</v>
      </c>
      <c r="MI68" s="116">
        <f t="shared" si="142"/>
        <v>2.9677146675625243</v>
      </c>
      <c r="MJ68" s="116">
        <f t="shared" si="142"/>
        <v>2.6523903807394209</v>
      </c>
      <c r="MK68" s="116">
        <f t="shared" si="142"/>
        <v>2.7527253985723075</v>
      </c>
      <c r="ML68" s="116">
        <f t="shared" si="142"/>
        <v>2.7787630157869581</v>
      </c>
      <c r="MM68" s="116">
        <f t="shared" si="142"/>
        <v>2.6249186697117635</v>
      </c>
      <c r="MN68" s="116">
        <f t="shared" si="142"/>
        <v>2.7496920576481942</v>
      </c>
      <c r="MO68" s="116">
        <f t="shared" si="142"/>
        <v>2.700587515003904</v>
      </c>
      <c r="MP68" s="116">
        <f t="shared" si="142"/>
        <v>3.0235485025757654</v>
      </c>
      <c r="MQ68" s="116">
        <f t="shared" si="142"/>
        <v>2.7275602221023156</v>
      </c>
      <c r="MR68" s="116">
        <f t="shared" si="142"/>
        <v>2.7085168336179914</v>
      </c>
      <c r="MS68" s="116">
        <f t="shared" si="142"/>
        <v>2.8336709746678426</v>
      </c>
      <c r="MT68" s="116">
        <f t="shared" si="142"/>
        <v>2.8661921288819978</v>
      </c>
      <c r="MU68" s="116">
        <f t="shared" si="142"/>
        <v>2.9044108844575232</v>
      </c>
      <c r="MV68" s="116">
        <f t="shared" si="142"/>
        <v>3.1588137878060616</v>
      </c>
      <c r="MW68" s="116">
        <f t="shared" si="142"/>
        <v>3.0848027009972765</v>
      </c>
      <c r="MX68" s="116">
        <f t="shared" si="142"/>
        <v>3.1900260668110434</v>
      </c>
      <c r="MY68" s="116">
        <f t="shared" si="142"/>
        <v>3.0447021306773414</v>
      </c>
      <c r="MZ68" s="116">
        <f t="shared" si="142"/>
        <v>2.6548988094309065</v>
      </c>
      <c r="NA68" s="116">
        <f t="shared" si="142"/>
        <v>2.6620899416837429</v>
      </c>
      <c r="NB68" s="116">
        <f t="shared" si="142"/>
        <v>2.7194585851017035</v>
      </c>
      <c r="NC68" s="116">
        <f t="shared" si="142"/>
        <v>2.6621163389726292</v>
      </c>
      <c r="ND68" s="116">
        <f t="shared" si="142"/>
        <v>2.9005002120289469</v>
      </c>
      <c r="NE68" s="116">
        <f t="shared" si="142"/>
        <v>2.7394891684637153</v>
      </c>
      <c r="NF68" s="116">
        <f t="shared" si="142"/>
        <v>3.1103376967707366</v>
      </c>
      <c r="NG68" s="116">
        <f t="shared" si="142"/>
        <v>3.0050737457849279</v>
      </c>
      <c r="NH68" s="116">
        <f t="shared" si="142"/>
        <v>2.6102236089862236</v>
      </c>
      <c r="NI68" s="116">
        <f t="shared" si="142"/>
        <v>2.8070418205988554</v>
      </c>
      <c r="NJ68" s="116">
        <f t="shared" si="142"/>
        <v>2.63171458505402</v>
      </c>
      <c r="NK68" s="116">
        <f t="shared" si="142"/>
        <v>2.6841916495703364</v>
      </c>
      <c r="NL68" s="116">
        <f t="shared" si="142"/>
        <v>2.6997615579543917</v>
      </c>
      <c r="NM68" s="116">
        <f t="shared" si="142"/>
        <v>2.7180454248068107</v>
      </c>
      <c r="NN68" s="116">
        <f t="shared" si="142"/>
        <v>2.8811014646701176</v>
      </c>
      <c r="NO68" s="116">
        <f t="shared" si="142"/>
        <v>3.1689773562838059</v>
      </c>
      <c r="NP68" s="116">
        <f t="shared" si="142"/>
        <v>2.8647236232247435</v>
      </c>
      <c r="NQ68" s="116">
        <f t="shared" si="142"/>
        <v>3.1648939917783201</v>
      </c>
      <c r="NR68" s="116">
        <f t="shared" si="142"/>
        <v>3.0758703335578725</v>
      </c>
      <c r="NS68" s="116">
        <f t="shared" si="142"/>
        <v>3.0847952589842604</v>
      </c>
      <c r="NT68" s="116">
        <f t="shared" si="142"/>
        <v>2.6906819544339893</v>
      </c>
      <c r="NU68" s="116">
        <f t="shared" si="142"/>
        <v>2.8800416179270338</v>
      </c>
      <c r="NV68" s="116">
        <f t="shared" si="142"/>
        <v>2.6888995790640902</v>
      </c>
      <c r="NW68" s="116">
        <f t="shared" si="142"/>
        <v>3.189981243391887</v>
      </c>
      <c r="NX68" s="116">
        <f t="shared" si="142"/>
        <v>2.6239498303289017</v>
      </c>
      <c r="NY68" s="116">
        <f t="shared" si="142"/>
        <v>2.8502566930892863</v>
      </c>
      <c r="NZ68" s="116">
        <f t="shared" si="142"/>
        <v>2.8088824908324765</v>
      </c>
      <c r="OA68" s="116">
        <f t="shared" si="142"/>
        <v>2.7100115123569672</v>
      </c>
      <c r="OB68" s="116">
        <f t="shared" si="142"/>
        <v>3.0094002267201021</v>
      </c>
      <c r="OC68" s="116">
        <f t="shared" si="142"/>
        <v>3.0383168290164679</v>
      </c>
      <c r="OD68" s="116">
        <f t="shared" si="142"/>
        <v>3.1801064577886295</v>
      </c>
      <c r="OE68" s="116">
        <f t="shared" si="142"/>
        <v>2.630776837055306</v>
      </c>
      <c r="OF68" s="116">
        <f t="shared" si="142"/>
        <v>2.8564065150873774</v>
      </c>
      <c r="OG68" s="116">
        <f t="shared" si="142"/>
        <v>3.0123181615098615</v>
      </c>
      <c r="OH68" s="116">
        <f t="shared" si="142"/>
        <v>2.7150116740874801</v>
      </c>
      <c r="OI68" s="116">
        <f t="shared" si="91"/>
        <v>2.6472233386822519</v>
      </c>
      <c r="OJ68" s="116">
        <f t="shared" si="91"/>
        <v>2.8665901524338615</v>
      </c>
      <c r="OK68" s="116">
        <f t="shared" si="91"/>
        <v>2.9894855719376068</v>
      </c>
      <c r="OL68" s="116">
        <f t="shared" si="91"/>
        <v>2.6928066675721012</v>
      </c>
      <c r="OM68" s="116">
        <f t="shared" si="91"/>
        <v>3.121971942078662</v>
      </c>
      <c r="ON68" s="116">
        <f t="shared" si="136"/>
        <v>2.9121709421753574</v>
      </c>
      <c r="OO68" s="116">
        <f t="shared" si="136"/>
        <v>2.9095542073651717</v>
      </c>
      <c r="OP68" s="116">
        <f t="shared" si="136"/>
        <v>2.6563975785977219</v>
      </c>
      <c r="OQ68" s="116">
        <f t="shared" si="136"/>
        <v>2.7450570118203035</v>
      </c>
      <c r="OR68" s="116">
        <f t="shared" si="136"/>
        <v>2.8740911110421776</v>
      </c>
      <c r="OS68" s="116">
        <f t="shared" si="136"/>
        <v>2.698872919257028</v>
      </c>
      <c r="OT68" s="116">
        <f t="shared" si="136"/>
        <v>2.9851593908418654</v>
      </c>
      <c r="OU68" s="116">
        <f t="shared" si="136"/>
        <v>3.1796760619309099</v>
      </c>
      <c r="OV68" s="116">
        <f t="shared" si="136"/>
        <v>3.1815983953975437</v>
      </c>
      <c r="OW68" s="116">
        <f t="shared" si="136"/>
        <v>3.0912061960512571</v>
      </c>
      <c r="OX68" s="116">
        <f t="shared" si="136"/>
        <v>3.1529147559122706</v>
      </c>
      <c r="OY68" s="116">
        <f t="shared" si="136"/>
        <v>2.7109279472266219</v>
      </c>
      <c r="OZ68" s="116">
        <f t="shared" si="136"/>
        <v>2.6518727589597924</v>
      </c>
      <c r="PA68" s="116">
        <f t="shared" si="136"/>
        <v>3.0765453114978421</v>
      </c>
      <c r="PB68" s="116">
        <f t="shared" si="136"/>
        <v>3.0582539901207428</v>
      </c>
      <c r="PC68" s="116">
        <f t="shared" si="136"/>
        <v>2.7181796617785015</v>
      </c>
      <c r="PD68" s="116">
        <f t="shared" si="136"/>
        <v>2.9546010412871975</v>
      </c>
      <c r="PE68" s="116">
        <f t="shared" si="136"/>
        <v>2.9249211354649192</v>
      </c>
      <c r="PF68" s="116">
        <f t="shared" si="136"/>
        <v>2.9775245070924403</v>
      </c>
      <c r="PG68" s="116">
        <f t="shared" si="136"/>
        <v>2.7974782211898179</v>
      </c>
      <c r="PH68" s="116">
        <f t="shared" si="136"/>
        <v>2.820322538863635</v>
      </c>
      <c r="PI68" s="116">
        <f t="shared" si="136"/>
        <v>3.1570066647931907</v>
      </c>
      <c r="PJ68" s="116">
        <f t="shared" si="136"/>
        <v>2.9888918465020096</v>
      </c>
      <c r="PK68" s="116">
        <f t="shared" si="136"/>
        <v>2.6932952679899493</v>
      </c>
      <c r="PL68" s="116">
        <f t="shared" si="136"/>
        <v>2.9233821489160472</v>
      </c>
      <c r="PM68" s="116">
        <f t="shared" si="136"/>
        <v>3.1806551444327704</v>
      </c>
      <c r="PN68" s="116">
        <f t="shared" si="136"/>
        <v>2.7543871778995705</v>
      </c>
      <c r="PO68" s="116">
        <f t="shared" si="136"/>
        <v>2.9538265213179451</v>
      </c>
      <c r="PP68" s="116">
        <f t="shared" si="136"/>
        <v>2.6264579071563912</v>
      </c>
      <c r="PQ68" s="116">
        <f t="shared" si="136"/>
        <v>3.1584133753753276</v>
      </c>
      <c r="PR68" s="116">
        <f t="shared" si="136"/>
        <v>2.6305909834488173</v>
      </c>
      <c r="PS68" s="116">
        <f t="shared" si="136"/>
        <v>2.95006929858486</v>
      </c>
      <c r="PT68" s="116">
        <f t="shared" si="136"/>
        <v>2.6966803120243235</v>
      </c>
      <c r="PU68" s="116">
        <f t="shared" si="136"/>
        <v>3.1299900367136022</v>
      </c>
      <c r="PV68" s="116">
        <f t="shared" si="136"/>
        <v>2.9037509641856301</v>
      </c>
      <c r="PW68" s="116">
        <f t="shared" si="136"/>
        <v>2.6443375521817529</v>
      </c>
      <c r="PX68" s="116">
        <f t="shared" si="136"/>
        <v>2.9413131661396461</v>
      </c>
      <c r="PY68" s="116">
        <f t="shared" si="136"/>
        <v>3.1138307311874307</v>
      </c>
      <c r="PZ68" s="116">
        <f t="shared" si="136"/>
        <v>2.702150983766531</v>
      </c>
      <c r="QA68" s="116">
        <f t="shared" si="136"/>
        <v>2.6699649063032673</v>
      </c>
      <c r="QB68" s="116">
        <f t="shared" si="136"/>
        <v>2.810131074957269</v>
      </c>
      <c r="QC68" s="116">
        <f t="shared" si="136"/>
        <v>2.8226294997482571</v>
      </c>
      <c r="QD68" s="116">
        <f t="shared" si="136"/>
        <v>2.9092047563073278</v>
      </c>
      <c r="QE68" s="116">
        <f t="shared" si="136"/>
        <v>2.877984507835154</v>
      </c>
      <c r="QF68" s="116">
        <f t="shared" si="136"/>
        <v>2.704628209313741</v>
      </c>
      <c r="QG68" s="116">
        <f t="shared" si="136"/>
        <v>2.6530689252935731</v>
      </c>
      <c r="QH68" s="116">
        <f t="shared" si="136"/>
        <v>3.1271386811861119</v>
      </c>
      <c r="QI68" s="116">
        <f t="shared" si="136"/>
        <v>2.9324766684893522</v>
      </c>
      <c r="QJ68" s="116">
        <f t="shared" si="136"/>
        <v>2.806397694461241</v>
      </c>
      <c r="QK68" s="116">
        <f t="shared" si="136"/>
        <v>2.7412311919258929</v>
      </c>
      <c r="QL68" s="116">
        <f t="shared" si="136"/>
        <v>2.6182540169710995</v>
      </c>
      <c r="QM68" s="116">
        <f t="shared" si="136"/>
        <v>2.9509720941407833</v>
      </c>
      <c r="QN68" s="116">
        <f t="shared" si="136"/>
        <v>2.7629967071537314</v>
      </c>
      <c r="QO68" s="116">
        <f t="shared" si="136"/>
        <v>3.0194312074272505</v>
      </c>
      <c r="QP68" s="116">
        <f t="shared" si="136"/>
        <v>2.9554447568813043</v>
      </c>
      <c r="QQ68" s="116">
        <f t="shared" si="136"/>
        <v>3.0025025834950343</v>
      </c>
      <c r="QR68" s="116">
        <f t="shared" si="136"/>
        <v>2.6154837032520168</v>
      </c>
      <c r="QS68" s="116">
        <f t="shared" si="136"/>
        <v>2.6979741221352778</v>
      </c>
      <c r="QT68" s="116">
        <f t="shared" si="136"/>
        <v>3.0703451008031872</v>
      </c>
      <c r="QU68" s="116">
        <f t="shared" si="136"/>
        <v>2.9771360474122526</v>
      </c>
      <c r="QV68" s="116">
        <f t="shared" si="136"/>
        <v>2.6308521368686422</v>
      </c>
      <c r="QW68" s="116">
        <f t="shared" si="136"/>
        <v>2.7410593520564168</v>
      </c>
      <c r="QX68" s="116">
        <f t="shared" si="136"/>
        <v>3.0176410170718388</v>
      </c>
      <c r="QY68" s="116">
        <f t="shared" si="136"/>
        <v>2.9812650450580631</v>
      </c>
      <c r="QZ68" s="116">
        <f t="shared" si="130"/>
        <v>2.9774219288865149</v>
      </c>
      <c r="RA68" s="116">
        <f t="shared" si="130"/>
        <v>2.9774581235457349</v>
      </c>
      <c r="RB68" s="116">
        <f t="shared" si="130"/>
        <v>2.7431378272191882</v>
      </c>
      <c r="RC68" s="116">
        <f t="shared" si="130"/>
        <v>3.0388465502837763</v>
      </c>
      <c r="RD68" s="116">
        <f t="shared" si="130"/>
        <v>3.0956502353408348</v>
      </c>
      <c r="RE68" s="116">
        <f t="shared" si="130"/>
        <v>2.7084562382471971</v>
      </c>
      <c r="RF68" s="116">
        <f t="shared" si="130"/>
        <v>3.1551420525597029</v>
      </c>
      <c r="RG68" s="116">
        <f t="shared" si="130"/>
        <v>3.0067971512897995</v>
      </c>
      <c r="RH68" s="116">
        <f t="shared" si="130"/>
        <v>2.766998537443162</v>
      </c>
      <c r="RI68" s="116">
        <f t="shared" si="130"/>
        <v>3.0774977452554162</v>
      </c>
      <c r="RJ68" s="116">
        <f t="shared" si="130"/>
        <v>2.8102843416991474</v>
      </c>
      <c r="RK68" s="116">
        <f t="shared" si="130"/>
        <v>2.6471669890168092</v>
      </c>
      <c r="RL68" s="116">
        <f t="shared" si="130"/>
        <v>3.0334878838229722</v>
      </c>
      <c r="RM68" s="116">
        <f t="shared" si="130"/>
        <v>2.8535389775190163</v>
      </c>
      <c r="RN68" s="116">
        <f t="shared" si="130"/>
        <v>2.7726130602356687</v>
      </c>
      <c r="RO68" s="116">
        <f t="shared" si="130"/>
        <v>2.7055658765966406</v>
      </c>
      <c r="RP68" s="116">
        <f t="shared" si="130"/>
        <v>2.6997690241071353</v>
      </c>
      <c r="RQ68" s="116">
        <f t="shared" si="130"/>
        <v>2.7984680136785598</v>
      </c>
      <c r="RR68" s="116">
        <f t="shared" si="130"/>
        <v>3.0229217265407078</v>
      </c>
      <c r="RS68" s="116">
        <f t="shared" si="130"/>
        <v>2.831271547510728</v>
      </c>
      <c r="RT68" s="116">
        <f t="shared" si="130"/>
        <v>2.9551307208446125</v>
      </c>
      <c r="RU68" s="116">
        <f t="shared" si="130"/>
        <v>2.8057705774049833</v>
      </c>
      <c r="RV68" s="116">
        <f t="shared" si="130"/>
        <v>2.7391957509674225</v>
      </c>
      <c r="RW68" s="116">
        <f t="shared" si="130"/>
        <v>3.0301556845726831</v>
      </c>
      <c r="RX68" s="116">
        <f t="shared" si="130"/>
        <v>3.177724922841823</v>
      </c>
      <c r="RY68" s="116">
        <f t="shared" si="130"/>
        <v>2.9103668116097365</v>
      </c>
      <c r="RZ68" s="116">
        <f t="shared" si="130"/>
        <v>2.8162568738813825</v>
      </c>
      <c r="SA68" s="116">
        <f t="shared" si="130"/>
        <v>2.8770198132655613</v>
      </c>
      <c r="SB68" s="116">
        <f t="shared" si="130"/>
        <v>2.7262836027003652</v>
      </c>
      <c r="SC68" s="116">
        <f t="shared" si="130"/>
        <v>2.8203272942823525</v>
      </c>
      <c r="SD68" s="116">
        <f t="shared" si="130"/>
        <v>3.137155755873283</v>
      </c>
      <c r="SE68" s="116">
        <f t="shared" si="130"/>
        <v>2.8959453229712766</v>
      </c>
      <c r="SF68" s="116">
        <f t="shared" si="130"/>
        <v>2.6421106058358728</v>
      </c>
      <c r="SG68" s="116">
        <f t="shared" si="130"/>
        <v>2.8369951153018409</v>
      </c>
      <c r="SH68" s="116">
        <f t="shared" si="130"/>
        <v>3.0899597524376681</v>
      </c>
      <c r="SI68" s="116">
        <f t="shared" si="130"/>
        <v>3.0790215429022325</v>
      </c>
      <c r="SJ68" s="116">
        <f t="shared" si="130"/>
        <v>2.8125294574196609</v>
      </c>
      <c r="SK68" s="116">
        <f t="shared" si="130"/>
        <v>3.1203019572695161</v>
      </c>
      <c r="SL68" s="116">
        <f t="shared" si="130"/>
        <v>3.2090344315388228</v>
      </c>
      <c r="SM68" s="116">
        <f t="shared" si="130"/>
        <v>2.7222198799429624</v>
      </c>
      <c r="SN68" s="116">
        <f t="shared" si="130"/>
        <v>2.9615725767051124</v>
      </c>
      <c r="SO68" s="116">
        <f t="shared" si="130"/>
        <v>2.6403452466867696</v>
      </c>
      <c r="SP68" s="116">
        <f t="shared" si="130"/>
        <v>3.1283936373260111</v>
      </c>
      <c r="SQ68" s="116">
        <f t="shared" si="130"/>
        <v>2.8284106671697136</v>
      </c>
      <c r="SR68" s="116">
        <f t="shared" si="130"/>
        <v>2.9657670997387333</v>
      </c>
      <c r="SS68" s="116">
        <f t="shared" si="130"/>
        <v>2.6149244689647486</v>
      </c>
      <c r="ST68" s="116">
        <f t="shared" si="130"/>
        <v>2.6171253635860769</v>
      </c>
      <c r="SU68" s="116">
        <f t="shared" si="130"/>
        <v>2.9102914894989498</v>
      </c>
      <c r="SV68" s="116">
        <f t="shared" si="130"/>
        <v>3.2083918169919166</v>
      </c>
      <c r="SW68" s="116">
        <f t="shared" si="130"/>
        <v>3.172561836822636</v>
      </c>
      <c r="SX68" s="116">
        <f t="shared" si="130"/>
        <v>3.0033248573976081</v>
      </c>
      <c r="SY68" s="116">
        <f t="shared" si="130"/>
        <v>2.8272399324039079</v>
      </c>
      <c r="SZ68" s="116">
        <f t="shared" si="130"/>
        <v>2.8328965480320729</v>
      </c>
      <c r="TA68" s="116">
        <f t="shared" si="130"/>
        <v>2.6811474846571905</v>
      </c>
      <c r="TB68" s="116">
        <f t="shared" si="130"/>
        <v>2.7937929006959115</v>
      </c>
      <c r="TC68" s="116">
        <f t="shared" si="130"/>
        <v>3.0281232423758824</v>
      </c>
      <c r="TD68" s="116">
        <f t="shared" si="130"/>
        <v>2.7009041745475142</v>
      </c>
      <c r="TE68" s="116">
        <f t="shared" si="130"/>
        <v>3.1400203206824857</v>
      </c>
      <c r="TF68" s="116">
        <f t="shared" si="130"/>
        <v>2.63048584943928</v>
      </c>
      <c r="TG68" s="116">
        <f t="shared" si="130"/>
        <v>3.0652509071838816</v>
      </c>
      <c r="TH68" s="116">
        <f t="shared" si="130"/>
        <v>2.8000166708341352</v>
      </c>
      <c r="TI68" s="116">
        <f t="shared" si="130"/>
        <v>2.8174724922174432</v>
      </c>
      <c r="TJ68" s="116">
        <f t="shared" si="130"/>
        <v>2.7058412286868143</v>
      </c>
      <c r="TK68" s="116">
        <f t="shared" si="124"/>
        <v>3.203462395811481</v>
      </c>
      <c r="TL68" s="116">
        <f t="shared" si="124"/>
        <v>2.6419384128703651</v>
      </c>
      <c r="TM68" s="116">
        <f t="shared" si="124"/>
        <v>2.9465172087323914</v>
      </c>
      <c r="TN68" s="116">
        <f t="shared" si="124"/>
        <v>2.6928727503744367</v>
      </c>
      <c r="TO68" s="116">
        <f t="shared" si="124"/>
        <v>2.7917351552241549</v>
      </c>
      <c r="TP68" s="116">
        <f t="shared" si="124"/>
        <v>2.9999720149763949</v>
      </c>
      <c r="TQ68" s="116">
        <f t="shared" si="124"/>
        <v>2.7207619153410625</v>
      </c>
      <c r="TR68" s="116">
        <f t="shared" si="124"/>
        <v>3.0937911151689392</v>
      </c>
      <c r="TS68" s="116">
        <f t="shared" si="124"/>
        <v>3.1552304867980339</v>
      </c>
      <c r="TT68" s="116">
        <f t="shared" si="124"/>
        <v>3.032553442745316</v>
      </c>
      <c r="TU68" s="116">
        <f t="shared" si="124"/>
        <v>2.8515958872329357</v>
      </c>
      <c r="TV68" s="116">
        <f t="shared" si="124"/>
        <v>2.8950794274699354</v>
      </c>
      <c r="TW68" s="116">
        <f t="shared" si="124"/>
        <v>2.6348512908738404</v>
      </c>
      <c r="TX68" s="116">
        <f t="shared" si="124"/>
        <v>2.763514507377915</v>
      </c>
      <c r="TY68" s="116">
        <f t="shared" si="124"/>
        <v>3.1955487288053575</v>
      </c>
      <c r="TZ68" s="116">
        <f t="shared" si="124"/>
        <v>2.6412997316038145</v>
      </c>
      <c r="UA68" s="116">
        <f t="shared" si="124"/>
        <v>3.0655263411599138</v>
      </c>
      <c r="UB68" s="116">
        <f t="shared" si="124"/>
        <v>2.6759723879538724</v>
      </c>
      <c r="UC68" s="116">
        <f t="shared" si="124"/>
        <v>2.931025116730726</v>
      </c>
      <c r="UD68" s="116">
        <f t="shared" si="124"/>
        <v>2.6331264034849662</v>
      </c>
      <c r="UE68" s="116">
        <f t="shared" si="124"/>
        <v>2.6448923076646507</v>
      </c>
      <c r="UF68" s="116">
        <f t="shared" si="124"/>
        <v>3.0102850235347347</v>
      </c>
      <c r="UG68" s="116">
        <f t="shared" si="124"/>
        <v>2.6410040218712072</v>
      </c>
      <c r="UH68" s="116">
        <f t="shared" si="124"/>
        <v>3.1447849898097409</v>
      </c>
      <c r="UI68" s="116">
        <f t="shared" si="124"/>
        <v>2.6988440532595859</v>
      </c>
      <c r="UJ68" s="116">
        <f t="shared" si="124"/>
        <v>2.7706013792755546</v>
      </c>
      <c r="UK68" s="116">
        <f t="shared" si="124"/>
        <v>2.6851576423852994</v>
      </c>
      <c r="UL68" s="116">
        <f t="shared" si="124"/>
        <v>3.1040210087773161</v>
      </c>
      <c r="UM68" s="116">
        <f t="shared" si="124"/>
        <v>2.9292558276256577</v>
      </c>
      <c r="UN68" s="116">
        <f t="shared" si="124"/>
        <v>2.9254395512641711</v>
      </c>
      <c r="UO68" s="116">
        <f t="shared" si="124"/>
        <v>3.0429959039916139</v>
      </c>
      <c r="UP68" s="116">
        <f t="shared" ref="UP68:XA68" si="143">UP42+($D$3/UP42)</f>
        <v>3.0159825291849756</v>
      </c>
      <c r="UQ68" s="116">
        <f t="shared" si="143"/>
        <v>2.6682396176683585</v>
      </c>
      <c r="UR68" s="116">
        <f t="shared" si="143"/>
        <v>3.0283381205396762</v>
      </c>
      <c r="US68" s="116">
        <f t="shared" si="143"/>
        <v>2.7727797557651508</v>
      </c>
      <c r="UT68" s="116">
        <f t="shared" si="143"/>
        <v>2.8273961699610863</v>
      </c>
      <c r="UU68" s="116">
        <f t="shared" si="143"/>
        <v>2.9673857112407536</v>
      </c>
      <c r="UV68" s="116">
        <f t="shared" si="143"/>
        <v>2.8106446034703261</v>
      </c>
      <c r="UW68" s="116">
        <f t="shared" si="143"/>
        <v>2.7266731856439268</v>
      </c>
      <c r="UX68" s="116">
        <f t="shared" si="143"/>
        <v>2.6695527511538861</v>
      </c>
      <c r="UY68" s="116">
        <f t="shared" si="143"/>
        <v>2.8424870929480641</v>
      </c>
      <c r="UZ68" s="116">
        <f t="shared" si="143"/>
        <v>2.6528606104450487</v>
      </c>
      <c r="VA68" s="116">
        <f t="shared" si="143"/>
        <v>2.8229290782602168</v>
      </c>
      <c r="VB68" s="116">
        <f t="shared" si="143"/>
        <v>2.9704869690705689</v>
      </c>
      <c r="VC68" s="116">
        <f t="shared" si="143"/>
        <v>2.6117092846590086</v>
      </c>
      <c r="VD68" s="116">
        <f t="shared" si="143"/>
        <v>3.1781966768944021</v>
      </c>
      <c r="VE68" s="116">
        <f t="shared" si="143"/>
        <v>2.786490561272978</v>
      </c>
      <c r="VF68" s="116">
        <f t="shared" si="143"/>
        <v>2.9741581429527946</v>
      </c>
      <c r="VG68" s="116">
        <f t="shared" si="143"/>
        <v>2.640218724984313</v>
      </c>
      <c r="VH68" s="116">
        <f t="shared" si="143"/>
        <v>2.9035387171661413</v>
      </c>
      <c r="VI68" s="116">
        <f t="shared" si="143"/>
        <v>3.0819928469294329</v>
      </c>
      <c r="VJ68" s="116">
        <f t="shared" si="143"/>
        <v>2.7829677994310784</v>
      </c>
      <c r="VK68" s="116">
        <f t="shared" si="143"/>
        <v>3.0494415837292017</v>
      </c>
      <c r="VL68" s="116">
        <f t="shared" si="143"/>
        <v>2.8563130803673586</v>
      </c>
      <c r="VM68" s="116">
        <f t="shared" si="143"/>
        <v>2.877412815591013</v>
      </c>
      <c r="VN68" s="116">
        <f t="shared" si="143"/>
        <v>2.6539779308033928</v>
      </c>
      <c r="VO68" s="116">
        <f t="shared" si="143"/>
        <v>3.1972387055819809</v>
      </c>
      <c r="VP68" s="116">
        <f t="shared" si="143"/>
        <v>3.1064722360676713</v>
      </c>
      <c r="VQ68" s="116">
        <f t="shared" si="143"/>
        <v>2.7184094466062358</v>
      </c>
      <c r="VR68" s="116">
        <f t="shared" si="143"/>
        <v>2.8510433679692415</v>
      </c>
      <c r="VS68" s="116">
        <f t="shared" si="143"/>
        <v>3.0119891106121699</v>
      </c>
      <c r="VT68" s="116">
        <f t="shared" si="143"/>
        <v>2.6739108574233614</v>
      </c>
      <c r="VU68" s="116">
        <f t="shared" si="143"/>
        <v>2.7530530705596177</v>
      </c>
      <c r="VV68" s="116">
        <f t="shared" si="143"/>
        <v>2.7400730270132847</v>
      </c>
      <c r="VW68" s="116">
        <f t="shared" si="143"/>
        <v>2.6282090556899496</v>
      </c>
      <c r="VX68" s="116">
        <f t="shared" si="143"/>
        <v>2.8566620165778782</v>
      </c>
      <c r="VY68" s="116">
        <f t="shared" si="143"/>
        <v>3.0171459058743109</v>
      </c>
      <c r="VZ68" s="116">
        <f t="shared" si="143"/>
        <v>2.7050651837786948</v>
      </c>
      <c r="WA68" s="116">
        <f t="shared" si="143"/>
        <v>2.8265140963534634</v>
      </c>
      <c r="WB68" s="116">
        <f t="shared" si="143"/>
        <v>2.8264211742318062</v>
      </c>
      <c r="WC68" s="116">
        <f t="shared" si="143"/>
        <v>3.1820907362469888</v>
      </c>
      <c r="WD68" s="116">
        <f t="shared" si="143"/>
        <v>3.1961947322881947</v>
      </c>
      <c r="WE68" s="116">
        <f t="shared" si="143"/>
        <v>2.6145407376888437</v>
      </c>
      <c r="WF68" s="116">
        <f t="shared" si="143"/>
        <v>2.7980668518181808</v>
      </c>
      <c r="WG68" s="116">
        <f t="shared" si="143"/>
        <v>3.1216606140341483</v>
      </c>
      <c r="WH68" s="116">
        <f t="shared" si="143"/>
        <v>2.8961063162958527</v>
      </c>
      <c r="WI68" s="116">
        <f t="shared" si="143"/>
        <v>2.6412250815359277</v>
      </c>
      <c r="WJ68" s="116">
        <f t="shared" si="143"/>
        <v>2.9519262996945819</v>
      </c>
      <c r="WK68" s="116">
        <f t="shared" si="143"/>
        <v>3.1848231695960907</v>
      </c>
      <c r="WL68" s="116">
        <f t="shared" si="143"/>
        <v>2.7362771117374018</v>
      </c>
      <c r="WM68" s="116">
        <f t="shared" si="143"/>
        <v>2.679962542566571</v>
      </c>
      <c r="WN68" s="116">
        <f t="shared" si="143"/>
        <v>2.653230093665536</v>
      </c>
      <c r="WO68" s="116">
        <f t="shared" si="143"/>
        <v>2.8999880588890479</v>
      </c>
      <c r="WP68" s="116">
        <f t="shared" si="143"/>
        <v>3.13306398296469</v>
      </c>
      <c r="WQ68" s="116">
        <f t="shared" si="143"/>
        <v>3.0179551964340967</v>
      </c>
      <c r="WR68" s="116">
        <f t="shared" si="143"/>
        <v>3.1577158393628793</v>
      </c>
      <c r="WS68" s="116">
        <f t="shared" si="143"/>
        <v>2.8622564022128536</v>
      </c>
      <c r="WT68" s="116">
        <f t="shared" si="143"/>
        <v>2.7886314689034317</v>
      </c>
      <c r="WU68" s="116">
        <f t="shared" si="143"/>
        <v>2.8073172401048319</v>
      </c>
      <c r="WV68" s="116">
        <f t="shared" si="143"/>
        <v>2.8807859815620165</v>
      </c>
      <c r="WW68" s="116">
        <f t="shared" si="143"/>
        <v>2.6212081711934552</v>
      </c>
      <c r="WX68" s="116">
        <f t="shared" si="143"/>
        <v>2.7946400316181141</v>
      </c>
      <c r="WY68" s="116">
        <f t="shared" si="143"/>
        <v>2.8081134854041974</v>
      </c>
      <c r="WZ68" s="116">
        <f t="shared" si="143"/>
        <v>2.6434910513369942</v>
      </c>
      <c r="XA68" s="116">
        <f t="shared" si="143"/>
        <v>3.1100459681697403</v>
      </c>
      <c r="XB68" s="116">
        <f t="shared" si="137"/>
        <v>2.8757570379951232</v>
      </c>
      <c r="XC68" s="116">
        <f t="shared" si="137"/>
        <v>2.665579896232654</v>
      </c>
      <c r="XD68" s="116">
        <f t="shared" si="137"/>
        <v>2.6614352469628946</v>
      </c>
      <c r="XE68" s="116">
        <f t="shared" si="137"/>
        <v>3.122217180845456</v>
      </c>
      <c r="XF68" s="116">
        <f t="shared" si="137"/>
        <v>3.1434931084616262</v>
      </c>
      <c r="XG68" s="116">
        <f t="shared" si="137"/>
        <v>2.7026365705509612</v>
      </c>
      <c r="XH68" s="116">
        <f t="shared" si="137"/>
        <v>2.7676739055201423</v>
      </c>
      <c r="XI68" s="116">
        <f t="shared" si="137"/>
        <v>2.6637477342899141</v>
      </c>
      <c r="XJ68" s="116">
        <f t="shared" si="137"/>
        <v>2.6951064541061194</v>
      </c>
      <c r="XK68" s="116">
        <f t="shared" si="137"/>
        <v>3.0381563130297415</v>
      </c>
      <c r="XL68" s="116">
        <f t="shared" si="137"/>
        <v>2.6155549017092437</v>
      </c>
      <c r="XM68" s="116">
        <f t="shared" si="137"/>
        <v>2.8322223463807426</v>
      </c>
      <c r="XN68" s="116">
        <f t="shared" si="137"/>
        <v>3.011188577750854</v>
      </c>
      <c r="XO68" s="116">
        <f t="shared" si="137"/>
        <v>2.8014486738500488</v>
      </c>
      <c r="XP68" s="116">
        <f t="shared" si="137"/>
        <v>2.9032164833673586</v>
      </c>
      <c r="XQ68" s="116">
        <f t="shared" si="137"/>
        <v>2.7028659685400109</v>
      </c>
      <c r="XR68" s="116">
        <f t="shared" si="137"/>
        <v>3.0399156683397131</v>
      </c>
      <c r="XS68" s="116">
        <f t="shared" si="137"/>
        <v>2.6592651127235052</v>
      </c>
      <c r="XT68" s="116">
        <f t="shared" si="137"/>
        <v>2.8067569964663885</v>
      </c>
      <c r="XU68" s="116">
        <f t="shared" si="137"/>
        <v>2.6191217887896645</v>
      </c>
      <c r="XV68" s="116">
        <f t="shared" si="137"/>
        <v>2.7756276994096649</v>
      </c>
      <c r="XW68" s="116">
        <f t="shared" si="137"/>
        <v>3.0866492162908665</v>
      </c>
      <c r="XX68" s="116">
        <f t="shared" si="137"/>
        <v>2.6129788641721858</v>
      </c>
      <c r="XY68" s="116">
        <f t="shared" si="137"/>
        <v>2.6869759768342809</v>
      </c>
      <c r="XZ68" s="116">
        <f t="shared" si="137"/>
        <v>2.718099693361518</v>
      </c>
      <c r="YA68" s="116">
        <f t="shared" si="131"/>
        <v>3.1702772465656448</v>
      </c>
      <c r="YB68" s="116">
        <f t="shared" si="131"/>
        <v>2.7983394810636497</v>
      </c>
      <c r="YC68" s="116">
        <f t="shared" si="131"/>
        <v>3.2088412778524402</v>
      </c>
      <c r="YD68" s="116">
        <f t="shared" si="131"/>
        <v>2.8059141929136708</v>
      </c>
      <c r="YE68" s="116">
        <f t="shared" si="131"/>
        <v>2.6897237507234828</v>
      </c>
      <c r="YF68" s="116">
        <f t="shared" si="131"/>
        <v>3.0940012846834222</v>
      </c>
      <c r="YG68" s="116">
        <f t="shared" si="131"/>
        <v>2.6273710747030048</v>
      </c>
      <c r="YH68" s="116">
        <f t="shared" si="131"/>
        <v>2.8992181856348029</v>
      </c>
      <c r="YI68" s="116">
        <f t="shared" si="131"/>
        <v>2.7922285351367813</v>
      </c>
      <c r="YJ68" s="116">
        <f t="shared" si="131"/>
        <v>2.7014588488778104</v>
      </c>
      <c r="YK68" s="116">
        <f t="shared" si="131"/>
        <v>3.0261334254956069</v>
      </c>
      <c r="YL68" s="116">
        <f t="shared" si="131"/>
        <v>3.1254781408766164</v>
      </c>
      <c r="YM68" s="116">
        <f t="shared" si="131"/>
        <v>3.039475287887595</v>
      </c>
      <c r="YN68" s="116">
        <f t="shared" si="131"/>
        <v>2.8140093302488962</v>
      </c>
      <c r="YO68" s="116">
        <f t="shared" si="131"/>
        <v>3.0884572780617816</v>
      </c>
      <c r="YP68" s="116">
        <f t="shared" si="131"/>
        <v>3.0467065543102234</v>
      </c>
      <c r="YQ68" s="116">
        <f t="shared" si="131"/>
        <v>2.9949832202961839</v>
      </c>
      <c r="YR68" s="116">
        <f t="shared" si="131"/>
        <v>2.8415983807082199</v>
      </c>
      <c r="YS68" s="116">
        <f t="shared" si="131"/>
        <v>2.7683919054303754</v>
      </c>
      <c r="YT68" s="116">
        <f t="shared" si="131"/>
        <v>2.9178499517266641</v>
      </c>
      <c r="YU68" s="116">
        <f t="shared" si="131"/>
        <v>2.8850780918884911</v>
      </c>
      <c r="YV68" s="116">
        <f t="shared" si="131"/>
        <v>2.7872860750849302</v>
      </c>
      <c r="YW68" s="116">
        <f t="shared" si="131"/>
        <v>2.9547227064539645</v>
      </c>
      <c r="YX68" s="116">
        <f t="shared" si="131"/>
        <v>3.1639570988470607</v>
      </c>
      <c r="YY68" s="116">
        <f t="shared" si="131"/>
        <v>3.1775833616685385</v>
      </c>
      <c r="YZ68" s="116">
        <f t="shared" si="131"/>
        <v>2.8650079890417115</v>
      </c>
      <c r="ZA68" s="116">
        <f t="shared" si="131"/>
        <v>2.881759691293992</v>
      </c>
      <c r="ZB68" s="116">
        <f t="shared" si="131"/>
        <v>2.6306859260866777</v>
      </c>
      <c r="ZC68" s="116">
        <f t="shared" si="131"/>
        <v>2.7194271871129523</v>
      </c>
      <c r="ZD68" s="116">
        <f t="shared" si="125"/>
        <v>2.6666552431717214</v>
      </c>
      <c r="ZE68" s="116">
        <f t="shared" si="125"/>
        <v>2.9014313156152132</v>
      </c>
      <c r="ZF68" s="116">
        <f t="shared" si="125"/>
        <v>2.6212168276711783</v>
      </c>
      <c r="ZG68" s="116">
        <f t="shared" si="125"/>
        <v>2.7476505584039579</v>
      </c>
      <c r="ZH68" s="116">
        <f t="shared" si="125"/>
        <v>2.8686146492762861</v>
      </c>
      <c r="ZI68" s="116">
        <f t="shared" si="125"/>
        <v>2.742286409480057</v>
      </c>
      <c r="ZJ68" s="116">
        <f t="shared" si="125"/>
        <v>2.6129035762970325</v>
      </c>
      <c r="ZK68" s="116">
        <f t="shared" si="125"/>
        <v>2.9099541003878402</v>
      </c>
      <c r="ZL68" s="116">
        <f t="shared" si="125"/>
        <v>2.9531218436726419</v>
      </c>
      <c r="ZM68" s="116">
        <f t="shared" si="125"/>
        <v>2.8412004555967227</v>
      </c>
      <c r="ZN68" s="116">
        <f t="shared" ref="ZN68:ABY68" si="144">ZN42+($D$3/ZN42)</f>
        <v>2.7101981737144043</v>
      </c>
      <c r="ZO68" s="116">
        <f t="shared" si="144"/>
        <v>3.0908747208303491</v>
      </c>
      <c r="ZP68" s="116">
        <f t="shared" si="144"/>
        <v>3.0948783533487765</v>
      </c>
      <c r="ZQ68" s="116">
        <f t="shared" si="144"/>
        <v>2.7639984133103788</v>
      </c>
      <c r="ZR68" s="116">
        <f t="shared" si="144"/>
        <v>2.6583994900701771</v>
      </c>
      <c r="ZS68" s="116">
        <f t="shared" si="144"/>
        <v>2.8615062854637321</v>
      </c>
      <c r="ZT68" s="116">
        <f t="shared" si="144"/>
        <v>2.9808144001213086</v>
      </c>
      <c r="ZU68" s="116">
        <f t="shared" si="144"/>
        <v>2.7202558087411881</v>
      </c>
      <c r="ZV68" s="116">
        <f t="shared" si="144"/>
        <v>3.1541986725461015</v>
      </c>
      <c r="ZW68" s="116">
        <f t="shared" si="144"/>
        <v>2.7906439776262983</v>
      </c>
      <c r="ZX68" s="116">
        <f t="shared" si="144"/>
        <v>2.8219107076170187</v>
      </c>
      <c r="ZY68" s="116">
        <f t="shared" si="144"/>
        <v>2.8754886753574667</v>
      </c>
      <c r="ZZ68" s="116">
        <f t="shared" si="144"/>
        <v>2.7372811551203116</v>
      </c>
      <c r="AAA68" s="116">
        <f t="shared" si="144"/>
        <v>2.7499316460805132</v>
      </c>
      <c r="AAB68" s="116">
        <f t="shared" si="144"/>
        <v>3.0169339674543156</v>
      </c>
      <c r="AAC68" s="116">
        <f t="shared" si="144"/>
        <v>2.6503446064962897</v>
      </c>
      <c r="AAD68" s="116">
        <f t="shared" si="144"/>
        <v>2.6819914561574185</v>
      </c>
      <c r="AAE68" s="116">
        <f t="shared" si="144"/>
        <v>2.9144854192326961</v>
      </c>
      <c r="AAF68" s="116">
        <f t="shared" si="144"/>
        <v>2.9440175017728762</v>
      </c>
      <c r="AAG68" s="116">
        <f t="shared" si="144"/>
        <v>3.1041136780385066</v>
      </c>
      <c r="AAH68" s="116">
        <f t="shared" si="144"/>
        <v>2.9767713809466283</v>
      </c>
      <c r="AAI68" s="116">
        <f t="shared" si="144"/>
        <v>2.7427522583462616</v>
      </c>
      <c r="AAJ68" s="116">
        <f t="shared" si="144"/>
        <v>3.0733256360893799</v>
      </c>
      <c r="AAK68" s="116">
        <f t="shared" si="144"/>
        <v>3.1958818643710725</v>
      </c>
      <c r="AAL68" s="116">
        <f t="shared" si="144"/>
        <v>2.8245270176062856</v>
      </c>
      <c r="AAM68" s="116">
        <f t="shared" si="144"/>
        <v>3.0672878146509404</v>
      </c>
      <c r="AAN68" s="116">
        <f t="shared" si="144"/>
        <v>3.2071835281129069</v>
      </c>
      <c r="AAO68" s="116">
        <f t="shared" si="144"/>
        <v>3.1674815666878438</v>
      </c>
      <c r="AAP68" s="116">
        <f t="shared" si="144"/>
        <v>2.7265700002699447</v>
      </c>
      <c r="AAQ68" s="116">
        <f t="shared" si="144"/>
        <v>2.9506001494988947</v>
      </c>
      <c r="AAR68" s="116">
        <f t="shared" si="144"/>
        <v>3.157890899294399</v>
      </c>
      <c r="AAS68" s="116">
        <f t="shared" si="144"/>
        <v>3.0724186244483622</v>
      </c>
      <c r="AAT68" s="116">
        <f t="shared" si="144"/>
        <v>2.6999327308165046</v>
      </c>
      <c r="AAU68" s="116">
        <f t="shared" si="144"/>
        <v>2.6241819957954844</v>
      </c>
      <c r="AAV68" s="116">
        <f t="shared" si="144"/>
        <v>2.7027490562829004</v>
      </c>
      <c r="AAW68" s="116">
        <f t="shared" si="144"/>
        <v>2.8287471806479236</v>
      </c>
      <c r="AAX68" s="116">
        <f t="shared" si="144"/>
        <v>2.7406814647536688</v>
      </c>
      <c r="AAY68" s="116">
        <f t="shared" si="144"/>
        <v>2.7356634317772741</v>
      </c>
      <c r="AAZ68" s="116">
        <f t="shared" si="144"/>
        <v>3.1453482311650331</v>
      </c>
      <c r="ABA68" s="116">
        <f t="shared" si="144"/>
        <v>2.8659118934574543</v>
      </c>
      <c r="ABB68" s="116">
        <f t="shared" si="144"/>
        <v>3.1550793297130615</v>
      </c>
      <c r="ABC68" s="116">
        <f t="shared" si="144"/>
        <v>3.0889778814128048</v>
      </c>
      <c r="ABD68" s="116">
        <f t="shared" si="144"/>
        <v>2.8103611273450215</v>
      </c>
      <c r="ABE68" s="116">
        <f t="shared" si="144"/>
        <v>3.1314893651439193</v>
      </c>
      <c r="ABF68" s="116">
        <f t="shared" si="144"/>
        <v>3.0007744641324745</v>
      </c>
      <c r="ABG68" s="116">
        <f t="shared" si="144"/>
        <v>2.6711301171443238</v>
      </c>
      <c r="ABH68" s="116">
        <f t="shared" si="144"/>
        <v>3.1565002378244982</v>
      </c>
      <c r="ABI68" s="116">
        <f t="shared" si="144"/>
        <v>2.9087182352767114</v>
      </c>
      <c r="ABJ68" s="116">
        <f t="shared" si="144"/>
        <v>2.9727447250624386</v>
      </c>
      <c r="ABK68" s="116">
        <f t="shared" si="144"/>
        <v>2.8598145446726146</v>
      </c>
      <c r="ABL68" s="116">
        <f t="shared" si="144"/>
        <v>3.0580046038561548</v>
      </c>
      <c r="ABM68" s="116">
        <f t="shared" si="144"/>
        <v>2.9798259875106683</v>
      </c>
      <c r="ABN68" s="116">
        <f t="shared" si="144"/>
        <v>2.7894002015393724</v>
      </c>
      <c r="ABO68" s="116">
        <f t="shared" si="144"/>
        <v>3.0844770631854317</v>
      </c>
      <c r="ABP68" s="116">
        <f t="shared" si="144"/>
        <v>2.6954127836151152</v>
      </c>
      <c r="ABQ68" s="116">
        <f t="shared" si="144"/>
        <v>3.1177222537888691</v>
      </c>
      <c r="ABR68" s="116">
        <f t="shared" si="144"/>
        <v>3.0630379235062626</v>
      </c>
      <c r="ABS68" s="116">
        <f t="shared" si="144"/>
        <v>3.008240566350592</v>
      </c>
      <c r="ABT68" s="116">
        <f t="shared" si="144"/>
        <v>2.8719140823181419</v>
      </c>
      <c r="ABU68" s="116">
        <f t="shared" si="144"/>
        <v>2.8936832983521628</v>
      </c>
      <c r="ABV68" s="116">
        <f t="shared" si="144"/>
        <v>2.9301103731949727</v>
      </c>
      <c r="ABW68" s="116">
        <f t="shared" si="144"/>
        <v>3.0453307989702192</v>
      </c>
      <c r="ABX68" s="116">
        <f t="shared" si="144"/>
        <v>2.8516554625385404</v>
      </c>
      <c r="ABY68" s="116">
        <f t="shared" si="144"/>
        <v>3.0051407064419977</v>
      </c>
      <c r="ABZ68" s="116">
        <f t="shared" si="138"/>
        <v>3.1978255638143191</v>
      </c>
      <c r="ACA68" s="116">
        <f t="shared" si="138"/>
        <v>2.6151952710342306</v>
      </c>
      <c r="ACB68" s="116">
        <f t="shared" si="138"/>
        <v>2.9248056835838701</v>
      </c>
      <c r="ACC68" s="116">
        <f t="shared" si="138"/>
        <v>2.9043829937721974</v>
      </c>
      <c r="ACD68" s="116">
        <f t="shared" si="138"/>
        <v>2.8008360659733125</v>
      </c>
      <c r="ACE68" s="116">
        <f t="shared" si="138"/>
        <v>2.999174112365885</v>
      </c>
      <c r="ACF68" s="116">
        <f t="shared" si="138"/>
        <v>3.1989537815694202</v>
      </c>
      <c r="ACG68" s="116">
        <f t="shared" si="138"/>
        <v>2.9408830752484922</v>
      </c>
      <c r="ACH68" s="116">
        <f t="shared" si="138"/>
        <v>2.9452894015439361</v>
      </c>
      <c r="ACI68" s="116">
        <f t="shared" si="138"/>
        <v>2.8999916023498691</v>
      </c>
      <c r="ACJ68" s="116">
        <f t="shared" si="138"/>
        <v>2.9181276334570629</v>
      </c>
      <c r="ACK68" s="116">
        <f t="shared" si="138"/>
        <v>2.656378665521312</v>
      </c>
      <c r="ACL68" s="116">
        <f t="shared" si="138"/>
        <v>2.9568833988948513</v>
      </c>
      <c r="ACM68" s="116">
        <f t="shared" si="138"/>
        <v>2.7933665762788955</v>
      </c>
      <c r="ACN68" s="116">
        <f t="shared" si="138"/>
        <v>2.8969434752441914</v>
      </c>
      <c r="ACO68" s="116">
        <f t="shared" si="138"/>
        <v>2.6875152480937365</v>
      </c>
      <c r="ACP68" s="116">
        <f t="shared" si="138"/>
        <v>2.7017377115225174</v>
      </c>
      <c r="ACQ68" s="116">
        <f t="shared" si="138"/>
        <v>2.9224457092884331</v>
      </c>
      <c r="ACR68" s="116">
        <f t="shared" si="138"/>
        <v>3.0843472332092041</v>
      </c>
      <c r="ACS68" s="116">
        <f t="shared" si="138"/>
        <v>2.8187025428084294</v>
      </c>
      <c r="ACT68" s="116">
        <f t="shared" si="138"/>
        <v>3.1331266797180031</v>
      </c>
      <c r="ACU68" s="116">
        <f t="shared" si="138"/>
        <v>2.6965514505569241</v>
      </c>
      <c r="ACV68" s="116">
        <f t="shared" si="138"/>
        <v>2.9130229101699046</v>
      </c>
      <c r="ACW68" s="116">
        <f t="shared" si="138"/>
        <v>2.8477673717242933</v>
      </c>
      <c r="ACX68" s="116">
        <f t="shared" si="138"/>
        <v>2.973693398678706</v>
      </c>
      <c r="ACY68" s="116">
        <f t="shared" si="132"/>
        <v>2.703553740256873</v>
      </c>
      <c r="ACZ68" s="116">
        <f t="shared" si="132"/>
        <v>3.0604302905027092</v>
      </c>
      <c r="ADA68" s="116">
        <f t="shared" si="132"/>
        <v>2.9506185831998484</v>
      </c>
      <c r="ADB68" s="116">
        <f t="shared" si="132"/>
        <v>3.0040667753438948</v>
      </c>
      <c r="ADC68" s="116">
        <f t="shared" si="132"/>
        <v>2.8227618148299354</v>
      </c>
      <c r="ADD68" s="116">
        <f t="shared" si="132"/>
        <v>2.8743592975562136</v>
      </c>
      <c r="ADE68" s="116">
        <f t="shared" si="132"/>
        <v>2.7789978228009824</v>
      </c>
      <c r="ADF68" s="116">
        <f t="shared" si="132"/>
        <v>2.6397450251035153</v>
      </c>
      <c r="ADG68" s="116">
        <f t="shared" si="132"/>
        <v>2.8646346337233215</v>
      </c>
      <c r="ADH68" s="116">
        <f t="shared" si="132"/>
        <v>2.7983525488643517</v>
      </c>
      <c r="ADI68" s="116">
        <f t="shared" si="132"/>
        <v>2.8850631019374156</v>
      </c>
      <c r="ADJ68" s="116">
        <f t="shared" si="132"/>
        <v>2.9719849162079424</v>
      </c>
      <c r="ADK68" s="116">
        <f t="shared" si="132"/>
        <v>3.1640106729515338</v>
      </c>
      <c r="ADL68" s="116">
        <f t="shared" si="132"/>
        <v>2.8190317298410621</v>
      </c>
      <c r="ADM68" s="116">
        <f t="shared" si="132"/>
        <v>2.664424887034551</v>
      </c>
      <c r="ADN68" s="116">
        <f t="shared" si="132"/>
        <v>3.1932455876802823</v>
      </c>
      <c r="ADO68" s="116">
        <f t="shared" si="132"/>
        <v>3.0980147535071842</v>
      </c>
      <c r="ADP68" s="116">
        <f t="shared" si="132"/>
        <v>2.8685182714792425</v>
      </c>
      <c r="ADQ68" s="116">
        <f t="shared" si="132"/>
        <v>3.1083019815932094</v>
      </c>
      <c r="ADR68" s="116">
        <f t="shared" si="132"/>
        <v>2.6422232012748035</v>
      </c>
      <c r="ADS68" s="116">
        <f t="shared" si="132"/>
        <v>2.8531025218598733</v>
      </c>
      <c r="ADT68" s="116">
        <f t="shared" si="132"/>
        <v>2.6148027948544854</v>
      </c>
      <c r="ADU68" s="116">
        <f t="shared" si="132"/>
        <v>3.1172640524791309</v>
      </c>
      <c r="ADV68" s="116">
        <f t="shared" si="132"/>
        <v>2.9844630189958443</v>
      </c>
      <c r="ADW68" s="116">
        <f t="shared" si="132"/>
        <v>2.7680699232991461</v>
      </c>
      <c r="ADX68" s="116">
        <f t="shared" si="132"/>
        <v>2.9879391194876024</v>
      </c>
      <c r="ADY68" s="116">
        <f t="shared" si="132"/>
        <v>2.7535023097672418</v>
      </c>
      <c r="ADZ68" s="116">
        <f t="shared" si="132"/>
        <v>2.9039505519248294</v>
      </c>
      <c r="AEA68" s="116">
        <f t="shared" si="132"/>
        <v>2.736492944686078</v>
      </c>
      <c r="AEB68" s="116">
        <f t="shared" si="126"/>
        <v>3.1044008546500477</v>
      </c>
      <c r="AEC68" s="116">
        <f t="shared" si="126"/>
        <v>2.8049103835198093</v>
      </c>
      <c r="AED68" s="116">
        <f t="shared" si="126"/>
        <v>3.0403588558115135</v>
      </c>
      <c r="AEE68" s="116">
        <f t="shared" si="126"/>
        <v>2.9559255081271454</v>
      </c>
      <c r="AEF68" s="116">
        <f t="shared" si="126"/>
        <v>2.9751896039795991</v>
      </c>
      <c r="AEG68" s="116">
        <f t="shared" si="126"/>
        <v>3.1321709932086113</v>
      </c>
      <c r="AEH68" s="116">
        <f t="shared" si="126"/>
        <v>3.1508084564400876</v>
      </c>
      <c r="AEI68" s="116">
        <f t="shared" si="126"/>
        <v>3.1975808363199536</v>
      </c>
      <c r="AEJ68" s="116">
        <f t="shared" si="126"/>
        <v>2.8991696008820806</v>
      </c>
      <c r="AEK68" s="116">
        <f t="shared" si="126"/>
        <v>2.7381284353520674</v>
      </c>
      <c r="AEL68" s="116">
        <f t="shared" ref="AEL68:AGW68" si="145">AEL42+($D$3/AEL42)</f>
        <v>3.16914346957306</v>
      </c>
      <c r="AEM68" s="116">
        <f t="shared" si="145"/>
        <v>3.008241614315478</v>
      </c>
      <c r="AEN68" s="116">
        <f t="shared" si="145"/>
        <v>2.808257611601134</v>
      </c>
      <c r="AEO68" s="116">
        <f t="shared" si="145"/>
        <v>2.7039564651164851</v>
      </c>
      <c r="AEP68" s="116">
        <f t="shared" si="145"/>
        <v>3.1760839045099813</v>
      </c>
      <c r="AEQ68" s="116">
        <f t="shared" si="145"/>
        <v>2.7996022993126122</v>
      </c>
      <c r="AER68" s="116">
        <f t="shared" si="145"/>
        <v>2.759692308226565</v>
      </c>
      <c r="AES68" s="116">
        <f t="shared" si="145"/>
        <v>2.9301185376078633</v>
      </c>
      <c r="AET68" s="116">
        <f t="shared" si="145"/>
        <v>3.1136046061544129</v>
      </c>
      <c r="AEU68" s="116">
        <f t="shared" si="145"/>
        <v>2.7354954692891282</v>
      </c>
      <c r="AEV68" s="116">
        <f t="shared" si="145"/>
        <v>3.0173151596803689</v>
      </c>
      <c r="AEW68" s="116">
        <f t="shared" si="145"/>
        <v>2.677351014280656</v>
      </c>
      <c r="AEX68" s="116">
        <f t="shared" si="145"/>
        <v>3.1012880946096439</v>
      </c>
      <c r="AEY68" s="116">
        <f t="shared" si="145"/>
        <v>3.0833310281815152</v>
      </c>
      <c r="AEZ68" s="116">
        <f t="shared" si="145"/>
        <v>2.9701213317813231</v>
      </c>
      <c r="AFA68" s="116">
        <f t="shared" si="145"/>
        <v>2.8938719353961244</v>
      </c>
      <c r="AFB68" s="116">
        <f t="shared" si="145"/>
        <v>2.9427786592160361</v>
      </c>
      <c r="AFC68" s="116">
        <f t="shared" si="145"/>
        <v>2.8660495349423325</v>
      </c>
      <c r="AFD68" s="116">
        <f t="shared" si="145"/>
        <v>2.7521794674746278</v>
      </c>
      <c r="AFE68" s="116">
        <f t="shared" si="145"/>
        <v>2.9721314899159061</v>
      </c>
      <c r="AFF68" s="116">
        <f t="shared" si="145"/>
        <v>3.0954933538185085</v>
      </c>
      <c r="AFG68" s="116">
        <f t="shared" si="145"/>
        <v>2.6448090948392395</v>
      </c>
      <c r="AFH68" s="116">
        <f t="shared" si="145"/>
        <v>2.8254227806019241</v>
      </c>
      <c r="AFI68" s="116">
        <f t="shared" si="145"/>
        <v>2.9760930808610477</v>
      </c>
      <c r="AFJ68" s="116">
        <f t="shared" si="145"/>
        <v>2.706990558241591</v>
      </c>
      <c r="AFK68" s="116">
        <f t="shared" si="145"/>
        <v>2.6927015811051787</v>
      </c>
      <c r="AFL68" s="116">
        <f t="shared" si="145"/>
        <v>2.6561546515387215</v>
      </c>
      <c r="AFM68" s="116">
        <f t="shared" si="145"/>
        <v>2.7164222075096882</v>
      </c>
      <c r="AFN68" s="116">
        <f t="shared" si="145"/>
        <v>2.6890456417816329</v>
      </c>
      <c r="AFO68" s="116">
        <f t="shared" si="145"/>
        <v>2.6726546142505212</v>
      </c>
      <c r="AFP68" s="116">
        <f t="shared" si="145"/>
        <v>2.907169134215795</v>
      </c>
      <c r="AFQ68" s="116">
        <f t="shared" si="145"/>
        <v>3.118201426085963</v>
      </c>
      <c r="AFR68" s="116">
        <f t="shared" si="145"/>
        <v>2.653110152661796</v>
      </c>
      <c r="AFS68" s="116">
        <f t="shared" si="145"/>
        <v>3.009614015746843</v>
      </c>
      <c r="AFT68" s="116">
        <f t="shared" si="145"/>
        <v>3.0815488508335336</v>
      </c>
      <c r="AFU68" s="116">
        <f t="shared" si="145"/>
        <v>3.2023441995078556</v>
      </c>
      <c r="AFV68" s="116">
        <f t="shared" si="145"/>
        <v>2.7081531986087528</v>
      </c>
      <c r="AFW68" s="116">
        <f t="shared" si="145"/>
        <v>2.9918164853854745</v>
      </c>
      <c r="AFX68" s="116">
        <f t="shared" si="145"/>
        <v>3.1811043488139594</v>
      </c>
      <c r="AFY68" s="116">
        <f t="shared" si="145"/>
        <v>2.7543250721196451</v>
      </c>
      <c r="AFZ68" s="116">
        <f t="shared" si="145"/>
        <v>2.9649061252116815</v>
      </c>
      <c r="AGA68" s="116">
        <f t="shared" si="145"/>
        <v>2.6903902509919151</v>
      </c>
      <c r="AGB68" s="116">
        <f t="shared" si="145"/>
        <v>2.8712873149772684</v>
      </c>
      <c r="AGC68" s="116">
        <f t="shared" si="145"/>
        <v>3.1957418233806285</v>
      </c>
      <c r="AGD68" s="116">
        <f t="shared" si="145"/>
        <v>3.0446567272684857</v>
      </c>
      <c r="AGE68" s="116">
        <f t="shared" si="145"/>
        <v>2.7821590110726211</v>
      </c>
      <c r="AGF68" s="116">
        <f t="shared" si="145"/>
        <v>3.2008922164223179</v>
      </c>
      <c r="AGG68" s="116">
        <f t="shared" si="145"/>
        <v>3.0050974351255206</v>
      </c>
      <c r="AGH68" s="116">
        <f t="shared" si="145"/>
        <v>2.8756597758481472</v>
      </c>
      <c r="AGI68" s="116">
        <f t="shared" si="145"/>
        <v>3.074524445596639</v>
      </c>
      <c r="AGJ68" s="116">
        <f t="shared" si="145"/>
        <v>2.7773996115827271</v>
      </c>
      <c r="AGK68" s="116">
        <f t="shared" si="145"/>
        <v>3.0271460848324385</v>
      </c>
      <c r="AGL68" s="116">
        <f t="shared" si="145"/>
        <v>2.6999175672467888</v>
      </c>
      <c r="AGM68" s="116">
        <f t="shared" si="145"/>
        <v>2.6523223458578338</v>
      </c>
      <c r="AGN68" s="116">
        <f t="shared" si="145"/>
        <v>3.0956534658937636</v>
      </c>
      <c r="AGO68" s="116">
        <f t="shared" si="145"/>
        <v>3.118307851713491</v>
      </c>
      <c r="AGP68" s="116">
        <f t="shared" si="145"/>
        <v>2.8016223753744254</v>
      </c>
      <c r="AGQ68" s="116">
        <f t="shared" si="145"/>
        <v>2.8934963237421063</v>
      </c>
      <c r="AGR68" s="116">
        <f t="shared" si="145"/>
        <v>3.0073292891206433</v>
      </c>
      <c r="AGS68" s="116">
        <f t="shared" si="145"/>
        <v>2.7412232632429214</v>
      </c>
      <c r="AGT68" s="116">
        <f t="shared" si="145"/>
        <v>2.7717705148583929</v>
      </c>
      <c r="AGU68" s="116">
        <f t="shared" si="145"/>
        <v>2.8568870428228266</v>
      </c>
      <c r="AGV68" s="116">
        <f t="shared" si="145"/>
        <v>3.0087239255372906</v>
      </c>
      <c r="AGW68" s="116">
        <f t="shared" si="145"/>
        <v>2.9186463505959352</v>
      </c>
      <c r="AGX68" s="116">
        <f t="shared" si="139"/>
        <v>2.688211017155373</v>
      </c>
      <c r="AGY68" s="116">
        <f t="shared" si="139"/>
        <v>3.1305657456634632</v>
      </c>
      <c r="AGZ68" s="116">
        <f t="shared" si="139"/>
        <v>2.6693251263870734</v>
      </c>
      <c r="AHA68" s="116">
        <f t="shared" si="139"/>
        <v>3.0309126503880508</v>
      </c>
      <c r="AHB68" s="116">
        <f t="shared" si="139"/>
        <v>3.1662417742409321</v>
      </c>
      <c r="AHC68" s="116">
        <f t="shared" si="139"/>
        <v>2.9564691122360856</v>
      </c>
      <c r="AHD68" s="116">
        <f t="shared" si="139"/>
        <v>2.6249283449568561</v>
      </c>
      <c r="AHE68" s="116">
        <f t="shared" si="139"/>
        <v>3.1279517106579298</v>
      </c>
      <c r="AHF68" s="116">
        <f t="shared" si="139"/>
        <v>2.74319939918791</v>
      </c>
      <c r="AHG68" s="116">
        <f t="shared" si="139"/>
        <v>3.0395253965367957</v>
      </c>
      <c r="AHH68" s="116">
        <f t="shared" si="139"/>
        <v>2.9383220114401629</v>
      </c>
      <c r="AHI68" s="116">
        <f t="shared" si="139"/>
        <v>3.2013140568841676</v>
      </c>
      <c r="AHJ68" s="116">
        <f t="shared" si="139"/>
        <v>2.8942473608232038</v>
      </c>
      <c r="AHK68" s="116">
        <f t="shared" si="139"/>
        <v>2.9253990733387201</v>
      </c>
      <c r="AHL68" s="116">
        <f t="shared" si="139"/>
        <v>2.6291116655306377</v>
      </c>
      <c r="AHM68" s="116">
        <f t="shared" si="139"/>
        <v>2.6259379746371434</v>
      </c>
      <c r="AHN68" s="116">
        <f t="shared" si="139"/>
        <v>3.1352372672473479</v>
      </c>
      <c r="AHO68" s="116">
        <f t="shared" si="139"/>
        <v>3.1737406309662926</v>
      </c>
      <c r="AHP68" s="116">
        <f t="shared" si="139"/>
        <v>2.9890282914181574</v>
      </c>
      <c r="AHQ68" s="116">
        <f t="shared" si="139"/>
        <v>3.1339625396391622</v>
      </c>
      <c r="AHR68" s="116">
        <f t="shared" si="139"/>
        <v>2.6685615885532825</v>
      </c>
      <c r="AHS68" s="116">
        <f t="shared" si="139"/>
        <v>2.8961377321396489</v>
      </c>
      <c r="AHT68" s="116">
        <f t="shared" si="139"/>
        <v>2.8548692218651168</v>
      </c>
      <c r="AHU68" s="116">
        <f t="shared" si="139"/>
        <v>3.1432073309205268</v>
      </c>
      <c r="AHV68" s="116">
        <f t="shared" si="139"/>
        <v>3.0949580980070577</v>
      </c>
      <c r="AHW68" s="116">
        <f t="shared" si="133"/>
        <v>3.209130082663699</v>
      </c>
      <c r="AHX68" s="116">
        <f t="shared" si="133"/>
        <v>2.8987763958885999</v>
      </c>
      <c r="AHY68" s="116">
        <f t="shared" si="133"/>
        <v>2.6326508088055007</v>
      </c>
      <c r="AHZ68" s="116">
        <f t="shared" si="133"/>
        <v>2.9521089278772403</v>
      </c>
      <c r="AIA68" s="116">
        <f t="shared" si="133"/>
        <v>3.0011606383428697</v>
      </c>
      <c r="AIB68" s="116">
        <f t="shared" si="133"/>
        <v>3.1679002092932063</v>
      </c>
      <c r="AIC68" s="116">
        <f t="shared" si="133"/>
        <v>3.1521438044157191</v>
      </c>
      <c r="AID68" s="116">
        <f t="shared" si="133"/>
        <v>3.1682675281633359</v>
      </c>
      <c r="AIE68" s="116">
        <f t="shared" si="133"/>
        <v>2.6103846719944963</v>
      </c>
      <c r="AIF68" s="116">
        <f t="shared" si="133"/>
        <v>3.1585592564501686</v>
      </c>
      <c r="AIG68" s="116">
        <f t="shared" si="133"/>
        <v>2.9872059270163254</v>
      </c>
      <c r="AIH68" s="116">
        <f t="shared" si="133"/>
        <v>2.8144641841411269</v>
      </c>
      <c r="AII68" s="116">
        <f t="shared" si="133"/>
        <v>2.9775856135490426</v>
      </c>
      <c r="AIJ68" s="116">
        <f t="shared" si="133"/>
        <v>2.7746887282484884</v>
      </c>
      <c r="AIK68" s="116">
        <f t="shared" si="133"/>
        <v>3.0503092904017963</v>
      </c>
      <c r="AIL68" s="116">
        <f t="shared" si="133"/>
        <v>2.619153574051043</v>
      </c>
      <c r="AIM68" s="116">
        <f t="shared" si="133"/>
        <v>3.1618676675218786</v>
      </c>
      <c r="AIN68" s="116">
        <f t="shared" si="133"/>
        <v>3.1690310394634968</v>
      </c>
      <c r="AIO68" s="116">
        <f t="shared" si="133"/>
        <v>2.6684463904991165</v>
      </c>
      <c r="AIP68" s="116">
        <f t="shared" si="133"/>
        <v>2.6396135996497341</v>
      </c>
      <c r="AIQ68" s="116">
        <f t="shared" si="133"/>
        <v>2.9315456588827193</v>
      </c>
      <c r="AIR68" s="116">
        <f t="shared" si="133"/>
        <v>3.1394729358176727</v>
      </c>
      <c r="AIS68" s="116">
        <f t="shared" si="133"/>
        <v>3.1558061670404118</v>
      </c>
      <c r="AIT68" s="116">
        <f t="shared" si="133"/>
        <v>3.1050856518330132</v>
      </c>
      <c r="AIU68" s="116">
        <f t="shared" si="133"/>
        <v>3.0576304169707798</v>
      </c>
      <c r="AIV68" s="116">
        <f t="shared" si="133"/>
        <v>3.1515666368611943</v>
      </c>
      <c r="AIW68" s="116">
        <f t="shared" si="133"/>
        <v>2.6438612909464503</v>
      </c>
      <c r="AIX68" s="116">
        <f t="shared" si="133"/>
        <v>2.9374476496739828</v>
      </c>
      <c r="AIY68" s="116">
        <f t="shared" si="133"/>
        <v>2.742496711660515</v>
      </c>
      <c r="AIZ68" s="116">
        <f t="shared" si="127"/>
        <v>3.1381577196167103</v>
      </c>
      <c r="AJA68" s="116">
        <f t="shared" si="127"/>
        <v>2.9388418575486166</v>
      </c>
      <c r="AJB68" s="116">
        <f t="shared" si="127"/>
        <v>2.7714627127924425</v>
      </c>
      <c r="AJC68" s="116">
        <f t="shared" si="127"/>
        <v>2.6509790050850941</v>
      </c>
      <c r="AJD68" s="116">
        <f t="shared" si="127"/>
        <v>3.1009461195369812</v>
      </c>
      <c r="AJE68" s="116">
        <f t="shared" si="127"/>
        <v>2.7289417157895395</v>
      </c>
      <c r="AJF68" s="116">
        <f t="shared" si="127"/>
        <v>2.821962002220388</v>
      </c>
      <c r="AJG68" s="116">
        <f t="shared" si="127"/>
        <v>2.68785774818901</v>
      </c>
      <c r="AJH68" s="116">
        <f t="shared" si="127"/>
        <v>2.805136151428731</v>
      </c>
      <c r="AJI68" s="116">
        <f t="shared" si="127"/>
        <v>2.8534504396130158</v>
      </c>
      <c r="AJJ68" s="116">
        <f t="shared" ref="AJJ68:ALU68" si="146">AJJ42+($D$3/AJJ42)</f>
        <v>3.0716879882322043</v>
      </c>
      <c r="AJK68" s="116">
        <f t="shared" si="146"/>
        <v>2.740137267473663</v>
      </c>
      <c r="AJL68" s="116">
        <f t="shared" si="146"/>
        <v>3.0253410953604343</v>
      </c>
      <c r="AJM68" s="116">
        <f t="shared" si="146"/>
        <v>3.0702269372234259</v>
      </c>
      <c r="AJN68" s="116">
        <f t="shared" si="146"/>
        <v>3.197440284234712</v>
      </c>
      <c r="AJO68" s="116">
        <f t="shared" si="146"/>
        <v>3.0919847151720239</v>
      </c>
      <c r="AJP68" s="116">
        <f t="shared" si="146"/>
        <v>2.8710827620886654</v>
      </c>
      <c r="AJQ68" s="116">
        <f t="shared" si="146"/>
        <v>2.960005519650351</v>
      </c>
      <c r="AJR68" s="116">
        <f t="shared" si="146"/>
        <v>2.6882457404455367</v>
      </c>
      <c r="AJS68" s="116">
        <f t="shared" si="146"/>
        <v>2.6530350036988408</v>
      </c>
      <c r="AJT68" s="116">
        <f t="shared" si="146"/>
        <v>2.7491456827476375</v>
      </c>
      <c r="AJU68" s="116">
        <f t="shared" si="146"/>
        <v>3.0116543904643343</v>
      </c>
      <c r="AJV68" s="116">
        <f t="shared" si="146"/>
        <v>2.6732855840237226</v>
      </c>
      <c r="AJW68" s="116">
        <f t="shared" si="146"/>
        <v>2.6609115512247943</v>
      </c>
      <c r="AJX68" s="116">
        <f t="shared" si="146"/>
        <v>2.7736193135487062</v>
      </c>
      <c r="AJY68" s="116">
        <f t="shared" si="146"/>
        <v>2.9339323913246615</v>
      </c>
      <c r="AJZ68" s="116">
        <f t="shared" si="146"/>
        <v>2.8159794196925767</v>
      </c>
      <c r="AKA68" s="116">
        <f t="shared" si="146"/>
        <v>2.7876668467829973</v>
      </c>
      <c r="AKB68" s="116">
        <f t="shared" si="146"/>
        <v>2.9554369912477858</v>
      </c>
      <c r="AKC68" s="116">
        <f t="shared" si="146"/>
        <v>2.8142635362054653</v>
      </c>
      <c r="AKD68" s="116">
        <f t="shared" si="146"/>
        <v>2.7777982147057561</v>
      </c>
      <c r="AKE68" s="116">
        <f t="shared" si="146"/>
        <v>2.7106168509317454</v>
      </c>
      <c r="AKF68" s="116">
        <f t="shared" si="146"/>
        <v>2.6530858643414494</v>
      </c>
      <c r="AKG68" s="116">
        <f t="shared" si="146"/>
        <v>2.8732064342075194</v>
      </c>
      <c r="AKH68" s="116">
        <f t="shared" si="146"/>
        <v>2.9839788346085205</v>
      </c>
      <c r="AKI68" s="116">
        <f t="shared" si="146"/>
        <v>2.8919480024961763</v>
      </c>
      <c r="AKJ68" s="116">
        <f t="shared" si="146"/>
        <v>2.667983406623855</v>
      </c>
      <c r="AKK68" s="116">
        <f t="shared" si="146"/>
        <v>3.1701357414445495</v>
      </c>
      <c r="AKL68" s="116">
        <f t="shared" si="146"/>
        <v>2.9253023375017415</v>
      </c>
      <c r="AKM68" s="116">
        <f t="shared" si="146"/>
        <v>3.1804412568173537</v>
      </c>
      <c r="AKN68" s="116">
        <f t="shared" si="146"/>
        <v>3.0444063168710591</v>
      </c>
      <c r="AKO68" s="116">
        <f t="shared" si="146"/>
        <v>2.6881674405489235</v>
      </c>
      <c r="AKP68" s="116">
        <f t="shared" si="146"/>
        <v>3.0766271842495092</v>
      </c>
      <c r="AKQ68" s="116">
        <f t="shared" si="146"/>
        <v>3.0162194659433728</v>
      </c>
      <c r="AKR68" s="116">
        <f t="shared" si="146"/>
        <v>2.6605166284424677</v>
      </c>
      <c r="AKS68" s="116">
        <f t="shared" si="146"/>
        <v>2.9391186301202241</v>
      </c>
      <c r="AKT68" s="116">
        <f t="shared" si="146"/>
        <v>2.9252730447824216</v>
      </c>
      <c r="AKU68" s="116">
        <f t="shared" si="146"/>
        <v>2.7135042577082702</v>
      </c>
      <c r="AKV68" s="116">
        <f t="shared" si="146"/>
        <v>3.2089677704614439</v>
      </c>
      <c r="AKW68" s="116">
        <f t="shared" si="146"/>
        <v>3.0342526649257966</v>
      </c>
      <c r="AKX68" s="116">
        <f t="shared" si="146"/>
        <v>3.1386508551882177</v>
      </c>
      <c r="AKY68" s="116">
        <f t="shared" si="146"/>
        <v>3.1216815807255776</v>
      </c>
      <c r="AKZ68" s="116">
        <f t="shared" si="146"/>
        <v>2.9095014485232968</v>
      </c>
      <c r="ALA68" s="116">
        <f t="shared" si="146"/>
        <v>2.8834410792391374</v>
      </c>
      <c r="ALB68" s="116">
        <f t="shared" si="146"/>
        <v>2.9253138625152753</v>
      </c>
      <c r="ALC68" s="116">
        <f t="shared" si="146"/>
        <v>2.8099600807954204</v>
      </c>
      <c r="ALD68" s="116">
        <f t="shared" si="146"/>
        <v>2.7170809511539287</v>
      </c>
      <c r="ALE68" s="116">
        <f t="shared" si="146"/>
        <v>2.7010227339403388</v>
      </c>
      <c r="ALF68" s="116">
        <f t="shared" si="146"/>
        <v>3.1821611143368349</v>
      </c>
      <c r="ALG68" s="116">
        <f t="shared" si="146"/>
        <v>2.616009734560464</v>
      </c>
      <c r="ALH68" s="116">
        <f t="shared" si="146"/>
        <v>2.9342997752608277</v>
      </c>
      <c r="ALI68" s="116">
        <f t="shared" si="146"/>
        <v>2.8197597993008587</v>
      </c>
      <c r="ALJ68" s="116">
        <f t="shared" si="146"/>
        <v>2.6633665358149674</v>
      </c>
      <c r="ALK68" s="116">
        <f t="shared" si="146"/>
        <v>2.9882874082114474</v>
      </c>
      <c r="ALL68" s="116">
        <f t="shared" si="146"/>
        <v>3.1217973146119902</v>
      </c>
      <c r="ALM68" s="116">
        <f t="shared" si="146"/>
        <v>3.1271435797088127</v>
      </c>
      <c r="ALN68" s="116">
        <f t="shared" si="146"/>
        <v>3.0680985082037964</v>
      </c>
      <c r="ALO68" s="116">
        <f t="shared" si="146"/>
        <v>2.8748617396237086</v>
      </c>
      <c r="ALP68" s="116">
        <f t="shared" si="146"/>
        <v>3.1594683712524172</v>
      </c>
      <c r="ALQ68" s="116">
        <f t="shared" si="146"/>
        <v>2.7405928756522586</v>
      </c>
      <c r="ALR68" s="116">
        <f t="shared" si="146"/>
        <v>2.8654985446124033</v>
      </c>
      <c r="ALS68" s="116">
        <f t="shared" si="146"/>
        <v>3.1993614961760355</v>
      </c>
      <c r="ALT68" s="116">
        <f t="shared" si="146"/>
        <v>2.6320393054801277</v>
      </c>
      <c r="ALU68" s="116">
        <f t="shared" si="146"/>
        <v>3.0288519432561869</v>
      </c>
    </row>
    <row r="71" spans="1:1009" s="1" customFormat="1">
      <c r="A71" s="1" t="s">
        <v>343</v>
      </c>
      <c r="G71" s="139" t="s">
        <v>344</v>
      </c>
      <c r="H71" s="139"/>
      <c r="I71" s="139"/>
      <c r="J71" s="139"/>
      <c r="K71" s="139"/>
      <c r="L71" s="139"/>
      <c r="M71" s="139"/>
    </row>
    <row r="72" spans="1:1009">
      <c r="A72" s="1" t="s">
        <v>345</v>
      </c>
      <c r="B72" s="119">
        <v>1.0000000003123468</v>
      </c>
      <c r="C72" s="120">
        <f>B72+$D$3/B72</f>
        <v>2</v>
      </c>
      <c r="D72" s="116">
        <f>B72+LN((B72+$D$4)/(B72-$D$4))</f>
        <v>2.0986122885639942</v>
      </c>
      <c r="E72" s="121">
        <f>D72/$C$72-1</f>
        <v>4.9306144281997089E-2</v>
      </c>
      <c r="G72" s="116" cm="1">
        <f t="array" ref="G72:M72">LINEST(G23:G37,F23:F37^{1,2,3,4,5,6})</f>
        <v>0.39232326112069388</v>
      </c>
      <c r="H72" s="116">
        <v>-3.633253329597522</v>
      </c>
      <c r="I72" s="116">
        <v>14.078086613130182</v>
      </c>
      <c r="J72" s="116">
        <v>-29.463555639500683</v>
      </c>
      <c r="K72" s="116">
        <v>35.705361139070249</v>
      </c>
      <c r="L72" s="116">
        <v>-23.668867964546678</v>
      </c>
      <c r="M72" s="116">
        <v>8.636311985436711</v>
      </c>
      <c r="P72" s="116" t="s">
        <v>5</v>
      </c>
      <c r="Q72" s="116">
        <f>G72</f>
        <v>0.39232326112069388</v>
      </c>
    </row>
    <row r="73" spans="1:1009">
      <c r="A73" s="1" t="s">
        <v>346</v>
      </c>
      <c r="B73" s="119">
        <v>1.1180339887368373</v>
      </c>
      <c r="C73" s="116">
        <f>B73+$D$3/B73</f>
        <v>2.0124611797471994</v>
      </c>
      <c r="D73" s="7">
        <f>B73+LN((B73+$D$4)/(B73-$D$4))</f>
        <v>2.0804576388691016</v>
      </c>
      <c r="E73" s="121">
        <f>D73/$C$72-1</f>
        <v>4.0228819434550811E-2</v>
      </c>
      <c r="G73" s="1" t="s">
        <v>347</v>
      </c>
      <c r="H73" s="119">
        <v>1.2732321317188826</v>
      </c>
      <c r="I73" s="1" t="s">
        <v>348</v>
      </c>
      <c r="J73" s="7">
        <f>(Q72*H73^6)+(Q73*H73^5)+(Q74*H73^4)+(Q75*H73^3)+(Q76*H73^2)+(Q77*H73)+$Q$78</f>
        <v>2.0802869640444666</v>
      </c>
      <c r="P73" s="116" t="s">
        <v>6</v>
      </c>
      <c r="Q73" s="116">
        <f>H72</f>
        <v>-3.633253329597522</v>
      </c>
    </row>
    <row r="74" spans="1:1009">
      <c r="E74" s="121">
        <f>1-(C72/C73)</f>
        <v>6.1920099988038713E-3</v>
      </c>
      <c r="P74" s="116" t="s">
        <v>7</v>
      </c>
      <c r="Q74" s="116">
        <f>I72</f>
        <v>14.078086613130182</v>
      </c>
    </row>
    <row r="75" spans="1:1009">
      <c r="P75" s="116" t="s">
        <v>54</v>
      </c>
      <c r="Q75" s="116">
        <f>J72</f>
        <v>-29.463555639500683</v>
      </c>
    </row>
    <row r="76" spans="1:1009">
      <c r="P76" s="116" t="s">
        <v>55</v>
      </c>
      <c r="Q76" s="116">
        <f>K72</f>
        <v>35.705361139070249</v>
      </c>
    </row>
    <row r="77" spans="1:1009">
      <c r="P77" s="116" t="s">
        <v>349</v>
      </c>
      <c r="Q77" s="116">
        <f>L72</f>
        <v>-23.668867964546678</v>
      </c>
    </row>
    <row r="78" spans="1:1009">
      <c r="P78" s="116" t="s">
        <v>350</v>
      </c>
      <c r="Q78" s="116">
        <f>M72</f>
        <v>8.636311985436711</v>
      </c>
    </row>
  </sheetData>
  <mergeCells count="1">
    <mergeCell ref="G71:M71"/>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23BB-9C8B-445A-82C8-B96D6661DC7D}">
  <dimension ref="A1:H101"/>
  <sheetViews>
    <sheetView workbookViewId="0">
      <selection activeCell="J27" sqref="J27"/>
    </sheetView>
  </sheetViews>
  <sheetFormatPr defaultRowHeight="15"/>
  <sheetData>
    <row r="1" spans="1:8">
      <c r="A1" s="124" t="s">
        <v>1</v>
      </c>
      <c r="B1" s="124"/>
      <c r="C1" s="2"/>
      <c r="D1" t="s">
        <v>3</v>
      </c>
      <c r="E1" t="s">
        <v>8</v>
      </c>
      <c r="F1" t="s">
        <v>9</v>
      </c>
      <c r="G1" t="s">
        <v>4</v>
      </c>
    </row>
    <row r="2" spans="1:8">
      <c r="A2" s="124"/>
      <c r="B2" s="124"/>
      <c r="C2" s="2" cm="1">
        <f t="array" ref="C2:C101">_xlfn.SEQUENCE(100,1,0,0.02)</f>
        <v>0</v>
      </c>
      <c r="D2">
        <f>$H$2*C2^4+$H$3*C2^3+$H$4</f>
        <v>4</v>
      </c>
      <c r="G2" t="s">
        <v>5</v>
      </c>
      <c r="H2">
        <v>1</v>
      </c>
    </row>
    <row r="3" spans="1:8">
      <c r="A3" s="124"/>
      <c r="B3" s="124"/>
      <c r="C3" s="2">
        <v>0.02</v>
      </c>
      <c r="D3">
        <f t="shared" ref="D3:D66" si="0">$H$2*C3^4+$H$3*C3^3+$H$4</f>
        <v>3.9999841599999999</v>
      </c>
      <c r="G3" t="s">
        <v>6</v>
      </c>
      <c r="H3">
        <v>-2</v>
      </c>
    </row>
    <row r="4" spans="1:8">
      <c r="A4" s="124"/>
      <c r="B4" s="124"/>
      <c r="C4" s="2">
        <v>0.04</v>
      </c>
      <c r="D4">
        <f t="shared" si="0"/>
        <v>3.9998745599999999</v>
      </c>
      <c r="G4" t="s">
        <v>7</v>
      </c>
      <c r="H4">
        <v>4</v>
      </c>
    </row>
    <row r="5" spans="1:8">
      <c r="A5" s="124"/>
      <c r="B5" s="124"/>
      <c r="C5" s="2">
        <v>0.06</v>
      </c>
      <c r="D5">
        <f t="shared" si="0"/>
        <v>3.9995809599999999</v>
      </c>
    </row>
    <row r="6" spans="1:8">
      <c r="A6" s="124"/>
      <c r="B6" s="124"/>
      <c r="C6" s="2">
        <v>0.08</v>
      </c>
      <c r="D6">
        <f t="shared" si="0"/>
        <v>3.9990169600000001</v>
      </c>
      <c r="G6" t="s">
        <v>18</v>
      </c>
      <c r="H6">
        <v>9.9999999999999995E-7</v>
      </c>
    </row>
    <row r="7" spans="1:8">
      <c r="A7" s="124"/>
      <c r="B7" s="124"/>
      <c r="C7" s="2">
        <v>0.1</v>
      </c>
      <c r="D7">
        <f t="shared" si="0"/>
        <v>3.9981</v>
      </c>
    </row>
    <row r="8" spans="1:8">
      <c r="A8" s="124"/>
      <c r="B8" s="124"/>
      <c r="C8" s="2">
        <v>0.12000000000000001</v>
      </c>
      <c r="D8">
        <f t="shared" si="0"/>
        <v>3.9967513600000002</v>
      </c>
    </row>
    <row r="9" spans="1:8">
      <c r="A9" s="124"/>
      <c r="B9" s="124"/>
      <c r="C9" s="2">
        <v>0.14000000000000001</v>
      </c>
      <c r="D9">
        <f t="shared" si="0"/>
        <v>3.9948961600000001</v>
      </c>
    </row>
    <row r="10" spans="1:8">
      <c r="A10" s="124"/>
      <c r="B10" s="124"/>
      <c r="C10" s="2">
        <v>0.16</v>
      </c>
      <c r="D10">
        <f t="shared" si="0"/>
        <v>3.9924633599999999</v>
      </c>
    </row>
    <row r="11" spans="1:8">
      <c r="A11" s="124"/>
      <c r="B11" s="124"/>
      <c r="C11" s="2">
        <v>0.18</v>
      </c>
      <c r="D11">
        <f t="shared" si="0"/>
        <v>3.9893857599999998</v>
      </c>
    </row>
    <row r="12" spans="1:8">
      <c r="A12" s="124"/>
      <c r="B12" s="124"/>
      <c r="C12" s="2">
        <v>0.19999999999999998</v>
      </c>
      <c r="D12">
        <f t="shared" si="0"/>
        <v>3.9855999999999998</v>
      </c>
    </row>
    <row r="13" spans="1:8">
      <c r="C13">
        <v>0.21999999999999997</v>
      </c>
      <c r="D13">
        <f t="shared" si="0"/>
        <v>3.9810465599999998</v>
      </c>
    </row>
    <row r="14" spans="1:8">
      <c r="C14">
        <v>0.23999999999999996</v>
      </c>
      <c r="D14">
        <f t="shared" si="0"/>
        <v>3.9756697600000002</v>
      </c>
    </row>
    <row r="15" spans="1:8">
      <c r="C15">
        <v>0.25999999999999995</v>
      </c>
      <c r="D15">
        <f t="shared" si="0"/>
        <v>3.9694177599999998</v>
      </c>
    </row>
    <row r="16" spans="1:8">
      <c r="C16">
        <v>0.27999999999999997</v>
      </c>
      <c r="D16">
        <f t="shared" si="0"/>
        <v>3.96224256</v>
      </c>
    </row>
    <row r="17" spans="3:4">
      <c r="C17">
        <v>0.3</v>
      </c>
      <c r="D17">
        <f t="shared" si="0"/>
        <v>3.9540999999999999</v>
      </c>
    </row>
    <row r="18" spans="3:4">
      <c r="C18">
        <v>0.32</v>
      </c>
      <c r="D18">
        <f t="shared" si="0"/>
        <v>3.9449497600000001</v>
      </c>
    </row>
    <row r="19" spans="3:4">
      <c r="C19">
        <v>0.34</v>
      </c>
      <c r="D19">
        <f t="shared" si="0"/>
        <v>3.93475536</v>
      </c>
    </row>
    <row r="20" spans="3:4">
      <c r="C20">
        <v>0.36000000000000004</v>
      </c>
      <c r="D20">
        <f t="shared" si="0"/>
        <v>3.9234841600000001</v>
      </c>
    </row>
    <row r="21" spans="3:4">
      <c r="C21">
        <v>0.38000000000000006</v>
      </c>
      <c r="D21">
        <f t="shared" si="0"/>
        <v>3.9111073599999999</v>
      </c>
    </row>
    <row r="22" spans="3:4">
      <c r="C22">
        <v>0.40000000000000008</v>
      </c>
      <c r="D22">
        <f t="shared" si="0"/>
        <v>3.8975999999999997</v>
      </c>
    </row>
    <row r="23" spans="3:4">
      <c r="C23">
        <v>0.4200000000000001</v>
      </c>
      <c r="D23">
        <f t="shared" si="0"/>
        <v>3.88294096</v>
      </c>
    </row>
    <row r="24" spans="3:4">
      <c r="C24">
        <v>0.44000000000000011</v>
      </c>
      <c r="D24">
        <f t="shared" si="0"/>
        <v>3.86711296</v>
      </c>
    </row>
    <row r="25" spans="3:4">
      <c r="C25">
        <v>0.46000000000000013</v>
      </c>
      <c r="D25">
        <f t="shared" si="0"/>
        <v>3.8501025599999998</v>
      </c>
    </row>
    <row r="26" spans="3:4">
      <c r="C26">
        <v>0.48000000000000015</v>
      </c>
      <c r="D26">
        <f t="shared" si="0"/>
        <v>3.83190016</v>
      </c>
    </row>
    <row r="27" spans="3:4">
      <c r="C27">
        <v>0.50000000000000011</v>
      </c>
      <c r="D27">
        <f t="shared" si="0"/>
        <v>3.8125</v>
      </c>
    </row>
    <row r="28" spans="3:4">
      <c r="C28">
        <v>0.52000000000000013</v>
      </c>
      <c r="D28">
        <f t="shared" si="0"/>
        <v>3.79190016</v>
      </c>
    </row>
    <row r="29" spans="3:4">
      <c r="C29">
        <v>0.54000000000000015</v>
      </c>
      <c r="D29">
        <f t="shared" si="0"/>
        <v>3.7701025599999998</v>
      </c>
    </row>
    <row r="30" spans="3:4">
      <c r="C30">
        <v>0.56000000000000016</v>
      </c>
      <c r="D30">
        <f t="shared" si="0"/>
        <v>3.7471129599999999</v>
      </c>
    </row>
    <row r="31" spans="3:4">
      <c r="C31">
        <v>0.58000000000000018</v>
      </c>
      <c r="D31">
        <f t="shared" si="0"/>
        <v>3.7229409599999999</v>
      </c>
    </row>
    <row r="32" spans="3:4">
      <c r="C32">
        <v>0.6000000000000002</v>
      </c>
      <c r="D32">
        <f t="shared" si="0"/>
        <v>3.6975999999999996</v>
      </c>
    </row>
    <row r="33" spans="3:4">
      <c r="C33">
        <v>0.62000000000000022</v>
      </c>
      <c r="D33">
        <f t="shared" si="0"/>
        <v>3.6711073599999997</v>
      </c>
    </row>
    <row r="34" spans="3:4">
      <c r="C34">
        <v>0.64000000000000024</v>
      </c>
      <c r="D34">
        <f t="shared" si="0"/>
        <v>3.6434841599999999</v>
      </c>
    </row>
    <row r="35" spans="3:4">
      <c r="C35">
        <v>0.66000000000000025</v>
      </c>
      <c r="D35">
        <f t="shared" si="0"/>
        <v>3.6147553599999998</v>
      </c>
    </row>
    <row r="36" spans="3:4">
      <c r="C36">
        <v>0.68000000000000027</v>
      </c>
      <c r="D36">
        <f t="shared" si="0"/>
        <v>3.5849497599999998</v>
      </c>
    </row>
    <row r="37" spans="3:4">
      <c r="C37">
        <v>0.70000000000000029</v>
      </c>
      <c r="D37">
        <f t="shared" si="0"/>
        <v>3.5540999999999996</v>
      </c>
    </row>
    <row r="38" spans="3:4">
      <c r="C38">
        <v>0.72000000000000031</v>
      </c>
      <c r="D38">
        <f t="shared" si="0"/>
        <v>3.5222425599999996</v>
      </c>
    </row>
    <row r="39" spans="3:4">
      <c r="C39">
        <v>0.74000000000000032</v>
      </c>
      <c r="D39">
        <f t="shared" si="0"/>
        <v>3.4894177599999994</v>
      </c>
    </row>
    <row r="40" spans="3:4">
      <c r="C40">
        <v>0.76000000000000034</v>
      </c>
      <c r="D40">
        <f t="shared" si="0"/>
        <v>3.4556697599999993</v>
      </c>
    </row>
    <row r="41" spans="3:4">
      <c r="C41">
        <v>0.78000000000000036</v>
      </c>
      <c r="D41">
        <f t="shared" si="0"/>
        <v>3.4210465599999993</v>
      </c>
    </row>
    <row r="42" spans="3:4">
      <c r="C42">
        <v>0.80000000000000038</v>
      </c>
      <c r="D42">
        <f t="shared" si="0"/>
        <v>3.3855999999999993</v>
      </c>
    </row>
    <row r="43" spans="3:4">
      <c r="C43">
        <v>0.8200000000000004</v>
      </c>
      <c r="D43">
        <f t="shared" si="0"/>
        <v>3.3493857599999992</v>
      </c>
    </row>
    <row r="44" spans="3:4">
      <c r="C44">
        <v>0.84000000000000041</v>
      </c>
      <c r="D44">
        <f t="shared" si="0"/>
        <v>3.3124633599999989</v>
      </c>
    </row>
    <row r="45" spans="3:4">
      <c r="C45">
        <v>0.86000000000000043</v>
      </c>
      <c r="D45">
        <f t="shared" si="0"/>
        <v>3.2748961599999991</v>
      </c>
    </row>
    <row r="46" spans="3:4">
      <c r="C46">
        <v>0.88000000000000045</v>
      </c>
      <c r="D46">
        <f t="shared" si="0"/>
        <v>3.2367513599999991</v>
      </c>
    </row>
    <row r="47" spans="3:4">
      <c r="C47">
        <v>0.90000000000000047</v>
      </c>
      <c r="D47">
        <f t="shared" si="0"/>
        <v>3.1980999999999993</v>
      </c>
    </row>
    <row r="48" spans="3:4">
      <c r="C48">
        <v>0.92000000000000048</v>
      </c>
      <c r="D48">
        <f t="shared" si="0"/>
        <v>3.1590169599999989</v>
      </c>
    </row>
    <row r="49" spans="3:4">
      <c r="C49">
        <v>0.9400000000000005</v>
      </c>
      <c r="D49">
        <f t="shared" si="0"/>
        <v>3.1195809599999991</v>
      </c>
    </row>
    <row r="50" spans="3:4">
      <c r="C50">
        <v>0.96000000000000052</v>
      </c>
      <c r="D50">
        <f t="shared" si="0"/>
        <v>3.079874559999999</v>
      </c>
    </row>
    <row r="51" spans="3:4">
      <c r="C51">
        <v>0.98000000000000054</v>
      </c>
      <c r="D51">
        <f t="shared" si="0"/>
        <v>3.039984159999999</v>
      </c>
    </row>
    <row r="52" spans="3:4">
      <c r="C52">
        <v>1.0000000000000004</v>
      </c>
      <c r="D52">
        <f t="shared" si="0"/>
        <v>2.9999999999999991</v>
      </c>
    </row>
    <row r="53" spans="3:4">
      <c r="C53">
        <v>1.0200000000000005</v>
      </c>
      <c r="D53">
        <f t="shared" si="0"/>
        <v>2.9600161599999986</v>
      </c>
    </row>
    <row r="54" spans="3:4">
      <c r="C54">
        <v>1.0400000000000005</v>
      </c>
      <c r="D54">
        <f t="shared" si="0"/>
        <v>2.9201305599999987</v>
      </c>
    </row>
    <row r="55" spans="3:4">
      <c r="C55">
        <v>1.0600000000000005</v>
      </c>
      <c r="D55">
        <f t="shared" si="0"/>
        <v>2.8804449599999993</v>
      </c>
    </row>
    <row r="56" spans="3:4">
      <c r="C56">
        <v>1.0800000000000005</v>
      </c>
      <c r="D56">
        <f t="shared" si="0"/>
        <v>2.8410649599999989</v>
      </c>
    </row>
    <row r="57" spans="3:4">
      <c r="C57">
        <v>1.1000000000000005</v>
      </c>
      <c r="D57">
        <f t="shared" si="0"/>
        <v>2.8020999999999994</v>
      </c>
    </row>
    <row r="58" spans="3:4">
      <c r="C58">
        <v>1.1200000000000006</v>
      </c>
      <c r="D58">
        <f t="shared" si="0"/>
        <v>2.7636633599999989</v>
      </c>
    </row>
    <row r="59" spans="3:4">
      <c r="C59">
        <v>1.1400000000000006</v>
      </c>
      <c r="D59">
        <f t="shared" si="0"/>
        <v>2.7258721599999989</v>
      </c>
    </row>
    <row r="60" spans="3:4">
      <c r="C60">
        <v>1.1600000000000006</v>
      </c>
      <c r="D60">
        <f t="shared" si="0"/>
        <v>2.6888473599999987</v>
      </c>
    </row>
    <row r="61" spans="3:4">
      <c r="C61">
        <v>1.1800000000000006</v>
      </c>
      <c r="D61">
        <f t="shared" si="0"/>
        <v>2.6527137599999993</v>
      </c>
    </row>
    <row r="62" spans="3:4">
      <c r="C62">
        <v>1.2000000000000006</v>
      </c>
      <c r="D62">
        <f t="shared" si="0"/>
        <v>2.617599999999999</v>
      </c>
    </row>
    <row r="63" spans="3:4">
      <c r="C63">
        <v>1.2200000000000006</v>
      </c>
      <c r="D63">
        <f t="shared" si="0"/>
        <v>2.5836385599999989</v>
      </c>
    </row>
    <row r="64" spans="3:4">
      <c r="C64">
        <v>1.2400000000000007</v>
      </c>
      <c r="D64">
        <f t="shared" si="0"/>
        <v>2.5509657599999991</v>
      </c>
    </row>
    <row r="65" spans="3:4">
      <c r="C65">
        <v>1.2600000000000007</v>
      </c>
      <c r="D65">
        <f t="shared" si="0"/>
        <v>2.5197217599999986</v>
      </c>
    </row>
    <row r="66" spans="3:4">
      <c r="C66">
        <v>1.2800000000000007</v>
      </c>
      <c r="D66">
        <f t="shared" si="0"/>
        <v>2.4900505599999994</v>
      </c>
    </row>
    <row r="67" spans="3:4">
      <c r="C67">
        <v>1.3000000000000007</v>
      </c>
      <c r="D67">
        <f t="shared" ref="D67:D101" si="1">$H$2*C67^4+$H$3*C67^3+$H$4</f>
        <v>2.4620999999999995</v>
      </c>
    </row>
    <row r="68" spans="3:4">
      <c r="C68">
        <v>1.3200000000000007</v>
      </c>
      <c r="D68">
        <f t="shared" si="1"/>
        <v>2.4360217599999991</v>
      </c>
    </row>
    <row r="69" spans="3:4">
      <c r="C69">
        <v>1.3400000000000007</v>
      </c>
      <c r="D69">
        <f t="shared" si="1"/>
        <v>2.4119713599999995</v>
      </c>
    </row>
    <row r="70" spans="3:4">
      <c r="C70">
        <v>1.3600000000000008</v>
      </c>
      <c r="D70">
        <f t="shared" si="1"/>
        <v>2.3901081599999991</v>
      </c>
    </row>
    <row r="71" spans="3:4">
      <c r="C71">
        <v>1.3800000000000008</v>
      </c>
      <c r="D71">
        <f t="shared" si="1"/>
        <v>2.3705953599999994</v>
      </c>
    </row>
    <row r="72" spans="3:4">
      <c r="C72">
        <v>1.4000000000000008</v>
      </c>
      <c r="D72">
        <f t="shared" si="1"/>
        <v>2.3535999999999992</v>
      </c>
    </row>
    <row r="73" spans="3:4">
      <c r="C73">
        <v>1.4200000000000008</v>
      </c>
      <c r="D73">
        <f t="shared" si="1"/>
        <v>2.339292959999999</v>
      </c>
    </row>
    <row r="74" spans="3:4">
      <c r="C74">
        <v>1.4400000000000008</v>
      </c>
      <c r="D74">
        <f t="shared" si="1"/>
        <v>2.3278489599999999</v>
      </c>
    </row>
    <row r="75" spans="3:4">
      <c r="C75">
        <v>1.4600000000000009</v>
      </c>
      <c r="D75">
        <f t="shared" si="1"/>
        <v>2.3194465599999994</v>
      </c>
    </row>
    <row r="76" spans="3:4">
      <c r="C76">
        <v>1.4800000000000009</v>
      </c>
      <c r="D76">
        <f t="shared" si="1"/>
        <v>2.3142681600000001</v>
      </c>
    </row>
    <row r="77" spans="3:4">
      <c r="C77">
        <v>1.5000000000000009</v>
      </c>
      <c r="D77">
        <f t="shared" si="1"/>
        <v>2.3125</v>
      </c>
    </row>
    <row r="78" spans="3:4">
      <c r="C78">
        <v>1.5200000000000009</v>
      </c>
      <c r="D78">
        <f t="shared" si="1"/>
        <v>2.3143321600000002</v>
      </c>
    </row>
    <row r="79" spans="3:4">
      <c r="C79">
        <v>1.5400000000000009</v>
      </c>
      <c r="D79">
        <f t="shared" si="1"/>
        <v>2.3199585600000008</v>
      </c>
    </row>
    <row r="80" spans="3:4">
      <c r="C80">
        <v>1.5600000000000009</v>
      </c>
      <c r="D80">
        <f t="shared" si="1"/>
        <v>2.3295769599999998</v>
      </c>
    </row>
    <row r="81" spans="3:4">
      <c r="C81">
        <v>1.580000000000001</v>
      </c>
      <c r="D81">
        <f t="shared" si="1"/>
        <v>2.3433889600000013</v>
      </c>
    </row>
    <row r="82" spans="3:4">
      <c r="C82">
        <v>1.600000000000001</v>
      </c>
      <c r="D82">
        <f t="shared" si="1"/>
        <v>2.3616000000000019</v>
      </c>
    </row>
    <row r="83" spans="3:4">
      <c r="C83">
        <v>1.620000000000001</v>
      </c>
      <c r="D83">
        <f t="shared" si="1"/>
        <v>2.3844193600000017</v>
      </c>
    </row>
    <row r="84" spans="3:4">
      <c r="C84">
        <v>1.640000000000001</v>
      </c>
      <c r="D84">
        <f t="shared" si="1"/>
        <v>2.4120601600000011</v>
      </c>
    </row>
    <row r="85" spans="3:4">
      <c r="C85">
        <v>1.660000000000001</v>
      </c>
      <c r="D85">
        <f t="shared" si="1"/>
        <v>2.4447393600000016</v>
      </c>
    </row>
    <row r="86" spans="3:4">
      <c r="C86">
        <v>1.680000000000001</v>
      </c>
      <c r="D86">
        <f t="shared" si="1"/>
        <v>2.4826777600000023</v>
      </c>
    </row>
    <row r="87" spans="3:4">
      <c r="C87">
        <v>1.7000000000000011</v>
      </c>
      <c r="D87">
        <f t="shared" si="1"/>
        <v>2.5261000000000031</v>
      </c>
    </row>
    <row r="88" spans="3:4">
      <c r="C88">
        <v>1.7200000000000011</v>
      </c>
      <c r="D88">
        <f t="shared" si="1"/>
        <v>2.5752345600000037</v>
      </c>
    </row>
    <row r="89" spans="3:4">
      <c r="C89">
        <v>1.7400000000000011</v>
      </c>
      <c r="D89">
        <f t="shared" si="1"/>
        <v>2.6303137600000035</v>
      </c>
    </row>
    <row r="90" spans="3:4">
      <c r="C90">
        <v>1.7600000000000011</v>
      </c>
      <c r="D90">
        <f t="shared" si="1"/>
        <v>2.6915737600000043</v>
      </c>
    </row>
    <row r="91" spans="3:4">
      <c r="C91">
        <v>1.7800000000000011</v>
      </c>
      <c r="D91">
        <f t="shared" si="1"/>
        <v>2.759254560000004</v>
      </c>
    </row>
    <row r="92" spans="3:4">
      <c r="C92">
        <v>1.8000000000000012</v>
      </c>
      <c r="D92">
        <f t="shared" si="1"/>
        <v>2.8336000000000041</v>
      </c>
    </row>
    <row r="93" spans="3:4">
      <c r="C93">
        <v>1.8200000000000012</v>
      </c>
      <c r="D93">
        <f t="shared" si="1"/>
        <v>2.9148577600000056</v>
      </c>
    </row>
    <row r="94" spans="3:4">
      <c r="C94">
        <v>1.8400000000000012</v>
      </c>
      <c r="D94">
        <f t="shared" si="1"/>
        <v>3.0032793600000041</v>
      </c>
    </row>
    <row r="95" spans="3:4">
      <c r="C95">
        <v>1.8600000000000012</v>
      </c>
      <c r="D95">
        <f t="shared" si="1"/>
        <v>3.0991201600000053</v>
      </c>
    </row>
    <row r="96" spans="3:4">
      <c r="C96">
        <v>1.8800000000000012</v>
      </c>
      <c r="D96">
        <f t="shared" si="1"/>
        <v>3.2026393600000063</v>
      </c>
    </row>
    <row r="97" spans="3:4">
      <c r="C97">
        <v>1.9000000000000012</v>
      </c>
      <c r="D97">
        <f t="shared" si="1"/>
        <v>3.3141000000000069</v>
      </c>
    </row>
    <row r="98" spans="3:4">
      <c r="C98">
        <v>1.9200000000000013</v>
      </c>
      <c r="D98">
        <f t="shared" si="1"/>
        <v>3.4337689600000072</v>
      </c>
    </row>
    <row r="99" spans="3:4">
      <c r="C99">
        <v>1.9400000000000013</v>
      </c>
      <c r="D99">
        <f t="shared" si="1"/>
        <v>3.5619169600000102</v>
      </c>
    </row>
    <row r="100" spans="3:4">
      <c r="C100">
        <v>1.9600000000000013</v>
      </c>
      <c r="D100">
        <f t="shared" si="1"/>
        <v>3.6988185600000101</v>
      </c>
    </row>
    <row r="101" spans="3:4">
      <c r="C101">
        <v>1.9800000000000013</v>
      </c>
      <c r="D101">
        <f t="shared" si="1"/>
        <v>3.8447521600000112</v>
      </c>
    </row>
  </sheetData>
  <mergeCells count="1">
    <mergeCell ref="A1:B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0BCB-9B68-44F8-BC07-9ACE6C32C97C}">
  <dimension ref="A1"/>
  <sheetViews>
    <sheetView workbookViewId="0">
      <selection activeCell="I34" sqref="I34"/>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LineSearch</vt:lpstr>
      <vt:lpstr>Multivariable Optmiser (i)</vt:lpstr>
      <vt:lpstr>Multivariable Optimizer (ii)</vt:lpstr>
      <vt:lpstr>Multivariable Optimizer (iii)</vt:lpstr>
      <vt:lpstr>Complete GA (BONUS)</vt:lpstr>
      <vt:lpstr>Constrained Optimization</vt:lpstr>
      <vt:lpstr>Constraint Optimization (ii)</vt:lpstr>
      <vt:lpstr>Meta-Models RSM</vt:lpstr>
      <vt:lpstr>Meta-Models RSM (ii)</vt:lpstr>
      <vt:lpstr>Pareto Ranking</vt:lpstr>
      <vt:lpstr>MDO Eigenvalue</vt:lpstr>
      <vt:lpstr>MDO Fuzzy Logic</vt:lpstr>
      <vt:lpstr>Robubstness</vt:lpstr>
      <vt:lpstr>LineSearchTrueDataPlot</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 Lee (kwl1y19)</dc:creator>
  <cp:lastModifiedBy>Kai Lee</cp:lastModifiedBy>
  <dcterms:created xsi:type="dcterms:W3CDTF">2024-05-14T12:17:08Z</dcterms:created>
  <dcterms:modified xsi:type="dcterms:W3CDTF">2024-05-24T13:26:21Z</dcterms:modified>
</cp:coreProperties>
</file>