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ieetx\Downloads\TKE\HVAC\"/>
    </mc:Choice>
  </mc:AlternateContent>
  <xr:revisionPtr revIDLastSave="0" documentId="13_ncr:1_{98ABDDC8-9B02-400A-A8F7-108CED15B8E9}" xr6:coauthVersionLast="47" xr6:coauthVersionMax="47" xr10:uidLastSave="{00000000-0000-0000-0000-000000000000}"/>
  <bookViews>
    <workbookView xWindow="-28920" yWindow="-120" windowWidth="29040" windowHeight="15720" xr2:uid="{A2D60439-41AB-42A5-AFEA-334463DF9BE7}"/>
  </bookViews>
  <sheets>
    <sheet name="Sheet1" sheetId="1" r:id="rId1"/>
  </sheets>
  <definedNames>
    <definedName name="_xlnm._FilterDatabase" localSheetId="0" hidden="1">Sheet1!$A$1:$I$1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8" i="1" l="1"/>
  <c r="C58" i="1"/>
  <c r="A58" i="1"/>
  <c r="H57" i="1"/>
  <c r="C57" i="1"/>
  <c r="A57" i="1"/>
  <c r="H56" i="1"/>
  <c r="C56" i="1"/>
  <c r="A56" i="1"/>
  <c r="H55" i="1"/>
  <c r="C55" i="1"/>
  <c r="H54" i="1"/>
  <c r="C54" i="1"/>
  <c r="H53" i="1"/>
  <c r="C53" i="1"/>
  <c r="H52" i="1"/>
  <c r="C52" i="1"/>
  <c r="H51" i="1"/>
  <c r="C51" i="1"/>
  <c r="H50" i="1"/>
  <c r="C50" i="1"/>
  <c r="H49" i="1"/>
  <c r="C49" i="1"/>
  <c r="H48" i="1"/>
  <c r="C48" i="1"/>
  <c r="H47" i="1"/>
  <c r="C47" i="1"/>
  <c r="A47" i="1"/>
  <c r="H46" i="1"/>
  <c r="C46" i="1"/>
  <c r="A46" i="1"/>
  <c r="H45" i="1"/>
  <c r="C45" i="1"/>
  <c r="A45" i="1"/>
  <c r="H44" i="1"/>
  <c r="C44" i="1"/>
  <c r="A44" i="1"/>
  <c r="H43" i="1"/>
  <c r="C43" i="1"/>
  <c r="A43" i="1"/>
  <c r="C42" i="1"/>
  <c r="A42" i="1"/>
  <c r="H41" i="1"/>
  <c r="C41" i="1"/>
  <c r="A41" i="1"/>
  <c r="H40" i="1"/>
  <c r="C40" i="1"/>
  <c r="A40" i="1"/>
  <c r="H39" i="1" l="1"/>
  <c r="C39" i="1"/>
  <c r="A39" i="1"/>
  <c r="H38" i="1" l="1"/>
  <c r="C38" i="1"/>
  <c r="A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C37" i="1" l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A29" i="1"/>
  <c r="C29" i="1"/>
  <c r="A28" i="1"/>
  <c r="C28" i="1"/>
  <c r="A26" i="1"/>
  <c r="C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KhaiX Ee</author>
  </authors>
  <commentList>
    <comment ref="A24" authorId="0" shapeId="0" xr:uid="{A42C0512-5652-4379-9708-6D17FB57ECDD}">
      <text>
        <r>
          <rPr>
            <b/>
            <sz val="9"/>
            <color indexed="81"/>
            <rFont val="Tahoma"/>
            <family val="2"/>
          </rPr>
          <t>Tan, KhaiX Ee:</t>
        </r>
        <r>
          <rPr>
            <sz val="9"/>
            <color indexed="81"/>
            <rFont val="Tahoma"/>
            <family val="2"/>
          </rPr>
          <t xml:space="preserve">
Datasheet</t>
        </r>
      </text>
    </comment>
    <comment ref="B24" authorId="0" shapeId="0" xr:uid="{ACA04BD0-1187-4C32-818C-C9E8C18D5B41}">
      <text>
        <r>
          <rPr>
            <b/>
            <sz val="9"/>
            <color indexed="81"/>
            <rFont val="Tahoma"/>
            <family val="2"/>
          </rPr>
          <t>Tan, KhaiX Ee:</t>
        </r>
        <r>
          <rPr>
            <sz val="9"/>
            <color indexed="81"/>
            <rFont val="Tahoma"/>
            <family val="2"/>
          </rPr>
          <t xml:space="preserve">
minutes - actual fork + scissor </t>
        </r>
      </text>
    </comment>
    <comment ref="C24" authorId="0" shapeId="0" xr:uid="{54AE1CF1-4275-498D-9C98-CF41798B9B93}">
      <text>
        <r>
          <rPr>
            <b/>
            <sz val="9"/>
            <color indexed="81"/>
            <rFont val="Tahoma"/>
            <family val="2"/>
          </rPr>
          <t>Tan, KhaiX Ee:</t>
        </r>
        <r>
          <rPr>
            <sz val="9"/>
            <color indexed="81"/>
            <rFont val="Tahoma"/>
            <family val="2"/>
          </rPr>
          <t xml:space="preserve">
minutes  - IFF issuance
</t>
        </r>
      </text>
    </comment>
    <comment ref="D24" authorId="0" shapeId="0" xr:uid="{1996A973-F11E-4DF3-92D1-65801FC6A0C5}">
      <text>
        <r>
          <rPr>
            <b/>
            <sz val="9"/>
            <color indexed="81"/>
            <rFont val="Tahoma"/>
            <family val="2"/>
          </rPr>
          <t>Tan, KhaiX Ee:</t>
        </r>
        <r>
          <rPr>
            <sz val="9"/>
            <color indexed="81"/>
            <rFont val="Tahoma"/>
            <family val="2"/>
          </rPr>
          <t xml:space="preserve">
minutes - YTD </t>
        </r>
      </text>
    </comment>
    <comment ref="E24" authorId="0" shapeId="0" xr:uid="{C0B059E2-C455-4368-83B9-AEC03BA8C914}">
      <text>
        <r>
          <rPr>
            <b/>
            <sz val="9"/>
            <color indexed="81"/>
            <rFont val="Tahoma"/>
            <family val="2"/>
          </rPr>
          <t>Tan, KhaiX Ee:</t>
        </r>
        <r>
          <rPr>
            <sz val="9"/>
            <color indexed="81"/>
            <rFont val="Tahoma"/>
            <family val="2"/>
          </rPr>
          <t xml:space="preserve">
minutes actual directs</t>
        </r>
      </text>
    </comment>
  </commentList>
</comments>
</file>

<file path=xl/sharedStrings.xml><?xml version="1.0" encoding="utf-8"?>
<sst xmlns="http://schemas.openxmlformats.org/spreadsheetml/2006/main" count="66" uniqueCount="10">
  <si>
    <t>material submittal closure rate</t>
  </si>
  <si>
    <t>machinery</t>
  </si>
  <si>
    <t>IFF Issuance rate</t>
  </si>
  <si>
    <t>safety induction</t>
  </si>
  <si>
    <t>manpower</t>
  </si>
  <si>
    <t>discipline</t>
  </si>
  <si>
    <t>safety incident</t>
  </si>
  <si>
    <t>material arrival non-risky rate</t>
  </si>
  <si>
    <t>2wks ahead acum SPI</t>
  </si>
  <si>
    <t>HVAC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</si>
</sst>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 applyAlignment="1">
      <alignment horizontal="center" vertical="top" wrapText="1"/>
    </xf>
    <xf numFmtId="2" fontId="3" fillId="0" borderId="0" xfId="0" applyNumberFormat="1" applyFont="1"/>
    <xf numFmtId="0" fontId="3" fillId="0" borderId="0" xfId="0" applyFont="1" applyAlignment="1">
      <alignment horizontal="right" vertical="top" wrapText="1"/>
    </xf>
    <xf numFmtId="0" fontId="3" fillId="0" borderId="0" xfId="0" applyFont="1"/>
    <xf numFmtId="0" fontId="3" fillId="0" borderId="1" xfId="0" applyFont="1" applyBorder="1" applyAlignment="1">
      <alignment horizontal="right" vertical="top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/>
    </xf>
    <xf numFmtId="0" fontId="3" fillId="0" borderId="2" xfId="0" applyFont="1" applyBorder="1"/>
    <xf numFmtId="164" fontId="3" fillId="0" borderId="0" xfId="0" applyNumberFormat="1" applyFont="1"/>
    <xf numFmtId="165" fontId="3" fillId="0" borderId="0" xfId="0" applyNumberFormat="1" applyFont="1"/>
    <xf numFmtId="2" fontId="0" fillId="0" borderId="0" xfId="0" applyNumberFormat="1"/>
    <xf numFmtId="0" fontId="4" fillId="0" borderId="0" xfId="0" applyFont="1"/>
    <xf numFmtId="2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E522B-A244-4A98-88CC-3324C7801AA8}">
  <dimension ref="A1:I58"/>
  <sheetViews>
    <sheetView tabSelected="1" topLeftCell="A22" zoomScale="76" workbookViewId="0">
      <selection activeCell="R53" sqref="R53"/>
    </sheetView>
  </sheetViews>
  <sheetFormatPr defaultRowHeight="14.5" x14ac:dyDescent="0.35"/>
  <cols>
    <col min="1" max="1" width="10.54296875" customWidth="1"/>
    <col min="2" max="2" width="11.54296875" customWidth="1"/>
    <col min="4" max="4" width="9.54296875" customWidth="1"/>
    <col min="5" max="5" width="10.81640625" customWidth="1"/>
    <col min="6" max="6" width="9.81640625" customWidth="1"/>
    <col min="7" max="7" width="8.90625" customWidth="1"/>
    <col min="8" max="8" width="13.36328125" customWidth="1"/>
    <col min="9" max="9" width="9.7265625" customWidth="1"/>
  </cols>
  <sheetData>
    <row r="1" spans="1:9" ht="47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2">
        <v>0.88888888888888884</v>
      </c>
      <c r="B2" s="3">
        <v>0</v>
      </c>
      <c r="C2" s="3">
        <v>0</v>
      </c>
      <c r="D2" s="3">
        <v>20</v>
      </c>
      <c r="E2" s="3">
        <v>0</v>
      </c>
      <c r="F2" s="4" t="s">
        <v>9</v>
      </c>
      <c r="G2" s="3">
        <v>0</v>
      </c>
      <c r="H2" s="5">
        <v>0</v>
      </c>
      <c r="I2" s="6">
        <v>0.21</v>
      </c>
    </row>
    <row r="3" spans="1:9" x14ac:dyDescent="0.35">
      <c r="A3" s="2">
        <v>0.8</v>
      </c>
      <c r="B3" s="7">
        <v>0</v>
      </c>
      <c r="C3" s="4">
        <v>0</v>
      </c>
      <c r="D3" s="4">
        <v>35</v>
      </c>
      <c r="E3" s="4">
        <v>8</v>
      </c>
      <c r="F3" s="4" t="s">
        <v>9</v>
      </c>
      <c r="G3" s="4">
        <v>0</v>
      </c>
      <c r="H3" s="8">
        <v>0</v>
      </c>
      <c r="I3" s="4">
        <v>0.26</v>
      </c>
    </row>
    <row r="4" spans="1:9" x14ac:dyDescent="0.35">
      <c r="A4" s="2">
        <v>0.8</v>
      </c>
      <c r="B4" s="7">
        <v>0</v>
      </c>
      <c r="C4" s="4">
        <v>0</v>
      </c>
      <c r="D4" s="4">
        <v>35</v>
      </c>
      <c r="E4" s="4">
        <v>10</v>
      </c>
      <c r="F4" s="4" t="s">
        <v>9</v>
      </c>
      <c r="G4" s="4">
        <v>0</v>
      </c>
      <c r="H4" s="8">
        <v>0</v>
      </c>
      <c r="I4" s="4">
        <v>0.27</v>
      </c>
    </row>
    <row r="5" spans="1:9" x14ac:dyDescent="0.35">
      <c r="A5" s="2">
        <v>0.83333333333333337</v>
      </c>
      <c r="B5" s="7">
        <v>0</v>
      </c>
      <c r="C5" s="9">
        <v>5.1546391752577319E-3</v>
      </c>
      <c r="D5" s="4">
        <v>59</v>
      </c>
      <c r="E5" s="4">
        <v>21</v>
      </c>
      <c r="F5" s="4" t="s">
        <v>9</v>
      </c>
      <c r="G5" s="4">
        <v>0</v>
      </c>
      <c r="H5" s="8">
        <v>0</v>
      </c>
      <c r="I5" s="4">
        <v>0.38</v>
      </c>
    </row>
    <row r="6" spans="1:9" x14ac:dyDescent="0.35">
      <c r="A6" s="2">
        <v>0.94871794871794868</v>
      </c>
      <c r="B6" s="7">
        <v>0</v>
      </c>
      <c r="C6" s="9">
        <v>5.1546391752577319E-3</v>
      </c>
      <c r="D6" s="4">
        <v>62</v>
      </c>
      <c r="E6" s="4">
        <v>29</v>
      </c>
      <c r="F6" s="4" t="s">
        <v>9</v>
      </c>
      <c r="G6" s="4">
        <v>0</v>
      </c>
      <c r="H6" s="4">
        <v>0</v>
      </c>
      <c r="I6" s="4">
        <v>0.35</v>
      </c>
    </row>
    <row r="7" spans="1:9" x14ac:dyDescent="0.35">
      <c r="A7" s="2">
        <v>0.97435897435897434</v>
      </c>
      <c r="B7" s="4">
        <v>4</v>
      </c>
      <c r="C7" s="10">
        <v>6.4432989690721646E-3</v>
      </c>
      <c r="D7" s="4">
        <v>67</v>
      </c>
      <c r="E7" s="4">
        <v>30</v>
      </c>
      <c r="F7" s="4" t="s">
        <v>9</v>
      </c>
      <c r="G7" s="4">
        <v>0</v>
      </c>
      <c r="H7" s="10">
        <v>0.33333333333333331</v>
      </c>
      <c r="I7" s="4">
        <v>0.31</v>
      </c>
    </row>
    <row r="8" spans="1:9" x14ac:dyDescent="0.35">
      <c r="A8" s="4">
        <v>0.75</v>
      </c>
      <c r="B8" s="4">
        <v>11</v>
      </c>
      <c r="C8" s="10">
        <v>6.4432989690721646E-3</v>
      </c>
      <c r="D8" s="4">
        <v>71</v>
      </c>
      <c r="E8" s="4">
        <v>33</v>
      </c>
      <c r="F8" s="4" t="s">
        <v>9</v>
      </c>
      <c r="G8" s="4">
        <v>0</v>
      </c>
      <c r="H8" s="10">
        <v>0.33333333333333331</v>
      </c>
      <c r="I8" s="4">
        <v>0.28000000000000003</v>
      </c>
    </row>
    <row r="9" spans="1:9" x14ac:dyDescent="0.35">
      <c r="A9" s="2">
        <v>0.9285714285714286</v>
      </c>
      <c r="B9" s="4">
        <v>16</v>
      </c>
      <c r="C9" s="9">
        <v>6.4432989690721646E-3</v>
      </c>
      <c r="D9" s="4">
        <v>75</v>
      </c>
      <c r="E9" s="4">
        <v>42</v>
      </c>
      <c r="F9" s="4" t="s">
        <v>9</v>
      </c>
      <c r="G9" s="4">
        <v>0</v>
      </c>
      <c r="H9" s="10">
        <v>0.33333333333333331</v>
      </c>
      <c r="I9" s="4">
        <v>0.25</v>
      </c>
    </row>
    <row r="10" spans="1:9" x14ac:dyDescent="0.35">
      <c r="A10" s="2">
        <v>0.95454545454545459</v>
      </c>
      <c r="B10" s="4">
        <v>16</v>
      </c>
      <c r="C10" s="10">
        <v>9.0206185567010301E-3</v>
      </c>
      <c r="D10" s="4">
        <v>76</v>
      </c>
      <c r="E10" s="4">
        <v>43</v>
      </c>
      <c r="F10" s="4" t="s">
        <v>9</v>
      </c>
      <c r="G10" s="4">
        <v>0</v>
      </c>
      <c r="H10" s="10">
        <v>0.33333333333333331</v>
      </c>
      <c r="I10" s="4">
        <v>0.28000000000000003</v>
      </c>
    </row>
    <row r="11" spans="1:9" x14ac:dyDescent="0.35">
      <c r="A11" s="2">
        <v>0.93333333333333335</v>
      </c>
      <c r="B11" s="4">
        <v>16</v>
      </c>
      <c r="C11" s="10">
        <v>9.0206185567010301E-3</v>
      </c>
      <c r="D11" s="4">
        <v>77</v>
      </c>
      <c r="E11" s="4">
        <v>45</v>
      </c>
      <c r="F11" s="4" t="s">
        <v>9</v>
      </c>
      <c r="G11" s="4">
        <v>0</v>
      </c>
      <c r="H11" s="10">
        <v>0.39393939393939392</v>
      </c>
      <c r="I11" s="4">
        <v>1</v>
      </c>
    </row>
    <row r="12" spans="1:9" x14ac:dyDescent="0.35">
      <c r="A12" s="2">
        <v>0.9555555555555556</v>
      </c>
      <c r="B12" s="4">
        <v>16</v>
      </c>
      <c r="C12" s="10">
        <v>6.4432989690721646E-3</v>
      </c>
      <c r="D12" s="4">
        <v>80</v>
      </c>
      <c r="E12" s="4">
        <v>46</v>
      </c>
      <c r="F12" s="4" t="s">
        <v>9</v>
      </c>
      <c r="G12" s="4">
        <v>0</v>
      </c>
      <c r="H12" s="4">
        <v>0.375</v>
      </c>
      <c r="I12" s="4">
        <v>1</v>
      </c>
    </row>
    <row r="13" spans="1:9" x14ac:dyDescent="0.35">
      <c r="A13" s="2">
        <v>0.95</v>
      </c>
      <c r="B13" s="4">
        <v>16</v>
      </c>
      <c r="C13" s="10">
        <v>6.0000000000000001E-3</v>
      </c>
      <c r="D13" s="4">
        <v>82</v>
      </c>
      <c r="E13" s="4">
        <v>50</v>
      </c>
      <c r="F13" s="4" t="s">
        <v>9</v>
      </c>
      <c r="G13" s="4">
        <v>0</v>
      </c>
      <c r="H13" s="10">
        <v>0.375</v>
      </c>
      <c r="I13" s="4">
        <v>1.06</v>
      </c>
    </row>
    <row r="14" spans="1:9" x14ac:dyDescent="0.35">
      <c r="A14" s="2">
        <v>0.92307692307692313</v>
      </c>
      <c r="B14" s="4">
        <v>16</v>
      </c>
      <c r="C14" s="10">
        <v>6.4432989690721646E-3</v>
      </c>
      <c r="D14" s="4">
        <v>85</v>
      </c>
      <c r="E14" s="4">
        <v>56</v>
      </c>
      <c r="F14" s="4" t="s">
        <v>9</v>
      </c>
      <c r="G14" s="4">
        <v>0</v>
      </c>
      <c r="H14" s="4">
        <v>0.375</v>
      </c>
      <c r="I14" s="4">
        <v>1.17</v>
      </c>
    </row>
    <row r="15" spans="1:9" x14ac:dyDescent="0.35">
      <c r="A15" s="2">
        <v>0.94599999999999995</v>
      </c>
      <c r="B15" s="4">
        <v>16</v>
      </c>
      <c r="C15" s="4">
        <v>2.58E-2</v>
      </c>
      <c r="D15" s="4">
        <v>87</v>
      </c>
      <c r="E15" s="4">
        <v>48</v>
      </c>
      <c r="F15" s="4" t="s">
        <v>9</v>
      </c>
      <c r="G15" s="4">
        <v>0</v>
      </c>
      <c r="H15" s="2">
        <v>0.375</v>
      </c>
      <c r="I15" s="4">
        <v>1.1399999999999999</v>
      </c>
    </row>
    <row r="16" spans="1:9" x14ac:dyDescent="0.35">
      <c r="A16" s="2">
        <v>0.9464285714285714</v>
      </c>
      <c r="B16" s="4">
        <v>16</v>
      </c>
      <c r="C16" s="10">
        <v>2.9639175257731958E-2</v>
      </c>
      <c r="D16" s="4">
        <v>89</v>
      </c>
      <c r="E16" s="4">
        <v>46</v>
      </c>
      <c r="F16" s="4" t="s">
        <v>9</v>
      </c>
      <c r="G16" s="4">
        <v>0</v>
      </c>
      <c r="H16" s="2">
        <v>0.375</v>
      </c>
      <c r="I16" s="4">
        <v>1.06</v>
      </c>
    </row>
    <row r="17" spans="1:9" x14ac:dyDescent="0.35">
      <c r="A17" s="2">
        <v>0.9285714285714286</v>
      </c>
      <c r="B17" s="4">
        <v>16</v>
      </c>
      <c r="C17" s="10">
        <v>2.9639175257731958E-2</v>
      </c>
      <c r="D17" s="4">
        <v>91</v>
      </c>
      <c r="E17" s="4">
        <v>46</v>
      </c>
      <c r="F17" s="4" t="s">
        <v>9</v>
      </c>
      <c r="G17" s="4">
        <v>0</v>
      </c>
      <c r="H17" s="2">
        <v>0.375</v>
      </c>
      <c r="I17" s="4">
        <v>0.95</v>
      </c>
    </row>
    <row r="18" spans="1:9" x14ac:dyDescent="0.35">
      <c r="A18" s="2">
        <v>0.9642857142857143</v>
      </c>
      <c r="B18" s="4">
        <v>16</v>
      </c>
      <c r="C18" s="10">
        <v>2.9639175257731958E-2</v>
      </c>
      <c r="D18" s="4">
        <v>93</v>
      </c>
      <c r="E18" s="4">
        <v>71</v>
      </c>
      <c r="F18" s="4" t="s">
        <v>9</v>
      </c>
      <c r="G18" s="4">
        <v>0</v>
      </c>
      <c r="H18" s="2">
        <v>0.375</v>
      </c>
      <c r="I18" s="4">
        <v>0.87</v>
      </c>
    </row>
    <row r="19" spans="1:9" x14ac:dyDescent="0.35">
      <c r="A19" s="2">
        <v>0.94202898550724634</v>
      </c>
      <c r="B19" s="4">
        <v>23</v>
      </c>
      <c r="C19" s="10">
        <v>2.9639175257731958E-2</v>
      </c>
      <c r="D19" s="4">
        <v>97</v>
      </c>
      <c r="E19" s="4">
        <v>83</v>
      </c>
      <c r="F19" s="4" t="s">
        <v>9</v>
      </c>
      <c r="G19" s="4">
        <v>0</v>
      </c>
      <c r="H19" s="2">
        <v>0.375</v>
      </c>
      <c r="I19" s="4">
        <v>0.82</v>
      </c>
    </row>
    <row r="20" spans="1:9" x14ac:dyDescent="0.35">
      <c r="A20" s="2">
        <v>1</v>
      </c>
      <c r="B20" s="4">
        <v>28</v>
      </c>
      <c r="C20" s="10">
        <v>0.20618556701030927</v>
      </c>
      <c r="D20" s="4">
        <v>98</v>
      </c>
      <c r="E20" s="4">
        <v>83</v>
      </c>
      <c r="F20" s="4" t="s">
        <v>9</v>
      </c>
      <c r="G20" s="4">
        <v>0</v>
      </c>
      <c r="H20" s="2">
        <v>0.75</v>
      </c>
      <c r="I20" s="4">
        <v>0.79</v>
      </c>
    </row>
    <row r="21" spans="1:9" x14ac:dyDescent="0.35">
      <c r="A21" s="2">
        <v>1</v>
      </c>
      <c r="B21" s="4">
        <v>28</v>
      </c>
      <c r="C21" s="10">
        <v>0.20618556701030927</v>
      </c>
      <c r="D21" s="4">
        <v>102</v>
      </c>
      <c r="E21" s="4">
        <v>112</v>
      </c>
      <c r="F21" s="4" t="s">
        <v>9</v>
      </c>
      <c r="G21" s="4">
        <v>0</v>
      </c>
      <c r="H21" s="2">
        <v>0.75</v>
      </c>
      <c r="I21" s="4">
        <v>0.76</v>
      </c>
    </row>
    <row r="22" spans="1:9" x14ac:dyDescent="0.35">
      <c r="A22" s="2">
        <v>1</v>
      </c>
      <c r="B22" s="4">
        <v>28</v>
      </c>
      <c r="C22" s="10">
        <v>0.20618556701030927</v>
      </c>
      <c r="D22" s="4">
        <v>109</v>
      </c>
      <c r="E22" s="4">
        <v>112</v>
      </c>
      <c r="F22" s="4" t="s">
        <v>9</v>
      </c>
      <c r="G22" s="4">
        <v>0</v>
      </c>
      <c r="H22" s="2">
        <v>0.75</v>
      </c>
      <c r="I22" s="4">
        <v>0.72</v>
      </c>
    </row>
    <row r="23" spans="1:9" x14ac:dyDescent="0.35">
      <c r="A23" s="2">
        <v>0.97297297297297303</v>
      </c>
      <c r="B23" s="4">
        <v>38</v>
      </c>
      <c r="C23" s="10">
        <v>0.38273195876288657</v>
      </c>
      <c r="D23" s="4">
        <v>113</v>
      </c>
      <c r="E23" s="4">
        <v>137</v>
      </c>
      <c r="F23" s="4" t="s">
        <v>9</v>
      </c>
      <c r="G23" s="4">
        <v>0</v>
      </c>
      <c r="H23" s="2">
        <v>0.71428571428571397</v>
      </c>
      <c r="I23" s="4">
        <v>0.72</v>
      </c>
    </row>
    <row r="24" spans="1:9" x14ac:dyDescent="0.35">
      <c r="A24" s="2">
        <v>0.97333333333333338</v>
      </c>
      <c r="B24" s="4">
        <v>38</v>
      </c>
      <c r="C24" s="10">
        <v>0.3595360824742268</v>
      </c>
      <c r="D24" s="4">
        <v>117</v>
      </c>
      <c r="E24" s="4">
        <v>153</v>
      </c>
      <c r="F24" s="4" t="s">
        <v>9</v>
      </c>
      <c r="G24" s="4">
        <v>1</v>
      </c>
      <c r="H24" s="2">
        <f>5/7</f>
        <v>0.7142857142857143</v>
      </c>
      <c r="I24" s="4">
        <v>0.72</v>
      </c>
    </row>
    <row r="25" spans="1:9" x14ac:dyDescent="0.35">
      <c r="A25" s="4">
        <v>0.96</v>
      </c>
      <c r="B25" s="4">
        <v>38</v>
      </c>
      <c r="C25" s="4">
        <v>0.36</v>
      </c>
      <c r="D25" s="4">
        <v>120</v>
      </c>
      <c r="E25" s="4">
        <v>155</v>
      </c>
      <c r="F25" s="4" t="s">
        <v>9</v>
      </c>
      <c r="G25" s="4">
        <v>0</v>
      </c>
      <c r="H25" s="4">
        <f t="shared" ref="H25:H37" si="0">5/8</f>
        <v>0.625</v>
      </c>
      <c r="I25" s="4">
        <v>0.71</v>
      </c>
    </row>
    <row r="26" spans="1:9" x14ac:dyDescent="0.35">
      <c r="A26" s="2">
        <f>73/76</f>
        <v>0.96052631578947367</v>
      </c>
      <c r="B26" s="4">
        <v>38</v>
      </c>
      <c r="C26" s="2">
        <f>307/776</f>
        <v>0.39561855670103091</v>
      </c>
      <c r="D26" s="4">
        <v>122</v>
      </c>
      <c r="E26" s="4">
        <v>161</v>
      </c>
      <c r="F26" s="4" t="s">
        <v>9</v>
      </c>
      <c r="G26" s="4">
        <v>0</v>
      </c>
      <c r="H26" s="4">
        <f t="shared" si="0"/>
        <v>0.625</v>
      </c>
      <c r="I26" s="4">
        <v>0.69</v>
      </c>
    </row>
    <row r="27" spans="1:9" x14ac:dyDescent="0.35">
      <c r="A27" s="2">
        <v>0.96</v>
      </c>
      <c r="B27" s="4">
        <v>38</v>
      </c>
      <c r="C27" s="4">
        <v>0.4</v>
      </c>
      <c r="D27" s="4">
        <v>125</v>
      </c>
      <c r="E27" s="4">
        <v>165</v>
      </c>
      <c r="F27" s="4" t="s">
        <v>9</v>
      </c>
      <c r="G27" s="4">
        <v>0</v>
      </c>
      <c r="H27" s="4">
        <f t="shared" si="0"/>
        <v>0.625</v>
      </c>
      <c r="I27" s="4">
        <v>0.69</v>
      </c>
    </row>
    <row r="28" spans="1:9" x14ac:dyDescent="0.35">
      <c r="A28" s="2">
        <f>79/79</f>
        <v>1</v>
      </c>
      <c r="B28" s="4">
        <v>39</v>
      </c>
      <c r="C28" s="2">
        <f t="shared" ref="C28:C38" si="1">305/712</f>
        <v>0.42837078651685395</v>
      </c>
      <c r="D28" s="4">
        <v>130</v>
      </c>
      <c r="E28" s="4">
        <v>173</v>
      </c>
      <c r="F28" s="4" t="s">
        <v>9</v>
      </c>
      <c r="G28" s="4">
        <v>0</v>
      </c>
      <c r="H28" s="4">
        <f t="shared" si="0"/>
        <v>0.625</v>
      </c>
      <c r="I28" s="4">
        <v>0.69</v>
      </c>
    </row>
    <row r="29" spans="1:9" x14ac:dyDescent="0.35">
      <c r="A29" s="2">
        <f>78/79</f>
        <v>0.98734177215189878</v>
      </c>
      <c r="B29" s="4">
        <v>51</v>
      </c>
      <c r="C29" s="2">
        <f t="shared" si="1"/>
        <v>0.42837078651685395</v>
      </c>
      <c r="D29" s="4">
        <v>135</v>
      </c>
      <c r="E29" s="4">
        <v>173</v>
      </c>
      <c r="F29" s="4" t="s">
        <v>9</v>
      </c>
      <c r="G29" s="4">
        <v>0</v>
      </c>
      <c r="H29" s="4">
        <f t="shared" si="0"/>
        <v>0.625</v>
      </c>
      <c r="I29" s="4">
        <v>0.69</v>
      </c>
    </row>
    <row r="30" spans="1:9" x14ac:dyDescent="0.35">
      <c r="A30" s="2">
        <f>76/79</f>
        <v>0.96202531645569622</v>
      </c>
      <c r="B30" s="4">
        <v>49</v>
      </c>
      <c r="C30" s="2">
        <f t="shared" si="1"/>
        <v>0.42837078651685395</v>
      </c>
      <c r="D30" s="4">
        <v>140</v>
      </c>
      <c r="E30" s="4">
        <v>187</v>
      </c>
      <c r="F30" s="4" t="s">
        <v>9</v>
      </c>
      <c r="G30" s="4">
        <v>0</v>
      </c>
      <c r="H30" s="4">
        <f t="shared" si="0"/>
        <v>0.625</v>
      </c>
      <c r="I30" s="4">
        <v>0.7</v>
      </c>
    </row>
    <row r="31" spans="1:9" x14ac:dyDescent="0.35">
      <c r="A31" s="2">
        <f>82/84</f>
        <v>0.97619047619047616</v>
      </c>
      <c r="B31" s="4">
        <v>49</v>
      </c>
      <c r="C31" s="2">
        <f t="shared" si="1"/>
        <v>0.42837078651685395</v>
      </c>
      <c r="D31" s="4">
        <v>145</v>
      </c>
      <c r="E31" s="4">
        <v>200</v>
      </c>
      <c r="F31" s="4" t="s">
        <v>9</v>
      </c>
      <c r="G31" s="4">
        <v>0</v>
      </c>
      <c r="H31" s="4">
        <f t="shared" si="0"/>
        <v>0.625</v>
      </c>
      <c r="I31" s="4">
        <v>0.69</v>
      </c>
    </row>
    <row r="32" spans="1:9" x14ac:dyDescent="0.35">
      <c r="A32" s="2">
        <f>82/84</f>
        <v>0.97619047619047616</v>
      </c>
      <c r="B32" s="4">
        <v>49</v>
      </c>
      <c r="C32" s="2">
        <f t="shared" si="1"/>
        <v>0.42837078651685395</v>
      </c>
      <c r="D32" s="4">
        <v>148</v>
      </c>
      <c r="E32" s="4">
        <v>213</v>
      </c>
      <c r="F32" s="4" t="s">
        <v>9</v>
      </c>
      <c r="G32" s="4">
        <v>0</v>
      </c>
      <c r="H32" s="4">
        <f t="shared" si="0"/>
        <v>0.625</v>
      </c>
      <c r="I32" s="4">
        <v>0.69</v>
      </c>
    </row>
    <row r="33" spans="1:9" x14ac:dyDescent="0.35">
      <c r="A33" s="2">
        <f>85/85</f>
        <v>1</v>
      </c>
      <c r="B33" s="4">
        <v>49</v>
      </c>
      <c r="C33" s="2">
        <f t="shared" si="1"/>
        <v>0.42837078651685395</v>
      </c>
      <c r="D33" s="4">
        <v>155</v>
      </c>
      <c r="E33" s="4">
        <v>236</v>
      </c>
      <c r="F33" s="4" t="s">
        <v>9</v>
      </c>
      <c r="G33" s="4">
        <v>0</v>
      </c>
      <c r="H33" s="4">
        <f t="shared" si="0"/>
        <v>0.625</v>
      </c>
      <c r="I33" s="4">
        <v>0.7</v>
      </c>
    </row>
    <row r="34" spans="1:9" x14ac:dyDescent="0.35">
      <c r="A34" s="2">
        <f>85/87</f>
        <v>0.97701149425287359</v>
      </c>
      <c r="B34" s="4">
        <v>49</v>
      </c>
      <c r="C34" s="2">
        <f t="shared" si="1"/>
        <v>0.42837078651685395</v>
      </c>
      <c r="D34" s="4">
        <v>160</v>
      </c>
      <c r="E34" s="4">
        <v>242</v>
      </c>
      <c r="F34" s="4" t="s">
        <v>9</v>
      </c>
      <c r="G34" s="4">
        <v>0</v>
      </c>
      <c r="H34" s="4">
        <f t="shared" si="0"/>
        <v>0.625</v>
      </c>
      <c r="I34" s="4">
        <v>0.72</v>
      </c>
    </row>
    <row r="35" spans="1:9" x14ac:dyDescent="0.35">
      <c r="A35" s="2">
        <f>85/88</f>
        <v>0.96590909090909094</v>
      </c>
      <c r="B35" s="4">
        <v>49</v>
      </c>
      <c r="C35" s="2">
        <f t="shared" si="1"/>
        <v>0.42837078651685395</v>
      </c>
      <c r="D35" s="4">
        <v>165</v>
      </c>
      <c r="E35" s="4">
        <v>242</v>
      </c>
      <c r="F35" s="4" t="s">
        <v>9</v>
      </c>
      <c r="G35" s="4">
        <v>0</v>
      </c>
      <c r="H35" s="4">
        <f t="shared" si="0"/>
        <v>0.625</v>
      </c>
      <c r="I35" s="4">
        <v>0.73</v>
      </c>
    </row>
    <row r="36" spans="1:9" x14ac:dyDescent="0.35">
      <c r="A36" s="2">
        <f>88/88</f>
        <v>1</v>
      </c>
      <c r="B36" s="4">
        <v>49</v>
      </c>
      <c r="C36" s="2">
        <f t="shared" si="1"/>
        <v>0.42837078651685395</v>
      </c>
      <c r="D36" s="4">
        <v>183</v>
      </c>
      <c r="E36" s="4">
        <v>262</v>
      </c>
      <c r="F36" s="4" t="s">
        <v>9</v>
      </c>
      <c r="G36" s="4">
        <v>0</v>
      </c>
      <c r="H36" s="4">
        <f t="shared" si="0"/>
        <v>0.625</v>
      </c>
      <c r="I36" s="4">
        <v>0.75</v>
      </c>
    </row>
    <row r="37" spans="1:9" x14ac:dyDescent="0.35">
      <c r="A37" s="2">
        <f>88/89</f>
        <v>0.9887640449438202</v>
      </c>
      <c r="B37" s="4">
        <v>49</v>
      </c>
      <c r="C37" s="2">
        <f t="shared" si="1"/>
        <v>0.42837078651685395</v>
      </c>
      <c r="D37" s="4">
        <v>184</v>
      </c>
      <c r="E37" s="4">
        <v>258</v>
      </c>
      <c r="F37" s="4" t="s">
        <v>9</v>
      </c>
      <c r="G37" s="4">
        <v>0</v>
      </c>
      <c r="H37" s="4">
        <f t="shared" si="0"/>
        <v>0.625</v>
      </c>
      <c r="I37" s="4">
        <v>0.76</v>
      </c>
    </row>
    <row r="38" spans="1:9" x14ac:dyDescent="0.35">
      <c r="A38" s="11">
        <f>88/89</f>
        <v>0.9887640449438202</v>
      </c>
      <c r="B38">
        <v>49</v>
      </c>
      <c r="C38" s="11">
        <f t="shared" si="1"/>
        <v>0.42837078651685395</v>
      </c>
      <c r="D38">
        <v>186</v>
      </c>
      <c r="E38">
        <v>268</v>
      </c>
      <c r="F38" t="s">
        <v>9</v>
      </c>
      <c r="G38">
        <v>0</v>
      </c>
      <c r="H38">
        <f t="shared" ref="H38" si="2">5/8</f>
        <v>0.625</v>
      </c>
      <c r="I38">
        <v>0.76</v>
      </c>
    </row>
    <row r="39" spans="1:9" x14ac:dyDescent="0.35">
      <c r="A39" s="4">
        <f>89/89</f>
        <v>1</v>
      </c>
      <c r="B39" s="4">
        <v>49</v>
      </c>
      <c r="C39" s="2">
        <f>305/712</f>
        <v>0.42837078651685395</v>
      </c>
      <c r="D39" s="4">
        <v>191</v>
      </c>
      <c r="E39" s="4">
        <v>297</v>
      </c>
      <c r="F39" t="s">
        <v>9</v>
      </c>
      <c r="G39">
        <v>0</v>
      </c>
      <c r="H39">
        <f>5/8</f>
        <v>0.625</v>
      </c>
      <c r="I39" s="4">
        <v>0.77</v>
      </c>
    </row>
    <row r="40" spans="1:9" x14ac:dyDescent="0.35">
      <c r="A40">
        <f>89/89</f>
        <v>1</v>
      </c>
      <c r="B40">
        <v>49</v>
      </c>
      <c r="C40" s="11">
        <f>305/712</f>
        <v>0.42837078651685395</v>
      </c>
      <c r="D40">
        <v>196</v>
      </c>
      <c r="E40">
        <v>309</v>
      </c>
      <c r="F40" t="s">
        <v>9</v>
      </c>
      <c r="G40">
        <v>0</v>
      </c>
      <c r="H40">
        <f>5/8</f>
        <v>0.625</v>
      </c>
      <c r="I40">
        <v>0.82</v>
      </c>
    </row>
    <row r="41" spans="1:9" x14ac:dyDescent="0.35">
      <c r="A41">
        <f>89/89</f>
        <v>1</v>
      </c>
      <c r="B41">
        <v>49</v>
      </c>
      <c r="C41" s="11">
        <f>305/712</f>
        <v>0.42837078651685395</v>
      </c>
      <c r="D41">
        <v>196</v>
      </c>
      <c r="E41">
        <v>345</v>
      </c>
      <c r="F41" t="s">
        <v>9</v>
      </c>
      <c r="G41">
        <v>0</v>
      </c>
      <c r="H41">
        <f>5/8</f>
        <v>0.625</v>
      </c>
      <c r="I41">
        <v>0.83</v>
      </c>
    </row>
    <row r="42" spans="1:9" x14ac:dyDescent="0.35">
      <c r="A42" s="12">
        <f>89/89</f>
        <v>1</v>
      </c>
      <c r="B42" s="12">
        <v>49</v>
      </c>
      <c r="C42" s="13">
        <f t="shared" ref="C42:C44" si="3">305/712</f>
        <v>0.42837078651685395</v>
      </c>
      <c r="D42" s="12">
        <v>196</v>
      </c>
      <c r="E42" s="12">
        <v>345</v>
      </c>
      <c r="F42" t="s">
        <v>9</v>
      </c>
      <c r="G42" s="12">
        <v>0</v>
      </c>
      <c r="H42" s="12">
        <v>0.625</v>
      </c>
      <c r="I42">
        <v>0.85</v>
      </c>
    </row>
    <row r="43" spans="1:9" x14ac:dyDescent="0.35">
      <c r="A43">
        <f>95/96</f>
        <v>0.98958333333333337</v>
      </c>
      <c r="B43">
        <v>49</v>
      </c>
      <c r="C43" s="11">
        <f t="shared" si="3"/>
        <v>0.42837078651685395</v>
      </c>
      <c r="D43">
        <v>198</v>
      </c>
      <c r="E43">
        <v>337</v>
      </c>
      <c r="F43" t="s">
        <v>9</v>
      </c>
      <c r="G43">
        <v>0</v>
      </c>
      <c r="H43">
        <f>5/8</f>
        <v>0.625</v>
      </c>
      <c r="I43">
        <v>0.86</v>
      </c>
    </row>
    <row r="44" spans="1:9" x14ac:dyDescent="0.35">
      <c r="A44">
        <f>95/96</f>
        <v>0.98958333333333337</v>
      </c>
      <c r="B44">
        <v>49</v>
      </c>
      <c r="C44" s="11">
        <f t="shared" si="3"/>
        <v>0.42837078651685395</v>
      </c>
      <c r="D44">
        <v>204</v>
      </c>
      <c r="E44">
        <v>354</v>
      </c>
      <c r="F44" t="s">
        <v>9</v>
      </c>
      <c r="G44">
        <v>0</v>
      </c>
      <c r="H44">
        <f>5/8</f>
        <v>0.625</v>
      </c>
      <c r="I44">
        <v>0.87</v>
      </c>
    </row>
    <row r="45" spans="1:9" x14ac:dyDescent="0.35">
      <c r="A45">
        <f>99/101</f>
        <v>0.98019801980198018</v>
      </c>
      <c r="B45">
        <v>49</v>
      </c>
      <c r="C45" s="11">
        <f>305/712</f>
        <v>0.42837078651685395</v>
      </c>
      <c r="D45">
        <v>206</v>
      </c>
      <c r="E45">
        <v>399</v>
      </c>
      <c r="F45" t="s">
        <v>9</v>
      </c>
      <c r="G45">
        <v>0</v>
      </c>
      <c r="H45">
        <f>5/8</f>
        <v>0.625</v>
      </c>
      <c r="I45">
        <v>0.88</v>
      </c>
    </row>
    <row r="46" spans="1:9" x14ac:dyDescent="0.35">
      <c r="A46">
        <f>99/101</f>
        <v>0.98019801980198018</v>
      </c>
      <c r="B46">
        <v>49</v>
      </c>
      <c r="C46" s="11">
        <f>305/712</f>
        <v>0.42837078651685395</v>
      </c>
      <c r="D46">
        <v>210</v>
      </c>
      <c r="E46">
        <v>423</v>
      </c>
      <c r="F46" t="s">
        <v>9</v>
      </c>
      <c r="G46">
        <v>0</v>
      </c>
      <c r="H46">
        <f>5/8</f>
        <v>0.625</v>
      </c>
      <c r="I46">
        <v>0.89</v>
      </c>
    </row>
    <row r="47" spans="1:9" x14ac:dyDescent="0.35">
      <c r="A47">
        <f>99/101</f>
        <v>0.98019801980198018</v>
      </c>
      <c r="B47">
        <v>49</v>
      </c>
      <c r="C47" s="11">
        <f>305/712</f>
        <v>0.42837078651685395</v>
      </c>
      <c r="D47">
        <v>212</v>
      </c>
      <c r="E47">
        <v>427</v>
      </c>
      <c r="F47" t="s">
        <v>9</v>
      </c>
      <c r="G47">
        <v>1</v>
      </c>
      <c r="H47">
        <f>5/8</f>
        <v>0.625</v>
      </c>
      <c r="I47">
        <v>0.9</v>
      </c>
    </row>
    <row r="48" spans="1:9" x14ac:dyDescent="0.35">
      <c r="A48" s="12">
        <v>0.98</v>
      </c>
      <c r="B48" s="12">
        <v>49</v>
      </c>
      <c r="C48" s="13">
        <f t="shared" ref="C48:C58" si="4">305/712</f>
        <v>0.42837078651685395</v>
      </c>
      <c r="D48" s="12">
        <v>220</v>
      </c>
      <c r="E48" s="12">
        <v>430</v>
      </c>
      <c r="F48" t="s">
        <v>9</v>
      </c>
      <c r="G48">
        <v>0</v>
      </c>
      <c r="H48" s="12">
        <f t="shared" ref="H48:H53" si="5">5/8</f>
        <v>0.625</v>
      </c>
      <c r="I48">
        <v>0.92</v>
      </c>
    </row>
    <row r="49" spans="1:9" x14ac:dyDescent="0.35">
      <c r="A49" s="12">
        <v>0.98</v>
      </c>
      <c r="B49" s="12">
        <v>49</v>
      </c>
      <c r="C49" s="13">
        <f t="shared" si="4"/>
        <v>0.42837078651685395</v>
      </c>
      <c r="D49" s="12">
        <v>222</v>
      </c>
      <c r="E49" s="12">
        <v>433</v>
      </c>
      <c r="F49" t="s">
        <v>9</v>
      </c>
      <c r="G49">
        <v>0</v>
      </c>
      <c r="H49" s="12">
        <f t="shared" si="5"/>
        <v>0.625</v>
      </c>
      <c r="I49">
        <v>0.93</v>
      </c>
    </row>
    <row r="50" spans="1:9" x14ac:dyDescent="0.35">
      <c r="A50" s="12">
        <v>0.98</v>
      </c>
      <c r="B50" s="12">
        <v>49</v>
      </c>
      <c r="C50" s="13">
        <f t="shared" si="4"/>
        <v>0.42837078651685395</v>
      </c>
      <c r="D50" s="12">
        <v>226</v>
      </c>
      <c r="E50" s="12">
        <v>435</v>
      </c>
      <c r="F50" t="s">
        <v>9</v>
      </c>
      <c r="G50">
        <v>0</v>
      </c>
      <c r="H50" s="12">
        <f t="shared" si="5"/>
        <v>0.625</v>
      </c>
      <c r="I50">
        <v>0.94</v>
      </c>
    </row>
    <row r="51" spans="1:9" x14ac:dyDescent="0.35">
      <c r="A51" s="12">
        <v>0.98</v>
      </c>
      <c r="B51" s="12">
        <v>49</v>
      </c>
      <c r="C51" s="13">
        <f t="shared" si="4"/>
        <v>0.42837078651685395</v>
      </c>
      <c r="D51" s="12">
        <v>230</v>
      </c>
      <c r="E51" s="12">
        <v>438</v>
      </c>
      <c r="F51" t="s">
        <v>9</v>
      </c>
      <c r="G51">
        <v>0</v>
      </c>
      <c r="H51" s="12">
        <f t="shared" si="5"/>
        <v>0.625</v>
      </c>
      <c r="I51">
        <v>0.95</v>
      </c>
    </row>
    <row r="52" spans="1:9" x14ac:dyDescent="0.35">
      <c r="A52" s="12">
        <v>0.98</v>
      </c>
      <c r="B52" s="12">
        <v>49</v>
      </c>
      <c r="C52" s="13">
        <f t="shared" si="4"/>
        <v>0.42837078651685395</v>
      </c>
      <c r="D52" s="12">
        <v>233</v>
      </c>
      <c r="E52" s="12">
        <v>440</v>
      </c>
      <c r="F52" t="s">
        <v>9</v>
      </c>
      <c r="G52">
        <v>0</v>
      </c>
      <c r="H52" s="12">
        <f t="shared" si="5"/>
        <v>0.625</v>
      </c>
      <c r="I52">
        <v>0.95</v>
      </c>
    </row>
    <row r="53" spans="1:9" x14ac:dyDescent="0.35">
      <c r="A53" s="12">
        <v>0.98</v>
      </c>
      <c r="B53" s="12">
        <v>49</v>
      </c>
      <c r="C53" s="13">
        <f t="shared" si="4"/>
        <v>0.42837078651685395</v>
      </c>
      <c r="D53" s="12">
        <v>235</v>
      </c>
      <c r="E53" s="12">
        <v>441</v>
      </c>
      <c r="F53" t="s">
        <v>9</v>
      </c>
      <c r="G53">
        <v>0</v>
      </c>
      <c r="H53" s="12">
        <f t="shared" si="5"/>
        <v>0.625</v>
      </c>
      <c r="I53">
        <v>0.95</v>
      </c>
    </row>
    <row r="54" spans="1:9" x14ac:dyDescent="0.35">
      <c r="A54" s="12">
        <v>0.98</v>
      </c>
      <c r="B54" s="12">
        <v>49</v>
      </c>
      <c r="C54" s="13">
        <f t="shared" si="4"/>
        <v>0.42837078651685395</v>
      </c>
      <c r="D54" s="12">
        <v>240</v>
      </c>
      <c r="E54" s="12">
        <v>442</v>
      </c>
      <c r="F54" t="s">
        <v>9</v>
      </c>
      <c r="G54">
        <v>0</v>
      </c>
      <c r="H54" s="12">
        <f t="shared" ref="H54:H58" si="6">5/8</f>
        <v>0.625</v>
      </c>
      <c r="I54">
        <v>0.95</v>
      </c>
    </row>
    <row r="55" spans="1:9" x14ac:dyDescent="0.35">
      <c r="A55" s="12">
        <v>0.98</v>
      </c>
      <c r="B55">
        <v>49</v>
      </c>
      <c r="C55" s="13">
        <f t="shared" si="4"/>
        <v>0.42837078651685395</v>
      </c>
      <c r="D55">
        <v>246</v>
      </c>
      <c r="E55">
        <v>444</v>
      </c>
      <c r="F55" t="s">
        <v>9</v>
      </c>
      <c r="G55">
        <v>1</v>
      </c>
      <c r="H55">
        <f>5/8</f>
        <v>0.625</v>
      </c>
      <c r="I55">
        <v>0.94</v>
      </c>
    </row>
    <row r="56" spans="1:9" x14ac:dyDescent="0.35">
      <c r="A56">
        <f>110/110</f>
        <v>1</v>
      </c>
      <c r="B56" s="4">
        <v>49</v>
      </c>
      <c r="C56" s="13">
        <f t="shared" si="4"/>
        <v>0.42837078651685395</v>
      </c>
      <c r="D56" s="4">
        <v>251</v>
      </c>
      <c r="E56" s="4">
        <v>448</v>
      </c>
      <c r="F56" t="s">
        <v>9</v>
      </c>
      <c r="G56">
        <v>1</v>
      </c>
      <c r="H56">
        <f>5/8</f>
        <v>0.625</v>
      </c>
      <c r="I56">
        <v>0.94</v>
      </c>
    </row>
    <row r="57" spans="1:9" x14ac:dyDescent="0.35">
      <c r="A57">
        <f>110/112</f>
        <v>0.9821428571428571</v>
      </c>
      <c r="B57" s="4">
        <v>49</v>
      </c>
      <c r="C57" s="13">
        <f t="shared" si="4"/>
        <v>0.42837078651685395</v>
      </c>
      <c r="D57" s="4">
        <v>257</v>
      </c>
      <c r="E57" s="4">
        <v>438</v>
      </c>
      <c r="F57" t="s">
        <v>9</v>
      </c>
      <c r="G57">
        <v>1</v>
      </c>
      <c r="H57">
        <f>5/8</f>
        <v>0.625</v>
      </c>
      <c r="I57">
        <v>0.93</v>
      </c>
    </row>
    <row r="58" spans="1:9" x14ac:dyDescent="0.35">
      <c r="A58" s="4">
        <f>110/112</f>
        <v>0.9821428571428571</v>
      </c>
      <c r="B58" s="12">
        <v>49</v>
      </c>
      <c r="C58" s="13">
        <f t="shared" si="4"/>
        <v>0.42837078651685395</v>
      </c>
      <c r="D58" s="4">
        <v>262</v>
      </c>
      <c r="E58" s="4">
        <v>402</v>
      </c>
      <c r="F58" t="s">
        <v>9</v>
      </c>
      <c r="G58">
        <v>0</v>
      </c>
      <c r="H58" s="12">
        <f t="shared" ref="H58" si="7">5/8</f>
        <v>0.625</v>
      </c>
      <c r="I58">
        <v>0.93</v>
      </c>
    </row>
  </sheetData>
  <autoFilter ref="A1:I1" xr:uid="{65EE522B-A244-4A98-88CC-3324C7801AA8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Tan, KhaiX Ee</dc:creator>
  <cp:lastModifiedBy>Tan, KhaiX Ee</cp:lastModifiedBy>
  <dcterms:created xsi:type="dcterms:W3CDTF">2023-11-01T06:39:52Z</dcterms:created>
  <dcterms:modified xsi:type="dcterms:W3CDTF">2024-04-15T07:02:18Z</dcterms:modified>
</cp:coreProperties>
</file>