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90" i="1" l="1"/>
  <c r="T91" i="1"/>
  <c r="T92" i="1"/>
  <c r="T93" i="1"/>
  <c r="T94" i="1"/>
  <c r="T89" i="1"/>
  <c r="D90" i="1"/>
  <c r="D91" i="1"/>
  <c r="D92" i="1"/>
  <c r="D93" i="1"/>
  <c r="D94" i="1"/>
  <c r="D89" i="1"/>
  <c r="L90" i="1"/>
  <c r="H90" i="1" s="1"/>
  <c r="L91" i="1"/>
  <c r="H91" i="1" s="1"/>
  <c r="L92" i="1"/>
  <c r="H92" i="1" s="1"/>
  <c r="L93" i="1"/>
  <c r="H93" i="1" s="1"/>
  <c r="L94" i="1"/>
  <c r="H94" i="1" s="1"/>
  <c r="L89" i="1"/>
  <c r="H89" i="1" s="1"/>
  <c r="D83" i="1"/>
  <c r="D84" i="1"/>
  <c r="D85" i="1"/>
  <c r="D86" i="1"/>
  <c r="D87" i="1"/>
  <c r="D82" i="1"/>
  <c r="L83" i="1"/>
  <c r="H83" i="1" s="1"/>
  <c r="L84" i="1"/>
  <c r="H84" i="1" s="1"/>
  <c r="L85" i="1"/>
  <c r="H85" i="1" s="1"/>
  <c r="L86" i="1"/>
  <c r="H86" i="1" s="1"/>
  <c r="L87" i="1"/>
  <c r="H87" i="1" s="1"/>
  <c r="L82" i="1"/>
  <c r="H82" i="1" s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L67" i="1"/>
  <c r="L68" i="1"/>
  <c r="L69" i="1"/>
  <c r="L70" i="1"/>
  <c r="L71" i="1"/>
  <c r="L72" i="1"/>
  <c r="L73" i="1"/>
  <c r="L74" i="1"/>
  <c r="L75" i="1"/>
  <c r="L76" i="1"/>
  <c r="L66" i="1"/>
  <c r="T63" i="1"/>
  <c r="T64" i="1"/>
  <c r="T62" i="1"/>
  <c r="T61" i="1"/>
  <c r="L62" i="1"/>
  <c r="H62" i="1" s="1"/>
  <c r="D62" i="1" s="1"/>
  <c r="L63" i="1"/>
  <c r="H63" i="1" s="1"/>
  <c r="D63" i="1" s="1"/>
  <c r="L64" i="1"/>
  <c r="H64" i="1" s="1"/>
  <c r="D64" i="1" s="1"/>
  <c r="L61" i="1"/>
  <c r="H61" i="1" s="1"/>
  <c r="D61" i="1" s="1"/>
  <c r="L37" i="1"/>
  <c r="H37" i="1" s="1"/>
  <c r="H32" i="1"/>
  <c r="L32" i="1"/>
  <c r="T50" i="1"/>
  <c r="T51" i="1"/>
  <c r="T52" i="1"/>
  <c r="T53" i="1"/>
  <c r="T54" i="1"/>
  <c r="T55" i="1"/>
  <c r="T56" i="1"/>
  <c r="T57" i="1"/>
  <c r="T58" i="1"/>
  <c r="T59" i="1"/>
  <c r="T49" i="1"/>
  <c r="T18" i="1"/>
  <c r="T19" i="1"/>
  <c r="T15" i="1"/>
  <c r="T14" i="1"/>
  <c r="T13" i="1"/>
  <c r="D50" i="1"/>
  <c r="D51" i="1"/>
  <c r="D52" i="1"/>
  <c r="D53" i="1"/>
  <c r="D54" i="1"/>
  <c r="D55" i="1"/>
  <c r="D56" i="1"/>
  <c r="D57" i="1"/>
  <c r="D58" i="1"/>
  <c r="D59" i="1"/>
  <c r="D49" i="1"/>
  <c r="D47" i="1"/>
  <c r="D26" i="1"/>
  <c r="L50" i="1"/>
  <c r="H50" i="1" s="1"/>
  <c r="L51" i="1"/>
  <c r="H51" i="1" s="1"/>
  <c r="L52" i="1"/>
  <c r="H52" i="1" s="1"/>
  <c r="L53" i="1"/>
  <c r="H53" i="1" s="1"/>
  <c r="L54" i="1"/>
  <c r="H54" i="1" s="1"/>
  <c r="L55" i="1"/>
  <c r="H55" i="1" s="1"/>
  <c r="L56" i="1"/>
  <c r="H56" i="1" s="1"/>
  <c r="L57" i="1"/>
  <c r="H57" i="1" s="1"/>
  <c r="L58" i="1"/>
  <c r="H58" i="1" s="1"/>
  <c r="L49" i="1"/>
  <c r="H49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L27" i="1"/>
  <c r="H27" i="1" s="1"/>
  <c r="L28" i="1"/>
  <c r="H28" i="1" s="1"/>
  <c r="L29" i="1"/>
  <c r="H29" i="1" s="1"/>
  <c r="L30" i="1"/>
  <c r="H30" i="1" s="1"/>
  <c r="L31" i="1"/>
  <c r="H31" i="1" s="1"/>
  <c r="L33" i="1"/>
  <c r="H33" i="1" s="1"/>
  <c r="L34" i="1"/>
  <c r="H34" i="1" s="1"/>
  <c r="L35" i="1"/>
  <c r="H35" i="1" s="1"/>
  <c r="L36" i="1"/>
  <c r="H36" i="1" s="1"/>
  <c r="L38" i="1"/>
  <c r="H38" i="1" s="1"/>
  <c r="L39" i="1"/>
  <c r="H39" i="1" s="1"/>
  <c r="L40" i="1"/>
  <c r="H40" i="1" s="1"/>
  <c r="L41" i="1"/>
  <c r="H41" i="1" s="1"/>
  <c r="L42" i="1"/>
  <c r="H42" i="1" s="1"/>
  <c r="L43" i="1"/>
  <c r="H43" i="1" s="1"/>
  <c r="L44" i="1"/>
  <c r="H44" i="1" s="1"/>
  <c r="L45" i="1"/>
  <c r="H45" i="1" s="1"/>
  <c r="L46" i="1"/>
  <c r="H46" i="1" s="1"/>
  <c r="L47" i="1"/>
  <c r="H47" i="1" s="1"/>
  <c r="L26" i="1"/>
  <c r="H26" i="1" s="1"/>
  <c r="L17" i="1"/>
  <c r="L14" i="1"/>
  <c r="T20" i="1"/>
  <c r="T21" i="1"/>
  <c r="T22" i="1"/>
  <c r="T23" i="1"/>
  <c r="T24" i="1"/>
  <c r="T17" i="1"/>
  <c r="T16" i="1"/>
  <c r="L15" i="1"/>
  <c r="L16" i="1"/>
  <c r="L13" i="1"/>
  <c r="H13" i="1" s="1"/>
  <c r="D13" i="1" s="1"/>
  <c r="D19" i="1" s="1"/>
  <c r="H14" i="1"/>
  <c r="D14" i="1" s="1"/>
  <c r="D20" i="1" s="1"/>
  <c r="H15" i="1"/>
  <c r="D15" i="1" s="1"/>
  <c r="H16" i="1"/>
  <c r="D16" i="1" s="1"/>
  <c r="H18" i="1"/>
  <c r="D18" i="1" s="1"/>
  <c r="H20" i="1"/>
  <c r="H22" i="1"/>
  <c r="D22" i="1" s="1"/>
  <c r="H24" i="1"/>
  <c r="D24" i="1" s="1"/>
  <c r="H17" i="1"/>
  <c r="L18" i="1"/>
  <c r="L19" i="1"/>
  <c r="H19" i="1" s="1"/>
  <c r="L20" i="1"/>
  <c r="L21" i="1"/>
  <c r="H21" i="1" s="1"/>
  <c r="L22" i="1"/>
  <c r="L23" i="1"/>
  <c r="H23" i="1" s="1"/>
  <c r="D23" i="1" s="1"/>
  <c r="L24" i="1"/>
  <c r="D17" i="1" l="1"/>
  <c r="D21" i="1"/>
  <c r="T78" i="1"/>
  <c r="T79" i="1"/>
  <c r="T80" i="1"/>
  <c r="T82" i="1"/>
  <c r="T83" i="1"/>
  <c r="T84" i="1"/>
  <c r="T85" i="1"/>
  <c r="T86" i="1"/>
  <c r="T87" i="1"/>
  <c r="T77" i="1"/>
  <c r="H78" i="1"/>
  <c r="L78" i="1" s="1"/>
  <c r="H79" i="1"/>
  <c r="L79" i="1" s="1"/>
  <c r="H80" i="1"/>
  <c r="L80" i="1" s="1"/>
  <c r="H77" i="1"/>
  <c r="L77" i="1" s="1"/>
</calcChain>
</file>

<file path=xl/sharedStrings.xml><?xml version="1.0" encoding="utf-8"?>
<sst xmlns="http://schemas.openxmlformats.org/spreadsheetml/2006/main" count="118" uniqueCount="102">
  <si>
    <t xml:space="preserve">DESTINASI/TUJUAN </t>
  </si>
  <si>
    <t>NO</t>
  </si>
  <si>
    <t>TARIF/Kg</t>
  </si>
  <si>
    <t>Min Kg</t>
  </si>
  <si>
    <t>Hari</t>
  </si>
  <si>
    <t>SURABAYA</t>
  </si>
  <si>
    <t>Sidoarjo</t>
  </si>
  <si>
    <t>Mojokerto</t>
  </si>
  <si>
    <t>Gresik</t>
  </si>
  <si>
    <t>Malang</t>
  </si>
  <si>
    <t>Batu</t>
  </si>
  <si>
    <t>Pasuruan</t>
  </si>
  <si>
    <t>Probolinggo</t>
  </si>
  <si>
    <t>Jember</t>
  </si>
  <si>
    <t>Banyuwangi</t>
  </si>
  <si>
    <t>Lamongan</t>
  </si>
  <si>
    <t>Tuban</t>
  </si>
  <si>
    <t>Denpasar</t>
  </si>
  <si>
    <t>Tabanan</t>
  </si>
  <si>
    <t>Badung</t>
  </si>
  <si>
    <t>Mataram</t>
  </si>
  <si>
    <t>Balikpapan</t>
  </si>
  <si>
    <t>Samarinda</t>
  </si>
  <si>
    <t>Banjarbaru</t>
  </si>
  <si>
    <t>Palangkaraya</t>
  </si>
  <si>
    <t>Pontianak</t>
  </si>
  <si>
    <t>Makassar</t>
  </si>
  <si>
    <t>Polewali</t>
  </si>
  <si>
    <t>Palu</t>
  </si>
  <si>
    <t>Kendari</t>
  </si>
  <si>
    <t>Gorontalo</t>
  </si>
  <si>
    <t>Manado</t>
  </si>
  <si>
    <t>Kupang</t>
  </si>
  <si>
    <t>Ambon</t>
  </si>
  <si>
    <t>Ternate</t>
  </si>
  <si>
    <t>Sorong</t>
  </si>
  <si>
    <t>Manokwari</t>
  </si>
  <si>
    <t>Jayapura</t>
  </si>
  <si>
    <t>KOTA</t>
  </si>
  <si>
    <t>KOTA ASAL</t>
  </si>
  <si>
    <t>Banjarmasin</t>
  </si>
  <si>
    <t>SYARAT &amp; KETENTUAN</t>
  </si>
  <si>
    <t>SIDOARJO</t>
  </si>
  <si>
    <t>MALANG</t>
  </si>
  <si>
    <t>BALIKPAPAN</t>
  </si>
  <si>
    <t>TARIF PUBLISHED RATE JAVA EXPEDISI 2022</t>
  </si>
  <si>
    <t>Malang : JL. Borobudur Gang 6A No.9 Blimbing ( Tlp/WA 082143022610 )</t>
  </si>
  <si>
    <t>Balikpapan : JL. Arjuna Inpres IV NO.32 Balikpapan Utara ( Tlp/WA 081255210060 )</t>
  </si>
  <si>
    <t>Sidoarjo : Perumahan Putri Juanda B11 No.09 ( Tlp/WA 082142642971 )</t>
  </si>
  <si>
    <t>Surabaya : JL. Karang Asem Gardu PLN No.16 A ( Tlp/WA 085335149955 )</t>
  </si>
  <si>
    <t>Bontang</t>
  </si>
  <si>
    <t>Sanggata</t>
  </si>
  <si>
    <t>Sanggata Selatan</t>
  </si>
  <si>
    <t>Berau</t>
  </si>
  <si>
    <t>Kutai Kartanegara</t>
  </si>
  <si>
    <t>Tenggarong</t>
  </si>
  <si>
    <t>Tanah Grogot</t>
  </si>
  <si>
    <t>Penajam</t>
  </si>
  <si>
    <t>Batu Kajang</t>
  </si>
  <si>
    <t>1.  DOOR TO DOOR KOTA ( ALAMAT TUJUAN HARUS LENGKAP DISERTAI NAMA JALAN &amp; NO TLP/HP PENGIRIM &amp; PENERIMA ; TIDAK MELAYANI ALAMAT PELOSOK DUSUN/ DUKUH)
2.  BARANG DENGAN ALAMAT DILUAR BATAS AREA KOTA  (PELOSOK KOTA) AKAN DIKENAKAN BIAYA TAMBAHAN ATAU DAPAT DIAMBIL DI KANTOR AGEN/PERWAKILAN TUJUAN
3.  DILARANG KERAS MENGIRIM BARANG YANG MASUK KATEGORI BARANG BERBAHAYA &amp; MELANGGAR PERATURAN PEMERINTAH (DANGEROUS GOODS)
4.  APABILA DIKETAHUI BARANG YANG DIKIRIM TERMASUK DALAM KATEGORI PADA POINT 3 MAKA HAL ITU MENJADI TANGGUNG JAWAB SEPENUHNYA PENGIRIM/PENERIMA
5.  BARANG RINGAN DIHITUNG VOLUMETRIK. DENGAN PERHITUNGAN PERHITUNGAN SEBAGAI BERIKUT : ECONOMI (KG-V = P X L X T : 4000) ; EXPRESS (KG-V = P X L X T : 6000)
6   BARANG OVERWEIGHT (ECONOMI = BERAT &gt; 200 KG/COLY &amp; EXPRESS BERAT &gt; 50 KG/COLY)  MAKA AKAN DIKENAKAN BIAYA TAMBAHAN
7.  SETIAP PENGIRIMAN BARANG WAJIB DIPACKING DENGAN BAIK (PACKING DOZ, KARUNG, WRAPPING, DLL)  DAN WAJIB DIASURANSIKAN OLEH PENGIRIM/PENERIMA
8.  BIAYA PACKING : DOZ/KARUNG/WRAPPING (STANDARD) RP. 20.000,-/PACK ; PETI KAYU (STANDARD) RP. 50.000,-/PACK ; MOTOR (BEBEK/LAKI) RP. 150.000,-/MOTOR
9.  SEMUA BARANG KIRIMAN WAJIB DIASURANSIKAN OLEH PENGIRIM, BARANG TIDAK DI ASURANSIKAN JIKA RUSAK/HILANG DIGANTI 10 X BIAYA KIRIM/ MAKSIMAL RP.1.000.000,-                                                                                                                                                                 10. JADWAL KEBERANGKATAN KAPAL DAPAT BERUBAH DAN MENGUBAH  ESTIMASI  WAKTU/HARI TIBA BARANG DI TUJUAN
11.TARIF PENGIRIMAN BARANG  DIATAS DAPAT BERUBAH SEWAKTU-WAKTU TANPA PEMBERITAHUAN TERLEBIH DAHULU</t>
  </si>
  <si>
    <t>GRESIK</t>
  </si>
  <si>
    <t>Surabaya</t>
  </si>
  <si>
    <t>JAWA TIMUR</t>
  </si>
  <si>
    <t>Rembang</t>
  </si>
  <si>
    <t>Pati</t>
  </si>
  <si>
    <t>Kudus</t>
  </si>
  <si>
    <t>Demak</t>
  </si>
  <si>
    <t>Boyolali</t>
  </si>
  <si>
    <t>Sukoharjo</t>
  </si>
  <si>
    <t>Solo</t>
  </si>
  <si>
    <t>Klaten</t>
  </si>
  <si>
    <t>Salatiga</t>
  </si>
  <si>
    <t>Sleman</t>
  </si>
  <si>
    <t>Bantul</t>
  </si>
  <si>
    <t>Yogyakarta</t>
  </si>
  <si>
    <t>Cilacap</t>
  </si>
  <si>
    <t>Wonosobo</t>
  </si>
  <si>
    <t>Purwokerto</t>
  </si>
  <si>
    <t>Ungaran</t>
  </si>
  <si>
    <t>Semarang</t>
  </si>
  <si>
    <t>Kendal</t>
  </si>
  <si>
    <t>Pekalongan</t>
  </si>
  <si>
    <t>Pemalang</t>
  </si>
  <si>
    <t>Tegal</t>
  </si>
  <si>
    <t>Indramayu</t>
  </si>
  <si>
    <t>Brebes</t>
  </si>
  <si>
    <t>Cirebon</t>
  </si>
  <si>
    <t>JAWA BARAT</t>
  </si>
  <si>
    <t>JAWA TENGAH</t>
  </si>
  <si>
    <t>Sumedang</t>
  </si>
  <si>
    <t>Soreang</t>
  </si>
  <si>
    <t>Cimahi</t>
  </si>
  <si>
    <t>Bandung</t>
  </si>
  <si>
    <t>Bekasi</t>
  </si>
  <si>
    <t>Tangerang</t>
  </si>
  <si>
    <t>Depok</t>
  </si>
  <si>
    <t>Bogor</t>
  </si>
  <si>
    <t>Jakarta</t>
  </si>
  <si>
    <t>BALI</t>
  </si>
  <si>
    <t>KALIMANTAN</t>
  </si>
  <si>
    <t>SULAWESI</t>
  </si>
  <si>
    <t>Gresik : JL.Raya Cangkir KM 21. Driyorejo Gresik ( Tlp/WA 08563063393 )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</si>
</sst>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4FC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8" fillId="7" borderId="1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3" fontId="0" fillId="7" borderId="2" xfId="0" applyNumberFormat="1" applyFont="1" applyFill="1" applyBorder="1" applyAlignment="1">
      <alignment horizontal="center"/>
    </xf>
    <xf numFmtId="3" fontId="0" fillId="7" borderId="4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37" fontId="0" fillId="7" borderId="2" xfId="0" applyNumberFormat="1" applyFont="1" applyFill="1" applyBorder="1" applyAlignment="1">
      <alignment horizontal="center"/>
    </xf>
    <xf numFmtId="37" fontId="0" fillId="7" borderId="4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0" fillId="0" borderId="2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0" fontId="10" fillId="4" borderId="2" xfId="0" applyFont="1" applyFill="1" applyBorder="1" applyAlignment="1">
      <alignment horizontal="left" vertical="center" wrapText="1" indent="7"/>
    </xf>
    <xf numFmtId="0" fontId="10" fillId="4" borderId="3" xfId="0" applyFont="1" applyFill="1" applyBorder="1" applyAlignment="1">
      <alignment horizontal="left" vertical="center" wrapText="1" indent="7"/>
    </xf>
    <xf numFmtId="0" fontId="10" fillId="4" borderId="4" xfId="0" applyFont="1" applyFill="1" applyBorder="1" applyAlignment="1">
      <alignment horizontal="left" vertical="center" wrapText="1" indent="7"/>
    </xf>
    <xf numFmtId="0" fontId="8" fillId="7" borderId="2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7" fillId="7" borderId="2" xfId="0" applyFont="1" applyFill="1" applyBorder="1" applyAlignment="1">
      <alignment horizontal="center" wrapText="1"/>
    </xf>
    <xf numFmtId="0" fontId="7" fillId="7" borderId="4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15" xfId="0" applyFont="1" applyFill="1" applyBorder="1" applyAlignment="1">
      <alignment horizontal="center" vertical="top" wrapText="1"/>
    </xf>
    <xf numFmtId="37" fontId="0" fillId="0" borderId="2" xfId="0" applyNumberFormat="1" applyFont="1" applyBorder="1" applyAlignment="1">
      <alignment horizontal="center"/>
    </xf>
    <xf numFmtId="37" fontId="0" fillId="0" borderId="4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3" fontId="0" fillId="0" borderId="2" xfId="1" applyNumberFormat="1" applyFont="1" applyBorder="1" applyAlignment="1">
      <alignment horizontal="center" vertical="center"/>
    </xf>
    <xf numFmtId="3" fontId="0" fillId="0" borderId="4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74F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206685</xdr:colOff>
      <xdr:row>0</xdr:row>
      <xdr:rowOff>38100</xdr:rowOff>
    </xdr:from>
    <xdr:ext cx="4554822" cy="1331119"/>
    <xdr:pic>
      <xdr:nvPicPr>
        <xdr:cNvPr id="3" name="image1.jpeg">
          <a:extLst>
            <a:ext uri="{FF2B5EF4-FFF2-40B4-BE49-F238E27FC236}">
              <a16:creationId xmlns:a16="http://schemas.microsoft.com/office/drawing/2014/main" xmlns="" id="{B998126C-FE3B-F844-9B4F-1632C1071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4560" y="38100"/>
          <a:ext cx="4554822" cy="133111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showGridLines="0" tabSelected="1" zoomScale="80" zoomScaleNormal="80" workbookViewId="0">
      <selection activeCell="H19" sqref="H19:I19"/>
    </sheetView>
  </sheetViews>
  <sheetFormatPr defaultColWidth="11" defaultRowHeight="15.75" x14ac:dyDescent="0.25"/>
  <cols>
    <col min="1" max="1" width="4.875" style="16" customWidth="1"/>
    <col min="2" max="2" width="20" style="35" customWidth="1"/>
    <col min="3" max="3" width="6" style="2" customWidth="1"/>
    <col min="5" max="6" width="7.375" customWidth="1"/>
    <col min="7" max="7" width="5.875" style="3" customWidth="1"/>
    <col min="8" max="8" width="12.375" customWidth="1"/>
    <col min="9" max="9" width="7.375" customWidth="1"/>
    <col min="10" max="10" width="7.375" style="3" customWidth="1"/>
    <col min="11" max="11" width="5.875" style="3" customWidth="1"/>
    <col min="13" max="13" width="7.375" customWidth="1"/>
    <col min="14" max="14" width="7.375" style="1" customWidth="1"/>
    <col min="15" max="15" width="5.875" style="1" customWidth="1"/>
    <col min="17" max="17" width="7.375" customWidth="1"/>
    <col min="18" max="18" width="7.375" style="1" customWidth="1"/>
    <col min="19" max="19" width="5.875" style="1" customWidth="1"/>
    <col min="21" max="21" width="7.375" customWidth="1"/>
    <col min="22" max="22" width="7.375" style="1" customWidth="1"/>
    <col min="23" max="23" width="5.875" style="1" customWidth="1"/>
  </cols>
  <sheetData>
    <row r="1" spans="1:23" ht="15.95" customHeight="1" x14ac:dyDescent="0.25">
      <c r="A1" s="18" t="s">
        <v>45</v>
      </c>
      <c r="B1" s="33"/>
      <c r="C1" s="19"/>
      <c r="D1" s="19"/>
      <c r="E1" s="20"/>
      <c r="F1" s="20"/>
      <c r="G1" s="20"/>
      <c r="H1" s="13"/>
      <c r="I1" s="5"/>
      <c r="J1" s="7"/>
      <c r="K1" s="7"/>
      <c r="L1" s="4"/>
      <c r="M1" s="4"/>
      <c r="P1" s="4"/>
      <c r="Q1" s="4"/>
      <c r="T1" s="4"/>
      <c r="U1" s="4"/>
    </row>
    <row r="2" spans="1:23" ht="15.95" customHeight="1" x14ac:dyDescent="0.25">
      <c r="A2" s="14" t="s">
        <v>49</v>
      </c>
      <c r="B2" s="34"/>
      <c r="C2" s="13"/>
      <c r="D2" s="13"/>
      <c r="E2" s="13"/>
      <c r="F2" s="13"/>
      <c r="G2" s="13"/>
      <c r="H2" s="13"/>
      <c r="I2" s="5"/>
      <c r="J2" s="8"/>
      <c r="K2" s="8"/>
      <c r="L2" s="5"/>
      <c r="M2" s="5"/>
      <c r="P2" s="5"/>
      <c r="Q2" s="5"/>
      <c r="T2" s="5"/>
      <c r="U2" s="5"/>
    </row>
    <row r="3" spans="1:23" ht="15.95" customHeight="1" x14ac:dyDescent="0.25">
      <c r="A3" s="14" t="s">
        <v>101</v>
      </c>
      <c r="B3" s="34"/>
      <c r="C3" s="13"/>
      <c r="D3" s="13"/>
      <c r="E3" s="13"/>
      <c r="F3" s="13"/>
      <c r="G3" s="13"/>
      <c r="H3" s="13"/>
      <c r="I3" s="5"/>
      <c r="J3" s="8"/>
      <c r="K3" s="8"/>
      <c r="L3" s="5"/>
      <c r="M3" s="5"/>
      <c r="P3" s="5"/>
      <c r="Q3" s="5"/>
      <c r="T3" s="5"/>
      <c r="U3" s="5"/>
    </row>
    <row r="4" spans="1:23" ht="15.95" customHeight="1" x14ac:dyDescent="0.25">
      <c r="A4" s="14" t="s">
        <v>48</v>
      </c>
      <c r="B4" s="34"/>
      <c r="C4" s="13"/>
      <c r="D4" s="13"/>
      <c r="E4" s="13"/>
      <c r="F4" s="13"/>
      <c r="G4" s="13"/>
      <c r="H4" s="13"/>
      <c r="I4" s="5"/>
      <c r="J4" s="8"/>
      <c r="K4" s="8"/>
      <c r="L4" s="5"/>
      <c r="M4" s="5"/>
      <c r="P4" s="5"/>
      <c r="Q4" s="5"/>
      <c r="T4" s="5"/>
      <c r="U4" s="5"/>
    </row>
    <row r="5" spans="1:23" ht="15.95" customHeight="1" x14ac:dyDescent="0.25">
      <c r="A5" s="14" t="s">
        <v>46</v>
      </c>
      <c r="B5" s="34"/>
      <c r="C5" s="13"/>
      <c r="D5" s="13"/>
      <c r="E5" s="13"/>
      <c r="F5" s="13"/>
      <c r="G5" s="13"/>
      <c r="H5" s="13"/>
      <c r="I5" s="5"/>
      <c r="J5" s="8"/>
      <c r="K5" s="8"/>
      <c r="L5" s="5"/>
      <c r="M5" s="5"/>
      <c r="P5" s="5"/>
      <c r="Q5" s="5"/>
      <c r="T5" s="5"/>
      <c r="U5" s="5"/>
    </row>
    <row r="6" spans="1:23" ht="15.95" customHeight="1" x14ac:dyDescent="0.25">
      <c r="A6" s="21" t="s">
        <v>47</v>
      </c>
      <c r="B6" s="34"/>
      <c r="C6" s="13"/>
      <c r="D6" s="13"/>
      <c r="E6" s="13"/>
      <c r="F6" s="13"/>
      <c r="G6" s="13"/>
      <c r="H6" s="13"/>
      <c r="I6" s="5"/>
      <c r="J6" s="8"/>
      <c r="K6" s="45"/>
      <c r="L6" s="46"/>
      <c r="M6" s="46"/>
      <c r="P6" s="46"/>
      <c r="Q6" s="46"/>
      <c r="T6" s="6"/>
      <c r="U6" s="6"/>
    </row>
    <row r="7" spans="1:23" ht="15.95" customHeight="1" x14ac:dyDescent="0.25">
      <c r="A7" s="21"/>
      <c r="B7" s="34"/>
      <c r="C7" s="13"/>
      <c r="D7" s="13"/>
      <c r="E7" s="13"/>
      <c r="F7" s="13"/>
      <c r="G7" s="13"/>
      <c r="H7" s="13"/>
      <c r="I7" s="5"/>
      <c r="J7" s="8"/>
      <c r="K7" s="9"/>
      <c r="L7" s="6"/>
      <c r="M7" s="6"/>
      <c r="P7" s="6"/>
      <c r="Q7" s="6"/>
      <c r="T7" s="6"/>
      <c r="U7" s="6"/>
    </row>
    <row r="8" spans="1:23" x14ac:dyDescent="0.25">
      <c r="A8" s="76" t="s">
        <v>0</v>
      </c>
      <c r="B8" s="77"/>
      <c r="C8" s="78"/>
      <c r="D8" s="98" t="s">
        <v>39</v>
      </c>
      <c r="E8" s="98"/>
      <c r="F8" s="69" t="s">
        <v>3</v>
      </c>
      <c r="G8" s="69" t="s">
        <v>4</v>
      </c>
      <c r="H8" s="98" t="s">
        <v>39</v>
      </c>
      <c r="I8" s="98"/>
      <c r="J8" s="69" t="s">
        <v>3</v>
      </c>
      <c r="K8" s="69" t="s">
        <v>4</v>
      </c>
      <c r="L8" s="98" t="s">
        <v>39</v>
      </c>
      <c r="M8" s="98"/>
      <c r="N8" s="69" t="s">
        <v>3</v>
      </c>
      <c r="O8" s="62" t="s">
        <v>4</v>
      </c>
      <c r="P8" s="98" t="s">
        <v>39</v>
      </c>
      <c r="Q8" s="98"/>
      <c r="R8" s="69" t="s">
        <v>3</v>
      </c>
      <c r="S8" s="62" t="s">
        <v>4</v>
      </c>
      <c r="T8" s="98" t="s">
        <v>39</v>
      </c>
      <c r="U8" s="98"/>
      <c r="V8" s="69" t="s">
        <v>3</v>
      </c>
      <c r="W8" s="62" t="s">
        <v>4</v>
      </c>
    </row>
    <row r="9" spans="1:23" ht="18.95" customHeight="1" x14ac:dyDescent="0.25">
      <c r="A9" s="91" t="s">
        <v>1</v>
      </c>
      <c r="B9" s="79" t="s">
        <v>38</v>
      </c>
      <c r="C9" s="80"/>
      <c r="D9" s="94" t="s">
        <v>43</v>
      </c>
      <c r="E9" s="95"/>
      <c r="F9" s="69"/>
      <c r="G9" s="69"/>
      <c r="H9" s="85" t="s">
        <v>42</v>
      </c>
      <c r="I9" s="86"/>
      <c r="J9" s="69"/>
      <c r="K9" s="69"/>
      <c r="L9" s="65" t="s">
        <v>60</v>
      </c>
      <c r="M9" s="66"/>
      <c r="N9" s="69"/>
      <c r="O9" s="63"/>
      <c r="P9" s="99" t="s">
        <v>5</v>
      </c>
      <c r="Q9" s="100"/>
      <c r="R9" s="69"/>
      <c r="S9" s="63"/>
      <c r="T9" s="103" t="s">
        <v>44</v>
      </c>
      <c r="U9" s="104"/>
      <c r="V9" s="69"/>
      <c r="W9" s="63"/>
    </row>
    <row r="10" spans="1:23" x14ac:dyDescent="0.25">
      <c r="A10" s="92"/>
      <c r="B10" s="81"/>
      <c r="C10" s="82"/>
      <c r="D10" s="96"/>
      <c r="E10" s="97"/>
      <c r="F10" s="69"/>
      <c r="G10" s="69"/>
      <c r="H10" s="87"/>
      <c r="I10" s="88"/>
      <c r="J10" s="69"/>
      <c r="K10" s="69"/>
      <c r="L10" s="67"/>
      <c r="M10" s="68"/>
      <c r="N10" s="69"/>
      <c r="O10" s="63"/>
      <c r="P10" s="101"/>
      <c r="Q10" s="102"/>
      <c r="R10" s="69"/>
      <c r="S10" s="63"/>
      <c r="T10" s="105"/>
      <c r="U10" s="106"/>
      <c r="V10" s="69"/>
      <c r="W10" s="63"/>
    </row>
    <row r="11" spans="1:23" x14ac:dyDescent="0.25">
      <c r="A11" s="93"/>
      <c r="B11" s="83"/>
      <c r="C11" s="84"/>
      <c r="D11" s="69" t="s">
        <v>2</v>
      </c>
      <c r="E11" s="69"/>
      <c r="F11" s="69"/>
      <c r="G11" s="69"/>
      <c r="H11" s="69" t="s">
        <v>2</v>
      </c>
      <c r="I11" s="69"/>
      <c r="J11" s="69"/>
      <c r="K11" s="69"/>
      <c r="L11" s="69" t="s">
        <v>2</v>
      </c>
      <c r="M11" s="69"/>
      <c r="N11" s="69"/>
      <c r="O11" s="64"/>
      <c r="P11" s="69" t="s">
        <v>2</v>
      </c>
      <c r="Q11" s="69"/>
      <c r="R11" s="69"/>
      <c r="S11" s="64"/>
      <c r="T11" s="69" t="s">
        <v>2</v>
      </c>
      <c r="U11" s="69"/>
      <c r="V11" s="69"/>
      <c r="W11" s="64"/>
    </row>
    <row r="12" spans="1:23" x14ac:dyDescent="0.25">
      <c r="A12" s="28"/>
      <c r="B12" s="56" t="s">
        <v>62</v>
      </c>
      <c r="C12" s="57"/>
      <c r="D12" s="29"/>
      <c r="E12" s="30"/>
      <c r="F12" s="31"/>
      <c r="G12" s="31"/>
      <c r="H12" s="29"/>
      <c r="I12" s="30"/>
      <c r="J12" s="31"/>
      <c r="K12" s="31"/>
      <c r="L12" s="29"/>
      <c r="M12" s="30"/>
      <c r="N12" s="31"/>
      <c r="O12" s="32"/>
      <c r="P12" s="29"/>
      <c r="Q12" s="30"/>
      <c r="R12" s="31"/>
      <c r="S12" s="32"/>
      <c r="T12" s="29"/>
      <c r="U12" s="30"/>
      <c r="V12" s="31"/>
      <c r="W12" s="32"/>
    </row>
    <row r="13" spans="1:23" x14ac:dyDescent="0.25">
      <c r="A13" s="15">
        <v>1</v>
      </c>
      <c r="B13" s="74" t="s">
        <v>61</v>
      </c>
      <c r="C13" s="75"/>
      <c r="D13" s="47">
        <f>H13+500</f>
        <v>3000</v>
      </c>
      <c r="E13" s="48"/>
      <c r="F13" s="10">
        <v>50</v>
      </c>
      <c r="G13" s="11">
        <v>3</v>
      </c>
      <c r="H13" s="47">
        <f>L13</f>
        <v>2500</v>
      </c>
      <c r="I13" s="48"/>
      <c r="J13" s="10">
        <v>20</v>
      </c>
      <c r="K13" s="12">
        <v>2</v>
      </c>
      <c r="L13" s="47">
        <f>P13</f>
        <v>2500</v>
      </c>
      <c r="M13" s="48"/>
      <c r="N13" s="10">
        <v>20</v>
      </c>
      <c r="O13" s="10">
        <v>2</v>
      </c>
      <c r="P13" s="47">
        <v>2500</v>
      </c>
      <c r="Q13" s="48"/>
      <c r="R13" s="10">
        <v>20</v>
      </c>
      <c r="S13" s="10">
        <v>2</v>
      </c>
      <c r="T13" s="60">
        <f>P13</f>
        <v>2500</v>
      </c>
      <c r="U13" s="61"/>
      <c r="V13" s="10">
        <v>50</v>
      </c>
      <c r="W13" s="10">
        <v>5</v>
      </c>
    </row>
    <row r="14" spans="1:23" x14ac:dyDescent="0.25">
      <c r="A14" s="15">
        <v>2</v>
      </c>
      <c r="B14" s="74" t="s">
        <v>6</v>
      </c>
      <c r="C14" s="75"/>
      <c r="D14" s="47">
        <f t="shared" ref="D14:D22" si="0">H14+500</f>
        <v>3000</v>
      </c>
      <c r="E14" s="48"/>
      <c r="F14" s="10">
        <v>50</v>
      </c>
      <c r="G14" s="12">
        <v>3</v>
      </c>
      <c r="H14" s="47">
        <f t="shared" ref="H14:H24" si="1">L14</f>
        <v>2500</v>
      </c>
      <c r="I14" s="48"/>
      <c r="J14" s="10">
        <v>20</v>
      </c>
      <c r="K14" s="12">
        <v>2</v>
      </c>
      <c r="L14" s="47">
        <f>P14</f>
        <v>2500</v>
      </c>
      <c r="M14" s="48"/>
      <c r="N14" s="10">
        <v>20</v>
      </c>
      <c r="O14" s="10">
        <v>2</v>
      </c>
      <c r="P14" s="47">
        <v>2500</v>
      </c>
      <c r="Q14" s="48"/>
      <c r="R14" s="10">
        <v>20</v>
      </c>
      <c r="S14" s="10">
        <v>2</v>
      </c>
      <c r="T14" s="60">
        <f>P14+700</f>
        <v>3200</v>
      </c>
      <c r="U14" s="61"/>
      <c r="V14" s="10">
        <v>50</v>
      </c>
      <c r="W14" s="10">
        <v>5</v>
      </c>
    </row>
    <row r="15" spans="1:23" x14ac:dyDescent="0.25">
      <c r="A15" s="17">
        <v>3</v>
      </c>
      <c r="B15" s="23" t="s">
        <v>8</v>
      </c>
      <c r="C15" s="24"/>
      <c r="D15" s="47">
        <f t="shared" si="0"/>
        <v>3000</v>
      </c>
      <c r="E15" s="48"/>
      <c r="F15" s="10">
        <v>50</v>
      </c>
      <c r="G15" s="12">
        <v>3</v>
      </c>
      <c r="H15" s="47">
        <f t="shared" si="1"/>
        <v>2500</v>
      </c>
      <c r="I15" s="48"/>
      <c r="J15" s="10">
        <v>20</v>
      </c>
      <c r="K15" s="12">
        <v>2</v>
      </c>
      <c r="L15" s="47">
        <f t="shared" ref="L15:L16" si="2">P15</f>
        <v>2500</v>
      </c>
      <c r="M15" s="48"/>
      <c r="N15" s="10">
        <v>20</v>
      </c>
      <c r="O15" s="10">
        <v>2</v>
      </c>
      <c r="P15" s="47">
        <v>2500</v>
      </c>
      <c r="Q15" s="48"/>
      <c r="R15" s="10">
        <v>20</v>
      </c>
      <c r="S15" s="10">
        <v>2</v>
      </c>
      <c r="T15" s="60">
        <f>P15+1500</f>
        <v>4000</v>
      </c>
      <c r="U15" s="61"/>
      <c r="V15" s="10">
        <v>50</v>
      </c>
      <c r="W15" s="10">
        <v>5</v>
      </c>
    </row>
    <row r="16" spans="1:23" x14ac:dyDescent="0.25">
      <c r="A16" s="17">
        <v>4</v>
      </c>
      <c r="B16" s="23" t="s">
        <v>7</v>
      </c>
      <c r="C16" s="24"/>
      <c r="D16" s="47">
        <f t="shared" si="0"/>
        <v>3500</v>
      </c>
      <c r="E16" s="48"/>
      <c r="F16" s="10">
        <v>50</v>
      </c>
      <c r="G16" s="12">
        <v>3</v>
      </c>
      <c r="H16" s="47">
        <f t="shared" si="1"/>
        <v>3000</v>
      </c>
      <c r="I16" s="48"/>
      <c r="J16" s="10">
        <v>30</v>
      </c>
      <c r="K16" s="12">
        <v>3</v>
      </c>
      <c r="L16" s="47">
        <f t="shared" si="2"/>
        <v>3000</v>
      </c>
      <c r="M16" s="48"/>
      <c r="N16" s="10">
        <v>30</v>
      </c>
      <c r="O16" s="10">
        <v>3</v>
      </c>
      <c r="P16" s="47">
        <v>3000</v>
      </c>
      <c r="Q16" s="48"/>
      <c r="R16" s="10">
        <v>30</v>
      </c>
      <c r="S16" s="10">
        <v>3</v>
      </c>
      <c r="T16" s="60">
        <f>P16+1500</f>
        <v>4500</v>
      </c>
      <c r="U16" s="61"/>
      <c r="V16" s="10">
        <v>50</v>
      </c>
      <c r="W16" s="10">
        <v>7</v>
      </c>
    </row>
    <row r="17" spans="1:23" x14ac:dyDescent="0.25">
      <c r="A17" s="17">
        <v>5</v>
      </c>
      <c r="B17" s="23" t="s">
        <v>15</v>
      </c>
      <c r="C17" s="24"/>
      <c r="D17" s="47">
        <f>D18</f>
        <v>4000</v>
      </c>
      <c r="E17" s="48"/>
      <c r="F17" s="10">
        <v>50</v>
      </c>
      <c r="G17" s="12">
        <v>3</v>
      </c>
      <c r="H17" s="47">
        <f t="shared" si="1"/>
        <v>3500</v>
      </c>
      <c r="I17" s="48"/>
      <c r="J17" s="10">
        <v>30</v>
      </c>
      <c r="K17" s="12">
        <v>3</v>
      </c>
      <c r="L17" s="47">
        <f t="shared" ref="L17:L24" si="3">P17+500</f>
        <v>3500</v>
      </c>
      <c r="M17" s="48"/>
      <c r="N17" s="10">
        <v>30</v>
      </c>
      <c r="O17" s="10">
        <v>3</v>
      </c>
      <c r="P17" s="47">
        <v>3000</v>
      </c>
      <c r="Q17" s="48"/>
      <c r="R17" s="10">
        <v>30</v>
      </c>
      <c r="S17" s="10">
        <v>3</v>
      </c>
      <c r="T17" s="60">
        <f>P17+1500</f>
        <v>4500</v>
      </c>
      <c r="U17" s="61"/>
      <c r="V17" s="10">
        <v>50</v>
      </c>
      <c r="W17" s="10">
        <v>7</v>
      </c>
    </row>
    <row r="18" spans="1:23" x14ac:dyDescent="0.25">
      <c r="A18" s="17">
        <v>6</v>
      </c>
      <c r="B18" s="70" t="s">
        <v>16</v>
      </c>
      <c r="C18" s="71"/>
      <c r="D18" s="47">
        <f>H18+500</f>
        <v>4000</v>
      </c>
      <c r="E18" s="48"/>
      <c r="F18" s="10">
        <v>50</v>
      </c>
      <c r="G18" s="12">
        <v>3</v>
      </c>
      <c r="H18" s="47">
        <f t="shared" si="1"/>
        <v>3500</v>
      </c>
      <c r="I18" s="48"/>
      <c r="J18" s="10">
        <v>30</v>
      </c>
      <c r="K18" s="12">
        <v>3</v>
      </c>
      <c r="L18" s="47">
        <f t="shared" si="3"/>
        <v>3500</v>
      </c>
      <c r="M18" s="48"/>
      <c r="N18" s="10">
        <v>30</v>
      </c>
      <c r="O18" s="10">
        <v>3</v>
      </c>
      <c r="P18" s="47">
        <v>3000</v>
      </c>
      <c r="Q18" s="48"/>
      <c r="R18" s="10">
        <v>30</v>
      </c>
      <c r="S18" s="10">
        <v>3</v>
      </c>
      <c r="T18" s="60">
        <f>P18+2000</f>
        <v>5000</v>
      </c>
      <c r="U18" s="61"/>
      <c r="V18" s="10">
        <v>50</v>
      </c>
      <c r="W18" s="10">
        <v>7</v>
      </c>
    </row>
    <row r="19" spans="1:23" x14ac:dyDescent="0.25">
      <c r="A19" s="17">
        <v>7</v>
      </c>
      <c r="B19" s="70" t="s">
        <v>9</v>
      </c>
      <c r="C19" s="71"/>
      <c r="D19" s="47">
        <f>D13</f>
        <v>3000</v>
      </c>
      <c r="E19" s="48"/>
      <c r="F19" s="10">
        <v>20</v>
      </c>
      <c r="G19" s="12">
        <v>3</v>
      </c>
      <c r="H19" s="47">
        <f t="shared" si="1"/>
        <v>4500</v>
      </c>
      <c r="I19" s="48"/>
      <c r="J19" s="10">
        <v>30</v>
      </c>
      <c r="K19" s="12">
        <v>3</v>
      </c>
      <c r="L19" s="47">
        <f t="shared" si="3"/>
        <v>4500</v>
      </c>
      <c r="M19" s="48"/>
      <c r="N19" s="10">
        <v>30</v>
      </c>
      <c r="O19" s="10">
        <v>3</v>
      </c>
      <c r="P19" s="47">
        <v>4000</v>
      </c>
      <c r="Q19" s="48"/>
      <c r="R19" s="10">
        <v>30</v>
      </c>
      <c r="S19" s="10">
        <v>3</v>
      </c>
      <c r="T19" s="60">
        <f>P19+2000</f>
        <v>6000</v>
      </c>
      <c r="U19" s="61"/>
      <c r="V19" s="10">
        <v>50</v>
      </c>
      <c r="W19" s="10">
        <v>7</v>
      </c>
    </row>
    <row r="20" spans="1:23" x14ac:dyDescent="0.25">
      <c r="A20" s="17">
        <v>8</v>
      </c>
      <c r="B20" s="89" t="s">
        <v>10</v>
      </c>
      <c r="C20" s="90"/>
      <c r="D20" s="47">
        <f>D14</f>
        <v>3000</v>
      </c>
      <c r="E20" s="48"/>
      <c r="F20" s="10">
        <v>50</v>
      </c>
      <c r="G20" s="12">
        <v>3</v>
      </c>
      <c r="H20" s="47">
        <f t="shared" si="1"/>
        <v>4500</v>
      </c>
      <c r="I20" s="48"/>
      <c r="J20" s="10">
        <v>30</v>
      </c>
      <c r="K20" s="12">
        <v>3</v>
      </c>
      <c r="L20" s="47">
        <f t="shared" si="3"/>
        <v>4500</v>
      </c>
      <c r="M20" s="48"/>
      <c r="N20" s="10">
        <v>30</v>
      </c>
      <c r="O20" s="10">
        <v>3</v>
      </c>
      <c r="P20" s="47">
        <v>4000</v>
      </c>
      <c r="Q20" s="48"/>
      <c r="R20" s="10">
        <v>30</v>
      </c>
      <c r="S20" s="10">
        <v>3</v>
      </c>
      <c r="T20" s="60">
        <f t="shared" ref="T20:T24" si="4">P20+2000</f>
        <v>6000</v>
      </c>
      <c r="U20" s="61"/>
      <c r="V20" s="10">
        <v>50</v>
      </c>
      <c r="W20" s="10">
        <v>7</v>
      </c>
    </row>
    <row r="21" spans="1:23" x14ac:dyDescent="0.25">
      <c r="A21" s="17">
        <v>9</v>
      </c>
      <c r="B21" s="70" t="s">
        <v>11</v>
      </c>
      <c r="C21" s="71"/>
      <c r="D21" s="47">
        <f>D18</f>
        <v>4000</v>
      </c>
      <c r="E21" s="48"/>
      <c r="F21" s="10">
        <v>50</v>
      </c>
      <c r="G21" s="12">
        <v>3</v>
      </c>
      <c r="H21" s="47">
        <f t="shared" si="1"/>
        <v>4500</v>
      </c>
      <c r="I21" s="48"/>
      <c r="J21" s="10">
        <v>30</v>
      </c>
      <c r="K21" s="12">
        <v>3</v>
      </c>
      <c r="L21" s="47">
        <f t="shared" si="3"/>
        <v>4500</v>
      </c>
      <c r="M21" s="48"/>
      <c r="N21" s="10">
        <v>30</v>
      </c>
      <c r="O21" s="10">
        <v>3</v>
      </c>
      <c r="P21" s="47">
        <v>4000</v>
      </c>
      <c r="Q21" s="48"/>
      <c r="R21" s="10">
        <v>30</v>
      </c>
      <c r="S21" s="10">
        <v>3</v>
      </c>
      <c r="T21" s="60">
        <f t="shared" si="4"/>
        <v>6000</v>
      </c>
      <c r="U21" s="61"/>
      <c r="V21" s="10">
        <v>50</v>
      </c>
      <c r="W21" s="10">
        <v>7</v>
      </c>
    </row>
    <row r="22" spans="1:23" x14ac:dyDescent="0.25">
      <c r="A22" s="17">
        <v>10</v>
      </c>
      <c r="B22" s="70" t="s">
        <v>12</v>
      </c>
      <c r="C22" s="71"/>
      <c r="D22" s="47">
        <f t="shared" si="0"/>
        <v>5000</v>
      </c>
      <c r="E22" s="48"/>
      <c r="F22" s="10">
        <v>50</v>
      </c>
      <c r="G22" s="12">
        <v>3</v>
      </c>
      <c r="H22" s="47">
        <f t="shared" si="1"/>
        <v>4500</v>
      </c>
      <c r="I22" s="48"/>
      <c r="J22" s="10">
        <v>30</v>
      </c>
      <c r="K22" s="12">
        <v>3</v>
      </c>
      <c r="L22" s="47">
        <f t="shared" si="3"/>
        <v>4500</v>
      </c>
      <c r="M22" s="48"/>
      <c r="N22" s="10">
        <v>30</v>
      </c>
      <c r="O22" s="10">
        <v>3</v>
      </c>
      <c r="P22" s="47">
        <v>4000</v>
      </c>
      <c r="Q22" s="48"/>
      <c r="R22" s="10">
        <v>30</v>
      </c>
      <c r="S22" s="10">
        <v>3</v>
      </c>
      <c r="T22" s="60">
        <f t="shared" si="4"/>
        <v>6000</v>
      </c>
      <c r="U22" s="61"/>
      <c r="V22" s="10">
        <v>50</v>
      </c>
      <c r="W22" s="10">
        <v>7</v>
      </c>
    </row>
    <row r="23" spans="1:23" x14ac:dyDescent="0.25">
      <c r="A23" s="17">
        <v>11</v>
      </c>
      <c r="B23" s="70" t="s">
        <v>13</v>
      </c>
      <c r="C23" s="71"/>
      <c r="D23" s="47">
        <f>H23</f>
        <v>5000</v>
      </c>
      <c r="E23" s="48"/>
      <c r="F23" s="10">
        <v>50</v>
      </c>
      <c r="G23" s="12">
        <v>3</v>
      </c>
      <c r="H23" s="47">
        <f t="shared" si="1"/>
        <v>5000</v>
      </c>
      <c r="I23" s="48"/>
      <c r="J23" s="10">
        <v>30</v>
      </c>
      <c r="K23" s="12">
        <v>3</v>
      </c>
      <c r="L23" s="47">
        <f t="shared" si="3"/>
        <v>5000</v>
      </c>
      <c r="M23" s="48"/>
      <c r="N23" s="10">
        <v>30</v>
      </c>
      <c r="O23" s="10">
        <v>3</v>
      </c>
      <c r="P23" s="47">
        <v>4500</v>
      </c>
      <c r="Q23" s="48"/>
      <c r="R23" s="10">
        <v>30</v>
      </c>
      <c r="S23" s="10">
        <v>3</v>
      </c>
      <c r="T23" s="60">
        <f t="shared" si="4"/>
        <v>6500</v>
      </c>
      <c r="U23" s="61"/>
      <c r="V23" s="10">
        <v>50</v>
      </c>
      <c r="W23" s="10">
        <v>7</v>
      </c>
    </row>
    <row r="24" spans="1:23" x14ac:dyDescent="0.25">
      <c r="A24" s="17">
        <v>12</v>
      </c>
      <c r="B24" s="70" t="s">
        <v>14</v>
      </c>
      <c r="C24" s="71"/>
      <c r="D24" s="47">
        <f>H24</f>
        <v>5000</v>
      </c>
      <c r="E24" s="48"/>
      <c r="F24" s="10">
        <v>50</v>
      </c>
      <c r="G24" s="12">
        <v>3</v>
      </c>
      <c r="H24" s="47">
        <f t="shared" si="1"/>
        <v>5000</v>
      </c>
      <c r="I24" s="48"/>
      <c r="J24" s="10">
        <v>30</v>
      </c>
      <c r="K24" s="12">
        <v>3</v>
      </c>
      <c r="L24" s="47">
        <f t="shared" si="3"/>
        <v>5000</v>
      </c>
      <c r="M24" s="48"/>
      <c r="N24" s="10">
        <v>30</v>
      </c>
      <c r="O24" s="10">
        <v>3</v>
      </c>
      <c r="P24" s="47">
        <v>4500</v>
      </c>
      <c r="Q24" s="48"/>
      <c r="R24" s="10">
        <v>30</v>
      </c>
      <c r="S24" s="10">
        <v>3</v>
      </c>
      <c r="T24" s="60">
        <f t="shared" si="4"/>
        <v>6500</v>
      </c>
      <c r="U24" s="61"/>
      <c r="V24" s="10">
        <v>50</v>
      </c>
      <c r="W24" s="10">
        <v>7</v>
      </c>
    </row>
    <row r="25" spans="1:23" x14ac:dyDescent="0.25">
      <c r="A25" s="31"/>
      <c r="B25" s="52" t="s">
        <v>88</v>
      </c>
      <c r="C25" s="53"/>
      <c r="D25" s="36"/>
      <c r="E25" s="37"/>
      <c r="F25" s="38"/>
      <c r="G25" s="39"/>
      <c r="H25" s="36"/>
      <c r="I25" s="37"/>
      <c r="J25" s="38"/>
      <c r="K25" s="39"/>
      <c r="L25" s="40"/>
      <c r="M25" s="41"/>
      <c r="N25" s="38"/>
      <c r="O25" s="38"/>
      <c r="P25" s="40"/>
      <c r="Q25" s="41"/>
      <c r="R25" s="38"/>
      <c r="S25" s="38"/>
      <c r="T25" s="40"/>
      <c r="U25" s="41"/>
      <c r="V25" s="38"/>
      <c r="W25" s="38"/>
    </row>
    <row r="26" spans="1:23" s="44" customFormat="1" x14ac:dyDescent="0.25">
      <c r="A26" s="42">
        <v>13</v>
      </c>
      <c r="B26" s="26" t="s">
        <v>63</v>
      </c>
      <c r="C26" s="27"/>
      <c r="D26" s="47">
        <f>P26+2000</f>
        <v>6000</v>
      </c>
      <c r="E26" s="48"/>
      <c r="F26" s="10">
        <v>50</v>
      </c>
      <c r="G26" s="43">
        <v>4</v>
      </c>
      <c r="H26" s="47">
        <f>L26</f>
        <v>4500</v>
      </c>
      <c r="I26" s="48"/>
      <c r="J26" s="10">
        <v>50</v>
      </c>
      <c r="K26" s="43">
        <v>4</v>
      </c>
      <c r="L26" s="47">
        <f>P26+500</f>
        <v>4500</v>
      </c>
      <c r="M26" s="48"/>
      <c r="N26" s="10">
        <v>50</v>
      </c>
      <c r="O26" s="43">
        <v>4</v>
      </c>
      <c r="P26" s="47">
        <v>4000</v>
      </c>
      <c r="Q26" s="48"/>
      <c r="R26" s="10">
        <v>50</v>
      </c>
      <c r="S26" s="43">
        <v>4</v>
      </c>
      <c r="T26" s="47">
        <v>4000</v>
      </c>
      <c r="U26" s="48"/>
      <c r="V26" s="10">
        <v>50</v>
      </c>
      <c r="W26" s="43">
        <v>9</v>
      </c>
    </row>
    <row r="27" spans="1:23" s="44" customFormat="1" x14ac:dyDescent="0.25">
      <c r="A27" s="42">
        <v>14</v>
      </c>
      <c r="B27" s="26" t="s">
        <v>64</v>
      </c>
      <c r="C27" s="27"/>
      <c r="D27" s="47">
        <f t="shared" ref="D27:D46" si="5">P27+2000</f>
        <v>6000</v>
      </c>
      <c r="E27" s="48"/>
      <c r="F27" s="10">
        <v>50</v>
      </c>
      <c r="G27" s="43">
        <v>4</v>
      </c>
      <c r="H27" s="47">
        <f t="shared" ref="H27:H47" si="6">L27</f>
        <v>4500</v>
      </c>
      <c r="I27" s="48"/>
      <c r="J27" s="10">
        <v>50</v>
      </c>
      <c r="K27" s="43">
        <v>4</v>
      </c>
      <c r="L27" s="47">
        <f t="shared" ref="L27:L47" si="7">P27+500</f>
        <v>4500</v>
      </c>
      <c r="M27" s="48"/>
      <c r="N27" s="10">
        <v>50</v>
      </c>
      <c r="O27" s="43">
        <v>4</v>
      </c>
      <c r="P27" s="47">
        <v>4000</v>
      </c>
      <c r="Q27" s="48"/>
      <c r="R27" s="10">
        <v>50</v>
      </c>
      <c r="S27" s="43">
        <v>4</v>
      </c>
      <c r="T27" s="47">
        <v>4000</v>
      </c>
      <c r="U27" s="48"/>
      <c r="V27" s="10">
        <v>50</v>
      </c>
      <c r="W27" s="43">
        <v>9</v>
      </c>
    </row>
    <row r="28" spans="1:23" s="44" customFormat="1" x14ac:dyDescent="0.25">
      <c r="A28" s="42">
        <v>15</v>
      </c>
      <c r="B28" s="26" t="s">
        <v>65</v>
      </c>
      <c r="C28" s="27"/>
      <c r="D28" s="47">
        <f t="shared" si="5"/>
        <v>6000</v>
      </c>
      <c r="E28" s="48"/>
      <c r="F28" s="10">
        <v>50</v>
      </c>
      <c r="G28" s="43">
        <v>4</v>
      </c>
      <c r="H28" s="47">
        <f t="shared" si="6"/>
        <v>4500</v>
      </c>
      <c r="I28" s="48"/>
      <c r="J28" s="10">
        <v>50</v>
      </c>
      <c r="K28" s="43">
        <v>4</v>
      </c>
      <c r="L28" s="47">
        <f t="shared" si="7"/>
        <v>4500</v>
      </c>
      <c r="M28" s="48"/>
      <c r="N28" s="10">
        <v>50</v>
      </c>
      <c r="O28" s="43">
        <v>4</v>
      </c>
      <c r="P28" s="47">
        <v>4000</v>
      </c>
      <c r="Q28" s="48"/>
      <c r="R28" s="10">
        <v>50</v>
      </c>
      <c r="S28" s="43">
        <v>4</v>
      </c>
      <c r="T28" s="47">
        <v>4000</v>
      </c>
      <c r="U28" s="48"/>
      <c r="V28" s="10">
        <v>50</v>
      </c>
      <c r="W28" s="43">
        <v>9</v>
      </c>
    </row>
    <row r="29" spans="1:23" s="44" customFormat="1" x14ac:dyDescent="0.25">
      <c r="A29" s="42">
        <v>16</v>
      </c>
      <c r="B29" s="26" t="s">
        <v>66</v>
      </c>
      <c r="C29" s="27"/>
      <c r="D29" s="47">
        <f t="shared" si="5"/>
        <v>6000</v>
      </c>
      <c r="E29" s="48"/>
      <c r="F29" s="10">
        <v>50</v>
      </c>
      <c r="G29" s="43">
        <v>4</v>
      </c>
      <c r="H29" s="47">
        <f t="shared" si="6"/>
        <v>4500</v>
      </c>
      <c r="I29" s="48"/>
      <c r="J29" s="10">
        <v>50</v>
      </c>
      <c r="K29" s="43">
        <v>4</v>
      </c>
      <c r="L29" s="47">
        <f t="shared" si="7"/>
        <v>4500</v>
      </c>
      <c r="M29" s="48"/>
      <c r="N29" s="10">
        <v>50</v>
      </c>
      <c r="O29" s="43">
        <v>4</v>
      </c>
      <c r="P29" s="47">
        <v>4000</v>
      </c>
      <c r="Q29" s="48"/>
      <c r="R29" s="10">
        <v>50</v>
      </c>
      <c r="S29" s="43">
        <v>4</v>
      </c>
      <c r="T29" s="47">
        <v>4000</v>
      </c>
      <c r="U29" s="48"/>
      <c r="V29" s="10">
        <v>50</v>
      </c>
      <c r="W29" s="43">
        <v>9</v>
      </c>
    </row>
    <row r="30" spans="1:23" s="44" customFormat="1" x14ac:dyDescent="0.25">
      <c r="A30" s="42">
        <v>17</v>
      </c>
      <c r="B30" s="26" t="s">
        <v>67</v>
      </c>
      <c r="C30" s="27"/>
      <c r="D30" s="47">
        <f t="shared" si="5"/>
        <v>6000</v>
      </c>
      <c r="E30" s="48"/>
      <c r="F30" s="10">
        <v>50</v>
      </c>
      <c r="G30" s="43">
        <v>4</v>
      </c>
      <c r="H30" s="47">
        <f t="shared" si="6"/>
        <v>4500</v>
      </c>
      <c r="I30" s="48"/>
      <c r="J30" s="10">
        <v>50</v>
      </c>
      <c r="K30" s="43">
        <v>4</v>
      </c>
      <c r="L30" s="47">
        <f t="shared" si="7"/>
        <v>4500</v>
      </c>
      <c r="M30" s="48"/>
      <c r="N30" s="10">
        <v>50</v>
      </c>
      <c r="O30" s="43">
        <v>4</v>
      </c>
      <c r="P30" s="47">
        <v>4000</v>
      </c>
      <c r="Q30" s="48"/>
      <c r="R30" s="10">
        <v>50</v>
      </c>
      <c r="S30" s="43">
        <v>4</v>
      </c>
      <c r="T30" s="47">
        <v>4000</v>
      </c>
      <c r="U30" s="48"/>
      <c r="V30" s="10">
        <v>50</v>
      </c>
      <c r="W30" s="43">
        <v>9</v>
      </c>
    </row>
    <row r="31" spans="1:23" s="44" customFormat="1" x14ac:dyDescent="0.25">
      <c r="A31" s="42">
        <v>18</v>
      </c>
      <c r="B31" s="26" t="s">
        <v>68</v>
      </c>
      <c r="C31" s="27"/>
      <c r="D31" s="47">
        <f t="shared" si="5"/>
        <v>6000</v>
      </c>
      <c r="E31" s="48"/>
      <c r="F31" s="10">
        <v>50</v>
      </c>
      <c r="G31" s="43">
        <v>4</v>
      </c>
      <c r="H31" s="47">
        <f t="shared" si="6"/>
        <v>4500</v>
      </c>
      <c r="I31" s="48"/>
      <c r="J31" s="10">
        <v>50</v>
      </c>
      <c r="K31" s="43">
        <v>4</v>
      </c>
      <c r="L31" s="47">
        <f t="shared" si="7"/>
        <v>4500</v>
      </c>
      <c r="M31" s="48"/>
      <c r="N31" s="10">
        <v>50</v>
      </c>
      <c r="O31" s="43">
        <v>4</v>
      </c>
      <c r="P31" s="47">
        <v>4000</v>
      </c>
      <c r="Q31" s="48"/>
      <c r="R31" s="10">
        <v>50</v>
      </c>
      <c r="S31" s="43">
        <v>4</v>
      </c>
      <c r="T31" s="47">
        <v>4000</v>
      </c>
      <c r="U31" s="48"/>
      <c r="V31" s="10">
        <v>50</v>
      </c>
      <c r="W31" s="43">
        <v>9</v>
      </c>
    </row>
    <row r="32" spans="1:23" s="44" customFormat="1" x14ac:dyDescent="0.25">
      <c r="A32" s="42">
        <v>19</v>
      </c>
      <c r="B32" s="26" t="s">
        <v>69</v>
      </c>
      <c r="C32" s="27"/>
      <c r="D32" s="47">
        <f t="shared" si="5"/>
        <v>6000</v>
      </c>
      <c r="E32" s="48"/>
      <c r="F32" s="10">
        <v>50</v>
      </c>
      <c r="G32" s="43">
        <v>4</v>
      </c>
      <c r="H32" s="47">
        <f t="shared" ref="H32" si="8">L32</f>
        <v>4500</v>
      </c>
      <c r="I32" s="48"/>
      <c r="J32" s="10">
        <v>50</v>
      </c>
      <c r="K32" s="43">
        <v>4</v>
      </c>
      <c r="L32" s="47">
        <f t="shared" ref="L32" si="9">P32+500</f>
        <v>4500</v>
      </c>
      <c r="M32" s="48"/>
      <c r="N32" s="10">
        <v>50</v>
      </c>
      <c r="O32" s="43">
        <v>4</v>
      </c>
      <c r="P32" s="47">
        <v>4000</v>
      </c>
      <c r="Q32" s="48"/>
      <c r="R32" s="10">
        <v>50</v>
      </c>
      <c r="S32" s="43">
        <v>4</v>
      </c>
      <c r="T32" s="47">
        <v>4000</v>
      </c>
      <c r="U32" s="48"/>
      <c r="V32" s="10">
        <v>50</v>
      </c>
      <c r="W32" s="43">
        <v>9</v>
      </c>
    </row>
    <row r="33" spans="1:23" s="44" customFormat="1" x14ac:dyDescent="0.25">
      <c r="A33" s="42">
        <v>20</v>
      </c>
      <c r="B33" s="26" t="s">
        <v>70</v>
      </c>
      <c r="C33" s="27"/>
      <c r="D33" s="47">
        <f t="shared" si="5"/>
        <v>6000</v>
      </c>
      <c r="E33" s="48"/>
      <c r="F33" s="10">
        <v>50</v>
      </c>
      <c r="G33" s="43">
        <v>4</v>
      </c>
      <c r="H33" s="47">
        <f t="shared" si="6"/>
        <v>4500</v>
      </c>
      <c r="I33" s="48"/>
      <c r="J33" s="10">
        <v>50</v>
      </c>
      <c r="K33" s="43">
        <v>4</v>
      </c>
      <c r="L33" s="47">
        <f t="shared" si="7"/>
        <v>4500</v>
      </c>
      <c r="M33" s="48"/>
      <c r="N33" s="10">
        <v>50</v>
      </c>
      <c r="O33" s="43">
        <v>4</v>
      </c>
      <c r="P33" s="47">
        <v>4000</v>
      </c>
      <c r="Q33" s="48"/>
      <c r="R33" s="10">
        <v>50</v>
      </c>
      <c r="S33" s="43">
        <v>4</v>
      </c>
      <c r="T33" s="47">
        <v>4000</v>
      </c>
      <c r="U33" s="48"/>
      <c r="V33" s="10">
        <v>50</v>
      </c>
      <c r="W33" s="43">
        <v>9</v>
      </c>
    </row>
    <row r="34" spans="1:23" s="44" customFormat="1" x14ac:dyDescent="0.25">
      <c r="A34" s="42">
        <v>21</v>
      </c>
      <c r="B34" s="26" t="s">
        <v>71</v>
      </c>
      <c r="C34" s="27"/>
      <c r="D34" s="47">
        <f t="shared" si="5"/>
        <v>6000</v>
      </c>
      <c r="E34" s="48"/>
      <c r="F34" s="10">
        <v>50</v>
      </c>
      <c r="G34" s="43">
        <v>4</v>
      </c>
      <c r="H34" s="47">
        <f t="shared" si="6"/>
        <v>4500</v>
      </c>
      <c r="I34" s="48"/>
      <c r="J34" s="10">
        <v>50</v>
      </c>
      <c r="K34" s="43">
        <v>4</v>
      </c>
      <c r="L34" s="47">
        <f t="shared" si="7"/>
        <v>4500</v>
      </c>
      <c r="M34" s="48"/>
      <c r="N34" s="10">
        <v>50</v>
      </c>
      <c r="O34" s="43">
        <v>4</v>
      </c>
      <c r="P34" s="47">
        <v>4000</v>
      </c>
      <c r="Q34" s="48"/>
      <c r="R34" s="10">
        <v>50</v>
      </c>
      <c r="S34" s="43">
        <v>4</v>
      </c>
      <c r="T34" s="47">
        <v>4000</v>
      </c>
      <c r="U34" s="48"/>
      <c r="V34" s="10">
        <v>50</v>
      </c>
      <c r="W34" s="43">
        <v>9</v>
      </c>
    </row>
    <row r="35" spans="1:23" s="44" customFormat="1" x14ac:dyDescent="0.25">
      <c r="A35" s="42">
        <v>22</v>
      </c>
      <c r="B35" s="26" t="s">
        <v>72</v>
      </c>
      <c r="C35" s="27"/>
      <c r="D35" s="47">
        <f t="shared" si="5"/>
        <v>6000</v>
      </c>
      <c r="E35" s="48"/>
      <c r="F35" s="10">
        <v>50</v>
      </c>
      <c r="G35" s="43">
        <v>4</v>
      </c>
      <c r="H35" s="47">
        <f t="shared" si="6"/>
        <v>4500</v>
      </c>
      <c r="I35" s="48"/>
      <c r="J35" s="10">
        <v>50</v>
      </c>
      <c r="K35" s="43">
        <v>4</v>
      </c>
      <c r="L35" s="47">
        <f t="shared" si="7"/>
        <v>4500</v>
      </c>
      <c r="M35" s="48"/>
      <c r="N35" s="10">
        <v>50</v>
      </c>
      <c r="O35" s="43">
        <v>4</v>
      </c>
      <c r="P35" s="47">
        <v>4000</v>
      </c>
      <c r="Q35" s="48"/>
      <c r="R35" s="10">
        <v>50</v>
      </c>
      <c r="S35" s="43">
        <v>4</v>
      </c>
      <c r="T35" s="47">
        <v>4000</v>
      </c>
      <c r="U35" s="48"/>
      <c r="V35" s="10">
        <v>50</v>
      </c>
      <c r="W35" s="43">
        <v>9</v>
      </c>
    </row>
    <row r="36" spans="1:23" s="44" customFormat="1" x14ac:dyDescent="0.25">
      <c r="A36" s="42">
        <v>23</v>
      </c>
      <c r="B36" s="26" t="s">
        <v>73</v>
      </c>
      <c r="C36" s="27"/>
      <c r="D36" s="47">
        <f t="shared" si="5"/>
        <v>6000</v>
      </c>
      <c r="E36" s="48"/>
      <c r="F36" s="10">
        <v>50</v>
      </c>
      <c r="G36" s="43">
        <v>4</v>
      </c>
      <c r="H36" s="47">
        <f>L36</f>
        <v>4500</v>
      </c>
      <c r="I36" s="48"/>
      <c r="J36" s="10">
        <v>50</v>
      </c>
      <c r="K36" s="43">
        <v>4</v>
      </c>
      <c r="L36" s="47">
        <f t="shared" si="7"/>
        <v>4500</v>
      </c>
      <c r="M36" s="48"/>
      <c r="N36" s="10">
        <v>50</v>
      </c>
      <c r="O36" s="43">
        <v>4</v>
      </c>
      <c r="P36" s="47">
        <v>4000</v>
      </c>
      <c r="Q36" s="48"/>
      <c r="R36" s="10">
        <v>50</v>
      </c>
      <c r="S36" s="43">
        <v>4</v>
      </c>
      <c r="T36" s="47">
        <v>4000</v>
      </c>
      <c r="U36" s="48"/>
      <c r="V36" s="10">
        <v>50</v>
      </c>
      <c r="W36" s="43">
        <v>9</v>
      </c>
    </row>
    <row r="37" spans="1:23" s="44" customFormat="1" x14ac:dyDescent="0.25">
      <c r="A37" s="42">
        <v>24</v>
      </c>
      <c r="B37" s="26" t="s">
        <v>74</v>
      </c>
      <c r="C37" s="27"/>
      <c r="D37" s="47">
        <f t="shared" si="5"/>
        <v>6000</v>
      </c>
      <c r="E37" s="48"/>
      <c r="F37" s="10">
        <v>50</v>
      </c>
      <c r="G37" s="43">
        <v>4</v>
      </c>
      <c r="H37" s="47">
        <f t="shared" ref="H37" si="10">L37</f>
        <v>4500</v>
      </c>
      <c r="I37" s="48"/>
      <c r="J37" s="10">
        <v>50</v>
      </c>
      <c r="K37" s="43">
        <v>4</v>
      </c>
      <c r="L37" s="47">
        <f t="shared" ref="L37" si="11">P37+500</f>
        <v>4500</v>
      </c>
      <c r="M37" s="48"/>
      <c r="N37" s="10">
        <v>50</v>
      </c>
      <c r="O37" s="43">
        <v>4</v>
      </c>
      <c r="P37" s="47">
        <v>4000</v>
      </c>
      <c r="Q37" s="48"/>
      <c r="R37" s="10">
        <v>50</v>
      </c>
      <c r="S37" s="43">
        <v>4</v>
      </c>
      <c r="T37" s="47">
        <v>4000</v>
      </c>
      <c r="U37" s="48"/>
      <c r="V37" s="10">
        <v>50</v>
      </c>
      <c r="W37" s="43">
        <v>9</v>
      </c>
    </row>
    <row r="38" spans="1:23" s="44" customFormat="1" x14ac:dyDescent="0.25">
      <c r="A38" s="42">
        <v>25</v>
      </c>
      <c r="B38" s="26" t="s">
        <v>75</v>
      </c>
      <c r="C38" s="27"/>
      <c r="D38" s="47">
        <f t="shared" si="5"/>
        <v>8500</v>
      </c>
      <c r="E38" s="48"/>
      <c r="F38" s="10">
        <v>50</v>
      </c>
      <c r="G38" s="43">
        <v>4</v>
      </c>
      <c r="H38" s="47">
        <f t="shared" si="6"/>
        <v>7000</v>
      </c>
      <c r="I38" s="48"/>
      <c r="J38" s="10">
        <v>50</v>
      </c>
      <c r="K38" s="43">
        <v>4</v>
      </c>
      <c r="L38" s="47">
        <f t="shared" si="7"/>
        <v>7000</v>
      </c>
      <c r="M38" s="48"/>
      <c r="N38" s="10">
        <v>50</v>
      </c>
      <c r="O38" s="43">
        <v>4</v>
      </c>
      <c r="P38" s="47">
        <v>6500</v>
      </c>
      <c r="Q38" s="48"/>
      <c r="R38" s="10">
        <v>50</v>
      </c>
      <c r="S38" s="43">
        <v>4</v>
      </c>
      <c r="T38" s="47">
        <v>6500</v>
      </c>
      <c r="U38" s="48"/>
      <c r="V38" s="10">
        <v>50</v>
      </c>
      <c r="W38" s="43">
        <v>9</v>
      </c>
    </row>
    <row r="39" spans="1:23" s="44" customFormat="1" x14ac:dyDescent="0.25">
      <c r="A39" s="42">
        <v>26</v>
      </c>
      <c r="B39" s="26" t="s">
        <v>76</v>
      </c>
      <c r="C39" s="27"/>
      <c r="D39" s="47">
        <f t="shared" si="5"/>
        <v>7000</v>
      </c>
      <c r="E39" s="48"/>
      <c r="F39" s="10">
        <v>50</v>
      </c>
      <c r="G39" s="43">
        <v>4</v>
      </c>
      <c r="H39" s="47">
        <f t="shared" si="6"/>
        <v>5500</v>
      </c>
      <c r="I39" s="48"/>
      <c r="J39" s="10">
        <v>50</v>
      </c>
      <c r="K39" s="43">
        <v>4</v>
      </c>
      <c r="L39" s="47">
        <f t="shared" si="7"/>
        <v>5500</v>
      </c>
      <c r="M39" s="48"/>
      <c r="N39" s="10">
        <v>50</v>
      </c>
      <c r="O39" s="43">
        <v>4</v>
      </c>
      <c r="P39" s="47">
        <v>5000</v>
      </c>
      <c r="Q39" s="48"/>
      <c r="R39" s="10">
        <v>50</v>
      </c>
      <c r="S39" s="43">
        <v>4</v>
      </c>
      <c r="T39" s="47">
        <v>5000</v>
      </c>
      <c r="U39" s="48"/>
      <c r="V39" s="10">
        <v>50</v>
      </c>
      <c r="W39" s="43">
        <v>9</v>
      </c>
    </row>
    <row r="40" spans="1:23" s="44" customFormat="1" x14ac:dyDescent="0.25">
      <c r="A40" s="42">
        <v>27</v>
      </c>
      <c r="B40" s="26" t="s">
        <v>77</v>
      </c>
      <c r="C40" s="27"/>
      <c r="D40" s="47">
        <f t="shared" si="5"/>
        <v>8000</v>
      </c>
      <c r="E40" s="48"/>
      <c r="F40" s="10">
        <v>50</v>
      </c>
      <c r="G40" s="43">
        <v>4</v>
      </c>
      <c r="H40" s="47">
        <f t="shared" si="6"/>
        <v>6500</v>
      </c>
      <c r="I40" s="48"/>
      <c r="J40" s="10">
        <v>50</v>
      </c>
      <c r="K40" s="43">
        <v>4</v>
      </c>
      <c r="L40" s="47">
        <f t="shared" si="7"/>
        <v>6500</v>
      </c>
      <c r="M40" s="48"/>
      <c r="N40" s="10">
        <v>50</v>
      </c>
      <c r="O40" s="43">
        <v>4</v>
      </c>
      <c r="P40" s="47">
        <v>6000</v>
      </c>
      <c r="Q40" s="48"/>
      <c r="R40" s="10">
        <v>50</v>
      </c>
      <c r="S40" s="43">
        <v>4</v>
      </c>
      <c r="T40" s="47">
        <v>6500</v>
      </c>
      <c r="U40" s="48"/>
      <c r="V40" s="10">
        <v>50</v>
      </c>
      <c r="W40" s="43">
        <v>9</v>
      </c>
    </row>
    <row r="41" spans="1:23" s="44" customFormat="1" x14ac:dyDescent="0.25">
      <c r="A41" s="42">
        <v>28</v>
      </c>
      <c r="B41" s="26" t="s">
        <v>78</v>
      </c>
      <c r="C41" s="27"/>
      <c r="D41" s="47">
        <f t="shared" si="5"/>
        <v>6000</v>
      </c>
      <c r="E41" s="48"/>
      <c r="F41" s="10">
        <v>50</v>
      </c>
      <c r="G41" s="43">
        <v>4</v>
      </c>
      <c r="H41" s="47">
        <f t="shared" si="6"/>
        <v>4500</v>
      </c>
      <c r="I41" s="48"/>
      <c r="J41" s="10">
        <v>50</v>
      </c>
      <c r="K41" s="43">
        <v>4</v>
      </c>
      <c r="L41" s="47">
        <f t="shared" si="7"/>
        <v>4500</v>
      </c>
      <c r="M41" s="48"/>
      <c r="N41" s="10">
        <v>50</v>
      </c>
      <c r="O41" s="43">
        <v>4</v>
      </c>
      <c r="P41" s="47">
        <v>4000</v>
      </c>
      <c r="Q41" s="48"/>
      <c r="R41" s="10">
        <v>50</v>
      </c>
      <c r="S41" s="43">
        <v>4</v>
      </c>
      <c r="T41" s="47">
        <v>4000</v>
      </c>
      <c r="U41" s="48"/>
      <c r="V41" s="10">
        <v>50</v>
      </c>
      <c r="W41" s="43">
        <v>9</v>
      </c>
    </row>
    <row r="42" spans="1:23" s="44" customFormat="1" x14ac:dyDescent="0.25">
      <c r="A42" s="42">
        <v>29</v>
      </c>
      <c r="B42" s="26" t="s">
        <v>79</v>
      </c>
      <c r="C42" s="27"/>
      <c r="D42" s="47">
        <f t="shared" si="5"/>
        <v>6000</v>
      </c>
      <c r="E42" s="48"/>
      <c r="F42" s="10">
        <v>50</v>
      </c>
      <c r="G42" s="43">
        <v>4</v>
      </c>
      <c r="H42" s="47">
        <f t="shared" si="6"/>
        <v>4500</v>
      </c>
      <c r="I42" s="48"/>
      <c r="J42" s="10">
        <v>50</v>
      </c>
      <c r="K42" s="43">
        <v>4</v>
      </c>
      <c r="L42" s="47">
        <f t="shared" si="7"/>
        <v>4500</v>
      </c>
      <c r="M42" s="48"/>
      <c r="N42" s="10">
        <v>50</v>
      </c>
      <c r="O42" s="43">
        <v>4</v>
      </c>
      <c r="P42" s="47">
        <v>4000</v>
      </c>
      <c r="Q42" s="48"/>
      <c r="R42" s="10">
        <v>50</v>
      </c>
      <c r="S42" s="43">
        <v>4</v>
      </c>
      <c r="T42" s="47">
        <v>4000</v>
      </c>
      <c r="U42" s="48"/>
      <c r="V42" s="10">
        <v>50</v>
      </c>
      <c r="W42" s="43">
        <v>9</v>
      </c>
    </row>
    <row r="43" spans="1:23" s="44" customFormat="1" x14ac:dyDescent="0.25">
      <c r="A43" s="42">
        <v>30</v>
      </c>
      <c r="B43" s="26" t="s">
        <v>80</v>
      </c>
      <c r="C43" s="27"/>
      <c r="D43" s="47">
        <f t="shared" si="5"/>
        <v>6000</v>
      </c>
      <c r="E43" s="48"/>
      <c r="F43" s="10">
        <v>50</v>
      </c>
      <c r="G43" s="43">
        <v>4</v>
      </c>
      <c r="H43" s="47">
        <f t="shared" si="6"/>
        <v>4500</v>
      </c>
      <c r="I43" s="48"/>
      <c r="J43" s="10">
        <v>50</v>
      </c>
      <c r="K43" s="43">
        <v>4</v>
      </c>
      <c r="L43" s="47">
        <f t="shared" si="7"/>
        <v>4500</v>
      </c>
      <c r="M43" s="48"/>
      <c r="N43" s="10">
        <v>50</v>
      </c>
      <c r="O43" s="43">
        <v>4</v>
      </c>
      <c r="P43" s="47">
        <v>4000</v>
      </c>
      <c r="Q43" s="48"/>
      <c r="R43" s="10">
        <v>50</v>
      </c>
      <c r="S43" s="43">
        <v>4</v>
      </c>
      <c r="T43" s="47">
        <v>4000</v>
      </c>
      <c r="U43" s="48"/>
      <c r="V43" s="10">
        <v>50</v>
      </c>
      <c r="W43" s="43">
        <v>9</v>
      </c>
    </row>
    <row r="44" spans="1:23" s="44" customFormat="1" x14ac:dyDescent="0.25">
      <c r="A44" s="42">
        <v>31</v>
      </c>
      <c r="B44" s="26" t="s">
        <v>81</v>
      </c>
      <c r="C44" s="27"/>
      <c r="D44" s="47">
        <f t="shared" si="5"/>
        <v>8000</v>
      </c>
      <c r="E44" s="48"/>
      <c r="F44" s="10">
        <v>50</v>
      </c>
      <c r="G44" s="43">
        <v>4</v>
      </c>
      <c r="H44" s="47">
        <f t="shared" si="6"/>
        <v>6500</v>
      </c>
      <c r="I44" s="48"/>
      <c r="J44" s="10">
        <v>50</v>
      </c>
      <c r="K44" s="43">
        <v>4</v>
      </c>
      <c r="L44" s="47">
        <f t="shared" si="7"/>
        <v>6500</v>
      </c>
      <c r="M44" s="48"/>
      <c r="N44" s="10">
        <v>50</v>
      </c>
      <c r="O44" s="43">
        <v>4</v>
      </c>
      <c r="P44" s="47">
        <v>6000</v>
      </c>
      <c r="Q44" s="48"/>
      <c r="R44" s="10">
        <v>50</v>
      </c>
      <c r="S44" s="43">
        <v>4</v>
      </c>
      <c r="T44" s="47">
        <v>6500</v>
      </c>
      <c r="U44" s="48"/>
      <c r="V44" s="10">
        <v>50</v>
      </c>
      <c r="W44" s="43">
        <v>9</v>
      </c>
    </row>
    <row r="45" spans="1:23" s="44" customFormat="1" x14ac:dyDescent="0.25">
      <c r="A45" s="42">
        <v>32</v>
      </c>
      <c r="B45" s="26" t="s">
        <v>82</v>
      </c>
      <c r="C45" s="27"/>
      <c r="D45" s="47">
        <f t="shared" si="5"/>
        <v>8000</v>
      </c>
      <c r="E45" s="48"/>
      <c r="F45" s="10">
        <v>50</v>
      </c>
      <c r="G45" s="43">
        <v>4</v>
      </c>
      <c r="H45" s="47">
        <f t="shared" si="6"/>
        <v>6500</v>
      </c>
      <c r="I45" s="48"/>
      <c r="J45" s="10">
        <v>50</v>
      </c>
      <c r="K45" s="43">
        <v>4</v>
      </c>
      <c r="L45" s="47">
        <f t="shared" si="7"/>
        <v>6500</v>
      </c>
      <c r="M45" s="48"/>
      <c r="N45" s="10">
        <v>50</v>
      </c>
      <c r="O45" s="43">
        <v>4</v>
      </c>
      <c r="P45" s="47">
        <v>6000</v>
      </c>
      <c r="Q45" s="48"/>
      <c r="R45" s="10">
        <v>50</v>
      </c>
      <c r="S45" s="43">
        <v>4</v>
      </c>
      <c r="T45" s="47">
        <v>6500</v>
      </c>
      <c r="U45" s="48"/>
      <c r="V45" s="10">
        <v>50</v>
      </c>
      <c r="W45" s="43">
        <v>9</v>
      </c>
    </row>
    <row r="46" spans="1:23" s="44" customFormat="1" x14ac:dyDescent="0.25">
      <c r="A46" s="42">
        <v>33</v>
      </c>
      <c r="B46" s="26" t="s">
        <v>83</v>
      </c>
      <c r="C46" s="27"/>
      <c r="D46" s="47">
        <f t="shared" si="5"/>
        <v>8000</v>
      </c>
      <c r="E46" s="48"/>
      <c r="F46" s="10">
        <v>50</v>
      </c>
      <c r="G46" s="43">
        <v>4</v>
      </c>
      <c r="H46" s="47">
        <f t="shared" si="6"/>
        <v>6500</v>
      </c>
      <c r="I46" s="48"/>
      <c r="J46" s="10">
        <v>50</v>
      </c>
      <c r="K46" s="43">
        <v>4</v>
      </c>
      <c r="L46" s="47">
        <f t="shared" si="7"/>
        <v>6500</v>
      </c>
      <c r="M46" s="48"/>
      <c r="N46" s="10">
        <v>50</v>
      </c>
      <c r="O46" s="43">
        <v>4</v>
      </c>
      <c r="P46" s="47">
        <v>6000</v>
      </c>
      <c r="Q46" s="48"/>
      <c r="R46" s="10">
        <v>50</v>
      </c>
      <c r="S46" s="43">
        <v>4</v>
      </c>
      <c r="T46" s="47">
        <v>6500</v>
      </c>
      <c r="U46" s="48"/>
      <c r="V46" s="10">
        <v>50</v>
      </c>
      <c r="W46" s="43">
        <v>9</v>
      </c>
    </row>
    <row r="47" spans="1:23" s="44" customFormat="1" x14ac:dyDescent="0.25">
      <c r="A47" s="42">
        <v>34</v>
      </c>
      <c r="B47" s="26" t="s">
        <v>85</v>
      </c>
      <c r="C47" s="27"/>
      <c r="D47" s="47">
        <f>P47+2000</f>
        <v>8000</v>
      </c>
      <c r="E47" s="48"/>
      <c r="F47" s="10">
        <v>50</v>
      </c>
      <c r="G47" s="43">
        <v>4</v>
      </c>
      <c r="H47" s="47">
        <f t="shared" si="6"/>
        <v>6500</v>
      </c>
      <c r="I47" s="48"/>
      <c r="J47" s="10">
        <v>50</v>
      </c>
      <c r="K47" s="43">
        <v>4</v>
      </c>
      <c r="L47" s="47">
        <f t="shared" si="7"/>
        <v>6500</v>
      </c>
      <c r="M47" s="48"/>
      <c r="N47" s="10">
        <v>50</v>
      </c>
      <c r="O47" s="43">
        <v>4</v>
      </c>
      <c r="P47" s="47">
        <v>6000</v>
      </c>
      <c r="Q47" s="48"/>
      <c r="R47" s="10">
        <v>50</v>
      </c>
      <c r="S47" s="43">
        <v>4</v>
      </c>
      <c r="T47" s="47">
        <v>6500</v>
      </c>
      <c r="U47" s="48"/>
      <c r="V47" s="10">
        <v>50</v>
      </c>
      <c r="W47" s="43">
        <v>9</v>
      </c>
    </row>
    <row r="48" spans="1:23" s="44" customFormat="1" x14ac:dyDescent="0.25">
      <c r="A48" s="31"/>
      <c r="B48" s="52" t="s">
        <v>87</v>
      </c>
      <c r="C48" s="53"/>
      <c r="D48" s="36"/>
      <c r="E48" s="37"/>
      <c r="F48" s="38"/>
      <c r="G48" s="39"/>
      <c r="H48" s="36"/>
      <c r="I48" s="37"/>
      <c r="J48" s="38"/>
      <c r="K48" s="39"/>
      <c r="L48" s="40"/>
      <c r="M48" s="41"/>
      <c r="N48" s="38"/>
      <c r="O48" s="38"/>
      <c r="P48" s="40"/>
      <c r="Q48" s="41"/>
      <c r="R48" s="38"/>
      <c r="S48" s="38"/>
      <c r="T48" s="40"/>
      <c r="U48" s="41"/>
      <c r="V48" s="38"/>
      <c r="W48" s="38"/>
    </row>
    <row r="49" spans="1:23" s="44" customFormat="1" x14ac:dyDescent="0.25">
      <c r="A49" s="42">
        <v>35</v>
      </c>
      <c r="B49" s="26" t="s">
        <v>86</v>
      </c>
      <c r="C49" s="27"/>
      <c r="D49" s="47">
        <f>P49+2000</f>
        <v>8000</v>
      </c>
      <c r="E49" s="48"/>
      <c r="F49" s="10">
        <v>50</v>
      </c>
      <c r="G49" s="43">
        <v>4</v>
      </c>
      <c r="H49" s="47">
        <f>L49</f>
        <v>6500</v>
      </c>
      <c r="I49" s="48"/>
      <c r="J49" s="10">
        <v>50</v>
      </c>
      <c r="K49" s="43">
        <v>4</v>
      </c>
      <c r="L49" s="47">
        <f>P49+500</f>
        <v>6500</v>
      </c>
      <c r="M49" s="48"/>
      <c r="N49" s="10">
        <v>50</v>
      </c>
      <c r="O49" s="43">
        <v>4</v>
      </c>
      <c r="P49" s="47">
        <v>6000</v>
      </c>
      <c r="Q49" s="48"/>
      <c r="R49" s="10">
        <v>50</v>
      </c>
      <c r="S49" s="43">
        <v>4</v>
      </c>
      <c r="T49" s="47">
        <f>P49+2000</f>
        <v>8000</v>
      </c>
      <c r="U49" s="48"/>
      <c r="V49" s="43">
        <v>50</v>
      </c>
      <c r="W49" s="43">
        <v>10</v>
      </c>
    </row>
    <row r="50" spans="1:23" s="44" customFormat="1" x14ac:dyDescent="0.25">
      <c r="A50" s="42">
        <v>36</v>
      </c>
      <c r="B50" s="26" t="s">
        <v>84</v>
      </c>
      <c r="C50" s="27"/>
      <c r="D50" s="47">
        <f t="shared" ref="D50:D59" si="12">P50+2000</f>
        <v>8000</v>
      </c>
      <c r="E50" s="48"/>
      <c r="F50" s="10">
        <v>50</v>
      </c>
      <c r="G50" s="43">
        <v>4</v>
      </c>
      <c r="H50" s="47">
        <f t="shared" ref="H50:H58" si="13">L50</f>
        <v>6500</v>
      </c>
      <c r="I50" s="48"/>
      <c r="J50" s="10">
        <v>50</v>
      </c>
      <c r="K50" s="43">
        <v>4</v>
      </c>
      <c r="L50" s="47">
        <f t="shared" ref="L50:L58" si="14">P50+500</f>
        <v>6500</v>
      </c>
      <c r="M50" s="48"/>
      <c r="N50" s="10">
        <v>50</v>
      </c>
      <c r="O50" s="43">
        <v>4</v>
      </c>
      <c r="P50" s="47">
        <v>6000</v>
      </c>
      <c r="Q50" s="48"/>
      <c r="R50" s="10">
        <v>50</v>
      </c>
      <c r="S50" s="43">
        <v>4</v>
      </c>
      <c r="T50" s="47">
        <f t="shared" ref="T50:T59" si="15">P50+2000</f>
        <v>8000</v>
      </c>
      <c r="U50" s="48"/>
      <c r="V50" s="43">
        <v>50</v>
      </c>
      <c r="W50" s="43">
        <v>10</v>
      </c>
    </row>
    <row r="51" spans="1:23" s="44" customFormat="1" x14ac:dyDescent="0.25">
      <c r="A51" s="42">
        <v>37</v>
      </c>
      <c r="B51" s="26" t="s">
        <v>89</v>
      </c>
      <c r="C51" s="27"/>
      <c r="D51" s="47">
        <f t="shared" si="12"/>
        <v>8000</v>
      </c>
      <c r="E51" s="48"/>
      <c r="F51" s="10">
        <v>50</v>
      </c>
      <c r="G51" s="43">
        <v>4</v>
      </c>
      <c r="H51" s="47">
        <f t="shared" si="13"/>
        <v>6500</v>
      </c>
      <c r="I51" s="48"/>
      <c r="J51" s="10">
        <v>50</v>
      </c>
      <c r="K51" s="43">
        <v>4</v>
      </c>
      <c r="L51" s="47">
        <f t="shared" si="14"/>
        <v>6500</v>
      </c>
      <c r="M51" s="48"/>
      <c r="N51" s="10">
        <v>50</v>
      </c>
      <c r="O51" s="43">
        <v>4</v>
      </c>
      <c r="P51" s="47">
        <v>6000</v>
      </c>
      <c r="Q51" s="48"/>
      <c r="R51" s="10">
        <v>50</v>
      </c>
      <c r="S51" s="43">
        <v>4</v>
      </c>
      <c r="T51" s="47">
        <f t="shared" si="15"/>
        <v>8000</v>
      </c>
      <c r="U51" s="48"/>
      <c r="V51" s="43">
        <v>50</v>
      </c>
      <c r="W51" s="43">
        <v>10</v>
      </c>
    </row>
    <row r="52" spans="1:23" s="44" customFormat="1" x14ac:dyDescent="0.25">
      <c r="A52" s="42">
        <v>38</v>
      </c>
      <c r="B52" s="26" t="s">
        <v>90</v>
      </c>
      <c r="C52" s="27"/>
      <c r="D52" s="47">
        <f t="shared" si="12"/>
        <v>8000</v>
      </c>
      <c r="E52" s="48"/>
      <c r="F52" s="10">
        <v>50</v>
      </c>
      <c r="G52" s="43">
        <v>4</v>
      </c>
      <c r="H52" s="47">
        <f t="shared" si="13"/>
        <v>6500</v>
      </c>
      <c r="I52" s="48"/>
      <c r="J52" s="10">
        <v>50</v>
      </c>
      <c r="K52" s="43">
        <v>4</v>
      </c>
      <c r="L52" s="47">
        <f t="shared" si="14"/>
        <v>6500</v>
      </c>
      <c r="M52" s="48"/>
      <c r="N52" s="10">
        <v>50</v>
      </c>
      <c r="O52" s="43">
        <v>4</v>
      </c>
      <c r="P52" s="47">
        <v>6000</v>
      </c>
      <c r="Q52" s="48"/>
      <c r="R52" s="10">
        <v>50</v>
      </c>
      <c r="S52" s="43">
        <v>4</v>
      </c>
      <c r="T52" s="47">
        <f t="shared" si="15"/>
        <v>8000</v>
      </c>
      <c r="U52" s="48"/>
      <c r="V52" s="43">
        <v>50</v>
      </c>
      <c r="W52" s="43">
        <v>10</v>
      </c>
    </row>
    <row r="53" spans="1:23" s="44" customFormat="1" x14ac:dyDescent="0.25">
      <c r="A53" s="42">
        <v>39</v>
      </c>
      <c r="B53" s="26" t="s">
        <v>91</v>
      </c>
      <c r="C53" s="27"/>
      <c r="D53" s="47">
        <f t="shared" si="12"/>
        <v>8000</v>
      </c>
      <c r="E53" s="48"/>
      <c r="F53" s="10">
        <v>50</v>
      </c>
      <c r="G53" s="43">
        <v>4</v>
      </c>
      <c r="H53" s="47">
        <f t="shared" si="13"/>
        <v>6500</v>
      </c>
      <c r="I53" s="48"/>
      <c r="J53" s="10">
        <v>50</v>
      </c>
      <c r="K53" s="43">
        <v>4</v>
      </c>
      <c r="L53" s="47">
        <f t="shared" si="14"/>
        <v>6500</v>
      </c>
      <c r="M53" s="48"/>
      <c r="N53" s="10">
        <v>50</v>
      </c>
      <c r="O53" s="43">
        <v>4</v>
      </c>
      <c r="P53" s="47">
        <v>6000</v>
      </c>
      <c r="Q53" s="48"/>
      <c r="R53" s="10">
        <v>50</v>
      </c>
      <c r="S53" s="43">
        <v>4</v>
      </c>
      <c r="T53" s="47">
        <f t="shared" si="15"/>
        <v>8000</v>
      </c>
      <c r="U53" s="48"/>
      <c r="V53" s="43">
        <v>50</v>
      </c>
      <c r="W53" s="43">
        <v>10</v>
      </c>
    </row>
    <row r="54" spans="1:23" s="44" customFormat="1" x14ac:dyDescent="0.25">
      <c r="A54" s="42">
        <v>40</v>
      </c>
      <c r="B54" s="26" t="s">
        <v>92</v>
      </c>
      <c r="C54" s="27"/>
      <c r="D54" s="47">
        <f t="shared" si="12"/>
        <v>8000</v>
      </c>
      <c r="E54" s="48"/>
      <c r="F54" s="10">
        <v>50</v>
      </c>
      <c r="G54" s="43">
        <v>4</v>
      </c>
      <c r="H54" s="47">
        <f t="shared" si="13"/>
        <v>6500</v>
      </c>
      <c r="I54" s="48"/>
      <c r="J54" s="10">
        <v>50</v>
      </c>
      <c r="K54" s="43">
        <v>4</v>
      </c>
      <c r="L54" s="47">
        <f t="shared" si="14"/>
        <v>6500</v>
      </c>
      <c r="M54" s="48"/>
      <c r="N54" s="10">
        <v>50</v>
      </c>
      <c r="O54" s="43">
        <v>4</v>
      </c>
      <c r="P54" s="47">
        <v>6000</v>
      </c>
      <c r="Q54" s="48"/>
      <c r="R54" s="10">
        <v>50</v>
      </c>
      <c r="S54" s="43">
        <v>4</v>
      </c>
      <c r="T54" s="47">
        <f t="shared" si="15"/>
        <v>8000</v>
      </c>
      <c r="U54" s="48"/>
      <c r="V54" s="43">
        <v>50</v>
      </c>
      <c r="W54" s="43">
        <v>10</v>
      </c>
    </row>
    <row r="55" spans="1:23" s="44" customFormat="1" x14ac:dyDescent="0.25">
      <c r="A55" s="42">
        <v>41</v>
      </c>
      <c r="B55" s="26" t="s">
        <v>93</v>
      </c>
      <c r="C55" s="27"/>
      <c r="D55" s="47">
        <f t="shared" si="12"/>
        <v>6000</v>
      </c>
      <c r="E55" s="48"/>
      <c r="F55" s="10">
        <v>50</v>
      </c>
      <c r="G55" s="43">
        <v>4</v>
      </c>
      <c r="H55" s="47">
        <f t="shared" si="13"/>
        <v>4500</v>
      </c>
      <c r="I55" s="48"/>
      <c r="J55" s="10">
        <v>50</v>
      </c>
      <c r="K55" s="43">
        <v>4</v>
      </c>
      <c r="L55" s="47">
        <f t="shared" si="14"/>
        <v>4500</v>
      </c>
      <c r="M55" s="48"/>
      <c r="N55" s="10">
        <v>50</v>
      </c>
      <c r="O55" s="43">
        <v>4</v>
      </c>
      <c r="P55" s="47">
        <v>4000</v>
      </c>
      <c r="Q55" s="48"/>
      <c r="R55" s="10">
        <v>50</v>
      </c>
      <c r="S55" s="43">
        <v>4</v>
      </c>
      <c r="T55" s="47">
        <f t="shared" si="15"/>
        <v>6000</v>
      </c>
      <c r="U55" s="48"/>
      <c r="V55" s="43">
        <v>50</v>
      </c>
      <c r="W55" s="43">
        <v>10</v>
      </c>
    </row>
    <row r="56" spans="1:23" s="44" customFormat="1" x14ac:dyDescent="0.25">
      <c r="A56" s="42">
        <v>42</v>
      </c>
      <c r="B56" s="26" t="s">
        <v>94</v>
      </c>
      <c r="C56" s="27"/>
      <c r="D56" s="47">
        <f t="shared" si="12"/>
        <v>6000</v>
      </c>
      <c r="E56" s="48"/>
      <c r="F56" s="10">
        <v>50</v>
      </c>
      <c r="G56" s="43">
        <v>4</v>
      </c>
      <c r="H56" s="47">
        <f t="shared" si="13"/>
        <v>4500</v>
      </c>
      <c r="I56" s="48"/>
      <c r="J56" s="10">
        <v>50</v>
      </c>
      <c r="K56" s="43">
        <v>4</v>
      </c>
      <c r="L56" s="47">
        <f t="shared" si="14"/>
        <v>4500</v>
      </c>
      <c r="M56" s="48"/>
      <c r="N56" s="10">
        <v>50</v>
      </c>
      <c r="O56" s="43">
        <v>4</v>
      </c>
      <c r="P56" s="47">
        <v>4000</v>
      </c>
      <c r="Q56" s="48"/>
      <c r="R56" s="10">
        <v>50</v>
      </c>
      <c r="S56" s="43">
        <v>4</v>
      </c>
      <c r="T56" s="47">
        <f t="shared" si="15"/>
        <v>6000</v>
      </c>
      <c r="U56" s="48"/>
      <c r="V56" s="43">
        <v>50</v>
      </c>
      <c r="W56" s="43">
        <v>10</v>
      </c>
    </row>
    <row r="57" spans="1:23" s="44" customFormat="1" x14ac:dyDescent="0.25">
      <c r="A57" s="42">
        <v>43</v>
      </c>
      <c r="B57" s="26" t="s">
        <v>95</v>
      </c>
      <c r="C57" s="27"/>
      <c r="D57" s="47">
        <f t="shared" si="12"/>
        <v>6000</v>
      </c>
      <c r="E57" s="48"/>
      <c r="F57" s="10">
        <v>50</v>
      </c>
      <c r="G57" s="43">
        <v>4</v>
      </c>
      <c r="H57" s="47">
        <f t="shared" si="13"/>
        <v>4500</v>
      </c>
      <c r="I57" s="48"/>
      <c r="J57" s="10">
        <v>50</v>
      </c>
      <c r="K57" s="43">
        <v>4</v>
      </c>
      <c r="L57" s="47">
        <f t="shared" si="14"/>
        <v>4500</v>
      </c>
      <c r="M57" s="48"/>
      <c r="N57" s="10">
        <v>50</v>
      </c>
      <c r="O57" s="43">
        <v>4</v>
      </c>
      <c r="P57" s="47">
        <v>4000</v>
      </c>
      <c r="Q57" s="48"/>
      <c r="R57" s="10">
        <v>50</v>
      </c>
      <c r="S57" s="43">
        <v>4</v>
      </c>
      <c r="T57" s="47">
        <f t="shared" si="15"/>
        <v>6000</v>
      </c>
      <c r="U57" s="48"/>
      <c r="V57" s="43">
        <v>50</v>
      </c>
      <c r="W57" s="43">
        <v>10</v>
      </c>
    </row>
    <row r="58" spans="1:23" s="44" customFormat="1" x14ac:dyDescent="0.25">
      <c r="A58" s="42">
        <v>44</v>
      </c>
      <c r="B58" s="26" t="s">
        <v>96</v>
      </c>
      <c r="C58" s="27"/>
      <c r="D58" s="47">
        <f t="shared" si="12"/>
        <v>6000</v>
      </c>
      <c r="E58" s="48"/>
      <c r="F58" s="10">
        <v>50</v>
      </c>
      <c r="G58" s="43">
        <v>4</v>
      </c>
      <c r="H58" s="47">
        <f t="shared" si="13"/>
        <v>4500</v>
      </c>
      <c r="I58" s="48"/>
      <c r="J58" s="10">
        <v>50</v>
      </c>
      <c r="K58" s="43">
        <v>4</v>
      </c>
      <c r="L58" s="47">
        <f t="shared" si="14"/>
        <v>4500</v>
      </c>
      <c r="M58" s="48"/>
      <c r="N58" s="10">
        <v>50</v>
      </c>
      <c r="O58" s="43">
        <v>4</v>
      </c>
      <c r="P58" s="47">
        <v>4000</v>
      </c>
      <c r="Q58" s="48"/>
      <c r="R58" s="10">
        <v>50</v>
      </c>
      <c r="S58" s="43">
        <v>4</v>
      </c>
      <c r="T58" s="47">
        <f t="shared" si="15"/>
        <v>6000</v>
      </c>
      <c r="U58" s="48"/>
      <c r="V58" s="43">
        <v>50</v>
      </c>
      <c r="W58" s="43">
        <v>10</v>
      </c>
    </row>
    <row r="59" spans="1:23" s="44" customFormat="1" x14ac:dyDescent="0.25">
      <c r="A59" s="42">
        <v>45</v>
      </c>
      <c r="B59" s="26" t="s">
        <v>97</v>
      </c>
      <c r="C59" s="27"/>
      <c r="D59" s="47">
        <f t="shared" si="12"/>
        <v>6000</v>
      </c>
      <c r="E59" s="48"/>
      <c r="F59" s="10">
        <v>50</v>
      </c>
      <c r="G59" s="43">
        <v>4</v>
      </c>
      <c r="H59" s="47">
        <v>4000</v>
      </c>
      <c r="I59" s="48"/>
      <c r="J59" s="10">
        <v>50</v>
      </c>
      <c r="K59" s="43">
        <v>4</v>
      </c>
      <c r="L59" s="47">
        <v>4000</v>
      </c>
      <c r="M59" s="48"/>
      <c r="N59" s="10">
        <v>50</v>
      </c>
      <c r="O59" s="43">
        <v>4</v>
      </c>
      <c r="P59" s="47">
        <v>4000</v>
      </c>
      <c r="Q59" s="48"/>
      <c r="R59" s="10">
        <v>50</v>
      </c>
      <c r="S59" s="43">
        <v>4</v>
      </c>
      <c r="T59" s="47">
        <f t="shared" si="15"/>
        <v>6000</v>
      </c>
      <c r="U59" s="48"/>
      <c r="V59" s="43">
        <v>50</v>
      </c>
      <c r="W59" s="43">
        <v>10</v>
      </c>
    </row>
    <row r="60" spans="1:23" s="44" customFormat="1" x14ac:dyDescent="0.25">
      <c r="A60" s="31"/>
      <c r="B60" s="52" t="s">
        <v>98</v>
      </c>
      <c r="C60" s="53"/>
      <c r="D60" s="36"/>
      <c r="E60" s="37"/>
      <c r="F60" s="38"/>
      <c r="G60" s="39"/>
      <c r="H60" s="36"/>
      <c r="I60" s="37"/>
      <c r="J60" s="38"/>
      <c r="K60" s="39"/>
      <c r="L60" s="40"/>
      <c r="M60" s="41"/>
      <c r="N60" s="38"/>
      <c r="O60" s="38"/>
      <c r="P60" s="40"/>
      <c r="Q60" s="41"/>
      <c r="R60" s="38"/>
      <c r="S60" s="38"/>
      <c r="T60" s="40"/>
      <c r="U60" s="41"/>
      <c r="V60" s="38"/>
      <c r="W60" s="38"/>
    </row>
    <row r="61" spans="1:23" x14ac:dyDescent="0.25">
      <c r="A61" s="17">
        <v>46</v>
      </c>
      <c r="B61" s="89" t="s">
        <v>17</v>
      </c>
      <c r="C61" s="90"/>
      <c r="D61" s="47">
        <f>H61</f>
        <v>5500</v>
      </c>
      <c r="E61" s="48"/>
      <c r="F61" s="10">
        <v>50</v>
      </c>
      <c r="G61" s="12">
        <v>5</v>
      </c>
      <c r="H61" s="47">
        <f>L61</f>
        <v>5500</v>
      </c>
      <c r="I61" s="48"/>
      <c r="J61" s="10">
        <v>50</v>
      </c>
      <c r="K61" s="12">
        <v>5</v>
      </c>
      <c r="L61" s="60">
        <f>P61+500</f>
        <v>5500</v>
      </c>
      <c r="M61" s="61"/>
      <c r="N61" s="10">
        <v>50</v>
      </c>
      <c r="O61" s="10">
        <v>5</v>
      </c>
      <c r="P61" s="60">
        <v>5000</v>
      </c>
      <c r="Q61" s="61"/>
      <c r="R61" s="10">
        <v>50</v>
      </c>
      <c r="S61" s="10">
        <v>5</v>
      </c>
      <c r="T61" s="60">
        <f>P61+4000</f>
        <v>9000</v>
      </c>
      <c r="U61" s="61"/>
      <c r="V61" s="10">
        <v>50</v>
      </c>
      <c r="W61" s="10">
        <v>12</v>
      </c>
    </row>
    <row r="62" spans="1:23" x14ac:dyDescent="0.25">
      <c r="A62" s="17">
        <v>47</v>
      </c>
      <c r="B62" s="70" t="s">
        <v>18</v>
      </c>
      <c r="C62" s="71"/>
      <c r="D62" s="47">
        <f t="shared" ref="D62:D64" si="16">H62</f>
        <v>6000</v>
      </c>
      <c r="E62" s="48"/>
      <c r="F62" s="10">
        <v>50</v>
      </c>
      <c r="G62" s="12">
        <v>5</v>
      </c>
      <c r="H62" s="47">
        <f t="shared" ref="H62:H64" si="17">L62</f>
        <v>6000</v>
      </c>
      <c r="I62" s="48"/>
      <c r="J62" s="10">
        <v>50</v>
      </c>
      <c r="K62" s="12">
        <v>5</v>
      </c>
      <c r="L62" s="60">
        <f t="shared" ref="L62:L64" si="18">P62+500</f>
        <v>6000</v>
      </c>
      <c r="M62" s="61"/>
      <c r="N62" s="10">
        <v>50</v>
      </c>
      <c r="O62" s="10">
        <v>5</v>
      </c>
      <c r="P62" s="60">
        <v>5500</v>
      </c>
      <c r="Q62" s="61"/>
      <c r="R62" s="10">
        <v>50</v>
      </c>
      <c r="S62" s="10">
        <v>5</v>
      </c>
      <c r="T62" s="60">
        <f>P62+4500</f>
        <v>10000</v>
      </c>
      <c r="U62" s="61"/>
      <c r="V62" s="10">
        <v>50</v>
      </c>
      <c r="W62" s="10">
        <v>12</v>
      </c>
    </row>
    <row r="63" spans="1:23" x14ac:dyDescent="0.25">
      <c r="A63" s="25">
        <v>48</v>
      </c>
      <c r="B63" s="70" t="s">
        <v>19</v>
      </c>
      <c r="C63" s="71"/>
      <c r="D63" s="47">
        <f t="shared" si="16"/>
        <v>6000</v>
      </c>
      <c r="E63" s="48"/>
      <c r="F63" s="10">
        <v>50</v>
      </c>
      <c r="G63" s="12">
        <v>5</v>
      </c>
      <c r="H63" s="47">
        <f t="shared" si="17"/>
        <v>6000</v>
      </c>
      <c r="I63" s="48"/>
      <c r="J63" s="10">
        <v>50</v>
      </c>
      <c r="K63" s="12">
        <v>5</v>
      </c>
      <c r="L63" s="60">
        <f t="shared" si="18"/>
        <v>6000</v>
      </c>
      <c r="M63" s="61"/>
      <c r="N63" s="10">
        <v>50</v>
      </c>
      <c r="O63" s="10">
        <v>5</v>
      </c>
      <c r="P63" s="60">
        <v>5500</v>
      </c>
      <c r="Q63" s="61"/>
      <c r="R63" s="10">
        <v>50</v>
      </c>
      <c r="S63" s="10">
        <v>5</v>
      </c>
      <c r="T63" s="60">
        <f t="shared" ref="T63:T64" si="19">P63+4500</f>
        <v>10000</v>
      </c>
      <c r="U63" s="61"/>
      <c r="V63" s="10">
        <v>50</v>
      </c>
      <c r="W63" s="10">
        <v>12</v>
      </c>
    </row>
    <row r="64" spans="1:23" x14ac:dyDescent="0.25">
      <c r="A64" s="25">
        <v>49</v>
      </c>
      <c r="B64" s="70" t="s">
        <v>20</v>
      </c>
      <c r="C64" s="71"/>
      <c r="D64" s="47">
        <f t="shared" si="16"/>
        <v>6000</v>
      </c>
      <c r="E64" s="48"/>
      <c r="F64" s="10">
        <v>50</v>
      </c>
      <c r="G64" s="12">
        <v>6</v>
      </c>
      <c r="H64" s="47">
        <f t="shared" si="17"/>
        <v>6000</v>
      </c>
      <c r="I64" s="48"/>
      <c r="J64" s="12">
        <v>50</v>
      </c>
      <c r="K64" s="12">
        <v>6</v>
      </c>
      <c r="L64" s="60">
        <f t="shared" si="18"/>
        <v>6000</v>
      </c>
      <c r="M64" s="61"/>
      <c r="N64" s="10">
        <v>50</v>
      </c>
      <c r="O64" s="10">
        <v>6</v>
      </c>
      <c r="P64" s="60">
        <v>5500</v>
      </c>
      <c r="Q64" s="61"/>
      <c r="R64" s="10">
        <v>50</v>
      </c>
      <c r="S64" s="10">
        <v>6</v>
      </c>
      <c r="T64" s="60">
        <f t="shared" si="19"/>
        <v>10000</v>
      </c>
      <c r="U64" s="61"/>
      <c r="V64" s="10">
        <v>50</v>
      </c>
      <c r="W64" s="10">
        <v>12</v>
      </c>
    </row>
    <row r="65" spans="1:23" x14ac:dyDescent="0.25">
      <c r="A65" s="31"/>
      <c r="B65" s="52" t="s">
        <v>99</v>
      </c>
      <c r="C65" s="53"/>
      <c r="D65" s="36"/>
      <c r="E65" s="37"/>
      <c r="F65" s="38"/>
      <c r="G65" s="39"/>
      <c r="H65" s="36"/>
      <c r="I65" s="37"/>
      <c r="J65" s="39"/>
      <c r="K65" s="39"/>
      <c r="L65" s="40"/>
      <c r="M65" s="41"/>
      <c r="N65" s="38"/>
      <c r="O65" s="38"/>
      <c r="P65" s="40"/>
      <c r="Q65" s="41"/>
      <c r="R65" s="38"/>
      <c r="S65" s="38"/>
      <c r="T65" s="40"/>
      <c r="U65" s="41"/>
      <c r="V65" s="38"/>
      <c r="W65" s="38"/>
    </row>
    <row r="66" spans="1:23" x14ac:dyDescent="0.25">
      <c r="A66" s="17">
        <v>50</v>
      </c>
      <c r="B66" s="74" t="s">
        <v>21</v>
      </c>
      <c r="C66" s="75"/>
      <c r="D66" s="72">
        <f>P66+2000</f>
        <v>4500</v>
      </c>
      <c r="E66" s="73"/>
      <c r="F66" s="10">
        <v>50</v>
      </c>
      <c r="G66" s="12">
        <v>7</v>
      </c>
      <c r="H66" s="47">
        <v>3200</v>
      </c>
      <c r="I66" s="48"/>
      <c r="J66" s="10">
        <v>50</v>
      </c>
      <c r="K66" s="12">
        <v>7</v>
      </c>
      <c r="L66" s="60">
        <f>H66</f>
        <v>3200</v>
      </c>
      <c r="M66" s="61"/>
      <c r="N66" s="10">
        <v>50</v>
      </c>
      <c r="O66" s="10">
        <v>5</v>
      </c>
      <c r="P66" s="60">
        <v>2500</v>
      </c>
      <c r="Q66" s="61"/>
      <c r="R66" s="10">
        <v>50</v>
      </c>
      <c r="S66" s="10">
        <v>5</v>
      </c>
      <c r="T66" s="60">
        <v>3000</v>
      </c>
      <c r="U66" s="61"/>
      <c r="V66" s="10">
        <v>50</v>
      </c>
      <c r="W66" s="10">
        <v>3</v>
      </c>
    </row>
    <row r="67" spans="1:23" x14ac:dyDescent="0.25">
      <c r="A67" s="17">
        <v>51</v>
      </c>
      <c r="B67" s="74" t="s">
        <v>22</v>
      </c>
      <c r="C67" s="75"/>
      <c r="D67" s="72">
        <f>P67+2000</f>
        <v>5500</v>
      </c>
      <c r="E67" s="73"/>
      <c r="F67" s="10">
        <v>50</v>
      </c>
      <c r="G67" s="12">
        <v>7</v>
      </c>
      <c r="H67" s="47">
        <v>4200</v>
      </c>
      <c r="I67" s="48"/>
      <c r="J67" s="10">
        <v>50</v>
      </c>
      <c r="K67" s="12">
        <v>8</v>
      </c>
      <c r="L67" s="60">
        <f t="shared" ref="L67:L80" si="20">H67</f>
        <v>4200</v>
      </c>
      <c r="M67" s="61"/>
      <c r="N67" s="10">
        <v>50</v>
      </c>
      <c r="O67" s="10">
        <v>9</v>
      </c>
      <c r="P67" s="60">
        <v>3500</v>
      </c>
      <c r="Q67" s="61"/>
      <c r="R67" s="10">
        <v>50</v>
      </c>
      <c r="S67" s="10">
        <v>9</v>
      </c>
      <c r="T67" s="60">
        <v>3500</v>
      </c>
      <c r="U67" s="61"/>
      <c r="V67" s="10">
        <v>50</v>
      </c>
      <c r="W67" s="10">
        <v>3</v>
      </c>
    </row>
    <row r="68" spans="1:23" x14ac:dyDescent="0.25">
      <c r="A68" s="25">
        <v>52</v>
      </c>
      <c r="B68" s="74" t="s">
        <v>50</v>
      </c>
      <c r="C68" s="75"/>
      <c r="D68" s="72">
        <f t="shared" ref="D68:D80" si="21">P68+2000</f>
        <v>7000</v>
      </c>
      <c r="E68" s="73"/>
      <c r="F68" s="10">
        <v>50</v>
      </c>
      <c r="G68" s="12">
        <v>8</v>
      </c>
      <c r="H68" s="47">
        <v>5700</v>
      </c>
      <c r="I68" s="48"/>
      <c r="J68" s="10">
        <v>50</v>
      </c>
      <c r="K68" s="12">
        <v>5</v>
      </c>
      <c r="L68" s="60">
        <f t="shared" si="20"/>
        <v>5700</v>
      </c>
      <c r="M68" s="61"/>
      <c r="N68" s="10">
        <v>50</v>
      </c>
      <c r="O68" s="10">
        <v>6</v>
      </c>
      <c r="P68" s="60">
        <v>5000</v>
      </c>
      <c r="Q68" s="61"/>
      <c r="R68" s="10">
        <v>50</v>
      </c>
      <c r="S68" s="10">
        <v>6</v>
      </c>
      <c r="T68" s="60">
        <v>3500</v>
      </c>
      <c r="U68" s="61"/>
      <c r="V68" s="10">
        <v>50</v>
      </c>
      <c r="W68" s="10">
        <v>6</v>
      </c>
    </row>
    <row r="69" spans="1:23" x14ac:dyDescent="0.25">
      <c r="A69" s="25">
        <v>53</v>
      </c>
      <c r="B69" s="74" t="s">
        <v>51</v>
      </c>
      <c r="C69" s="75"/>
      <c r="D69" s="72">
        <f t="shared" si="21"/>
        <v>7500</v>
      </c>
      <c r="E69" s="73"/>
      <c r="F69" s="10">
        <v>50</v>
      </c>
      <c r="G69" s="12">
        <v>8</v>
      </c>
      <c r="H69" s="47">
        <v>6200</v>
      </c>
      <c r="I69" s="48"/>
      <c r="J69" s="10">
        <v>50</v>
      </c>
      <c r="K69" s="12">
        <v>5</v>
      </c>
      <c r="L69" s="60">
        <f t="shared" si="20"/>
        <v>6200</v>
      </c>
      <c r="M69" s="61"/>
      <c r="N69" s="10">
        <v>50</v>
      </c>
      <c r="O69" s="10">
        <v>6</v>
      </c>
      <c r="P69" s="60">
        <v>5500</v>
      </c>
      <c r="Q69" s="61"/>
      <c r="R69" s="10">
        <v>50</v>
      </c>
      <c r="S69" s="10">
        <v>6</v>
      </c>
      <c r="T69" s="60">
        <v>3500</v>
      </c>
      <c r="U69" s="61"/>
      <c r="V69" s="10">
        <v>50</v>
      </c>
      <c r="W69" s="10">
        <v>6</v>
      </c>
    </row>
    <row r="70" spans="1:23" x14ac:dyDescent="0.25">
      <c r="A70" s="25">
        <v>54</v>
      </c>
      <c r="B70" s="74" t="s">
        <v>52</v>
      </c>
      <c r="C70" s="75"/>
      <c r="D70" s="72">
        <f t="shared" si="21"/>
        <v>8500</v>
      </c>
      <c r="E70" s="73"/>
      <c r="F70" s="10">
        <v>50</v>
      </c>
      <c r="G70" s="12">
        <v>8</v>
      </c>
      <c r="H70" s="47">
        <v>7200</v>
      </c>
      <c r="I70" s="48"/>
      <c r="J70" s="10">
        <v>50</v>
      </c>
      <c r="K70" s="12">
        <v>4</v>
      </c>
      <c r="L70" s="60">
        <f t="shared" si="20"/>
        <v>7200</v>
      </c>
      <c r="M70" s="61"/>
      <c r="N70" s="10">
        <v>50</v>
      </c>
      <c r="O70" s="10">
        <v>5</v>
      </c>
      <c r="P70" s="60">
        <v>6500</v>
      </c>
      <c r="Q70" s="61"/>
      <c r="R70" s="10">
        <v>50</v>
      </c>
      <c r="S70" s="10">
        <v>5</v>
      </c>
      <c r="T70" s="60">
        <v>3500</v>
      </c>
      <c r="U70" s="61"/>
      <c r="V70" s="10">
        <v>50</v>
      </c>
      <c r="W70" s="10">
        <v>7</v>
      </c>
    </row>
    <row r="71" spans="1:23" x14ac:dyDescent="0.25">
      <c r="A71" s="25">
        <v>55</v>
      </c>
      <c r="B71" s="74" t="s">
        <v>53</v>
      </c>
      <c r="C71" s="75"/>
      <c r="D71" s="72">
        <f t="shared" si="21"/>
        <v>9000</v>
      </c>
      <c r="E71" s="73"/>
      <c r="F71" s="10">
        <v>50</v>
      </c>
      <c r="G71" s="12">
        <v>8</v>
      </c>
      <c r="H71" s="47">
        <v>7700</v>
      </c>
      <c r="I71" s="48"/>
      <c r="J71" s="10">
        <v>50</v>
      </c>
      <c r="K71" s="12">
        <v>2</v>
      </c>
      <c r="L71" s="60">
        <f t="shared" si="20"/>
        <v>7700</v>
      </c>
      <c r="M71" s="61"/>
      <c r="N71" s="10">
        <v>50</v>
      </c>
      <c r="O71" s="10">
        <v>3</v>
      </c>
      <c r="P71" s="60">
        <v>7000</v>
      </c>
      <c r="Q71" s="61"/>
      <c r="R71" s="10">
        <v>50</v>
      </c>
      <c r="S71" s="10">
        <v>3</v>
      </c>
      <c r="T71" s="60">
        <v>4000</v>
      </c>
      <c r="U71" s="61"/>
      <c r="V71" s="10">
        <v>50</v>
      </c>
      <c r="W71" s="10">
        <v>7</v>
      </c>
    </row>
    <row r="72" spans="1:23" x14ac:dyDescent="0.25">
      <c r="A72" s="25">
        <v>56</v>
      </c>
      <c r="B72" s="107" t="s">
        <v>54</v>
      </c>
      <c r="C72" s="108"/>
      <c r="D72" s="72">
        <f t="shared" si="21"/>
        <v>8000</v>
      </c>
      <c r="E72" s="73"/>
      <c r="F72" s="10">
        <v>50</v>
      </c>
      <c r="G72" s="12">
        <v>8</v>
      </c>
      <c r="H72" s="47">
        <v>6700</v>
      </c>
      <c r="I72" s="48"/>
      <c r="J72" s="10">
        <v>50</v>
      </c>
      <c r="K72" s="12">
        <v>2</v>
      </c>
      <c r="L72" s="60">
        <f t="shared" si="20"/>
        <v>6700</v>
      </c>
      <c r="M72" s="61"/>
      <c r="N72" s="10">
        <v>50</v>
      </c>
      <c r="O72" s="10">
        <v>3</v>
      </c>
      <c r="P72" s="60">
        <v>6000</v>
      </c>
      <c r="Q72" s="61"/>
      <c r="R72" s="10">
        <v>50</v>
      </c>
      <c r="S72" s="10">
        <v>3</v>
      </c>
      <c r="T72" s="60">
        <v>4000</v>
      </c>
      <c r="U72" s="61"/>
      <c r="V72" s="10">
        <v>50</v>
      </c>
      <c r="W72" s="10">
        <v>7</v>
      </c>
    </row>
    <row r="73" spans="1:23" x14ac:dyDescent="0.25">
      <c r="A73" s="25">
        <v>57</v>
      </c>
      <c r="B73" s="70" t="s">
        <v>55</v>
      </c>
      <c r="C73" s="71"/>
      <c r="D73" s="72">
        <f t="shared" si="21"/>
        <v>7000</v>
      </c>
      <c r="E73" s="73"/>
      <c r="F73" s="10">
        <v>50</v>
      </c>
      <c r="G73" s="12">
        <v>8</v>
      </c>
      <c r="H73" s="47">
        <v>5700</v>
      </c>
      <c r="I73" s="48"/>
      <c r="J73" s="10">
        <v>50</v>
      </c>
      <c r="K73" s="12">
        <v>2</v>
      </c>
      <c r="L73" s="60">
        <f t="shared" si="20"/>
        <v>5700</v>
      </c>
      <c r="M73" s="61"/>
      <c r="N73" s="10">
        <v>50</v>
      </c>
      <c r="O73" s="10">
        <v>3</v>
      </c>
      <c r="P73" s="60">
        <v>5000</v>
      </c>
      <c r="Q73" s="61"/>
      <c r="R73" s="10">
        <v>50</v>
      </c>
      <c r="S73" s="10">
        <v>3</v>
      </c>
      <c r="T73" s="60">
        <v>5000</v>
      </c>
      <c r="U73" s="61"/>
      <c r="V73" s="10">
        <v>50</v>
      </c>
      <c r="W73" s="10">
        <v>7</v>
      </c>
    </row>
    <row r="74" spans="1:23" x14ac:dyDescent="0.25">
      <c r="A74" s="25">
        <v>58</v>
      </c>
      <c r="B74" s="107" t="s">
        <v>56</v>
      </c>
      <c r="C74" s="108"/>
      <c r="D74" s="72">
        <f t="shared" si="21"/>
        <v>11500</v>
      </c>
      <c r="E74" s="73"/>
      <c r="F74" s="10">
        <v>50</v>
      </c>
      <c r="G74" s="12">
        <v>8</v>
      </c>
      <c r="H74" s="47">
        <v>10200</v>
      </c>
      <c r="I74" s="48"/>
      <c r="J74" s="10">
        <v>50</v>
      </c>
      <c r="K74" s="12">
        <v>2</v>
      </c>
      <c r="L74" s="60">
        <f t="shared" si="20"/>
        <v>10200</v>
      </c>
      <c r="M74" s="61"/>
      <c r="N74" s="10">
        <v>50</v>
      </c>
      <c r="O74" s="10">
        <v>3</v>
      </c>
      <c r="P74" s="60">
        <v>9500</v>
      </c>
      <c r="Q74" s="61"/>
      <c r="R74" s="10">
        <v>50</v>
      </c>
      <c r="S74" s="10">
        <v>3</v>
      </c>
      <c r="T74" s="60">
        <v>5000</v>
      </c>
      <c r="U74" s="61"/>
      <c r="V74" s="10">
        <v>50</v>
      </c>
      <c r="W74" s="10">
        <v>7</v>
      </c>
    </row>
    <row r="75" spans="1:23" x14ac:dyDescent="0.25">
      <c r="A75" s="25">
        <v>59</v>
      </c>
      <c r="B75" s="70" t="s">
        <v>57</v>
      </c>
      <c r="C75" s="71"/>
      <c r="D75" s="72">
        <f t="shared" si="21"/>
        <v>8500</v>
      </c>
      <c r="E75" s="73"/>
      <c r="F75" s="10">
        <v>50</v>
      </c>
      <c r="G75" s="12">
        <v>8</v>
      </c>
      <c r="H75" s="47">
        <v>7200</v>
      </c>
      <c r="I75" s="48"/>
      <c r="J75" s="10">
        <v>50</v>
      </c>
      <c r="K75" s="12">
        <v>2</v>
      </c>
      <c r="L75" s="60">
        <f t="shared" si="20"/>
        <v>7200</v>
      </c>
      <c r="M75" s="61"/>
      <c r="N75" s="10">
        <v>50</v>
      </c>
      <c r="O75" s="10">
        <v>3</v>
      </c>
      <c r="P75" s="60">
        <v>6500</v>
      </c>
      <c r="Q75" s="61"/>
      <c r="R75" s="10">
        <v>50</v>
      </c>
      <c r="S75" s="10">
        <v>3</v>
      </c>
      <c r="T75" s="60">
        <v>6000</v>
      </c>
      <c r="U75" s="61"/>
      <c r="V75" s="10">
        <v>50</v>
      </c>
      <c r="W75" s="10">
        <v>7</v>
      </c>
    </row>
    <row r="76" spans="1:23" x14ac:dyDescent="0.25">
      <c r="A76" s="25">
        <v>60</v>
      </c>
      <c r="B76" s="70" t="s">
        <v>58</v>
      </c>
      <c r="C76" s="71"/>
      <c r="D76" s="72">
        <f t="shared" si="21"/>
        <v>11000</v>
      </c>
      <c r="E76" s="73"/>
      <c r="F76" s="10">
        <v>50</v>
      </c>
      <c r="G76" s="12">
        <v>8</v>
      </c>
      <c r="H76" s="47">
        <v>9700</v>
      </c>
      <c r="I76" s="48"/>
      <c r="J76" s="10">
        <v>50</v>
      </c>
      <c r="K76" s="12">
        <v>3</v>
      </c>
      <c r="L76" s="60">
        <f t="shared" si="20"/>
        <v>9700</v>
      </c>
      <c r="M76" s="61"/>
      <c r="N76" s="10">
        <v>50</v>
      </c>
      <c r="O76" s="10">
        <v>4</v>
      </c>
      <c r="P76" s="60">
        <v>9000</v>
      </c>
      <c r="Q76" s="61"/>
      <c r="R76" s="10">
        <v>50</v>
      </c>
      <c r="S76" s="10">
        <v>4</v>
      </c>
      <c r="T76" s="60">
        <v>6000</v>
      </c>
      <c r="U76" s="61"/>
      <c r="V76" s="10">
        <v>50</v>
      </c>
      <c r="W76" s="10">
        <v>7</v>
      </c>
    </row>
    <row r="77" spans="1:23" x14ac:dyDescent="0.25">
      <c r="A77" s="25">
        <v>61</v>
      </c>
      <c r="B77" s="70" t="s">
        <v>40</v>
      </c>
      <c r="C77" s="71"/>
      <c r="D77" s="72">
        <f t="shared" si="21"/>
        <v>5000</v>
      </c>
      <c r="E77" s="73"/>
      <c r="F77" s="10">
        <v>50</v>
      </c>
      <c r="G77" s="12">
        <v>6</v>
      </c>
      <c r="H77" s="47">
        <f>P77+1000</f>
        <v>4000</v>
      </c>
      <c r="I77" s="48"/>
      <c r="J77" s="12">
        <v>50</v>
      </c>
      <c r="K77" s="12">
        <v>6</v>
      </c>
      <c r="L77" s="60">
        <f t="shared" si="20"/>
        <v>4000</v>
      </c>
      <c r="M77" s="61"/>
      <c r="N77" s="10">
        <v>50</v>
      </c>
      <c r="O77" s="10">
        <v>4</v>
      </c>
      <c r="P77" s="60">
        <v>3000</v>
      </c>
      <c r="Q77" s="61"/>
      <c r="R77" s="10">
        <v>50</v>
      </c>
      <c r="S77" s="10">
        <v>4</v>
      </c>
      <c r="T77" s="60">
        <f>P77+2000</f>
        <v>5000</v>
      </c>
      <c r="U77" s="61"/>
      <c r="V77" s="10">
        <v>50</v>
      </c>
      <c r="W77" s="10">
        <v>7</v>
      </c>
    </row>
    <row r="78" spans="1:23" x14ac:dyDescent="0.25">
      <c r="A78" s="25">
        <v>62</v>
      </c>
      <c r="B78" s="70" t="s">
        <v>23</v>
      </c>
      <c r="C78" s="71"/>
      <c r="D78" s="72">
        <f t="shared" si="21"/>
        <v>5500</v>
      </c>
      <c r="E78" s="73"/>
      <c r="F78" s="10">
        <v>50</v>
      </c>
      <c r="G78" s="12">
        <v>8</v>
      </c>
      <c r="H78" s="47">
        <f t="shared" ref="H78:H80" si="22">P78+1000</f>
        <v>4500</v>
      </c>
      <c r="I78" s="48"/>
      <c r="J78" s="12">
        <v>50</v>
      </c>
      <c r="K78" s="12">
        <v>8</v>
      </c>
      <c r="L78" s="60">
        <f t="shared" si="20"/>
        <v>4500</v>
      </c>
      <c r="M78" s="61"/>
      <c r="N78" s="10">
        <v>50</v>
      </c>
      <c r="O78" s="10">
        <v>6</v>
      </c>
      <c r="P78" s="60">
        <v>3500</v>
      </c>
      <c r="Q78" s="61"/>
      <c r="R78" s="10">
        <v>50</v>
      </c>
      <c r="S78" s="10">
        <v>6</v>
      </c>
      <c r="T78" s="60">
        <f t="shared" ref="T78:T87" si="23">P78+2000</f>
        <v>5500</v>
      </c>
      <c r="U78" s="61"/>
      <c r="V78" s="10">
        <v>50</v>
      </c>
      <c r="W78" s="10">
        <v>7</v>
      </c>
    </row>
    <row r="79" spans="1:23" x14ac:dyDescent="0.25">
      <c r="A79" s="25">
        <v>63</v>
      </c>
      <c r="B79" s="70" t="s">
        <v>24</v>
      </c>
      <c r="C79" s="71"/>
      <c r="D79" s="72">
        <f t="shared" si="21"/>
        <v>6000</v>
      </c>
      <c r="E79" s="73"/>
      <c r="F79" s="10">
        <v>50</v>
      </c>
      <c r="G79" s="12">
        <v>9</v>
      </c>
      <c r="H79" s="47">
        <f t="shared" si="22"/>
        <v>5000</v>
      </c>
      <c r="I79" s="48"/>
      <c r="J79" s="12">
        <v>50</v>
      </c>
      <c r="K79" s="12">
        <v>9</v>
      </c>
      <c r="L79" s="60">
        <f t="shared" si="20"/>
        <v>5000</v>
      </c>
      <c r="M79" s="61"/>
      <c r="N79" s="10">
        <v>50</v>
      </c>
      <c r="O79" s="10">
        <v>7</v>
      </c>
      <c r="P79" s="60">
        <v>4000</v>
      </c>
      <c r="Q79" s="61"/>
      <c r="R79" s="10">
        <v>50</v>
      </c>
      <c r="S79" s="10">
        <v>7</v>
      </c>
      <c r="T79" s="60">
        <f t="shared" si="23"/>
        <v>6000</v>
      </c>
      <c r="U79" s="61"/>
      <c r="V79" s="10">
        <v>50</v>
      </c>
      <c r="W79" s="10">
        <v>7</v>
      </c>
    </row>
    <row r="80" spans="1:23" x14ac:dyDescent="0.25">
      <c r="A80" s="25">
        <v>64</v>
      </c>
      <c r="B80" s="70" t="s">
        <v>25</v>
      </c>
      <c r="C80" s="71"/>
      <c r="D80" s="72">
        <f t="shared" si="21"/>
        <v>6000</v>
      </c>
      <c r="E80" s="73"/>
      <c r="F80" s="10">
        <v>50</v>
      </c>
      <c r="G80" s="12">
        <v>4</v>
      </c>
      <c r="H80" s="47">
        <f t="shared" si="22"/>
        <v>5000</v>
      </c>
      <c r="I80" s="48"/>
      <c r="J80" s="12">
        <v>50</v>
      </c>
      <c r="K80" s="12">
        <v>6</v>
      </c>
      <c r="L80" s="60">
        <f t="shared" si="20"/>
        <v>5000</v>
      </c>
      <c r="M80" s="61"/>
      <c r="N80" s="10">
        <v>50</v>
      </c>
      <c r="O80" s="10">
        <v>6</v>
      </c>
      <c r="P80" s="60">
        <v>4000</v>
      </c>
      <c r="Q80" s="61"/>
      <c r="R80" s="10">
        <v>50</v>
      </c>
      <c r="S80" s="10">
        <v>6</v>
      </c>
      <c r="T80" s="60">
        <f t="shared" si="23"/>
        <v>6000</v>
      </c>
      <c r="U80" s="61"/>
      <c r="V80" s="10">
        <v>50</v>
      </c>
      <c r="W80" s="10">
        <v>7</v>
      </c>
    </row>
    <row r="81" spans="1:24" x14ac:dyDescent="0.25">
      <c r="A81" s="31"/>
      <c r="B81" s="52" t="s">
        <v>100</v>
      </c>
      <c r="C81" s="53"/>
      <c r="D81" s="36"/>
      <c r="E81" s="37"/>
      <c r="F81" s="38"/>
      <c r="G81" s="39"/>
      <c r="H81" s="36"/>
      <c r="I81" s="37"/>
      <c r="J81" s="39"/>
      <c r="K81" s="39"/>
      <c r="L81" s="40"/>
      <c r="M81" s="41"/>
      <c r="N81" s="38"/>
      <c r="O81" s="38"/>
      <c r="P81" s="40"/>
      <c r="Q81" s="41"/>
      <c r="R81" s="38"/>
      <c r="S81" s="38"/>
      <c r="T81" s="40"/>
      <c r="U81" s="41"/>
      <c r="V81" s="38"/>
      <c r="W81" s="38"/>
    </row>
    <row r="82" spans="1:24" x14ac:dyDescent="0.25">
      <c r="A82" s="17">
        <v>65</v>
      </c>
      <c r="B82" s="70" t="s">
        <v>26</v>
      </c>
      <c r="C82" s="71"/>
      <c r="D82" s="47">
        <f>P82+2000</f>
        <v>5000</v>
      </c>
      <c r="E82" s="48"/>
      <c r="F82" s="10">
        <v>50</v>
      </c>
      <c r="G82" s="12">
        <v>6</v>
      </c>
      <c r="H82" s="47">
        <f>L82</f>
        <v>4000</v>
      </c>
      <c r="I82" s="48"/>
      <c r="J82" s="12">
        <v>50</v>
      </c>
      <c r="K82" s="12">
        <v>6</v>
      </c>
      <c r="L82" s="47">
        <f>P82+1000</f>
        <v>4000</v>
      </c>
      <c r="M82" s="48"/>
      <c r="N82" s="10">
        <v>50</v>
      </c>
      <c r="O82" s="10">
        <v>4</v>
      </c>
      <c r="P82" s="60">
        <v>3000</v>
      </c>
      <c r="Q82" s="61"/>
      <c r="R82" s="10">
        <v>50</v>
      </c>
      <c r="S82" s="10">
        <v>4</v>
      </c>
      <c r="T82" s="60">
        <f t="shared" si="23"/>
        <v>5000</v>
      </c>
      <c r="U82" s="61"/>
      <c r="V82" s="10">
        <v>50</v>
      </c>
      <c r="W82" s="10">
        <v>7</v>
      </c>
      <c r="X82" s="22"/>
    </row>
    <row r="83" spans="1:24" x14ac:dyDescent="0.25">
      <c r="A83" s="17">
        <v>66</v>
      </c>
      <c r="B83" s="70" t="s">
        <v>27</v>
      </c>
      <c r="C83" s="71"/>
      <c r="D83" s="47">
        <f t="shared" ref="D83:D87" si="24">P83+2000</f>
        <v>7000</v>
      </c>
      <c r="E83" s="48"/>
      <c r="F83" s="10">
        <v>50</v>
      </c>
      <c r="G83" s="12">
        <v>10</v>
      </c>
      <c r="H83" s="47">
        <f t="shared" ref="H83:H87" si="25">L83</f>
        <v>6000</v>
      </c>
      <c r="I83" s="48"/>
      <c r="J83" s="12">
        <v>50</v>
      </c>
      <c r="K83" s="12">
        <v>10</v>
      </c>
      <c r="L83" s="47">
        <f t="shared" ref="L83:L87" si="26">P83+1000</f>
        <v>6000</v>
      </c>
      <c r="M83" s="48"/>
      <c r="N83" s="10">
        <v>50</v>
      </c>
      <c r="O83" s="10">
        <v>7</v>
      </c>
      <c r="P83" s="60">
        <v>5000</v>
      </c>
      <c r="Q83" s="61"/>
      <c r="R83" s="10">
        <v>50</v>
      </c>
      <c r="S83" s="10">
        <v>7</v>
      </c>
      <c r="T83" s="60">
        <f t="shared" si="23"/>
        <v>7000</v>
      </c>
      <c r="U83" s="61"/>
      <c r="V83" s="10">
        <v>50</v>
      </c>
      <c r="W83" s="10">
        <v>7</v>
      </c>
    </row>
    <row r="84" spans="1:24" x14ac:dyDescent="0.25">
      <c r="A84" s="25">
        <v>67</v>
      </c>
      <c r="B84" s="70" t="s">
        <v>28</v>
      </c>
      <c r="C84" s="71"/>
      <c r="D84" s="47">
        <f t="shared" si="24"/>
        <v>7500</v>
      </c>
      <c r="E84" s="48"/>
      <c r="F84" s="10">
        <v>50</v>
      </c>
      <c r="G84" s="12">
        <v>12</v>
      </c>
      <c r="H84" s="47">
        <f t="shared" si="25"/>
        <v>6500</v>
      </c>
      <c r="I84" s="48"/>
      <c r="J84" s="12">
        <v>50</v>
      </c>
      <c r="K84" s="12">
        <v>12</v>
      </c>
      <c r="L84" s="47">
        <f t="shared" si="26"/>
        <v>6500</v>
      </c>
      <c r="M84" s="48"/>
      <c r="N84" s="10">
        <v>50</v>
      </c>
      <c r="O84" s="10">
        <v>10</v>
      </c>
      <c r="P84" s="60">
        <v>5500</v>
      </c>
      <c r="Q84" s="61"/>
      <c r="R84" s="10">
        <v>50</v>
      </c>
      <c r="S84" s="10">
        <v>10</v>
      </c>
      <c r="T84" s="60">
        <f t="shared" si="23"/>
        <v>7500</v>
      </c>
      <c r="U84" s="61"/>
      <c r="V84" s="10">
        <v>50</v>
      </c>
      <c r="W84" s="10">
        <v>10</v>
      </c>
    </row>
    <row r="85" spans="1:24" x14ac:dyDescent="0.25">
      <c r="A85" s="25">
        <v>68</v>
      </c>
      <c r="B85" s="70" t="s">
        <v>29</v>
      </c>
      <c r="C85" s="71"/>
      <c r="D85" s="47">
        <f t="shared" si="24"/>
        <v>8500</v>
      </c>
      <c r="E85" s="48"/>
      <c r="F85" s="10">
        <v>50</v>
      </c>
      <c r="G85" s="12">
        <v>12</v>
      </c>
      <c r="H85" s="47">
        <f t="shared" si="25"/>
        <v>7500</v>
      </c>
      <c r="I85" s="48"/>
      <c r="J85" s="12">
        <v>50</v>
      </c>
      <c r="K85" s="12">
        <v>12</v>
      </c>
      <c r="L85" s="47">
        <f t="shared" si="26"/>
        <v>7500</v>
      </c>
      <c r="M85" s="48"/>
      <c r="N85" s="10">
        <v>50</v>
      </c>
      <c r="O85" s="10">
        <v>10</v>
      </c>
      <c r="P85" s="60">
        <v>6500</v>
      </c>
      <c r="Q85" s="61"/>
      <c r="R85" s="10">
        <v>50</v>
      </c>
      <c r="S85" s="10">
        <v>10</v>
      </c>
      <c r="T85" s="60">
        <f t="shared" si="23"/>
        <v>8500</v>
      </c>
      <c r="U85" s="61"/>
      <c r="V85" s="10">
        <v>50</v>
      </c>
      <c r="W85" s="10">
        <v>12</v>
      </c>
    </row>
    <row r="86" spans="1:24" x14ac:dyDescent="0.25">
      <c r="A86" s="25">
        <v>69</v>
      </c>
      <c r="B86" s="70" t="s">
        <v>30</v>
      </c>
      <c r="C86" s="71"/>
      <c r="D86" s="47">
        <f t="shared" si="24"/>
        <v>9500</v>
      </c>
      <c r="E86" s="48"/>
      <c r="F86" s="10">
        <v>50</v>
      </c>
      <c r="G86" s="12">
        <v>15</v>
      </c>
      <c r="H86" s="47">
        <f t="shared" si="25"/>
        <v>8500</v>
      </c>
      <c r="I86" s="48"/>
      <c r="J86" s="12">
        <v>50</v>
      </c>
      <c r="K86" s="12">
        <v>15</v>
      </c>
      <c r="L86" s="47">
        <f t="shared" si="26"/>
        <v>8500</v>
      </c>
      <c r="M86" s="48"/>
      <c r="N86" s="10">
        <v>50</v>
      </c>
      <c r="O86" s="10">
        <v>12</v>
      </c>
      <c r="P86" s="60">
        <v>7500</v>
      </c>
      <c r="Q86" s="61"/>
      <c r="R86" s="10">
        <v>50</v>
      </c>
      <c r="S86" s="10">
        <v>12</v>
      </c>
      <c r="T86" s="60">
        <f t="shared" si="23"/>
        <v>9500</v>
      </c>
      <c r="U86" s="61"/>
      <c r="V86" s="10">
        <v>50</v>
      </c>
      <c r="W86" s="10">
        <v>12</v>
      </c>
    </row>
    <row r="87" spans="1:24" x14ac:dyDescent="0.25">
      <c r="A87" s="25">
        <v>70</v>
      </c>
      <c r="B87" s="70" t="s">
        <v>31</v>
      </c>
      <c r="C87" s="71"/>
      <c r="D87" s="47">
        <f t="shared" si="24"/>
        <v>10000</v>
      </c>
      <c r="E87" s="48"/>
      <c r="F87" s="10">
        <v>50</v>
      </c>
      <c r="G87" s="12">
        <v>15</v>
      </c>
      <c r="H87" s="47">
        <f t="shared" si="25"/>
        <v>9000</v>
      </c>
      <c r="I87" s="48"/>
      <c r="J87" s="12">
        <v>50</v>
      </c>
      <c r="K87" s="12">
        <v>15</v>
      </c>
      <c r="L87" s="47">
        <f t="shared" si="26"/>
        <v>9000</v>
      </c>
      <c r="M87" s="48"/>
      <c r="N87" s="10">
        <v>50</v>
      </c>
      <c r="O87" s="10">
        <v>12</v>
      </c>
      <c r="P87" s="60">
        <v>8000</v>
      </c>
      <c r="Q87" s="61"/>
      <c r="R87" s="10">
        <v>50</v>
      </c>
      <c r="S87" s="10">
        <v>12</v>
      </c>
      <c r="T87" s="60">
        <f t="shared" si="23"/>
        <v>10000</v>
      </c>
      <c r="U87" s="61"/>
      <c r="V87" s="10">
        <v>50</v>
      </c>
      <c r="W87" s="10">
        <v>12</v>
      </c>
    </row>
    <row r="88" spans="1:24" x14ac:dyDescent="0.25">
      <c r="A88" s="31"/>
      <c r="B88" s="54"/>
      <c r="C88" s="55"/>
      <c r="D88" s="36"/>
      <c r="E88" s="37"/>
      <c r="F88" s="38"/>
      <c r="G88" s="39"/>
      <c r="H88" s="36"/>
      <c r="I88" s="37"/>
      <c r="J88" s="39"/>
      <c r="K88" s="39"/>
      <c r="L88" s="40"/>
      <c r="M88" s="41"/>
      <c r="N88" s="38"/>
      <c r="O88" s="38"/>
      <c r="P88" s="40"/>
      <c r="Q88" s="41"/>
      <c r="R88" s="38"/>
      <c r="S88" s="38"/>
      <c r="T88" s="40"/>
      <c r="U88" s="41"/>
      <c r="V88" s="38"/>
      <c r="W88" s="38"/>
    </row>
    <row r="89" spans="1:24" x14ac:dyDescent="0.25">
      <c r="A89" s="17">
        <v>71</v>
      </c>
      <c r="B89" s="70" t="s">
        <v>32</v>
      </c>
      <c r="C89" s="71"/>
      <c r="D89" s="47">
        <f>P89+2000</f>
        <v>9500</v>
      </c>
      <c r="E89" s="48"/>
      <c r="F89" s="10">
        <v>100</v>
      </c>
      <c r="G89" s="12">
        <v>12</v>
      </c>
      <c r="H89" s="47">
        <f>L89</f>
        <v>8500</v>
      </c>
      <c r="I89" s="48"/>
      <c r="J89" s="10">
        <v>100</v>
      </c>
      <c r="K89" s="12">
        <v>12</v>
      </c>
      <c r="L89" s="47">
        <f>P89+1000</f>
        <v>8500</v>
      </c>
      <c r="M89" s="48"/>
      <c r="N89" s="10">
        <v>100</v>
      </c>
      <c r="O89" s="10">
        <v>10</v>
      </c>
      <c r="P89" s="47">
        <v>7500</v>
      </c>
      <c r="Q89" s="48"/>
      <c r="R89" s="10">
        <v>100</v>
      </c>
      <c r="S89" s="10">
        <v>10</v>
      </c>
      <c r="T89" s="60">
        <f>P89+4000</f>
        <v>11500</v>
      </c>
      <c r="U89" s="61"/>
      <c r="V89" s="10">
        <v>100</v>
      </c>
      <c r="W89" s="10">
        <v>15</v>
      </c>
    </row>
    <row r="90" spans="1:24" x14ac:dyDescent="0.25">
      <c r="A90" s="17">
        <v>72</v>
      </c>
      <c r="B90" s="70" t="s">
        <v>33</v>
      </c>
      <c r="C90" s="71"/>
      <c r="D90" s="47">
        <f t="shared" ref="D90:D94" si="27">P90+2000</f>
        <v>10500</v>
      </c>
      <c r="E90" s="48"/>
      <c r="F90" s="10">
        <v>100</v>
      </c>
      <c r="G90" s="12">
        <v>12</v>
      </c>
      <c r="H90" s="47">
        <f t="shared" ref="H90:H94" si="28">L90</f>
        <v>9500</v>
      </c>
      <c r="I90" s="48"/>
      <c r="J90" s="10">
        <v>100</v>
      </c>
      <c r="K90" s="12">
        <v>12</v>
      </c>
      <c r="L90" s="47">
        <f t="shared" ref="L90:L94" si="29">P90+1000</f>
        <v>9500</v>
      </c>
      <c r="M90" s="48"/>
      <c r="N90" s="10">
        <v>100</v>
      </c>
      <c r="O90" s="10">
        <v>10</v>
      </c>
      <c r="P90" s="47">
        <v>8500</v>
      </c>
      <c r="Q90" s="48"/>
      <c r="R90" s="10">
        <v>100</v>
      </c>
      <c r="S90" s="10">
        <v>10</v>
      </c>
      <c r="T90" s="60">
        <f t="shared" ref="T90:T94" si="30">P90+4000</f>
        <v>12500</v>
      </c>
      <c r="U90" s="61"/>
      <c r="V90" s="10">
        <v>100</v>
      </c>
      <c r="W90" s="10">
        <v>15</v>
      </c>
    </row>
    <row r="91" spans="1:24" x14ac:dyDescent="0.25">
      <c r="A91" s="25">
        <v>73</v>
      </c>
      <c r="B91" s="70" t="s">
        <v>34</v>
      </c>
      <c r="C91" s="71"/>
      <c r="D91" s="47">
        <f t="shared" si="27"/>
        <v>10500</v>
      </c>
      <c r="E91" s="48"/>
      <c r="F91" s="10">
        <v>100</v>
      </c>
      <c r="G91" s="12">
        <v>12</v>
      </c>
      <c r="H91" s="47">
        <f t="shared" si="28"/>
        <v>9500</v>
      </c>
      <c r="I91" s="48"/>
      <c r="J91" s="10">
        <v>100</v>
      </c>
      <c r="K91" s="12">
        <v>12</v>
      </c>
      <c r="L91" s="47">
        <f t="shared" si="29"/>
        <v>9500</v>
      </c>
      <c r="M91" s="48"/>
      <c r="N91" s="10">
        <v>100</v>
      </c>
      <c r="O91" s="10">
        <v>10</v>
      </c>
      <c r="P91" s="47">
        <v>8500</v>
      </c>
      <c r="Q91" s="48"/>
      <c r="R91" s="10">
        <v>100</v>
      </c>
      <c r="S91" s="10">
        <v>10</v>
      </c>
      <c r="T91" s="60">
        <f t="shared" si="30"/>
        <v>12500</v>
      </c>
      <c r="U91" s="61"/>
      <c r="V91" s="10">
        <v>100</v>
      </c>
      <c r="W91" s="10">
        <v>15</v>
      </c>
    </row>
    <row r="92" spans="1:24" ht="16.5" customHeight="1" x14ac:dyDescent="0.25">
      <c r="A92" s="25">
        <v>74</v>
      </c>
      <c r="B92" s="70" t="s">
        <v>35</v>
      </c>
      <c r="C92" s="71"/>
      <c r="D92" s="47">
        <f t="shared" si="27"/>
        <v>10500</v>
      </c>
      <c r="E92" s="48"/>
      <c r="F92" s="10">
        <v>100</v>
      </c>
      <c r="G92" s="12">
        <v>12</v>
      </c>
      <c r="H92" s="47">
        <f t="shared" si="28"/>
        <v>9500</v>
      </c>
      <c r="I92" s="48"/>
      <c r="J92" s="10">
        <v>100</v>
      </c>
      <c r="K92" s="12">
        <v>12</v>
      </c>
      <c r="L92" s="47">
        <f t="shared" si="29"/>
        <v>9500</v>
      </c>
      <c r="M92" s="48"/>
      <c r="N92" s="10">
        <v>100</v>
      </c>
      <c r="O92" s="10">
        <v>10</v>
      </c>
      <c r="P92" s="47">
        <v>8500</v>
      </c>
      <c r="Q92" s="48"/>
      <c r="R92" s="10">
        <v>100</v>
      </c>
      <c r="S92" s="10">
        <v>10</v>
      </c>
      <c r="T92" s="60">
        <f t="shared" si="30"/>
        <v>12500</v>
      </c>
      <c r="U92" s="61"/>
      <c r="V92" s="10">
        <v>100</v>
      </c>
      <c r="W92" s="10">
        <v>15</v>
      </c>
    </row>
    <row r="93" spans="1:24" ht="16.5" customHeight="1" x14ac:dyDescent="0.25">
      <c r="A93" s="25">
        <v>75</v>
      </c>
      <c r="B93" s="70" t="s">
        <v>36</v>
      </c>
      <c r="C93" s="71"/>
      <c r="D93" s="47">
        <f t="shared" si="27"/>
        <v>11000</v>
      </c>
      <c r="E93" s="48"/>
      <c r="F93" s="10">
        <v>100</v>
      </c>
      <c r="G93" s="12">
        <v>12</v>
      </c>
      <c r="H93" s="47">
        <f t="shared" si="28"/>
        <v>10000</v>
      </c>
      <c r="I93" s="48"/>
      <c r="J93" s="10">
        <v>100</v>
      </c>
      <c r="K93" s="12">
        <v>12</v>
      </c>
      <c r="L93" s="47">
        <f t="shared" si="29"/>
        <v>10000</v>
      </c>
      <c r="M93" s="48"/>
      <c r="N93" s="10">
        <v>100</v>
      </c>
      <c r="O93" s="10">
        <v>10</v>
      </c>
      <c r="P93" s="47">
        <v>9000</v>
      </c>
      <c r="Q93" s="48"/>
      <c r="R93" s="10">
        <v>100</v>
      </c>
      <c r="S93" s="10">
        <v>10</v>
      </c>
      <c r="T93" s="60">
        <f t="shared" si="30"/>
        <v>13000</v>
      </c>
      <c r="U93" s="61"/>
      <c r="V93" s="10">
        <v>100</v>
      </c>
      <c r="W93" s="10">
        <v>15</v>
      </c>
    </row>
    <row r="94" spans="1:24" ht="16.5" customHeight="1" x14ac:dyDescent="0.25">
      <c r="A94" s="25">
        <v>76</v>
      </c>
      <c r="B94" s="70" t="s">
        <v>37</v>
      </c>
      <c r="C94" s="71"/>
      <c r="D94" s="47">
        <f t="shared" si="27"/>
        <v>11000</v>
      </c>
      <c r="E94" s="48"/>
      <c r="F94" s="10">
        <v>100</v>
      </c>
      <c r="G94" s="12">
        <v>12</v>
      </c>
      <c r="H94" s="47">
        <f t="shared" si="28"/>
        <v>10000</v>
      </c>
      <c r="I94" s="48"/>
      <c r="J94" s="10">
        <v>100</v>
      </c>
      <c r="K94" s="12">
        <v>12</v>
      </c>
      <c r="L94" s="47">
        <f t="shared" si="29"/>
        <v>10000</v>
      </c>
      <c r="M94" s="48"/>
      <c r="N94" s="10">
        <v>100</v>
      </c>
      <c r="O94" s="10">
        <v>10</v>
      </c>
      <c r="P94" s="47">
        <v>9000</v>
      </c>
      <c r="Q94" s="48"/>
      <c r="R94" s="10">
        <v>100</v>
      </c>
      <c r="S94" s="10">
        <v>10</v>
      </c>
      <c r="T94" s="60">
        <f t="shared" si="30"/>
        <v>13000</v>
      </c>
      <c r="U94" s="61"/>
      <c r="V94" s="10">
        <v>100</v>
      </c>
      <c r="W94" s="10">
        <v>15</v>
      </c>
    </row>
    <row r="95" spans="1:24" ht="15.75" customHeight="1" x14ac:dyDescent="0.25">
      <c r="A95" s="58" t="s">
        <v>41</v>
      </c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</row>
    <row r="96" spans="1:24" ht="179.25" customHeight="1" x14ac:dyDescent="0.25">
      <c r="A96" s="49" t="s">
        <v>59</v>
      </c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1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457">
    <mergeCell ref="B76:C76"/>
    <mergeCell ref="B75:C75"/>
    <mergeCell ref="B74:C74"/>
    <mergeCell ref="B73:C73"/>
    <mergeCell ref="B72:C72"/>
    <mergeCell ref="B71:C71"/>
    <mergeCell ref="B70:C70"/>
    <mergeCell ref="T86:U86"/>
    <mergeCell ref="T87:U87"/>
    <mergeCell ref="T76:U76"/>
    <mergeCell ref="H72:I72"/>
    <mergeCell ref="H73:I73"/>
    <mergeCell ref="H74:I74"/>
    <mergeCell ref="D77:E77"/>
    <mergeCell ref="P77:Q77"/>
    <mergeCell ref="P78:Q78"/>
    <mergeCell ref="P75:Q75"/>
    <mergeCell ref="P76:Q76"/>
    <mergeCell ref="H70:I70"/>
    <mergeCell ref="H71:I71"/>
    <mergeCell ref="L74:M74"/>
    <mergeCell ref="L75:M75"/>
    <mergeCell ref="L76:M76"/>
    <mergeCell ref="L77:M77"/>
    <mergeCell ref="T89:U89"/>
    <mergeCell ref="T90:U90"/>
    <mergeCell ref="T91:U91"/>
    <mergeCell ref="T92:U92"/>
    <mergeCell ref="T93:U93"/>
    <mergeCell ref="T94:U94"/>
    <mergeCell ref="T78:U78"/>
    <mergeCell ref="T77:U77"/>
    <mergeCell ref="T79:U79"/>
    <mergeCell ref="T80:U80"/>
    <mergeCell ref="T82:U82"/>
    <mergeCell ref="T83:U83"/>
    <mergeCell ref="T84:U84"/>
    <mergeCell ref="T85:U85"/>
    <mergeCell ref="T67:U67"/>
    <mergeCell ref="T68:U68"/>
    <mergeCell ref="T69:U69"/>
    <mergeCell ref="T70:U70"/>
    <mergeCell ref="T71:U71"/>
    <mergeCell ref="T72:U72"/>
    <mergeCell ref="T73:U73"/>
    <mergeCell ref="T74:U74"/>
    <mergeCell ref="T75:U75"/>
    <mergeCell ref="T8:U8"/>
    <mergeCell ref="V8:V11"/>
    <mergeCell ref="W8:W11"/>
    <mergeCell ref="T9:U10"/>
    <mergeCell ref="T11:U11"/>
    <mergeCell ref="T13:U13"/>
    <mergeCell ref="T14:U14"/>
    <mergeCell ref="T15:U15"/>
    <mergeCell ref="T66:U66"/>
    <mergeCell ref="T21:U21"/>
    <mergeCell ref="T22:U22"/>
    <mergeCell ref="T23:U23"/>
    <mergeCell ref="T24:U24"/>
    <mergeCell ref="T61:U61"/>
    <mergeCell ref="T62:U62"/>
    <mergeCell ref="T63:U63"/>
    <mergeCell ref="T64:U64"/>
    <mergeCell ref="T16:U16"/>
    <mergeCell ref="T17:U17"/>
    <mergeCell ref="T18:U18"/>
    <mergeCell ref="T19:U19"/>
    <mergeCell ref="T20:U20"/>
    <mergeCell ref="T45:U45"/>
    <mergeCell ref="T46:U46"/>
    <mergeCell ref="H16:I16"/>
    <mergeCell ref="P64:Q64"/>
    <mergeCell ref="D21:E21"/>
    <mergeCell ref="D22:E22"/>
    <mergeCell ref="P91:Q91"/>
    <mergeCell ref="P92:Q92"/>
    <mergeCell ref="P93:Q93"/>
    <mergeCell ref="P94:Q94"/>
    <mergeCell ref="D75:E75"/>
    <mergeCell ref="D76:E76"/>
    <mergeCell ref="P85:Q85"/>
    <mergeCell ref="P86:Q86"/>
    <mergeCell ref="P87:Q87"/>
    <mergeCell ref="P89:Q89"/>
    <mergeCell ref="P90:Q90"/>
    <mergeCell ref="P80:Q80"/>
    <mergeCell ref="P79:Q79"/>
    <mergeCell ref="P82:Q82"/>
    <mergeCell ref="P83:Q83"/>
    <mergeCell ref="P84:Q84"/>
    <mergeCell ref="D93:E93"/>
    <mergeCell ref="D94:E94"/>
    <mergeCell ref="H75:I75"/>
    <mergeCell ref="H76:I76"/>
    <mergeCell ref="H21:I21"/>
    <mergeCell ref="H22:I22"/>
    <mergeCell ref="H23:I23"/>
    <mergeCell ref="H24:I24"/>
    <mergeCell ref="H61:I61"/>
    <mergeCell ref="H17:I17"/>
    <mergeCell ref="H18:I18"/>
    <mergeCell ref="H19:I19"/>
    <mergeCell ref="H20:I20"/>
    <mergeCell ref="B66:C66"/>
    <mergeCell ref="B67:C67"/>
    <mergeCell ref="B68:C68"/>
    <mergeCell ref="P73:Q73"/>
    <mergeCell ref="P74:Q74"/>
    <mergeCell ref="P68:Q68"/>
    <mergeCell ref="P69:Q69"/>
    <mergeCell ref="P70:Q70"/>
    <mergeCell ref="P71:Q71"/>
    <mergeCell ref="P72:Q72"/>
    <mergeCell ref="P13:Q13"/>
    <mergeCell ref="P14:Q14"/>
    <mergeCell ref="P15:Q15"/>
    <mergeCell ref="P66:Q66"/>
    <mergeCell ref="P67:Q67"/>
    <mergeCell ref="J8:J11"/>
    <mergeCell ref="K8:K11"/>
    <mergeCell ref="P8:Q8"/>
    <mergeCell ref="R8:R11"/>
    <mergeCell ref="P9:Q10"/>
    <mergeCell ref="P17:Q17"/>
    <mergeCell ref="P18:Q18"/>
    <mergeCell ref="P16:Q16"/>
    <mergeCell ref="P23:Q23"/>
    <mergeCell ref="P24:Q24"/>
    <mergeCell ref="P61:Q61"/>
    <mergeCell ref="P62:Q62"/>
    <mergeCell ref="P63:Q63"/>
    <mergeCell ref="P19:Q19"/>
    <mergeCell ref="P20:Q20"/>
    <mergeCell ref="P21:Q21"/>
    <mergeCell ref="P22:Q22"/>
    <mergeCell ref="L8:M8"/>
    <mergeCell ref="N8:N11"/>
    <mergeCell ref="S8:S11"/>
    <mergeCell ref="H94:I94"/>
    <mergeCell ref="D8:E8"/>
    <mergeCell ref="F8:F11"/>
    <mergeCell ref="G8:G11"/>
    <mergeCell ref="H8:I8"/>
    <mergeCell ref="H89:I89"/>
    <mergeCell ref="H90:I90"/>
    <mergeCell ref="H92:I92"/>
    <mergeCell ref="H91:I91"/>
    <mergeCell ref="H93:I93"/>
    <mergeCell ref="H83:I83"/>
    <mergeCell ref="H84:I84"/>
    <mergeCell ref="H85:I85"/>
    <mergeCell ref="H86:I86"/>
    <mergeCell ref="H87:I87"/>
    <mergeCell ref="H77:I77"/>
    <mergeCell ref="H78:I78"/>
    <mergeCell ref="H79:I79"/>
    <mergeCell ref="H80:I80"/>
    <mergeCell ref="H82:I82"/>
    <mergeCell ref="H62:I62"/>
    <mergeCell ref="D61:E61"/>
    <mergeCell ref="D62:E62"/>
    <mergeCell ref="H13:I13"/>
    <mergeCell ref="H14:I14"/>
    <mergeCell ref="H15:I15"/>
    <mergeCell ref="H66:I66"/>
    <mergeCell ref="H67:I67"/>
    <mergeCell ref="H68:I68"/>
    <mergeCell ref="H69:I69"/>
    <mergeCell ref="H63:I63"/>
    <mergeCell ref="H64:I64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D23:E23"/>
    <mergeCell ref="D24:E24"/>
    <mergeCell ref="D18:E18"/>
    <mergeCell ref="D90:E90"/>
    <mergeCell ref="D91:E91"/>
    <mergeCell ref="D92:E92"/>
    <mergeCell ref="D82:E82"/>
    <mergeCell ref="D83:E83"/>
    <mergeCell ref="D84:E84"/>
    <mergeCell ref="D85:E85"/>
    <mergeCell ref="D86:E86"/>
    <mergeCell ref="D78:E78"/>
    <mergeCell ref="D79:E79"/>
    <mergeCell ref="D80:E80"/>
    <mergeCell ref="D72:E72"/>
    <mergeCell ref="D73:E73"/>
    <mergeCell ref="D74:E74"/>
    <mergeCell ref="D67:E67"/>
    <mergeCell ref="D68:E68"/>
    <mergeCell ref="D69:E69"/>
    <mergeCell ref="D70:E70"/>
    <mergeCell ref="D71:E71"/>
    <mergeCell ref="D87:E87"/>
    <mergeCell ref="D89:E89"/>
    <mergeCell ref="D66:E66"/>
    <mergeCell ref="B69:C69"/>
    <mergeCell ref="D63:E63"/>
    <mergeCell ref="D64:E64"/>
    <mergeCell ref="A8:C8"/>
    <mergeCell ref="D11:E11"/>
    <mergeCell ref="B9:C11"/>
    <mergeCell ref="B14:C14"/>
    <mergeCell ref="H9:I10"/>
    <mergeCell ref="B23:C23"/>
    <mergeCell ref="B24:C24"/>
    <mergeCell ref="B61:C61"/>
    <mergeCell ref="B62:C62"/>
    <mergeCell ref="B18:C18"/>
    <mergeCell ref="B19:C19"/>
    <mergeCell ref="B20:C20"/>
    <mergeCell ref="B22:C22"/>
    <mergeCell ref="A9:A11"/>
    <mergeCell ref="D13:E13"/>
    <mergeCell ref="D14:E14"/>
    <mergeCell ref="D15:E15"/>
    <mergeCell ref="B13:C13"/>
    <mergeCell ref="D9:E10"/>
    <mergeCell ref="H11:I11"/>
    <mergeCell ref="D20:E20"/>
    <mergeCell ref="D16:E16"/>
    <mergeCell ref="D17:E17"/>
    <mergeCell ref="D19:E19"/>
    <mergeCell ref="B94:C94"/>
    <mergeCell ref="P11:Q11"/>
    <mergeCell ref="B86:C86"/>
    <mergeCell ref="B87:C87"/>
    <mergeCell ref="B89:C89"/>
    <mergeCell ref="B90:C90"/>
    <mergeCell ref="B91:C91"/>
    <mergeCell ref="B92:C92"/>
    <mergeCell ref="B79:C79"/>
    <mergeCell ref="B80:C80"/>
    <mergeCell ref="B82:C82"/>
    <mergeCell ref="B93:C93"/>
    <mergeCell ref="B83:C83"/>
    <mergeCell ref="B84:C84"/>
    <mergeCell ref="B85:C85"/>
    <mergeCell ref="B63:C63"/>
    <mergeCell ref="B64:C64"/>
    <mergeCell ref="B77:C77"/>
    <mergeCell ref="B78:C78"/>
    <mergeCell ref="B21:C21"/>
    <mergeCell ref="O8:O11"/>
    <mergeCell ref="L9:M10"/>
    <mergeCell ref="L11:M11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61:M61"/>
    <mergeCell ref="L62:M62"/>
    <mergeCell ref="L63:M63"/>
    <mergeCell ref="L58:M58"/>
    <mergeCell ref="L59:M59"/>
    <mergeCell ref="L86:M86"/>
    <mergeCell ref="L87:M87"/>
    <mergeCell ref="L64:M64"/>
    <mergeCell ref="L66:M66"/>
    <mergeCell ref="L67:M67"/>
    <mergeCell ref="L68:M68"/>
    <mergeCell ref="L69:M69"/>
    <mergeCell ref="L70:M70"/>
    <mergeCell ref="L71:M71"/>
    <mergeCell ref="L72:M72"/>
    <mergeCell ref="L73:M73"/>
    <mergeCell ref="L91:M91"/>
    <mergeCell ref="L92:M92"/>
    <mergeCell ref="L93:M93"/>
    <mergeCell ref="L94:M94"/>
    <mergeCell ref="B12:C12"/>
    <mergeCell ref="A95:W95"/>
    <mergeCell ref="B25:C25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P49:Q49"/>
    <mergeCell ref="L78:M78"/>
    <mergeCell ref="L79:M79"/>
    <mergeCell ref="L80:M80"/>
    <mergeCell ref="L82:M82"/>
    <mergeCell ref="L83:M83"/>
    <mergeCell ref="L84:M84"/>
    <mergeCell ref="L85:M85"/>
    <mergeCell ref="P56:Q56"/>
    <mergeCell ref="P57:Q57"/>
    <mergeCell ref="P58:Q58"/>
    <mergeCell ref="A96:W96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P37:Q37"/>
    <mergeCell ref="B48:C48"/>
    <mergeCell ref="B60:C60"/>
    <mergeCell ref="B65:C65"/>
    <mergeCell ref="B81:C81"/>
    <mergeCell ref="B88:C88"/>
    <mergeCell ref="P38:Q38"/>
    <mergeCell ref="L89:M89"/>
    <mergeCell ref="L90:M90"/>
    <mergeCell ref="P59:Q59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57:M57"/>
    <mergeCell ref="H41:I41"/>
    <mergeCell ref="H42:I42"/>
    <mergeCell ref="H43:I43"/>
    <mergeCell ref="H44:I44"/>
    <mergeCell ref="H45:I45"/>
    <mergeCell ref="H46:I46"/>
    <mergeCell ref="H47:I4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T26:U26"/>
    <mergeCell ref="T27:U27"/>
    <mergeCell ref="T28:U28"/>
    <mergeCell ref="T29:U29"/>
    <mergeCell ref="T30:U30"/>
    <mergeCell ref="T31:U31"/>
    <mergeCell ref="T32:U32"/>
    <mergeCell ref="T33:U33"/>
    <mergeCell ref="T34:U34"/>
    <mergeCell ref="T35:U35"/>
    <mergeCell ref="T36:U36"/>
    <mergeCell ref="T37:U37"/>
    <mergeCell ref="T38:U38"/>
    <mergeCell ref="T39:U39"/>
    <mergeCell ref="T40:U40"/>
    <mergeCell ref="T41:U41"/>
    <mergeCell ref="T42:U42"/>
    <mergeCell ref="T43:U43"/>
    <mergeCell ref="T44:U44"/>
    <mergeCell ref="H57:I57"/>
    <mergeCell ref="T47:U47"/>
    <mergeCell ref="L49:M49"/>
    <mergeCell ref="L50:M50"/>
    <mergeCell ref="L51:M51"/>
    <mergeCell ref="L52:M52"/>
    <mergeCell ref="L53:M53"/>
    <mergeCell ref="L54:M54"/>
    <mergeCell ref="L55:M55"/>
    <mergeCell ref="L56:M56"/>
    <mergeCell ref="T49:U49"/>
    <mergeCell ref="T50:U50"/>
    <mergeCell ref="T51:U51"/>
    <mergeCell ref="T52:U52"/>
    <mergeCell ref="T53:U53"/>
    <mergeCell ref="T54:U54"/>
    <mergeCell ref="T55:U55"/>
    <mergeCell ref="T56:U56"/>
    <mergeCell ref="P50:Q50"/>
    <mergeCell ref="P51:Q51"/>
    <mergeCell ref="P52:Q52"/>
    <mergeCell ref="P53:Q53"/>
    <mergeCell ref="P54:Q54"/>
    <mergeCell ref="P55:Q55"/>
    <mergeCell ref="T57:U57"/>
    <mergeCell ref="T58:U58"/>
    <mergeCell ref="T59:U59"/>
    <mergeCell ref="H58:I58"/>
    <mergeCell ref="H59:I59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H49:I49"/>
    <mergeCell ref="H50:I50"/>
    <mergeCell ref="H51:I51"/>
    <mergeCell ref="H52:I52"/>
    <mergeCell ref="H53:I53"/>
    <mergeCell ref="H54:I54"/>
    <mergeCell ref="H55:I55"/>
    <mergeCell ref="H56:I5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ismail - [2010]</cp:lastModifiedBy>
  <dcterms:created xsi:type="dcterms:W3CDTF">2021-09-27T08:02:39Z</dcterms:created>
  <dcterms:modified xsi:type="dcterms:W3CDTF">2022-02-15T16:35:36Z</dcterms:modified>
</cp:coreProperties>
</file>