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A17E12A-91DF-43D9-9ECE-F5B0C6460277}" xr6:coauthVersionLast="40" xr6:coauthVersionMax="40" xr10:uidLastSave="{00000000-0000-0000-0000-000000000000}"/>
  <bookViews>
    <workbookView xWindow="0" yWindow="0" windowWidth="22260" windowHeight="12648" tabRatio="909" activeTab="5" xr2:uid="{00000000-000D-0000-FFFF-FFFF00000000}"/>
  </bookViews>
  <sheets>
    <sheet name="INPUT-KB-SOPIR-SS" sheetId="19" r:id="rId1"/>
    <sheet name="TOTALAN GA" sheetId="4" r:id="rId2"/>
    <sheet name="LAPORAN-INDUK-SJT" sheetId="2" r:id="rId3"/>
    <sheet name="TABEL 1" sheetId="13" r:id="rId4"/>
    <sheet name="NOTA-TAGIHAN-MANUAL" sheetId="12" r:id="rId5"/>
    <sheet name="INPUT-TAGIAN-MANUAL" sheetId="20" r:id="rId6"/>
    <sheet name="CETAK PALET-PECAHAN" sheetId="2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1" l="1"/>
  <c r="J25" i="21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S10" i="20" s="1"/>
  <c r="S23" i="20" l="1"/>
  <c r="U23" i="20" s="1"/>
  <c r="S26" i="20"/>
  <c r="U26" i="20" s="1"/>
  <c r="S18" i="20"/>
  <c r="U18" i="20" s="1"/>
  <c r="U10" i="20"/>
  <c r="T28" i="20" l="1"/>
  <c r="R28" i="20"/>
  <c r="E6" i="19" l="1"/>
  <c r="I10" i="19"/>
  <c r="I11" i="19"/>
  <c r="I12" i="19"/>
  <c r="I13" i="19"/>
  <c r="I14" i="19"/>
  <c r="I128" i="19" l="1"/>
  <c r="I127" i="19"/>
  <c r="I126" i="19"/>
  <c r="I125" i="19"/>
  <c r="E117" i="19"/>
  <c r="I53" i="19"/>
  <c r="I52" i="19"/>
  <c r="I51" i="19"/>
  <c r="I50" i="19"/>
  <c r="E41" i="19"/>
  <c r="F15" i="4" l="1"/>
  <c r="S30" i="12" l="1"/>
  <c r="Q30" i="12"/>
  <c r="R32" i="12"/>
  <c r="P32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Q14" i="12" s="1"/>
  <c r="S14" i="12" s="1"/>
  <c r="Q22" i="12" l="1"/>
  <c r="S22" i="12" s="1"/>
  <c r="Q27" i="12"/>
  <c r="S27" i="12" s="1"/>
  <c r="F23" i="4" l="1"/>
  <c r="F26" i="4" s="1"/>
</calcChain>
</file>

<file path=xl/sharedStrings.xml><?xml version="1.0" encoding="utf-8"?>
<sst xmlns="http://schemas.openxmlformats.org/spreadsheetml/2006/main" count="943" uniqueCount="512">
  <si>
    <t>No. Bon</t>
  </si>
  <si>
    <t>:</t>
  </si>
  <si>
    <t>No.</t>
  </si>
  <si>
    <t>Nama</t>
  </si>
  <si>
    <t>Solar</t>
  </si>
  <si>
    <t>Tgl Bon</t>
  </si>
  <si>
    <t>Sopir</t>
  </si>
  <si>
    <t>POM</t>
  </si>
  <si>
    <t>Jalan</t>
  </si>
  <si>
    <t>Pengirim</t>
  </si>
  <si>
    <t>Penerima</t>
  </si>
  <si>
    <t>NO :</t>
  </si>
  <si>
    <t>Berat</t>
  </si>
  <si>
    <t>U</t>
  </si>
  <si>
    <t>pp</t>
  </si>
  <si>
    <t>UM</t>
  </si>
  <si>
    <t>AL</t>
  </si>
  <si>
    <t>BT</t>
  </si>
  <si>
    <t>Total</t>
  </si>
  <si>
    <t>hr</t>
  </si>
  <si>
    <t>Liter</t>
  </si>
  <si>
    <t>X</t>
  </si>
  <si>
    <t>Total 1</t>
  </si>
  <si>
    <t>Total BTT</t>
  </si>
  <si>
    <t xml:space="preserve">TULUNGAGUNG, </t>
  </si>
  <si>
    <r>
      <t xml:space="preserve">  </t>
    </r>
    <r>
      <rPr>
        <b/>
        <u/>
        <sz val="9"/>
        <rFont val="Arial Unicode MS"/>
        <family val="2"/>
      </rPr>
      <t>Dibuat</t>
    </r>
    <r>
      <rPr>
        <b/>
        <sz val="9"/>
        <rFont val="Arial Unicode MS"/>
        <family val="2"/>
      </rPr>
      <t xml:space="preserve">  :                   </t>
    </r>
    <r>
      <rPr>
        <b/>
        <u/>
        <sz val="10"/>
        <rFont val="Calibri"/>
        <family val="2"/>
      </rPr>
      <t/>
    </r>
  </si>
  <si>
    <r>
      <t>Penerima</t>
    </r>
    <r>
      <rPr>
        <b/>
        <sz val="9"/>
        <rFont val="Arial Unicode MS"/>
        <family val="2"/>
      </rPr>
      <t xml:space="preserve">  :</t>
    </r>
  </si>
  <si>
    <t>HASIL</t>
  </si>
  <si>
    <t>Kenek</t>
  </si>
  <si>
    <t>Tgl</t>
  </si>
  <si>
    <t xml:space="preserve">Total </t>
  </si>
  <si>
    <t>Pot. Pajak</t>
  </si>
  <si>
    <t>Catatan</t>
  </si>
  <si>
    <t>Pph 2 %</t>
  </si>
  <si>
    <t>Bantuan</t>
  </si>
  <si>
    <t>Tanggal</t>
  </si>
  <si>
    <t xml:space="preserve">Total Ongkos </t>
  </si>
  <si>
    <t>AA</t>
  </si>
  <si>
    <t>Net PP</t>
  </si>
  <si>
    <t>AB</t>
  </si>
  <si>
    <t>AD</t>
  </si>
  <si>
    <t>AE</t>
  </si>
  <si>
    <t>AG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</si>
  <si>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</si>
  <si>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</si>
  <si>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</si>
  <si>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</si>
  <si>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</si>
  <si>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</si>
  <si>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</si>
  <si>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</si>
  <si>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</si>
  <si>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</si>
  <si>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</si>
  <si>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</si>
  <si>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</si>
  <si>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</si>
  <si>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</si>
  <si>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</si>
  <si>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</si>
  <si>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</si>
  <si>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</si>
  <si>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V</t>
  </si>
  <si>
    <t>W</t>
  </si>
  <si>
    <t>Z</t>
  </si>
  <si>
    <t>AH</t>
  </si>
  <si>
    <t>AI</t>
  </si>
  <si>
    <t>AK</t>
  </si>
  <si>
    <t>AJ</t>
  </si>
  <si>
    <t>Borongan</t>
  </si>
  <si>
    <t>Kembali</t>
  </si>
  <si>
    <t>Berangkat</t>
  </si>
  <si>
    <t>No Surat</t>
  </si>
  <si>
    <t>VOLUME</t>
  </si>
  <si>
    <t>BBM</t>
  </si>
  <si>
    <t>MUATAN</t>
  </si>
  <si>
    <t>No :</t>
  </si>
  <si>
    <t>KB-KK</t>
  </si>
  <si>
    <t>Solar Rp,-</t>
  </si>
  <si>
    <t>Total - Uang</t>
  </si>
  <si>
    <t>No - KB</t>
  </si>
  <si>
    <t>No POLISI</t>
  </si>
  <si>
    <t>AC</t>
  </si>
  <si>
    <t>No KB</t>
  </si>
  <si>
    <t>Nilai</t>
  </si>
  <si>
    <t>AM</t>
  </si>
  <si>
    <t>AN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</si>
  <si>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</si>
  <si>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</si>
  <si>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</si>
  <si>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</si>
  <si>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</si>
  <si>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</si>
  <si>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</si>
  <si>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</si>
  <si>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</si>
  <si>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AZ</t>
  </si>
  <si>
    <t>BA</t>
  </si>
  <si>
    <t>BB</t>
  </si>
  <si>
    <t>BC</t>
  </si>
  <si>
    <t>BD</t>
  </si>
  <si>
    <t>BE</t>
  </si>
  <si>
    <t>BG</t>
  </si>
  <si>
    <t>KB :</t>
  </si>
  <si>
    <t>BF</t>
  </si>
  <si>
    <t>BH</t>
  </si>
  <si>
    <t>BI</t>
  </si>
  <si>
    <t>AO</t>
  </si>
  <si>
    <t>BM</t>
  </si>
  <si>
    <t>BERANGKAT / KE I</t>
  </si>
  <si>
    <t>KEMBALI / KE II</t>
  </si>
  <si>
    <t>Kosong II</t>
  </si>
  <si>
    <t>BN</t>
  </si>
  <si>
    <t>Um + Kos I</t>
  </si>
  <si>
    <t>Tamb</t>
  </si>
  <si>
    <t>Uang Sopir</t>
  </si>
  <si>
    <t>Ptg</t>
  </si>
  <si>
    <t>Uang</t>
  </si>
  <si>
    <t>BO</t>
  </si>
  <si>
    <t>BP</t>
  </si>
  <si>
    <t>BQ</t>
  </si>
  <si>
    <t>BR</t>
  </si>
  <si>
    <t>BS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</si>
  <si>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</si>
  <si>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</si>
  <si>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</si>
  <si>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</si>
  <si>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</si>
  <si>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</si>
  <si>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</si>
  <si>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</si>
  <si>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</si>
  <si>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</si>
  <si>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PERHITUNGAN</t>
  </si>
  <si>
    <t>BON SANGU JALAN</t>
  </si>
  <si>
    <t>BON - SOLAR - NAMA  POM</t>
  </si>
  <si>
    <t>Um + Kos II</t>
  </si>
  <si>
    <t>Total Bon</t>
  </si>
  <si>
    <t>CE</t>
  </si>
  <si>
    <t xml:space="preserve">Hasil </t>
  </si>
  <si>
    <t>Net %</t>
  </si>
  <si>
    <t xml:space="preserve">Sangu </t>
  </si>
  <si>
    <t>Gaji Sopir</t>
  </si>
  <si>
    <t>Potong</t>
  </si>
  <si>
    <t>Tabungan</t>
  </si>
  <si>
    <t>Koreksi</t>
  </si>
  <si>
    <t>CH</t>
  </si>
  <si>
    <t>*</t>
  </si>
  <si>
    <t xml:space="preserve">Alamat / 1 </t>
  </si>
  <si>
    <t>Jenis / 1</t>
  </si>
  <si>
    <t>Jalan 1</t>
  </si>
  <si>
    <t>Jalan 2</t>
  </si>
  <si>
    <t xml:space="preserve">MUATAN </t>
  </si>
  <si>
    <t xml:space="preserve">Penerima </t>
  </si>
  <si>
    <t xml:space="preserve">Alamat / 2 </t>
  </si>
  <si>
    <t>Jenis / 2</t>
  </si>
  <si>
    <t>KE 1+2</t>
  </si>
  <si>
    <t>Ongk/1+2</t>
  </si>
  <si>
    <t>Susut 1+2</t>
  </si>
  <si>
    <t>Sopir/1+2</t>
  </si>
  <si>
    <t>Sopir 1+2</t>
  </si>
  <si>
    <t xml:space="preserve">Alamat 3 </t>
  </si>
  <si>
    <t>Jenis 3</t>
  </si>
  <si>
    <t>Jalan 3</t>
  </si>
  <si>
    <t>Jalan 4</t>
  </si>
  <si>
    <t>Alamat 4</t>
  </si>
  <si>
    <t>Jenis 4</t>
  </si>
  <si>
    <t xml:space="preserve">Alamat 4 </t>
  </si>
  <si>
    <t>3+4</t>
  </si>
  <si>
    <t>1+2+3+4</t>
  </si>
  <si>
    <t>Hasil Bruto</t>
  </si>
  <si>
    <t>Sp1+2+3+4</t>
  </si>
  <si>
    <t>CI</t>
  </si>
  <si>
    <t>CJ</t>
  </si>
  <si>
    <t>CK</t>
  </si>
  <si>
    <t>CL</t>
  </si>
  <si>
    <t>KE 3+4</t>
  </si>
  <si>
    <t>Sp 3+4</t>
  </si>
  <si>
    <t xml:space="preserve">Tamb/Vol  </t>
  </si>
  <si>
    <t xml:space="preserve">Tamb/Kg </t>
  </si>
  <si>
    <t xml:space="preserve">1+2 </t>
  </si>
  <si>
    <t>Net 1+2+3+4</t>
  </si>
  <si>
    <t xml:space="preserve">Oks/Kg </t>
  </si>
  <si>
    <t xml:space="preserve"> </t>
  </si>
  <si>
    <t>Ongkos 3+4</t>
  </si>
  <si>
    <t>Di Tagih</t>
  </si>
  <si>
    <t>Dibayar</t>
  </si>
  <si>
    <t>Tagihan</t>
  </si>
  <si>
    <t>KW Nomer</t>
  </si>
  <si>
    <t>CM</t>
  </si>
  <si>
    <t>CN</t>
  </si>
  <si>
    <t>CO</t>
  </si>
  <si>
    <t>Tanggal Kembali</t>
  </si>
  <si>
    <t xml:space="preserve"> Bkr</t>
  </si>
  <si>
    <t>Muat</t>
  </si>
  <si>
    <t>Tanggal Berangkat</t>
  </si>
  <si>
    <t xml:space="preserve">Bkr </t>
  </si>
  <si>
    <t>Kosong</t>
  </si>
  <si>
    <t>Total Bkt</t>
  </si>
  <si>
    <t>PT. SURYA JAYA TRANSINDO</t>
  </si>
  <si>
    <t>Jl. Mas Trip GG2 No31, desa JEPUN</t>
  </si>
  <si>
    <t>Telp 0355 - 321368 , 323886 , 323887</t>
  </si>
  <si>
    <t>TULUNGAGUNG. JAWA-TIMUR Kode Pos 66218</t>
  </si>
  <si>
    <t>N.P.W.P : 73. 177. 135. 8-629.000</t>
  </si>
  <si>
    <t>Fax  0355 - 322496</t>
  </si>
  <si>
    <t>UP. BAGIAN KEUANGAN</t>
  </si>
  <si>
    <t>SURABAYA</t>
  </si>
  <si>
    <t>TULUNGAGUNG,</t>
  </si>
  <si>
    <t xml:space="preserve"> 20/12/2018</t>
  </si>
  <si>
    <t>Bongkar</t>
  </si>
  <si>
    <t>Tujuan</t>
  </si>
  <si>
    <t>No : Polisi</t>
  </si>
  <si>
    <t>TOTAL</t>
  </si>
  <si>
    <t>No</t>
  </si>
  <si>
    <t>No.SJ</t>
  </si>
  <si>
    <t>Motif</t>
  </si>
  <si>
    <t>KW</t>
  </si>
  <si>
    <t>Kode</t>
  </si>
  <si>
    <t>Pecah</t>
  </si>
  <si>
    <t>Ukuran</t>
  </si>
  <si>
    <t>Quantity</t>
  </si>
  <si>
    <t>Type</t>
  </si>
  <si>
    <t>Box</t>
  </si>
  <si>
    <t>AG8416UR</t>
  </si>
  <si>
    <t>MBA</t>
  </si>
  <si>
    <t>EHBA-1810-001005</t>
  </si>
  <si>
    <t>GOLIA GREY</t>
  </si>
  <si>
    <t>A/P</t>
  </si>
  <si>
    <t>40X40</t>
  </si>
  <si>
    <t>AG8040US</t>
  </si>
  <si>
    <t>EIBA-1810-001421</t>
  </si>
  <si>
    <t>MURANO</t>
  </si>
  <si>
    <t>A/A</t>
  </si>
  <si>
    <t>TA</t>
  </si>
  <si>
    <t>EIBA-1810-001422</t>
  </si>
  <si>
    <t>ZURICH BROWN</t>
  </si>
  <si>
    <t>30X30</t>
  </si>
  <si>
    <t>EIBA-1810-001423</t>
  </si>
  <si>
    <t>LEXUS GREY</t>
  </si>
  <si>
    <t>B/P</t>
  </si>
  <si>
    <t>50X50</t>
  </si>
  <si>
    <t>LEXUS CREAM</t>
  </si>
  <si>
    <t>EIBA-1810-001424</t>
  </si>
  <si>
    <t>AG9067US</t>
  </si>
  <si>
    <t>EIBA-1810-001510</t>
  </si>
  <si>
    <t>EIBA-1810-001511</t>
  </si>
  <si>
    <t>EIBA-1810-001512</t>
  </si>
  <si>
    <t>EIBA-1810-001513</t>
  </si>
  <si>
    <t>EIBA-1810-001514</t>
  </si>
  <si>
    <t>B9663SYK</t>
  </si>
  <si>
    <t>EIBA-1810-000017</t>
  </si>
  <si>
    <t>ZURICH GREY</t>
  </si>
  <si>
    <t>ZURICH GREEN</t>
  </si>
  <si>
    <t xml:space="preserve">       No KW. 020250 / SJT / XII / 2018.</t>
  </si>
  <si>
    <t>PT. PLATINUM CERAMICS INDUSTRY</t>
  </si>
  <si>
    <t>Kepada Yth :</t>
  </si>
  <si>
    <t>AS.201812-52565</t>
  </si>
  <si>
    <t>Oks</t>
  </si>
  <si>
    <t>(Kg)</t>
  </si>
  <si>
    <t>Tonase</t>
  </si>
  <si>
    <t>Biaya (Rp)</t>
  </si>
  <si>
    <t>SUPPROTING DOCUMENT</t>
  </si>
  <si>
    <t>NO DUKUMEN</t>
  </si>
  <si>
    <t>SD/PPC-PP-03</t>
  </si>
  <si>
    <t xml:space="preserve">Revisi </t>
  </si>
  <si>
    <t>Halaman</t>
  </si>
  <si>
    <t>1dari1</t>
  </si>
  <si>
    <t xml:space="preserve">             JUDUL  :   BERAT DAN JUMLAH KERAMIK UNTUK PALET LOKAL</t>
  </si>
  <si>
    <t>TRADE</t>
  </si>
  <si>
    <t>MARK</t>
  </si>
  <si>
    <t>TILE</t>
  </si>
  <si>
    <t>TYPE</t>
  </si>
  <si>
    <t>TILE SEZE</t>
  </si>
  <si>
    <t>TILE/ BOX</t>
  </si>
  <si>
    <t>KG/BOX</t>
  </si>
  <si>
    <t>SAPI</t>
  </si>
  <si>
    <t>PALET</t>
  </si>
  <si>
    <t xml:space="preserve">BOX / </t>
  </si>
  <si>
    <t>SAP</t>
  </si>
  <si>
    <t>PALLET TYPE</t>
  </si>
  <si>
    <t>KG / PALLET</t>
  </si>
  <si>
    <t>WEICHT</t>
  </si>
  <si>
    <t>DIMENSION</t>
  </si>
  <si>
    <t>NET</t>
  </si>
  <si>
    <t>GROSS</t>
  </si>
  <si>
    <t>20 X 20</t>
  </si>
  <si>
    <t>25 X 25</t>
  </si>
  <si>
    <t>30 X 30</t>
  </si>
  <si>
    <t>40 X 40</t>
  </si>
  <si>
    <t>FT</t>
  </si>
  <si>
    <t>20 X 25</t>
  </si>
  <si>
    <t>WT</t>
  </si>
  <si>
    <t>110X110X15</t>
  </si>
  <si>
    <t xml:space="preserve">40 X 40 </t>
  </si>
  <si>
    <t>50 X 50</t>
  </si>
  <si>
    <t>60 X 60</t>
  </si>
  <si>
    <t>82X82 (KW-B/C)</t>
  </si>
  <si>
    <t>10 X 30 (KW-B/C)</t>
  </si>
  <si>
    <t>20 X 40</t>
  </si>
  <si>
    <t>25 X 40 ( 1 )</t>
  </si>
  <si>
    <t>25 X 40 ( 2 )</t>
  </si>
  <si>
    <t>25 X 40 ( 3 )</t>
  </si>
  <si>
    <t>30 X 60</t>
  </si>
  <si>
    <t>30 X 60 ( 1 )</t>
  </si>
  <si>
    <t>30 X 60 ( 2 )</t>
  </si>
  <si>
    <t>30 X 60 ( 3 )</t>
  </si>
  <si>
    <t>30,5 X 75,5 ( 1 )</t>
  </si>
  <si>
    <t>30,5 X 75,5 ( 2 )</t>
  </si>
  <si>
    <t>PN</t>
  </si>
  <si>
    <t>20 X 80</t>
  </si>
  <si>
    <t>40 X 80</t>
  </si>
  <si>
    <t>80 X 80</t>
  </si>
  <si>
    <t>IN</t>
  </si>
  <si>
    <t>49 X 49</t>
  </si>
  <si>
    <t>58 X 58</t>
  </si>
  <si>
    <t>29 X 59 ( 2 )</t>
  </si>
  <si>
    <t>29 X 59 ( 3)</t>
  </si>
  <si>
    <t>30  X 75 ( 1 )</t>
  </si>
  <si>
    <t xml:space="preserve">Rec. </t>
  </si>
  <si>
    <t>30  X 75 ( 2 )</t>
  </si>
  <si>
    <t>30  X 75 ( 3 )</t>
  </si>
  <si>
    <t>TABEL GRANITE</t>
  </si>
  <si>
    <t>GRANITE TILE</t>
  </si>
  <si>
    <t>SMC</t>
  </si>
  <si>
    <t>100 X 100</t>
  </si>
  <si>
    <t>120 X 240</t>
  </si>
  <si>
    <t>60 X 120</t>
  </si>
  <si>
    <t>Bon</t>
  </si>
  <si>
    <t>Hari</t>
  </si>
  <si>
    <t>Clem</t>
  </si>
  <si>
    <t>Bulan Tahun</t>
  </si>
  <si>
    <t>Nama Sopir+ NoPol / Panggil</t>
  </si>
  <si>
    <t>52467</t>
  </si>
  <si>
    <t>15 X</t>
  </si>
  <si>
    <t>Total Clem</t>
  </si>
  <si>
    <r>
      <t xml:space="preserve">Pajak ATM / </t>
    </r>
    <r>
      <rPr>
        <sz val="9"/>
        <color rgb="FFFF0000"/>
        <rFont val="Arial Unicode MS"/>
        <family val="2"/>
      </rPr>
      <t>Di Set</t>
    </r>
  </si>
  <si>
    <r>
      <t xml:space="preserve">Gaji Sopir / </t>
    </r>
    <r>
      <rPr>
        <b/>
        <sz val="9"/>
        <color rgb="FFFF0000"/>
        <rFont val="Arial Unicode MS"/>
        <family val="2"/>
      </rPr>
      <t>Dr Kol BV</t>
    </r>
  </si>
  <si>
    <t>Bayar</t>
  </si>
  <si>
    <t>CP</t>
  </si>
  <si>
    <t>CQ</t>
  </si>
  <si>
    <t>MASUK</t>
  </si>
  <si>
    <t>CR</t>
  </si>
  <si>
    <r>
      <t xml:space="preserve">Jumlah Total Netto Dari </t>
    </r>
    <r>
      <rPr>
        <b/>
        <sz val="10"/>
        <color rgb="FFFF0000"/>
        <rFont val="Arial Unicode MS"/>
        <family val="2"/>
      </rPr>
      <t>CK dan CO</t>
    </r>
  </si>
  <si>
    <t>Dari CK / 10 digit</t>
  </si>
  <si>
    <t>Dari C0 / 10 digit</t>
  </si>
  <si>
    <r>
      <t>Ganti Alat /</t>
    </r>
    <r>
      <rPr>
        <sz val="9"/>
        <color rgb="FFFF0000"/>
        <rFont val="Arial Unicode MS"/>
        <family val="2"/>
      </rPr>
      <t>di isi</t>
    </r>
  </si>
  <si>
    <t>KE 1</t>
  </si>
  <si>
    <t>KE 2</t>
  </si>
  <si>
    <t>Total Dm3</t>
  </si>
  <si>
    <t>Total Kg</t>
  </si>
  <si>
    <t>CS</t>
  </si>
  <si>
    <t>CT</t>
  </si>
  <si>
    <t>CU</t>
  </si>
  <si>
    <t>CW</t>
  </si>
  <si>
    <t>CX</t>
  </si>
  <si>
    <t>KE 3</t>
  </si>
  <si>
    <t>CY</t>
  </si>
  <si>
    <t>CZ</t>
  </si>
  <si>
    <t>1</t>
  </si>
  <si>
    <t>2</t>
  </si>
  <si>
    <t>3</t>
  </si>
  <si>
    <t>4</t>
  </si>
  <si>
    <t>DA</t>
  </si>
  <si>
    <t>DB</t>
  </si>
  <si>
    <t xml:space="preserve">Tot Susut </t>
  </si>
  <si>
    <t>KE 4</t>
  </si>
  <si>
    <t>Tamb M1</t>
  </si>
  <si>
    <t>Tamb B1</t>
  </si>
  <si>
    <t>Muat 2Tp</t>
  </si>
  <si>
    <t>Bkr 2Tp</t>
  </si>
  <si>
    <t>N</t>
  </si>
  <si>
    <t>AY</t>
  </si>
  <si>
    <t>BJ</t>
  </si>
  <si>
    <t>DC</t>
  </si>
  <si>
    <t>DD</t>
  </si>
  <si>
    <t>DE</t>
  </si>
  <si>
    <t>DF</t>
  </si>
  <si>
    <t>DG</t>
  </si>
  <si>
    <t>DH</t>
  </si>
  <si>
    <t>DI</t>
  </si>
  <si>
    <t>DJ</t>
  </si>
  <si>
    <t>UMUM 1</t>
  </si>
  <si>
    <t>1 PP</t>
  </si>
  <si>
    <t>Hino Trator Heat Wing Box</t>
  </si>
  <si>
    <t>Hendrik Widodo</t>
  </si>
  <si>
    <t>Cahaya</t>
  </si>
  <si>
    <t>O Kg</t>
  </si>
  <si>
    <t>O Dm3</t>
  </si>
  <si>
    <t>PT. PLATINUM CERAMICS INDUSRY</t>
  </si>
  <si>
    <t xml:space="preserve">Kg </t>
  </si>
  <si>
    <t>Dm3</t>
  </si>
  <si>
    <t>PT. WINGS SURYA</t>
  </si>
  <si>
    <t>Berat Jenis</t>
  </si>
  <si>
    <t>PT. MEGAH BANGUNAN ABADI</t>
  </si>
  <si>
    <t>PT. HERO</t>
  </si>
  <si>
    <t>No KbS</t>
  </si>
  <si>
    <t>O A</t>
  </si>
  <si>
    <t>O B</t>
  </si>
  <si>
    <t>^</t>
  </si>
  <si>
    <t>Ket</t>
  </si>
  <si>
    <r>
      <t xml:space="preserve">Tanggal Muat </t>
    </r>
    <r>
      <rPr>
        <sz val="11"/>
        <color rgb="FFFF0000"/>
        <rFont val="Arial Unicode MS"/>
        <family val="2"/>
      </rPr>
      <t>(kol AH)</t>
    </r>
  </si>
  <si>
    <r>
      <t xml:space="preserve">Tanggal Bongkar </t>
    </r>
    <r>
      <rPr>
        <sz val="11"/>
        <color rgb="FFFF0000"/>
        <rFont val="Arial Unicode MS"/>
        <family val="2"/>
      </rPr>
      <t>(Kol AI)</t>
    </r>
  </si>
  <si>
    <t>(kol AJ)</t>
  </si>
  <si>
    <r>
      <t xml:space="preserve">Jenis Muatan 1 </t>
    </r>
    <r>
      <rPr>
        <sz val="11"/>
        <color rgb="FFFF0000"/>
        <rFont val="Arial Unicode MS"/>
        <family val="2"/>
      </rPr>
      <t>(kol AP)</t>
    </r>
  </si>
  <si>
    <r>
      <t xml:space="preserve">No. Surat Jalan </t>
    </r>
    <r>
      <rPr>
        <sz val="11"/>
        <color rgb="FFFF0000"/>
        <rFont val="Arial Unicode MS"/>
        <family val="2"/>
      </rPr>
      <t>1 (kol AN)</t>
    </r>
  </si>
  <si>
    <r>
      <t xml:space="preserve">Jenis Muatan 2 </t>
    </r>
    <r>
      <rPr>
        <sz val="11"/>
        <color rgb="FFFF0000"/>
        <rFont val="Arial Unicode MS"/>
        <family val="2"/>
      </rPr>
      <t>(kol AV)</t>
    </r>
  </si>
  <si>
    <r>
      <t xml:space="preserve">No. Surat Jalan </t>
    </r>
    <r>
      <rPr>
        <sz val="11"/>
        <rFont val="Arial Unicode MS"/>
        <family val="2"/>
      </rPr>
      <t>2</t>
    </r>
    <r>
      <rPr>
        <sz val="11"/>
        <color rgb="FFFF0000"/>
        <rFont val="Arial Unicode MS"/>
        <family val="2"/>
      </rPr>
      <t xml:space="preserve"> (kol AT)</t>
    </r>
  </si>
  <si>
    <r>
      <t xml:space="preserve">Tanggal Muat </t>
    </r>
    <r>
      <rPr>
        <sz val="11"/>
        <color rgb="FFFF0000"/>
        <rFont val="Arial Unicode MS"/>
        <family val="2"/>
      </rPr>
      <t>(kol BN)</t>
    </r>
  </si>
  <si>
    <r>
      <t xml:space="preserve">Tanggal Bongkar </t>
    </r>
    <r>
      <rPr>
        <sz val="11"/>
        <color rgb="FFFF0000"/>
        <rFont val="Arial Unicode MS"/>
        <family val="2"/>
      </rPr>
      <t>(Kol BO)</t>
    </r>
  </si>
  <si>
    <r>
      <t xml:space="preserve">Jenis Muatan 3 </t>
    </r>
    <r>
      <rPr>
        <sz val="11"/>
        <color rgb="FFFF0000"/>
        <rFont val="Arial Unicode MS"/>
        <family val="2"/>
      </rPr>
      <t>(kol BV)</t>
    </r>
  </si>
  <si>
    <r>
      <t xml:space="preserve">Alamat Penerima 3 </t>
    </r>
    <r>
      <rPr>
        <sz val="11"/>
        <color rgb="FFFF0000"/>
        <rFont val="Arial Unicode MS"/>
        <family val="2"/>
      </rPr>
      <t>(kol BW)</t>
    </r>
  </si>
  <si>
    <r>
      <t xml:space="preserve">Alamat Penerima  2 </t>
    </r>
    <r>
      <rPr>
        <sz val="11"/>
        <color rgb="FFFF0000"/>
        <rFont val="Arial Unicode MS"/>
        <family val="2"/>
      </rPr>
      <t>(kol AW)</t>
    </r>
  </si>
  <si>
    <r>
      <t>Alamt Penerima 1</t>
    </r>
    <r>
      <rPr>
        <sz val="11"/>
        <color rgb="FFFF0000"/>
        <rFont val="Arial Unicode MS"/>
        <family val="2"/>
      </rPr>
      <t xml:space="preserve"> (kol AQ)</t>
    </r>
  </si>
  <si>
    <r>
      <t xml:space="preserve">Solar Kosong Kenbali </t>
    </r>
    <r>
      <rPr>
        <sz val="11"/>
        <color rgb="FFFF0000"/>
        <rFont val="Arial Unicode MS"/>
        <family val="2"/>
      </rPr>
      <t>(kol BR)</t>
    </r>
  </si>
  <si>
    <r>
      <t xml:space="preserve">Batuan 1 </t>
    </r>
    <r>
      <rPr>
        <sz val="11"/>
        <color rgb="FFFF0000"/>
        <rFont val="Arial Unicode MS"/>
        <family val="2"/>
      </rPr>
      <t>(kol R)</t>
    </r>
  </si>
  <si>
    <r>
      <t xml:space="preserve">Batuan 2 </t>
    </r>
    <r>
      <rPr>
        <sz val="11"/>
        <color rgb="FFFF0000"/>
        <rFont val="Arial Unicode MS"/>
        <family val="2"/>
      </rPr>
      <t>(kol S)</t>
    </r>
  </si>
  <si>
    <r>
      <t xml:space="preserve">Batuan 3 </t>
    </r>
    <r>
      <rPr>
        <sz val="11"/>
        <color rgb="FFFF0000"/>
        <rFont val="Arial Unicode MS"/>
        <family val="2"/>
      </rPr>
      <t>(kol T)</t>
    </r>
  </si>
  <si>
    <r>
      <t xml:space="preserve">Batuan 4 </t>
    </r>
    <r>
      <rPr>
        <sz val="11"/>
        <color rgb="FFFF0000"/>
        <rFont val="Arial Unicode MS"/>
        <family val="2"/>
      </rPr>
      <t>(kol U)</t>
    </r>
  </si>
  <si>
    <r>
      <t>No Bon</t>
    </r>
    <r>
      <rPr>
        <sz val="11"/>
        <color rgb="FFFF0000"/>
        <rFont val="Arial Unicode MS"/>
        <family val="2"/>
      </rPr>
      <t xml:space="preserve"> (kol A)</t>
    </r>
  </si>
  <si>
    <t>Tgl KB</t>
  </si>
  <si>
    <t>dibuat</t>
  </si>
  <si>
    <t>DK</t>
  </si>
  <si>
    <r>
      <t xml:space="preserve">Tanggal No KB Di buat </t>
    </r>
    <r>
      <rPr>
        <sz val="11"/>
        <color rgb="FFFF0000"/>
        <rFont val="Arial Unicode MS"/>
        <family val="2"/>
      </rPr>
      <t>(kol DK)</t>
    </r>
  </si>
  <si>
    <t>Tgl Jalan PP</t>
  </si>
  <si>
    <t>DL</t>
  </si>
  <si>
    <t>DM</t>
  </si>
  <si>
    <r>
      <t xml:space="preserve">Tanggal Berangkat </t>
    </r>
    <r>
      <rPr>
        <sz val="11"/>
        <color rgb="FFFF0000"/>
        <rFont val="Arial Unicode MS"/>
        <family val="2"/>
      </rPr>
      <t>(kol DL)</t>
    </r>
  </si>
  <si>
    <r>
      <t xml:space="preserve">Tanggal Kembali </t>
    </r>
    <r>
      <rPr>
        <sz val="11"/>
        <color rgb="FFFF0000"/>
        <rFont val="Arial Unicode MS"/>
        <family val="2"/>
      </rPr>
      <t>(kol DM)</t>
    </r>
  </si>
  <si>
    <r>
      <t>No.Kendarakan</t>
    </r>
    <r>
      <rPr>
        <sz val="11"/>
        <color rgb="FFFF0000"/>
        <rFont val="Arial Unicode MS"/>
        <family val="2"/>
      </rPr>
      <t xml:space="preserve"> (kol B)</t>
    </r>
  </si>
  <si>
    <r>
      <t xml:space="preserve">Sopir </t>
    </r>
    <r>
      <rPr>
        <sz val="11"/>
        <color rgb="FFFF0000"/>
        <rFont val="Arial Unicode MS"/>
        <family val="2"/>
      </rPr>
      <t>(kol C)</t>
    </r>
  </si>
  <si>
    <r>
      <t>Kenek</t>
    </r>
    <r>
      <rPr>
        <sz val="11"/>
        <color rgb="FFFF0000"/>
        <rFont val="Arial Unicode MS"/>
        <family val="2"/>
      </rPr>
      <t xml:space="preserve"> (kol D)</t>
    </r>
  </si>
  <si>
    <t>Kota-2</t>
  </si>
  <si>
    <t>DN</t>
  </si>
  <si>
    <t>DO</t>
  </si>
  <si>
    <t>DP</t>
  </si>
  <si>
    <r>
      <t xml:space="preserve">Bon Sangu 1 </t>
    </r>
    <r>
      <rPr>
        <sz val="11"/>
        <color rgb="FFFF0000"/>
        <rFont val="Arial Unicode MS"/>
        <family val="2"/>
      </rPr>
      <t>( kol E;F;G )</t>
    </r>
  </si>
  <si>
    <r>
      <t xml:space="preserve">Bon Sangu 2 </t>
    </r>
    <r>
      <rPr>
        <sz val="11"/>
        <color rgb="FFFF0000"/>
        <rFont val="Arial Unicode MS"/>
        <family val="2"/>
      </rPr>
      <t>( kol H;I;J )</t>
    </r>
  </si>
  <si>
    <r>
      <t xml:space="preserve">Bon Sangu 3 </t>
    </r>
    <r>
      <rPr>
        <sz val="11"/>
        <color rgb="FFFF0000"/>
        <rFont val="Arial Unicode MS"/>
        <family val="2"/>
      </rPr>
      <t>( kol K;L;M)</t>
    </r>
  </si>
  <si>
    <r>
      <t>Bon Sangu 4</t>
    </r>
    <r>
      <rPr>
        <sz val="11"/>
        <color rgb="FFFF0000"/>
        <rFont val="Arial Unicode MS"/>
        <family val="2"/>
      </rPr>
      <t xml:space="preserve"> ( kol N;O;P )</t>
    </r>
  </si>
  <si>
    <r>
      <t xml:space="preserve">Total Bon Sangu 1,2,3,4 </t>
    </r>
    <r>
      <rPr>
        <sz val="11"/>
        <color rgb="FFFF0000"/>
        <rFont val="Arial Unicode MS"/>
        <family val="2"/>
      </rPr>
      <t>(kol Q)</t>
    </r>
  </si>
  <si>
    <r>
      <t xml:space="preserve">Bon Sangu Kota2 </t>
    </r>
    <r>
      <rPr>
        <sz val="11"/>
        <color rgb="FFFF0000"/>
        <rFont val="Arial Unicode MS"/>
        <family val="2"/>
      </rPr>
      <t>(DN ; DO ;</t>
    </r>
    <r>
      <rPr>
        <b/>
        <sz val="11"/>
        <color rgb="FFC00000"/>
        <rFont val="Arial Unicode MS"/>
        <family val="2"/>
      </rPr>
      <t>DP</t>
    </r>
    <r>
      <rPr>
        <sz val="11"/>
        <color rgb="FFC00000"/>
        <rFont val="Arial Unicode MS"/>
        <family val="2"/>
      </rPr>
      <t>)</t>
    </r>
  </si>
  <si>
    <r>
      <t xml:space="preserve">Bon Solar TA </t>
    </r>
    <r>
      <rPr>
        <sz val="11"/>
        <color rgb="FFFF0000"/>
        <rFont val="Arial Unicode MS"/>
        <family val="2"/>
      </rPr>
      <t>(AC;AA;AD;AE)</t>
    </r>
  </si>
  <si>
    <r>
      <t>Total B Sangu&amp;Solar</t>
    </r>
    <r>
      <rPr>
        <sz val="11"/>
        <color rgb="FFFF0000"/>
        <rFont val="Arial Unicode MS"/>
        <family val="2"/>
      </rPr>
      <t xml:space="preserve"> (DP+AE)Kol  AG</t>
    </r>
  </si>
  <si>
    <r>
      <t xml:space="preserve">Uang Makan </t>
    </r>
    <r>
      <rPr>
        <sz val="11"/>
        <color rgb="FFFF0000"/>
        <rFont val="Arial Unicode MS"/>
        <family val="2"/>
      </rPr>
      <t>(Kol BQ)</t>
    </r>
  </si>
  <si>
    <r>
      <t xml:space="preserve">Uang Makan </t>
    </r>
    <r>
      <rPr>
        <sz val="11"/>
        <color rgb="FFFF0000"/>
        <rFont val="Arial Unicode MS"/>
        <family val="2"/>
      </rPr>
      <t>(Kol AK)</t>
    </r>
  </si>
  <si>
    <r>
      <t>Alamat Pengirim  1</t>
    </r>
    <r>
      <rPr>
        <sz val="11"/>
        <color rgb="FFFF0000"/>
        <rFont val="Arial Unicode MS"/>
        <family val="2"/>
      </rPr>
      <t xml:space="preserve"> (kol AO)</t>
    </r>
  </si>
  <si>
    <r>
      <t>Alamat Pengirim  2</t>
    </r>
    <r>
      <rPr>
        <sz val="11"/>
        <color rgb="FFFF0000"/>
        <rFont val="Arial Unicode MS"/>
        <family val="2"/>
      </rPr>
      <t xml:space="preserve"> (kol AU)</t>
    </r>
  </si>
  <si>
    <r>
      <t>Alamat Pengirim  3</t>
    </r>
    <r>
      <rPr>
        <sz val="11"/>
        <color rgb="FFFF0000"/>
        <rFont val="Arial Unicode MS"/>
        <family val="2"/>
      </rPr>
      <t xml:space="preserve"> (kol BU)</t>
    </r>
  </si>
  <si>
    <r>
      <t>Alamat Pengirim  4</t>
    </r>
    <r>
      <rPr>
        <sz val="11"/>
        <color rgb="FFFF0000"/>
        <rFont val="Arial Unicode MS"/>
        <family val="2"/>
      </rPr>
      <t xml:space="preserve"> (kol CA)</t>
    </r>
  </si>
  <si>
    <r>
      <t>Berat Muatan 1</t>
    </r>
    <r>
      <rPr>
        <sz val="11"/>
        <color rgb="FFFF0000"/>
        <rFont val="Arial Unicode MS"/>
        <family val="2"/>
      </rPr>
      <t xml:space="preserve"> (AR VOL) (AS kg)</t>
    </r>
  </si>
  <si>
    <r>
      <t xml:space="preserve">Berat Muatan  2 </t>
    </r>
    <r>
      <rPr>
        <sz val="11"/>
        <color rgb="FFFF0000"/>
        <rFont val="Arial Unicode MS"/>
        <family val="2"/>
      </rPr>
      <t>(AY VOL) (AZ Kg)</t>
    </r>
  </si>
  <si>
    <r>
      <t>Tamb 1</t>
    </r>
    <r>
      <rPr>
        <sz val="11"/>
        <color rgb="FFFF0000"/>
        <rFont val="Arial Unicode MS"/>
        <family val="2"/>
      </rPr>
      <t>(kol BI)</t>
    </r>
  </si>
  <si>
    <r>
      <t xml:space="preserve">Tamb 2 </t>
    </r>
    <r>
      <rPr>
        <sz val="11"/>
        <color rgb="FFFF0000"/>
        <rFont val="Arial Unicode MS"/>
        <family val="2"/>
      </rPr>
      <t>(kol BJ)</t>
    </r>
  </si>
  <si>
    <t>TambM3+4</t>
  </si>
  <si>
    <t>TambB3+4</t>
  </si>
  <si>
    <r>
      <t xml:space="preserve">Tamb 4 </t>
    </r>
    <r>
      <rPr>
        <sz val="11"/>
        <color rgb="FFFF0000"/>
        <rFont val="Arial Unicode MS"/>
        <family val="2"/>
      </rPr>
      <t>(kol CE)</t>
    </r>
  </si>
  <si>
    <t>(Kol BP)</t>
  </si>
  <si>
    <r>
      <t xml:space="preserve">Berat Muatan 3 </t>
    </r>
    <r>
      <rPr>
        <sz val="11"/>
        <color rgb="FFFF0000"/>
        <rFont val="Arial Unicode MS"/>
        <family val="2"/>
      </rPr>
      <t>(kol BX vol)(BYKg)</t>
    </r>
  </si>
  <si>
    <r>
      <t xml:space="preserve">No. Surat Jalan </t>
    </r>
    <r>
      <rPr>
        <sz val="11"/>
        <rFont val="Arial Unicode MS"/>
        <family val="2"/>
      </rPr>
      <t>3</t>
    </r>
    <r>
      <rPr>
        <sz val="11"/>
        <color rgb="FFFF0000"/>
        <rFont val="Arial Unicode MS"/>
        <family val="2"/>
      </rPr>
      <t xml:space="preserve"> (kol BT)</t>
    </r>
  </si>
  <si>
    <r>
      <t xml:space="preserve">Berat Muatan 4 </t>
    </r>
    <r>
      <rPr>
        <sz val="11"/>
        <color rgb="FFFF0000"/>
        <rFont val="Arial Unicode MS"/>
        <family val="2"/>
      </rPr>
      <t>(CH/vol) (CI Kg)</t>
    </r>
  </si>
  <si>
    <r>
      <t xml:space="preserve">Jenis Muatan 4 </t>
    </r>
    <r>
      <rPr>
        <sz val="11"/>
        <color rgb="FFFF0000"/>
        <rFont val="Arial Unicode MS"/>
        <family val="2"/>
      </rPr>
      <t>(kol CB)</t>
    </r>
  </si>
  <si>
    <r>
      <t xml:space="preserve">Alamat Penerima 4 </t>
    </r>
    <r>
      <rPr>
        <sz val="11"/>
        <color rgb="FFFF0000"/>
        <rFont val="Arial Unicode MS"/>
        <family val="2"/>
      </rPr>
      <t>(kol CC)</t>
    </r>
  </si>
  <si>
    <r>
      <t xml:space="preserve">Total Berat Muat 1+2 </t>
    </r>
    <r>
      <rPr>
        <sz val="11"/>
        <color rgb="FFFF0000"/>
        <rFont val="Arial Unicode MS"/>
        <family val="2"/>
      </rPr>
      <t>(BA vol)(BB Kg)</t>
    </r>
  </si>
  <si>
    <r>
      <t xml:space="preserve">Solar Kosong Berangkat </t>
    </r>
    <r>
      <rPr>
        <sz val="11"/>
        <color rgb="FFFF0000"/>
        <rFont val="Arial Unicode MS"/>
        <family val="2"/>
      </rPr>
      <t>(kol AL)</t>
    </r>
  </si>
  <si>
    <r>
      <t xml:space="preserve">Tamb 3 </t>
    </r>
    <r>
      <rPr>
        <sz val="11"/>
        <color rgb="FFFF0000"/>
        <rFont val="Arial Unicode MS"/>
        <family val="2"/>
      </rPr>
      <t>(kol CD)</t>
    </r>
  </si>
  <si>
    <r>
      <t xml:space="preserve">Total Berat Muat  3+4 </t>
    </r>
    <r>
      <rPr>
        <sz val="11"/>
        <color rgb="FFFF0000"/>
        <rFont val="Arial Unicode MS"/>
        <family val="2"/>
      </rPr>
      <t>(CJ vol)(CK Kg)</t>
    </r>
  </si>
  <si>
    <r>
      <t xml:space="preserve">No. Surat Jalan </t>
    </r>
    <r>
      <rPr>
        <sz val="11"/>
        <rFont val="Arial Unicode MS"/>
        <family val="2"/>
      </rPr>
      <t>4</t>
    </r>
    <r>
      <rPr>
        <sz val="11"/>
        <color rgb="FFFF0000"/>
        <rFont val="Arial Unicode MS"/>
        <family val="2"/>
      </rPr>
      <t xml:space="preserve"> (kol BZ)</t>
    </r>
  </si>
  <si>
    <r>
      <t>Nama Pom</t>
    </r>
    <r>
      <rPr>
        <b/>
        <sz val="11"/>
        <color rgb="FFFF0000"/>
        <rFont val="Arial Unicode MS"/>
        <family val="2"/>
      </rPr>
      <t xml:space="preserve"> (kol AB)</t>
    </r>
  </si>
  <si>
    <t>JLN</t>
  </si>
  <si>
    <t>PP</t>
  </si>
  <si>
    <t>(kol AX)</t>
  </si>
  <si>
    <t>BERANGKAT 1</t>
  </si>
  <si>
    <t>INPUT KAS BON SOPIR</t>
  </si>
  <si>
    <t>KEMBALI 3</t>
  </si>
  <si>
    <t>KEMBALI 4</t>
  </si>
  <si>
    <t>BERANGKAT 2</t>
  </si>
  <si>
    <t>Oks / 2</t>
  </si>
  <si>
    <t>Oks /1</t>
  </si>
  <si>
    <t>Oks 1</t>
  </si>
  <si>
    <t>EA</t>
  </si>
  <si>
    <t>EB</t>
  </si>
  <si>
    <t>Oks 2</t>
  </si>
  <si>
    <t>EC</t>
  </si>
  <si>
    <t>Total Oks</t>
  </si>
  <si>
    <t>ED</t>
  </si>
  <si>
    <t>EE</t>
  </si>
  <si>
    <t>Nilai (Rp)</t>
  </si>
  <si>
    <t>CATATAN</t>
  </si>
  <si>
    <t>EF</t>
  </si>
  <si>
    <t>POTONGAN :</t>
  </si>
  <si>
    <t>Tabungan  Sopir (KOL CT)</t>
  </si>
  <si>
    <r>
      <t xml:space="preserve">Catatan </t>
    </r>
    <r>
      <rPr>
        <sz val="11"/>
        <color rgb="FFFF0000"/>
        <rFont val="Arial Unicode MS"/>
        <family val="2"/>
      </rPr>
      <t>(kol CF)</t>
    </r>
  </si>
  <si>
    <t>Sangu 1</t>
  </si>
  <si>
    <t>Sangu 2</t>
  </si>
  <si>
    <t>Nilai(Rp)</t>
  </si>
  <si>
    <t>Sangu 3</t>
  </si>
  <si>
    <t>Sangu 4</t>
  </si>
  <si>
    <t xml:space="preserve">Total Bon </t>
  </si>
  <si>
    <t>Sangu&amp;Solar</t>
  </si>
  <si>
    <t>Vol/Dm3</t>
  </si>
  <si>
    <t xml:space="preserve">Berat/Kg </t>
  </si>
  <si>
    <r>
      <rPr>
        <sz val="11"/>
        <color rgb="FFFF0000"/>
        <rFont val="Arial Unicode MS"/>
        <family val="2"/>
      </rPr>
      <t>SS</t>
    </r>
    <r>
      <rPr>
        <sz val="11"/>
        <color theme="1"/>
        <rFont val="Arial Unicode MS"/>
        <family val="2"/>
      </rPr>
      <t>.201814-0001</t>
    </r>
  </si>
  <si>
    <t>TOTALAN GANTI-ALAT</t>
  </si>
  <si>
    <t>No KW. 020250 / SJT / XII / 2018.</t>
  </si>
  <si>
    <t xml:space="preserve">No Tagiham / KW : </t>
  </si>
  <si>
    <t>Jumlah</t>
  </si>
  <si>
    <t>Palet</t>
  </si>
  <si>
    <t>Pecahan</t>
  </si>
  <si>
    <t>Kode Caustomer</t>
  </si>
  <si>
    <t>Nama Caustomer</t>
  </si>
  <si>
    <t>CETAK PALET DAN PECAHAN</t>
  </si>
  <si>
    <t>Input  TAGIHAN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</si>
</sst>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dd/mm/yy;@"/>
    <numFmt numFmtId="165" formatCode="#,##0;[Red]#,##0"/>
    <numFmt numFmtId="166" formatCode="#,##0.00;[Red]#,##0.00"/>
    <numFmt numFmtId="167" formatCode="[$-421]dd\ mmmm\ yyyy;@"/>
    <numFmt numFmtId="168" formatCode="[$-F800]dddd\,\ mmmm\ dd\,\ yyyy"/>
    <numFmt numFmtId="169" formatCode="#,##0.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 Unicode MS"/>
      <family val="2"/>
    </font>
    <font>
      <b/>
      <sz val="9"/>
      <color theme="1"/>
      <name val="Arial Unicode MS"/>
      <family val="2"/>
    </font>
    <font>
      <sz val="11"/>
      <color theme="1"/>
      <name val="Arial Unicode MS"/>
      <family val="2"/>
    </font>
    <font>
      <b/>
      <sz val="11"/>
      <color theme="1"/>
      <name val="Arial Unicode MS"/>
      <family val="2"/>
    </font>
    <font>
      <sz val="8"/>
      <color theme="1"/>
      <name val="Arial Unicode MS"/>
      <family val="2"/>
    </font>
    <font>
      <b/>
      <sz val="9"/>
      <color rgb="FFC00000"/>
      <name val="Arial Unicode MS"/>
      <family val="2"/>
    </font>
    <font>
      <sz val="11"/>
      <name val="Calibri"/>
      <family val="2"/>
      <charset val="1"/>
      <scheme val="minor"/>
    </font>
    <font>
      <sz val="9"/>
      <name val="Arial Unicode MS"/>
      <family val="2"/>
    </font>
    <font>
      <b/>
      <u/>
      <sz val="9"/>
      <name val="Arial Unicode MS"/>
      <family val="2"/>
    </font>
    <font>
      <b/>
      <sz val="9"/>
      <color rgb="FFFF0000"/>
      <name val="Arial Unicode MS"/>
      <family val="2"/>
    </font>
    <font>
      <sz val="9"/>
      <color theme="1"/>
      <name val="Arial Unicode MS"/>
      <family val="2"/>
    </font>
    <font>
      <b/>
      <sz val="9"/>
      <color rgb="FF008000"/>
      <name val="Arial Unicode MS"/>
      <family val="2"/>
    </font>
    <font>
      <b/>
      <i/>
      <sz val="9"/>
      <color theme="1"/>
      <name val="Arial Unicode MS"/>
      <family val="2"/>
    </font>
    <font>
      <b/>
      <u/>
      <sz val="10"/>
      <name val="Calibri"/>
      <family val="2"/>
    </font>
    <font>
      <b/>
      <sz val="1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b/>
      <sz val="10"/>
      <color rgb="FF002060"/>
      <name val="Arial Unicode MS"/>
      <family val="2"/>
    </font>
    <font>
      <b/>
      <sz val="10"/>
      <color rgb="FF3C32FA"/>
      <name val="Arial Unicode MS"/>
      <family val="2"/>
    </font>
    <font>
      <b/>
      <sz val="10"/>
      <color rgb="FF0000CC"/>
      <name val="Arial Unicode MS"/>
      <family val="2"/>
    </font>
    <font>
      <b/>
      <sz val="8"/>
      <color theme="1"/>
      <name val="Arial Unicode MS"/>
      <family val="2"/>
    </font>
    <font>
      <sz val="12"/>
      <color theme="1"/>
      <name val="Arial Unicode MS"/>
      <family val="2"/>
    </font>
    <font>
      <sz val="9"/>
      <color rgb="FFFF0000"/>
      <name val="Arial Unicode MS"/>
      <family val="2"/>
    </font>
    <font>
      <sz val="8"/>
      <name val="Arial Unicode MS"/>
      <family val="2"/>
    </font>
    <font>
      <sz val="9"/>
      <color rgb="FF0000CC"/>
      <name val="Arial Unicode MS"/>
      <family val="2"/>
    </font>
    <font>
      <b/>
      <sz val="8"/>
      <color rgb="FFC00000"/>
      <name val="Arial Unicode MS"/>
      <family val="2"/>
    </font>
    <font>
      <b/>
      <sz val="12"/>
      <color rgb="FFC00000"/>
      <name val="Arial Unicode MS"/>
      <family val="2"/>
    </font>
    <font>
      <b/>
      <sz val="9"/>
      <color theme="5" tint="-0.499984740745262"/>
      <name val="Arial Unicode MS"/>
      <family val="2"/>
    </font>
    <font>
      <b/>
      <sz val="9"/>
      <color rgb="FF0000FF"/>
      <name val="Arial Unicode MS"/>
      <family val="2"/>
    </font>
    <font>
      <b/>
      <sz val="12"/>
      <color rgb="FFFF0000"/>
      <name val="Arial Unicode MS"/>
      <family val="2"/>
    </font>
    <font>
      <sz val="10"/>
      <color rgb="FF0000CC"/>
      <name val="Arial Unicode MS"/>
      <family val="2"/>
    </font>
    <font>
      <sz val="12"/>
      <color rgb="FFFF0000"/>
      <name val="Arial Unicode MS"/>
      <family val="2"/>
    </font>
    <font>
      <sz val="11"/>
      <color rgb="FFC00000"/>
      <name val="Arial Unicode MS"/>
      <family val="2"/>
    </font>
    <font>
      <sz val="9"/>
      <color rgb="FFC00000"/>
      <name val="Arial Unicode MS"/>
      <family val="2"/>
    </font>
    <font>
      <b/>
      <sz val="11"/>
      <name val="Arial Unicode MS"/>
      <family val="2"/>
    </font>
    <font>
      <b/>
      <sz val="7"/>
      <color theme="1"/>
      <name val="Arial Unicode MS"/>
      <family val="2"/>
    </font>
    <font>
      <b/>
      <sz val="11"/>
      <color theme="1"/>
      <name val="Calibri"/>
      <family val="2"/>
      <charset val="1"/>
      <scheme val="minor"/>
    </font>
    <font>
      <b/>
      <sz val="12"/>
      <color theme="1"/>
      <name val="Arial Unicode MS"/>
      <family val="2"/>
    </font>
    <font>
      <b/>
      <sz val="16"/>
      <color rgb="FF0000CC"/>
      <name val="Calibri"/>
      <family val="2"/>
      <scheme val="minor"/>
    </font>
    <font>
      <b/>
      <sz val="9"/>
      <color theme="1"/>
      <name val="Arial Unicode MS"/>
      <family val="2"/>
      <charset val="1"/>
    </font>
    <font>
      <sz val="10"/>
      <name val="Arial Unicode MS"/>
      <family val="2"/>
    </font>
    <font>
      <sz val="12"/>
      <name val="Arial Unicode MS"/>
      <family val="2"/>
    </font>
    <font>
      <sz val="11"/>
      <name val="Arial Unicode MS"/>
      <family val="2"/>
    </font>
    <font>
      <sz val="7"/>
      <name val="Arial Unicode MS"/>
      <family val="2"/>
    </font>
    <font>
      <b/>
      <sz val="8"/>
      <name val="Arial Unicode MS"/>
      <family val="2"/>
    </font>
    <font>
      <b/>
      <sz val="8"/>
      <color rgb="FFFF0000"/>
      <name val="Arial Unicode MS"/>
      <family val="2"/>
    </font>
    <font>
      <sz val="11"/>
      <color rgb="FFFF0000"/>
      <name val="Arial Unicode MS"/>
      <family val="2"/>
    </font>
    <font>
      <b/>
      <sz val="11"/>
      <color rgb="FFFF0000"/>
      <name val="Arial Unicode MS"/>
      <family val="2"/>
    </font>
    <font>
      <b/>
      <sz val="11"/>
      <color rgb="FFC00000"/>
      <name val="Arial Unicode MS"/>
      <family val="2"/>
    </font>
    <font>
      <b/>
      <u/>
      <sz val="14"/>
      <color theme="1"/>
      <name val="Arial Unicode MS"/>
      <family val="2"/>
    </font>
    <font>
      <b/>
      <u/>
      <sz val="14"/>
      <color rgb="FF3333CC"/>
      <name val="Arial Unicode MS"/>
      <family val="2"/>
    </font>
    <font>
      <b/>
      <sz val="14"/>
      <color theme="1"/>
      <name val="Arial Unicode MS"/>
      <family val="2"/>
    </font>
    <font>
      <b/>
      <sz val="12"/>
      <name val="Arial Unicode MS"/>
      <family val="2"/>
    </font>
    <font>
      <b/>
      <sz val="8"/>
      <color rgb="FF3333CC"/>
      <name val="Arial Unicode MS"/>
      <family val="2"/>
    </font>
    <font>
      <b/>
      <sz val="11"/>
      <color rgb="FF3333CC"/>
      <name val="Arial Unicode MS"/>
      <family val="2"/>
    </font>
    <font>
      <b/>
      <sz val="16"/>
      <color theme="1"/>
      <name val="Arial Unicode MS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BD5E8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23">
    <xf numFmtId="0" fontId="0" fillId="0" borderId="0" xfId="0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vertical="center"/>
    </xf>
    <xf numFmtId="3" fontId="8" fillId="0" borderId="0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right" vertical="center"/>
    </xf>
    <xf numFmtId="3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3" fontId="9" fillId="0" borderId="0" xfId="0" applyNumberFormat="1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Fill="1" applyAlignment="1">
      <alignment horizontal="center"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0" fontId="12" fillId="0" borderId="0" xfId="0" applyFont="1"/>
    <xf numFmtId="0" fontId="17" fillId="0" borderId="1" xfId="0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165" fontId="17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5" fontId="22" fillId="0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4" fontId="22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Border="1" applyAlignment="1">
      <alignment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" fontId="12" fillId="2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" fontId="11" fillId="2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" fontId="11" fillId="0" borderId="1" xfId="1" applyNumberFormat="1" applyFont="1" applyFill="1" applyBorder="1" applyAlignment="1">
      <alignment horizontal="center" vertical="center"/>
    </xf>
    <xf numFmtId="4" fontId="31" fillId="0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165" fontId="18" fillId="0" borderId="1" xfId="0" applyNumberFormat="1" applyFont="1" applyFill="1" applyBorder="1" applyAlignment="1">
      <alignment horizontal="right" vertical="center"/>
    </xf>
    <xf numFmtId="4" fontId="19" fillId="0" borderId="1" xfId="0" applyNumberFormat="1" applyFont="1" applyBorder="1" applyAlignment="1">
      <alignment vertical="center"/>
    </xf>
    <xf numFmtId="166" fontId="17" fillId="0" borderId="1" xfId="0" applyNumberFormat="1" applyFont="1" applyFill="1" applyBorder="1" applyAlignment="1">
      <alignment vertical="center"/>
    </xf>
    <xf numFmtId="164" fontId="33" fillId="0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4" fontId="32" fillId="0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/>
    </xf>
    <xf numFmtId="49" fontId="20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49" fontId="21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left" vertical="center"/>
    </xf>
    <xf numFmtId="49" fontId="21" fillId="8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4" fontId="26" fillId="0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" fontId="7" fillId="0" borderId="1" xfId="1" applyNumberFormat="1" applyFont="1" applyFill="1" applyBorder="1" applyAlignment="1">
      <alignment horizontal="center" vertical="center"/>
    </xf>
    <xf numFmtId="49" fontId="31" fillId="0" borderId="1" xfId="1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3" fontId="36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4" fontId="19" fillId="0" borderId="0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49" fontId="28" fillId="3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49" fontId="33" fillId="8" borderId="1" xfId="0" applyNumberFormat="1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8" fillId="0" borderId="10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8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8" fillId="0" borderId="31" xfId="0" applyFont="1" applyBorder="1" applyAlignment="1">
      <alignment vertical="center"/>
    </xf>
    <xf numFmtId="0" fontId="38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vertical="center"/>
    </xf>
    <xf numFmtId="0" fontId="23" fillId="0" borderId="3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3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" fontId="3" fillId="0" borderId="33" xfId="0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4" fontId="39" fillId="0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3" fillId="0" borderId="0" xfId="0" applyFont="1" applyAlignment="1">
      <alignment vertical="center"/>
    </xf>
    <xf numFmtId="4" fontId="43" fillId="0" borderId="0" xfId="0" applyNumberFormat="1" applyFont="1" applyAlignment="1">
      <alignment vertical="center"/>
    </xf>
    <xf numFmtId="0" fontId="44" fillId="0" borderId="0" xfId="0" applyFont="1" applyAlignment="1">
      <alignment vertical="center"/>
    </xf>
    <xf numFmtId="4" fontId="44" fillId="0" borderId="0" xfId="0" applyNumberFormat="1" applyFont="1" applyAlignment="1">
      <alignment vertical="center"/>
    </xf>
    <xf numFmtId="0" fontId="45" fillId="0" borderId="0" xfId="0" applyFont="1" applyFill="1" applyBorder="1" applyAlignment="1">
      <alignment horizontal="center" vertical="center"/>
    </xf>
    <xf numFmtId="49" fontId="45" fillId="0" borderId="0" xfId="0" applyNumberFormat="1" applyFont="1" applyFill="1" applyBorder="1" applyAlignment="1">
      <alignment horizontal="center" vertical="center"/>
    </xf>
    <xf numFmtId="164" fontId="45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left" vertical="center"/>
    </xf>
    <xf numFmtId="0" fontId="45" fillId="0" borderId="0" xfId="0" applyFont="1" applyFill="1" applyBorder="1" applyAlignment="1">
      <alignment vertical="center"/>
    </xf>
    <xf numFmtId="4" fontId="45" fillId="0" borderId="0" xfId="0" applyNumberFormat="1" applyFont="1" applyFill="1" applyBorder="1" applyAlignment="1">
      <alignment horizontal="center" vertical="center"/>
    </xf>
    <xf numFmtId="4" fontId="45" fillId="0" borderId="0" xfId="0" applyNumberFormat="1" applyFont="1" applyFill="1" applyBorder="1" applyAlignment="1">
      <alignment vertical="center"/>
    </xf>
    <xf numFmtId="4" fontId="45" fillId="0" borderId="0" xfId="1" applyNumberFormat="1" applyFont="1" applyFill="1" applyBorder="1" applyAlignment="1">
      <alignment horizontal="center" vertical="center"/>
    </xf>
    <xf numFmtId="3" fontId="45" fillId="0" borderId="0" xfId="0" applyNumberFormat="1" applyFont="1" applyFill="1" applyBorder="1" applyAlignment="1">
      <alignment horizontal="center" vertical="center"/>
    </xf>
    <xf numFmtId="0" fontId="46" fillId="0" borderId="0" xfId="0" applyFont="1" applyFill="1" applyAlignment="1">
      <alignment vertical="center"/>
    </xf>
    <xf numFmtId="0" fontId="46" fillId="0" borderId="1" xfId="0" applyFont="1" applyFill="1" applyBorder="1" applyAlignment="1">
      <alignment horizontal="center" vertical="center"/>
    </xf>
    <xf numFmtId="164" fontId="46" fillId="0" borderId="1" xfId="0" applyNumberFormat="1" applyFont="1" applyFill="1" applyBorder="1" applyAlignment="1">
      <alignment horizontal="center" vertical="center"/>
    </xf>
    <xf numFmtId="3" fontId="46" fillId="0" borderId="1" xfId="0" applyNumberFormat="1" applyFont="1" applyFill="1" applyBorder="1" applyAlignment="1">
      <alignment horizontal="center" vertical="center"/>
    </xf>
    <xf numFmtId="4" fontId="46" fillId="0" borderId="1" xfId="0" applyNumberFormat="1" applyFont="1" applyFill="1" applyBorder="1" applyAlignment="1">
      <alignment horizontal="center" vertical="center"/>
    </xf>
    <xf numFmtId="4" fontId="46" fillId="0" borderId="1" xfId="1" applyNumberFormat="1" applyFont="1" applyFill="1" applyBorder="1" applyAlignment="1">
      <alignment horizontal="center" vertical="center"/>
    </xf>
    <xf numFmtId="3" fontId="46" fillId="0" borderId="4" xfId="0" applyNumberFormat="1" applyFont="1" applyFill="1" applyBorder="1" applyAlignment="1">
      <alignment horizontal="center" vertical="center"/>
    </xf>
    <xf numFmtId="3" fontId="46" fillId="0" borderId="6" xfId="0" applyNumberFormat="1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164" fontId="45" fillId="0" borderId="5" xfId="0" applyNumberFormat="1" applyFont="1" applyFill="1" applyBorder="1" applyAlignment="1">
      <alignment horizontal="center" vertical="center"/>
    </xf>
    <xf numFmtId="49" fontId="45" fillId="0" borderId="5" xfId="0" applyNumberFormat="1" applyFont="1" applyFill="1" applyBorder="1" applyAlignment="1">
      <alignment horizontal="center" vertical="center"/>
    </xf>
    <xf numFmtId="3" fontId="45" fillId="0" borderId="5" xfId="0" applyNumberFormat="1" applyFont="1" applyFill="1" applyBorder="1" applyAlignment="1">
      <alignment horizontal="center" vertical="center"/>
    </xf>
    <xf numFmtId="4" fontId="45" fillId="0" borderId="5" xfId="0" applyNumberFormat="1" applyFont="1" applyFill="1" applyBorder="1" applyAlignment="1">
      <alignment horizontal="center" vertical="center"/>
    </xf>
    <xf numFmtId="4" fontId="45" fillId="0" borderId="5" xfId="1" applyNumberFormat="1" applyFont="1" applyFill="1" applyBorder="1" applyAlignment="1">
      <alignment horizontal="center" vertical="center"/>
    </xf>
    <xf numFmtId="3" fontId="45" fillId="0" borderId="3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4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64" fontId="26" fillId="0" borderId="4" xfId="0" applyNumberFormat="1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/>
    </xf>
    <xf numFmtId="3" fontId="26" fillId="0" borderId="4" xfId="0" applyNumberFormat="1" applyFont="1" applyFill="1" applyBorder="1" applyAlignment="1">
      <alignment horizontal="center" vertical="center"/>
    </xf>
    <xf numFmtId="4" fontId="26" fillId="0" borderId="4" xfId="0" applyNumberFormat="1" applyFont="1" applyFill="1" applyBorder="1" applyAlignment="1">
      <alignment horizontal="center" vertical="center"/>
    </xf>
    <xf numFmtId="4" fontId="26" fillId="0" borderId="4" xfId="0" applyNumberFormat="1" applyFont="1" applyFill="1" applyBorder="1" applyAlignment="1">
      <alignment vertical="center"/>
    </xf>
    <xf numFmtId="0" fontId="26" fillId="0" borderId="7" xfId="0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vertical="center"/>
    </xf>
    <xf numFmtId="3" fontId="26" fillId="0" borderId="7" xfId="0" applyNumberFormat="1" applyFont="1" applyFill="1" applyBorder="1" applyAlignment="1">
      <alignment horizontal="center" vertical="center"/>
    </xf>
    <xf numFmtId="4" fontId="26" fillId="0" borderId="7" xfId="0" applyNumberFormat="1" applyFont="1" applyFill="1" applyBorder="1" applyAlignment="1">
      <alignment horizontal="center" vertical="center"/>
    </xf>
    <xf numFmtId="4" fontId="26" fillId="0" borderId="7" xfId="0" applyNumberFormat="1" applyFont="1" applyFill="1" applyBorder="1" applyAlignment="1">
      <alignment vertical="center"/>
    </xf>
    <xf numFmtId="0" fontId="26" fillId="0" borderId="6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vertical="center"/>
    </xf>
    <xf numFmtId="3" fontId="26" fillId="0" borderId="6" xfId="0" applyNumberFormat="1" applyFont="1" applyFill="1" applyBorder="1" applyAlignment="1">
      <alignment horizontal="center" vertical="center"/>
    </xf>
    <xf numFmtId="4" fontId="26" fillId="0" borderId="6" xfId="0" applyNumberFormat="1" applyFont="1" applyFill="1" applyBorder="1" applyAlignment="1">
      <alignment horizontal="center" vertical="center"/>
    </xf>
    <xf numFmtId="4" fontId="26" fillId="0" borderId="6" xfId="0" applyNumberFormat="1" applyFont="1" applyFill="1" applyBorder="1" applyAlignment="1">
      <alignment vertical="center"/>
    </xf>
    <xf numFmtId="16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vertical="center"/>
    </xf>
    <xf numFmtId="0" fontId="45" fillId="0" borderId="0" xfId="0" applyFont="1"/>
    <xf numFmtId="0" fontId="45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40" xfId="0" applyFont="1" applyBorder="1" applyAlignment="1">
      <alignment vertical="center"/>
    </xf>
    <xf numFmtId="167" fontId="2" fillId="0" borderId="40" xfId="0" applyNumberFormat="1" applyFont="1" applyFill="1" applyBorder="1" applyAlignment="1">
      <alignment horizontal="left" vertical="center"/>
    </xf>
    <xf numFmtId="3" fontId="9" fillId="0" borderId="40" xfId="0" applyNumberFormat="1" applyFont="1" applyFill="1" applyBorder="1" applyAlignment="1">
      <alignment vertical="center"/>
    </xf>
    <xf numFmtId="0" fontId="12" fillId="0" borderId="48" xfId="0" applyFont="1" applyFill="1" applyBorder="1" applyAlignment="1">
      <alignment horizontal="center" vertical="center"/>
    </xf>
    <xf numFmtId="164" fontId="9" fillId="0" borderId="48" xfId="0" applyNumberFormat="1" applyFont="1" applyFill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vertical="center"/>
    </xf>
    <xf numFmtId="3" fontId="13" fillId="0" borderId="48" xfId="0" applyNumberFormat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49" fontId="47" fillId="0" borderId="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2" fillId="3" borderId="18" xfId="0" applyNumberFormat="1" applyFont="1" applyFill="1" applyBorder="1" applyAlignment="1">
      <alignment horizontal="center" vertical="center"/>
    </xf>
    <xf numFmtId="3" fontId="2" fillId="8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49" fontId="2" fillId="5" borderId="17" xfId="0" applyNumberFormat="1" applyFont="1" applyFill="1" applyBorder="1" applyAlignment="1">
      <alignment horizontal="center" vertical="center"/>
    </xf>
    <xf numFmtId="164" fontId="3" fillId="5" borderId="17" xfId="0" applyNumberFormat="1" applyFont="1" applyFill="1" applyBorder="1" applyAlignment="1">
      <alignment horizontal="center" vertical="center"/>
    </xf>
    <xf numFmtId="41" fontId="3" fillId="5" borderId="17" xfId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1" fontId="11" fillId="5" borderId="17" xfId="1" applyFont="1" applyFill="1" applyBorder="1" applyAlignment="1">
      <alignment horizontal="center" vertical="center"/>
    </xf>
    <xf numFmtId="49" fontId="30" fillId="7" borderId="17" xfId="0" applyNumberFormat="1" applyFont="1" applyFill="1" applyBorder="1" applyAlignment="1">
      <alignment horizontal="center" vertical="center"/>
    </xf>
    <xf numFmtId="164" fontId="30" fillId="7" borderId="17" xfId="0" applyNumberFormat="1" applyFont="1" applyFill="1" applyBorder="1" applyAlignment="1">
      <alignment horizontal="center" vertical="center"/>
    </xf>
    <xf numFmtId="41" fontId="30" fillId="7" borderId="17" xfId="1" applyFont="1" applyFill="1" applyBorder="1" applyAlignment="1">
      <alignment horizontal="center" vertical="center"/>
    </xf>
    <xf numFmtId="49" fontId="7" fillId="6" borderId="17" xfId="0" applyNumberFormat="1" applyFont="1" applyFill="1" applyBorder="1" applyAlignment="1">
      <alignment horizontal="center" vertical="center"/>
    </xf>
    <xf numFmtId="164" fontId="7" fillId="6" borderId="17" xfId="0" applyNumberFormat="1" applyFont="1" applyFill="1" applyBorder="1" applyAlignment="1">
      <alignment horizontal="center" vertical="center"/>
    </xf>
    <xf numFmtId="41" fontId="7" fillId="6" borderId="17" xfId="1" applyFont="1" applyFill="1" applyBorder="1" applyAlignment="1">
      <alignment horizontal="center" vertical="center"/>
    </xf>
    <xf numFmtId="41" fontId="28" fillId="3" borderId="17" xfId="1" applyFont="1" applyFill="1" applyBorder="1" applyAlignment="1">
      <alignment horizontal="center" vertical="center"/>
    </xf>
    <xf numFmtId="3" fontId="3" fillId="0" borderId="17" xfId="0" applyNumberFormat="1" applyFont="1" applyFill="1" applyBorder="1" applyAlignment="1">
      <alignment horizontal="center" vertical="center"/>
    </xf>
    <xf numFmtId="164" fontId="7" fillId="0" borderId="17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1" fontId="3" fillId="0" borderId="17" xfId="1" applyFont="1" applyFill="1" applyBorder="1" applyAlignment="1">
      <alignment horizontal="center" vertical="center"/>
    </xf>
    <xf numFmtId="3" fontId="11" fillId="0" borderId="17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3" fontId="9" fillId="0" borderId="17" xfId="0" applyNumberFormat="1" applyFont="1" applyFill="1" applyBorder="1" applyAlignment="1">
      <alignment horizontal="center" vertical="center"/>
    </xf>
    <xf numFmtId="3" fontId="36" fillId="0" borderId="17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4" fontId="11" fillId="0" borderId="17" xfId="1" applyNumberFormat="1" applyFont="1" applyFill="1" applyBorder="1" applyAlignment="1">
      <alignment horizontal="center" vertical="center"/>
    </xf>
    <xf numFmtId="4" fontId="31" fillId="0" borderId="17" xfId="1" applyNumberFormat="1" applyFont="1" applyFill="1" applyBorder="1" applyAlignment="1">
      <alignment horizontal="center" vertical="center"/>
    </xf>
    <xf numFmtId="4" fontId="2" fillId="0" borderId="17" xfId="1" applyNumberFormat="1" applyFont="1" applyFill="1" applyBorder="1" applyAlignment="1">
      <alignment horizontal="center" vertical="center"/>
    </xf>
    <xf numFmtId="4" fontId="7" fillId="0" borderId="17" xfId="1" applyNumberFormat="1" applyFont="1" applyFill="1" applyBorder="1" applyAlignment="1">
      <alignment horizontal="center" vertical="center"/>
    </xf>
    <xf numFmtId="3" fontId="7" fillId="0" borderId="17" xfId="0" applyNumberFormat="1" applyFont="1" applyFill="1" applyBorder="1" applyAlignment="1">
      <alignment horizontal="center" vertical="center"/>
    </xf>
    <xf numFmtId="49" fontId="47" fillId="0" borderId="17" xfId="0" applyNumberFormat="1" applyFont="1" applyFill="1" applyBorder="1" applyAlignment="1">
      <alignment horizontal="center" vertical="center"/>
    </xf>
    <xf numFmtId="49" fontId="9" fillId="8" borderId="17" xfId="0" applyNumberFormat="1" applyFont="1" applyFill="1" applyBorder="1" applyAlignment="1">
      <alignment horizontal="center" vertical="center"/>
    </xf>
    <xf numFmtId="49" fontId="2" fillId="0" borderId="19" xfId="0" applyNumberFormat="1" applyFont="1" applyFill="1" applyBorder="1" applyAlignment="1">
      <alignment horizontal="center" vertical="center"/>
    </xf>
    <xf numFmtId="49" fontId="2" fillId="3" borderId="38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horizontal="center" vertical="center"/>
    </xf>
    <xf numFmtId="49" fontId="4" fillId="0" borderId="26" xfId="0" applyNumberFormat="1" applyFont="1" applyFill="1" applyBorder="1" applyAlignment="1">
      <alignment horizontal="center" vertical="center"/>
    </xf>
    <xf numFmtId="0" fontId="26" fillId="0" borderId="54" xfId="0" applyFont="1" applyFill="1" applyBorder="1" applyAlignment="1">
      <alignment horizontal="center" vertical="center"/>
    </xf>
    <xf numFmtId="49" fontId="32" fillId="3" borderId="38" xfId="0" applyNumberFormat="1" applyFont="1" applyFill="1" applyBorder="1" applyAlignment="1">
      <alignment horizontal="center" vertical="center"/>
    </xf>
    <xf numFmtId="49" fontId="24" fillId="3" borderId="38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49" fontId="20" fillId="3" borderId="38" xfId="0" applyNumberFormat="1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vertical="center"/>
    </xf>
    <xf numFmtId="49" fontId="16" fillId="3" borderId="38" xfId="0" applyNumberFormat="1" applyFont="1" applyFill="1" applyBorder="1" applyAlignment="1">
      <alignment horizontal="center" vertical="center"/>
    </xf>
    <xf numFmtId="0" fontId="27" fillId="2" borderId="39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19" fillId="8" borderId="33" xfId="0" applyFont="1" applyFill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19" fillId="3" borderId="33" xfId="0" applyFont="1" applyFill="1" applyBorder="1" applyAlignment="1">
      <alignment vertical="center"/>
    </xf>
    <xf numFmtId="0" fontId="19" fillId="8" borderId="33" xfId="0" applyFont="1" applyFill="1" applyBorder="1" applyAlignment="1">
      <alignment horizontal="center" vertical="center"/>
    </xf>
    <xf numFmtId="3" fontId="8" fillId="0" borderId="33" xfId="0" applyNumberFormat="1" applyFont="1" applyBorder="1" applyAlignment="1">
      <alignment horizontal="center" vertical="center"/>
    </xf>
    <xf numFmtId="3" fontId="8" fillId="0" borderId="33" xfId="0" applyNumberFormat="1" applyFont="1" applyBorder="1" applyAlignment="1">
      <alignment horizontal="right" vertical="center"/>
    </xf>
    <xf numFmtId="0" fontId="19" fillId="0" borderId="33" xfId="0" applyFont="1" applyBorder="1" applyAlignment="1">
      <alignment horizontal="center" vertical="center"/>
    </xf>
    <xf numFmtId="4" fontId="12" fillId="2" borderId="33" xfId="0" applyNumberFormat="1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/>
    </xf>
    <xf numFmtId="0" fontId="27" fillId="2" borderId="33" xfId="0" applyFont="1" applyFill="1" applyBorder="1" applyAlignment="1">
      <alignment horizontal="center" vertical="center"/>
    </xf>
    <xf numFmtId="0" fontId="33" fillId="8" borderId="33" xfId="0" applyFont="1" applyFill="1" applyBorder="1" applyAlignment="1">
      <alignment horizontal="center" vertical="center"/>
    </xf>
    <xf numFmtId="0" fontId="27" fillId="2" borderId="36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49" fontId="16" fillId="0" borderId="2" xfId="0" applyNumberFormat="1" applyFont="1" applyFill="1" applyBorder="1" applyAlignment="1">
      <alignment horizontal="center" vertical="center"/>
    </xf>
    <xf numFmtId="0" fontId="19" fillId="0" borderId="46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38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vertical="center"/>
    </xf>
    <xf numFmtId="0" fontId="32" fillId="3" borderId="38" xfId="0" applyFont="1" applyFill="1" applyBorder="1" applyAlignment="1">
      <alignment horizontal="center" vertical="center"/>
    </xf>
    <xf numFmtId="0" fontId="24" fillId="3" borderId="38" xfId="0" applyFont="1" applyFill="1" applyBorder="1" applyAlignment="1">
      <alignment vertical="center"/>
    </xf>
    <xf numFmtId="0" fontId="19" fillId="3" borderId="32" xfId="0" applyFont="1" applyFill="1" applyBorder="1" applyAlignment="1">
      <alignment vertical="center"/>
    </xf>
    <xf numFmtId="4" fontId="3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horizontal="center" vertical="center"/>
    </xf>
    <xf numFmtId="164" fontId="49" fillId="0" borderId="1" xfId="0" applyNumberFormat="1" applyFont="1" applyFill="1" applyBorder="1" applyAlignment="1">
      <alignment horizontal="center" vertical="center"/>
    </xf>
    <xf numFmtId="164" fontId="49" fillId="0" borderId="4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4" fontId="49" fillId="0" borderId="1" xfId="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vertical="center"/>
    </xf>
    <xf numFmtId="169" fontId="49" fillId="0" borderId="2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3" fontId="49" fillId="0" borderId="1" xfId="0" applyNumberFormat="1" applyFont="1" applyFill="1" applyBorder="1" applyAlignment="1">
      <alignment horizontal="center" vertical="center"/>
    </xf>
    <xf numFmtId="164" fontId="49" fillId="0" borderId="7" xfId="0" applyNumberFormat="1" applyFont="1" applyFill="1" applyBorder="1" applyAlignment="1">
      <alignment horizontal="center" vertical="center"/>
    </xf>
    <xf numFmtId="164" fontId="49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64" fontId="49" fillId="0" borderId="10" xfId="0" applyNumberFormat="1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164" fontId="49" fillId="2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4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3" fontId="4" fillId="2" borderId="40" xfId="0" applyNumberFormat="1" applyFont="1" applyFill="1" applyBorder="1" applyAlignment="1">
      <alignment vertical="center"/>
    </xf>
    <xf numFmtId="0" fontId="4" fillId="2" borderId="4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169" fontId="49" fillId="2" borderId="0" xfId="0" applyNumberFormat="1" applyFont="1" applyFill="1" applyBorder="1" applyAlignment="1">
      <alignment horizontal="center" vertical="center"/>
    </xf>
    <xf numFmtId="4" fontId="49" fillId="2" borderId="0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9" fillId="13" borderId="1" xfId="0" applyNumberFormat="1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/>
    </xf>
    <xf numFmtId="166" fontId="34" fillId="4" borderId="1" xfId="0" applyNumberFormat="1" applyFont="1" applyFill="1" applyBorder="1" applyAlignment="1">
      <alignment horizontal="center" vertical="center"/>
    </xf>
    <xf numFmtId="4" fontId="34" fillId="4" borderId="1" xfId="0" applyNumberFormat="1" applyFont="1" applyFill="1" applyBorder="1" applyAlignment="1">
      <alignment horizontal="center" vertical="center"/>
    </xf>
    <xf numFmtId="0" fontId="32" fillId="4" borderId="39" xfId="0" applyFont="1" applyFill="1" applyBorder="1" applyAlignment="1">
      <alignment horizontal="center" vertical="center"/>
    </xf>
    <xf numFmtId="164" fontId="50" fillId="14" borderId="1" xfId="0" applyNumberFormat="1" applyFont="1" applyFill="1" applyBorder="1" applyAlignment="1">
      <alignment horizontal="center" vertical="center"/>
    </xf>
    <xf numFmtId="3" fontId="49" fillId="13" borderId="3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9" fillId="2" borderId="0" xfId="0" applyFont="1" applyFill="1" applyBorder="1" applyAlignment="1">
      <alignment vertical="center"/>
    </xf>
    <xf numFmtId="0" fontId="4" fillId="2" borderId="28" xfId="0" applyFont="1" applyFill="1" applyBorder="1" applyAlignment="1">
      <alignment vertical="center"/>
    </xf>
    <xf numFmtId="0" fontId="5" fillId="2" borderId="28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vertical="center"/>
    </xf>
    <xf numFmtId="3" fontId="4" fillId="13" borderId="39" xfId="0" applyNumberFormat="1" applyFont="1" applyFill="1" applyBorder="1" applyAlignment="1">
      <alignment horizontal="right" vertical="center"/>
    </xf>
    <xf numFmtId="0" fontId="4" fillId="0" borderId="21" xfId="0" applyFont="1" applyFill="1" applyBorder="1" applyAlignment="1">
      <alignment vertical="center"/>
    </xf>
    <xf numFmtId="0" fontId="4" fillId="0" borderId="27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/>
    </xf>
    <xf numFmtId="0" fontId="4" fillId="2" borderId="26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164" fontId="49" fillId="2" borderId="27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164" fontId="49" fillId="0" borderId="28" xfId="0" applyNumberFormat="1" applyFont="1" applyFill="1" applyBorder="1" applyAlignment="1">
      <alignment horizontal="center" vertical="center"/>
    </xf>
    <xf numFmtId="3" fontId="4" fillId="13" borderId="39" xfId="0" applyNumberFormat="1" applyFont="1" applyFill="1" applyBorder="1" applyAlignment="1">
      <alignment vertical="center"/>
    </xf>
    <xf numFmtId="0" fontId="4" fillId="2" borderId="42" xfId="0" applyFont="1" applyFill="1" applyBorder="1" applyAlignment="1">
      <alignment vertical="center"/>
    </xf>
    <xf numFmtId="0" fontId="4" fillId="2" borderId="59" xfId="0" applyFont="1" applyFill="1" applyBorder="1" applyAlignment="1">
      <alignment vertical="center"/>
    </xf>
    <xf numFmtId="3" fontId="4" fillId="0" borderId="27" xfId="0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" fillId="10" borderId="26" xfId="0" applyFont="1" applyFill="1" applyBorder="1" applyAlignment="1">
      <alignment vertical="center"/>
    </xf>
    <xf numFmtId="3" fontId="4" fillId="0" borderId="39" xfId="0" applyNumberFormat="1" applyFont="1" applyFill="1" applyBorder="1" applyAlignment="1">
      <alignment vertical="center"/>
    </xf>
    <xf numFmtId="3" fontId="4" fillId="2" borderId="28" xfId="0" applyNumberFormat="1" applyFont="1" applyFill="1" applyBorder="1" applyAlignment="1">
      <alignment vertical="center"/>
    </xf>
    <xf numFmtId="4" fontId="49" fillId="13" borderId="39" xfId="0" applyNumberFormat="1" applyFont="1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164" fontId="4" fillId="2" borderId="28" xfId="0" applyNumberFormat="1" applyFont="1" applyFill="1" applyBorder="1" applyAlignment="1">
      <alignment horizontal="left" vertical="center"/>
    </xf>
    <xf numFmtId="0" fontId="50" fillId="14" borderId="38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49" fontId="2" fillId="0" borderId="1" xfId="1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vertical="center"/>
    </xf>
    <xf numFmtId="4" fontId="2" fillId="0" borderId="17" xfId="1" applyNumberFormat="1" applyFont="1" applyFill="1" applyBorder="1" applyAlignment="1">
      <alignment horizontal="center" vertical="center"/>
    </xf>
    <xf numFmtId="4" fontId="2" fillId="0" borderId="1" xfId="1" applyNumberFormat="1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164" fontId="49" fillId="0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50" fillId="14" borderId="4" xfId="0" applyNumberFormat="1" applyFont="1" applyFill="1" applyBorder="1" applyAlignment="1">
      <alignment horizontal="center" vertical="center"/>
    </xf>
    <xf numFmtId="0" fontId="50" fillId="0" borderId="44" xfId="0" applyFont="1" applyFill="1" applyBorder="1" applyAlignment="1">
      <alignment vertical="center"/>
    </xf>
    <xf numFmtId="164" fontId="49" fillId="13" borderId="4" xfId="0" applyNumberFormat="1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164" fontId="46" fillId="0" borderId="1" xfId="0" applyNumberFormat="1" applyFont="1" applyFill="1" applyBorder="1" applyAlignment="1">
      <alignment horizontal="center" vertical="center"/>
    </xf>
    <xf numFmtId="3" fontId="46" fillId="0" borderId="4" xfId="0" applyNumberFormat="1" applyFont="1" applyFill="1" applyBorder="1" applyAlignment="1">
      <alignment horizontal="center" vertical="center"/>
    </xf>
    <xf numFmtId="3" fontId="46" fillId="0" borderId="6" xfId="0" applyNumberFormat="1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9" xfId="0" applyNumberFormat="1" applyFont="1" applyFill="1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25" xfId="0" applyFont="1" applyFill="1" applyBorder="1" applyAlignment="1">
      <alignment horizontal="center" vertical="center"/>
    </xf>
    <xf numFmtId="0" fontId="52" fillId="0" borderId="24" xfId="0" applyFont="1" applyFill="1" applyBorder="1" applyAlignment="1">
      <alignment horizontal="center" vertical="center"/>
    </xf>
    <xf numFmtId="164" fontId="49" fillId="0" borderId="56" xfId="0" applyNumberFormat="1" applyFont="1" applyFill="1" applyBorder="1" applyAlignment="1">
      <alignment horizontal="center" vertical="center"/>
    </xf>
    <xf numFmtId="164" fontId="49" fillId="0" borderId="48" xfId="0" applyNumberFormat="1" applyFont="1" applyFill="1" applyBorder="1" applyAlignment="1">
      <alignment horizontal="center" vertical="center"/>
    </xf>
    <xf numFmtId="164" fontId="49" fillId="0" borderId="58" xfId="0" applyNumberFormat="1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39" xfId="0" applyFont="1" applyFill="1" applyBorder="1" applyAlignment="1">
      <alignment horizontal="left" vertical="center"/>
    </xf>
    <xf numFmtId="0" fontId="5" fillId="13" borderId="7" xfId="0" applyFont="1" applyFill="1" applyBorder="1" applyAlignment="1">
      <alignment horizontal="left" vertical="center"/>
    </xf>
    <xf numFmtId="0" fontId="5" fillId="13" borderId="4" xfId="0" applyFont="1" applyFill="1" applyBorder="1" applyAlignment="1">
      <alignment horizontal="left" vertical="center"/>
    </xf>
    <xf numFmtId="0" fontId="5" fillId="13" borderId="57" xfId="0" applyFont="1" applyFill="1" applyBorder="1" applyAlignment="1">
      <alignment horizontal="left" vertical="center"/>
    </xf>
    <xf numFmtId="3" fontId="4" fillId="13" borderId="1" xfId="0" applyNumberFormat="1" applyFont="1" applyFill="1" applyBorder="1" applyAlignment="1">
      <alignment horizontal="right" vertical="center"/>
    </xf>
    <xf numFmtId="4" fontId="49" fillId="13" borderId="1" xfId="0" applyNumberFormat="1" applyFont="1" applyFill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5" fillId="13" borderId="3" xfId="0" applyFont="1" applyFill="1" applyBorder="1" applyAlignment="1">
      <alignment horizontal="left" vertical="center"/>
    </xf>
    <xf numFmtId="0" fontId="45" fillId="13" borderId="1" xfId="0" applyFont="1" applyFill="1" applyBorder="1" applyAlignment="1">
      <alignment horizontal="left" vertical="center"/>
    </xf>
    <xf numFmtId="0" fontId="45" fillId="13" borderId="39" xfId="0" applyFont="1" applyFill="1" applyBorder="1" applyAlignment="1">
      <alignment horizontal="left" vertical="center"/>
    </xf>
    <xf numFmtId="164" fontId="4" fillId="13" borderId="3" xfId="0" applyNumberFormat="1" applyFont="1" applyFill="1" applyBorder="1" applyAlignment="1">
      <alignment horizontal="left" vertical="center"/>
    </xf>
    <xf numFmtId="164" fontId="4" fillId="13" borderId="1" xfId="0" applyNumberFormat="1" applyFont="1" applyFill="1" applyBorder="1" applyAlignment="1">
      <alignment horizontal="left" vertical="center"/>
    </xf>
    <xf numFmtId="164" fontId="4" fillId="13" borderId="39" xfId="0" applyNumberFormat="1" applyFont="1" applyFill="1" applyBorder="1" applyAlignment="1">
      <alignment horizontal="left" vertical="center"/>
    </xf>
    <xf numFmtId="0" fontId="50" fillId="14" borderId="4" xfId="0" applyFont="1" applyFill="1" applyBorder="1" applyAlignment="1">
      <alignment horizontal="center" vertical="center"/>
    </xf>
    <xf numFmtId="164" fontId="4" fillId="13" borderId="2" xfId="0" applyNumberFormat="1" applyFont="1" applyFill="1" applyBorder="1" applyAlignment="1">
      <alignment horizontal="center" vertical="center"/>
    </xf>
    <xf numFmtId="164" fontId="4" fillId="13" borderId="3" xfId="0" applyNumberFormat="1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57" xfId="0" applyFont="1" applyFill="1" applyBorder="1" applyAlignment="1">
      <alignment horizontal="center" vertical="center"/>
    </xf>
    <xf numFmtId="0" fontId="50" fillId="14" borderId="1" xfId="0" applyFont="1" applyFill="1" applyBorder="1" applyAlignment="1">
      <alignment horizontal="center" vertical="center"/>
    </xf>
    <xf numFmtId="3" fontId="4" fillId="13" borderId="6" xfId="0" applyNumberFormat="1" applyFont="1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 vertical="center"/>
    </xf>
    <xf numFmtId="3" fontId="4" fillId="13" borderId="1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48" fillId="0" borderId="23" xfId="0" applyFont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48" fillId="0" borderId="21" xfId="0" applyFont="1" applyBorder="1" applyAlignment="1">
      <alignment horizontal="center" vertical="center"/>
    </xf>
    <xf numFmtId="0" fontId="48" fillId="0" borderId="27" xfId="0" applyFont="1" applyBorder="1" applyAlignment="1">
      <alignment horizontal="center" vertical="center"/>
    </xf>
    <xf numFmtId="0" fontId="48" fillId="0" borderId="22" xfId="0" applyFont="1" applyBorder="1" applyAlignment="1">
      <alignment horizontal="center" vertical="center"/>
    </xf>
    <xf numFmtId="3" fontId="9" fillId="0" borderId="0" xfId="0" applyNumberFormat="1" applyFont="1" applyFill="1" applyAlignment="1">
      <alignment horizontal="right" vertical="center"/>
    </xf>
    <xf numFmtId="3" fontId="11" fillId="0" borderId="0" xfId="0" applyNumberFormat="1" applyFont="1" applyFill="1" applyAlignment="1">
      <alignment horizontal="right" vertical="center"/>
    </xf>
    <xf numFmtId="167" fontId="2" fillId="0" borderId="0" xfId="0" applyNumberFormat="1" applyFont="1" applyFill="1" applyAlignment="1">
      <alignment horizontal="left" vertical="center"/>
    </xf>
    <xf numFmtId="168" fontId="9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3" fontId="11" fillId="0" borderId="1" xfId="0" applyNumberFormat="1" applyFont="1" applyFill="1" applyBorder="1" applyAlignment="1">
      <alignment horizontal="right" vertical="center"/>
    </xf>
    <xf numFmtId="164" fontId="11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3" fontId="11" fillId="0" borderId="2" xfId="0" applyNumberFormat="1" applyFont="1" applyFill="1" applyBorder="1" applyAlignment="1">
      <alignment horizontal="center" vertical="center"/>
    </xf>
    <xf numFmtId="3" fontId="11" fillId="0" borderId="3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right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3" fontId="11" fillId="0" borderId="16" xfId="0" applyNumberFormat="1" applyFont="1" applyFill="1" applyBorder="1" applyAlignment="1">
      <alignment horizontal="center" vertical="center"/>
    </xf>
    <xf numFmtId="3" fontId="11" fillId="0" borderId="9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3" fontId="9" fillId="0" borderId="17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4" fontId="2" fillId="0" borderId="17" xfId="1" applyNumberFormat="1" applyFont="1" applyFill="1" applyBorder="1" applyAlignment="1">
      <alignment horizontal="center" vertical="center"/>
    </xf>
    <xf numFmtId="4" fontId="2" fillId="0" borderId="1" xfId="1" applyNumberFormat="1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center"/>
    </xf>
    <xf numFmtId="4" fontId="17" fillId="0" borderId="51" xfId="0" applyNumberFormat="1" applyFont="1" applyBorder="1" applyAlignment="1">
      <alignment horizontal="center" vertical="center"/>
    </xf>
    <xf numFmtId="4" fontId="17" fillId="0" borderId="55" xfId="0" applyNumberFormat="1" applyFont="1" applyBorder="1" applyAlignment="1">
      <alignment horizontal="center" vertical="center"/>
    </xf>
    <xf numFmtId="4" fontId="17" fillId="0" borderId="52" xfId="0" applyNumberFormat="1" applyFont="1" applyBorder="1" applyAlignment="1">
      <alignment horizontal="center" vertical="center"/>
    </xf>
    <xf numFmtId="49" fontId="2" fillId="4" borderId="47" xfId="0" applyNumberFormat="1" applyFont="1" applyFill="1" applyBorder="1" applyAlignment="1">
      <alignment horizontal="center" vertical="center"/>
    </xf>
    <xf numFmtId="49" fontId="2" fillId="4" borderId="29" xfId="0" applyNumberFormat="1" applyFont="1" applyFill="1" applyBorder="1" applyAlignment="1">
      <alignment horizontal="center" vertical="center"/>
    </xf>
    <xf numFmtId="49" fontId="2" fillId="4" borderId="50" xfId="0" applyNumberFormat="1" applyFont="1" applyFill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0" fontId="40" fillId="0" borderId="25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8" fillId="0" borderId="25" xfId="0" applyFont="1" applyBorder="1" applyAlignment="1">
      <alignment horizontal="left" vertical="center"/>
    </xf>
    <xf numFmtId="0" fontId="38" fillId="0" borderId="24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38" fillId="0" borderId="28" xfId="0" applyFont="1" applyBorder="1" applyAlignment="1">
      <alignment horizontal="left" vertical="center"/>
    </xf>
    <xf numFmtId="14" fontId="38" fillId="0" borderId="0" xfId="0" applyNumberFormat="1" applyFont="1" applyBorder="1" applyAlignment="1">
      <alignment horizontal="left" vertical="center"/>
    </xf>
    <xf numFmtId="14" fontId="38" fillId="0" borderId="28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23" fillId="0" borderId="4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49" fontId="46" fillId="0" borderId="4" xfId="0" applyNumberFormat="1" applyFont="1" applyFill="1" applyBorder="1" applyAlignment="1">
      <alignment horizontal="center" vertical="center"/>
    </xf>
    <xf numFmtId="49" fontId="46" fillId="0" borderId="6" xfId="0" applyNumberFormat="1" applyFont="1" applyFill="1" applyBorder="1" applyAlignment="1">
      <alignment horizontal="center" vertical="center"/>
    </xf>
    <xf numFmtId="3" fontId="46" fillId="0" borderId="4" xfId="0" applyNumberFormat="1" applyFont="1" applyFill="1" applyBorder="1" applyAlignment="1">
      <alignment horizontal="center" vertical="center"/>
    </xf>
    <xf numFmtId="3" fontId="46" fillId="0" borderId="6" xfId="0" applyNumberFormat="1" applyFont="1" applyFill="1" applyBorder="1" applyAlignment="1">
      <alignment horizontal="center" vertical="center"/>
    </xf>
    <xf numFmtId="4" fontId="45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14" fontId="43" fillId="0" borderId="0" xfId="0" applyNumberFormat="1" applyFont="1" applyAlignment="1">
      <alignment horizontal="left" vertical="center"/>
    </xf>
    <xf numFmtId="0" fontId="43" fillId="0" borderId="0" xfId="0" applyFont="1" applyAlignment="1">
      <alignment horizontal="right" vertical="center"/>
    </xf>
    <xf numFmtId="0" fontId="46" fillId="0" borderId="1" xfId="0" applyFont="1" applyFill="1" applyBorder="1" applyAlignment="1">
      <alignment horizontal="center" vertical="center"/>
    </xf>
    <xf numFmtId="164" fontId="46" fillId="0" borderId="1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4" fillId="0" borderId="0" xfId="0" applyFont="1"/>
    <xf numFmtId="0" fontId="45" fillId="0" borderId="0" xfId="0" applyFont="1" applyAlignment="1">
      <alignment vertical="center"/>
    </xf>
    <xf numFmtId="0" fontId="54" fillId="0" borderId="2" xfId="0" applyFont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26" fillId="0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46" fillId="3" borderId="4" xfId="0" applyNumberFormat="1" applyFont="1" applyFill="1" applyBorder="1" applyAlignment="1">
      <alignment horizontal="center" vertical="center"/>
    </xf>
    <xf numFmtId="49" fontId="46" fillId="3" borderId="1" xfId="0" applyNumberFormat="1" applyFont="1" applyFill="1" applyBorder="1" applyAlignment="1">
      <alignment horizontal="center" vertical="center"/>
    </xf>
    <xf numFmtId="49" fontId="46" fillId="3" borderId="6" xfId="0" applyNumberFormat="1" applyFont="1" applyFill="1" applyBorder="1" applyAlignment="1">
      <alignment horizontal="center" vertical="center"/>
    </xf>
    <xf numFmtId="49" fontId="37" fillId="3" borderId="5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vertical="center"/>
    </xf>
    <xf numFmtId="0" fontId="51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58" fillId="0" borderId="60" xfId="0" applyFont="1" applyBorder="1" applyAlignment="1">
      <alignment horizontal="center" vertical="center"/>
    </xf>
    <xf numFmtId="0" fontId="58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3333CC"/>
      <color rgb="FFABD5E8"/>
      <color rgb="FFABD5FF"/>
      <color rgb="FF61B0FF"/>
      <color rgb="FF6699FF"/>
      <color rgb="FF3399FF"/>
      <color rgb="FF6666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8676-2B5C-4F77-BC04-239336E5C52B}">
  <sheetPr>
    <tabColor rgb="FFFFFF00"/>
  </sheetPr>
  <dimension ref="A1:I158"/>
  <sheetViews>
    <sheetView workbookViewId="0">
      <selection activeCell="K6" sqref="K6"/>
    </sheetView>
  </sheetViews>
  <sheetFormatPr defaultRowHeight="19.95" customHeight="1" x14ac:dyDescent="0.3"/>
  <cols>
    <col min="1" max="1" width="2.77734375" style="67" customWidth="1"/>
    <col min="2" max="2" width="35.77734375" style="67" bestFit="1" customWidth="1"/>
    <col min="3" max="3" width="11.109375" style="67" bestFit="1" customWidth="1"/>
    <col min="4" max="4" width="5.33203125" style="67" bestFit="1" customWidth="1"/>
    <col min="5" max="5" width="5.88671875" style="67" customWidth="1"/>
    <col min="6" max="6" width="6.109375" style="67" customWidth="1"/>
    <col min="7" max="7" width="11" style="67" bestFit="1" customWidth="1"/>
    <col min="8" max="8" width="0.88671875" style="67" customWidth="1"/>
    <col min="9" max="9" width="12.5546875" style="67" customWidth="1"/>
    <col min="10" max="16384" width="8.88671875" style="67"/>
  </cols>
  <sheetData>
    <row r="1" spans="2:9" ht="25.05" customHeight="1" x14ac:dyDescent="0.3">
      <c r="B1" s="595" t="s">
        <v>472</v>
      </c>
      <c r="C1" s="595"/>
      <c r="D1" s="595"/>
      <c r="E1" s="595"/>
      <c r="F1" s="595"/>
      <c r="G1" s="595"/>
      <c r="H1" s="595"/>
      <c r="I1" s="595"/>
    </row>
    <row r="2" spans="2:9" ht="19.95" customHeight="1" thickBot="1" x14ac:dyDescent="0.35">
      <c r="B2" s="335" t="s">
        <v>381</v>
      </c>
      <c r="C2" s="359"/>
      <c r="D2" s="359"/>
      <c r="E2" s="359"/>
      <c r="F2" s="359"/>
      <c r="G2" s="359"/>
      <c r="H2" s="359"/>
      <c r="I2" s="359"/>
    </row>
    <row r="3" spans="2:9" ht="19.95" customHeight="1" x14ac:dyDescent="0.3">
      <c r="B3" s="412" t="s">
        <v>418</v>
      </c>
      <c r="C3" s="459" t="s">
        <v>501</v>
      </c>
      <c r="D3" s="459"/>
      <c r="E3" s="459"/>
      <c r="F3" s="413"/>
      <c r="G3" s="413"/>
      <c r="H3" s="413"/>
      <c r="I3" s="414"/>
    </row>
    <row r="4" spans="2:9" ht="19.95" customHeight="1" x14ac:dyDescent="0.3">
      <c r="B4" s="330" t="s">
        <v>422</v>
      </c>
      <c r="C4" s="337">
        <v>43439</v>
      </c>
      <c r="D4" s="364"/>
      <c r="E4" s="360"/>
      <c r="F4" s="360"/>
      <c r="G4" s="360"/>
      <c r="H4" s="360"/>
      <c r="I4" s="394"/>
    </row>
    <row r="5" spans="2:9" ht="19.95" customHeight="1" x14ac:dyDescent="0.3">
      <c r="B5" s="330" t="s">
        <v>426</v>
      </c>
      <c r="C5" s="337">
        <v>43439</v>
      </c>
      <c r="D5" s="360"/>
      <c r="E5" s="360"/>
      <c r="F5" s="360"/>
      <c r="G5" s="360"/>
      <c r="H5" s="360"/>
      <c r="I5" s="394"/>
    </row>
    <row r="6" spans="2:9" ht="19.95" customHeight="1" x14ac:dyDescent="0.3">
      <c r="B6" s="330" t="s">
        <v>427</v>
      </c>
      <c r="C6" s="337">
        <v>43444</v>
      </c>
      <c r="D6" s="336" t="s">
        <v>382</v>
      </c>
      <c r="E6" s="431">
        <f>C6-C5</f>
        <v>5</v>
      </c>
      <c r="F6" s="392" t="s">
        <v>328</v>
      </c>
      <c r="G6" s="393" t="s">
        <v>470</v>
      </c>
      <c r="H6" s="360"/>
      <c r="I6" s="394"/>
    </row>
    <row r="7" spans="2:9" ht="19.95" customHeight="1" x14ac:dyDescent="0.3">
      <c r="B7" s="330" t="s">
        <v>428</v>
      </c>
      <c r="C7" s="338" t="s">
        <v>229</v>
      </c>
      <c r="D7" s="460" t="s">
        <v>383</v>
      </c>
      <c r="E7" s="461"/>
      <c r="F7" s="461"/>
      <c r="G7" s="461"/>
      <c r="H7" s="461"/>
      <c r="I7" s="462"/>
    </row>
    <row r="8" spans="2:9" ht="19.95" customHeight="1" x14ac:dyDescent="0.3">
      <c r="B8" s="330" t="s">
        <v>429</v>
      </c>
      <c r="C8" s="340" t="s">
        <v>217</v>
      </c>
      <c r="D8" s="463" t="s">
        <v>384</v>
      </c>
      <c r="E8" s="464"/>
      <c r="F8" s="464"/>
      <c r="G8" s="464"/>
      <c r="H8" s="464"/>
      <c r="I8" s="465"/>
    </row>
    <row r="9" spans="2:9" ht="19.95" customHeight="1" x14ac:dyDescent="0.3">
      <c r="B9" s="330" t="s">
        <v>430</v>
      </c>
      <c r="C9" s="430" t="s">
        <v>217</v>
      </c>
      <c r="D9" s="463" t="s">
        <v>385</v>
      </c>
      <c r="E9" s="464"/>
      <c r="F9" s="464"/>
      <c r="G9" s="464"/>
      <c r="H9" s="464"/>
      <c r="I9" s="465"/>
    </row>
    <row r="10" spans="2:9" ht="19.95" customHeight="1" x14ac:dyDescent="0.3">
      <c r="B10" s="415" t="s">
        <v>440</v>
      </c>
      <c r="C10" s="430" t="s">
        <v>35</v>
      </c>
      <c r="D10" s="467" t="s">
        <v>395</v>
      </c>
      <c r="E10" s="468"/>
      <c r="F10" s="350">
        <v>6</v>
      </c>
      <c r="G10" s="391">
        <v>100000</v>
      </c>
      <c r="H10" s="349"/>
      <c r="I10" s="416">
        <f>G10*F10</f>
        <v>600000</v>
      </c>
    </row>
    <row r="11" spans="2:9" ht="19.95" customHeight="1" x14ac:dyDescent="0.3">
      <c r="B11" s="330" t="s">
        <v>435</v>
      </c>
      <c r="C11" s="430" t="s">
        <v>35</v>
      </c>
      <c r="D11" s="467" t="s">
        <v>395</v>
      </c>
      <c r="E11" s="468"/>
      <c r="F11" s="350">
        <v>24</v>
      </c>
      <c r="G11" s="391">
        <v>100000</v>
      </c>
      <c r="H11" s="349"/>
      <c r="I11" s="416">
        <f t="shared" ref="I11:I14" si="0">G11*F11</f>
        <v>2400000</v>
      </c>
    </row>
    <row r="12" spans="2:9" ht="19.95" customHeight="1" x14ac:dyDescent="0.3">
      <c r="B12" s="330" t="s">
        <v>436</v>
      </c>
      <c r="C12" s="430" t="s">
        <v>35</v>
      </c>
      <c r="D12" s="467" t="s">
        <v>395</v>
      </c>
      <c r="E12" s="468"/>
      <c r="F12" s="350">
        <v>25</v>
      </c>
      <c r="G12" s="391">
        <v>100000</v>
      </c>
      <c r="H12" s="349"/>
      <c r="I12" s="416">
        <f t="shared" si="0"/>
        <v>2500000</v>
      </c>
    </row>
    <row r="13" spans="2:9" ht="19.95" customHeight="1" x14ac:dyDescent="0.3">
      <c r="B13" s="330" t="s">
        <v>437</v>
      </c>
      <c r="C13" s="430" t="s">
        <v>35</v>
      </c>
      <c r="D13" s="467" t="s">
        <v>395</v>
      </c>
      <c r="E13" s="468"/>
      <c r="F13" s="350">
        <v>20</v>
      </c>
      <c r="G13" s="391">
        <v>100000</v>
      </c>
      <c r="H13" s="349"/>
      <c r="I13" s="416">
        <f t="shared" si="0"/>
        <v>2000000</v>
      </c>
    </row>
    <row r="14" spans="2:9" ht="19.95" customHeight="1" x14ac:dyDescent="0.3">
      <c r="B14" s="330" t="s">
        <v>438</v>
      </c>
      <c r="C14" s="430" t="s">
        <v>35</v>
      </c>
      <c r="D14" s="467" t="s">
        <v>395</v>
      </c>
      <c r="E14" s="468"/>
      <c r="F14" s="350">
        <v>15.5</v>
      </c>
      <c r="G14" s="391">
        <v>100000</v>
      </c>
      <c r="H14" s="349"/>
      <c r="I14" s="416">
        <f t="shared" si="0"/>
        <v>1550000</v>
      </c>
    </row>
    <row r="15" spans="2:9" ht="19.95" customHeight="1" x14ac:dyDescent="0.3">
      <c r="B15" s="330" t="s">
        <v>439</v>
      </c>
      <c r="C15" s="458">
        <v>0</v>
      </c>
      <c r="D15" s="458"/>
      <c r="E15" s="458"/>
      <c r="F15" s="377"/>
      <c r="G15" s="378"/>
      <c r="H15" s="379"/>
      <c r="I15" s="417"/>
    </row>
    <row r="16" spans="2:9" ht="19.95" customHeight="1" x14ac:dyDescent="0.3">
      <c r="B16" s="451" t="s">
        <v>441</v>
      </c>
      <c r="C16" s="430" t="s">
        <v>35</v>
      </c>
      <c r="D16" s="467" t="s">
        <v>395</v>
      </c>
      <c r="E16" s="468"/>
      <c r="F16" s="345">
        <v>0</v>
      </c>
      <c r="G16" s="337" t="s">
        <v>20</v>
      </c>
      <c r="H16" s="346"/>
      <c r="I16" s="418">
        <v>0</v>
      </c>
    </row>
    <row r="17" spans="1:9" ht="19.95" customHeight="1" x14ac:dyDescent="0.3">
      <c r="B17" s="451"/>
      <c r="C17" s="342"/>
      <c r="D17" s="380" t="s">
        <v>396</v>
      </c>
      <c r="E17" s="120" t="s">
        <v>397</v>
      </c>
      <c r="F17" s="469" t="s">
        <v>467</v>
      </c>
      <c r="G17" s="469"/>
      <c r="H17" s="469"/>
      <c r="I17" s="470"/>
    </row>
    <row r="18" spans="1:9" ht="19.95" customHeight="1" x14ac:dyDescent="0.3">
      <c r="B18" s="419" t="s">
        <v>442</v>
      </c>
      <c r="C18" s="458">
        <v>0</v>
      </c>
      <c r="D18" s="458"/>
      <c r="E18" s="458"/>
      <c r="F18" s="362"/>
      <c r="G18" s="362"/>
      <c r="H18" s="362"/>
      <c r="I18" s="420"/>
    </row>
    <row r="19" spans="1:9" ht="19.95" customHeight="1" x14ac:dyDescent="0.3">
      <c r="B19" s="421" t="s">
        <v>392</v>
      </c>
      <c r="C19" s="433" t="s">
        <v>386</v>
      </c>
      <c r="D19" s="466" t="s">
        <v>387</v>
      </c>
      <c r="E19" s="466"/>
      <c r="F19" s="360"/>
      <c r="G19" s="360"/>
      <c r="H19" s="360"/>
      <c r="I19" s="394"/>
    </row>
    <row r="20" spans="1:9" ht="19.95" customHeight="1" x14ac:dyDescent="0.3">
      <c r="A20" s="368"/>
      <c r="B20" s="434" t="s">
        <v>490</v>
      </c>
      <c r="C20" s="435"/>
      <c r="D20" s="436" t="s">
        <v>398</v>
      </c>
      <c r="E20" s="437"/>
      <c r="F20" s="360"/>
      <c r="G20" s="360"/>
      <c r="H20" s="360"/>
      <c r="I20" s="394"/>
    </row>
    <row r="21" spans="1:9" ht="19.95" customHeight="1" x14ac:dyDescent="0.3">
      <c r="A21" s="368"/>
      <c r="B21" s="421" t="s">
        <v>392</v>
      </c>
      <c r="C21" s="390" t="s">
        <v>386</v>
      </c>
      <c r="D21" s="471" t="s">
        <v>387</v>
      </c>
      <c r="E21" s="466"/>
      <c r="F21" s="360"/>
      <c r="G21" s="360"/>
      <c r="H21" s="360"/>
      <c r="I21" s="394"/>
    </row>
    <row r="22" spans="1:9" ht="19.95" customHeight="1" x14ac:dyDescent="0.3">
      <c r="B22" s="424" t="s">
        <v>491</v>
      </c>
      <c r="C22" s="443"/>
      <c r="D22" s="443"/>
      <c r="E22" s="443"/>
      <c r="F22" s="443"/>
      <c r="G22" s="443"/>
      <c r="H22" s="443"/>
      <c r="I22" s="444"/>
    </row>
    <row r="23" spans="1:9" ht="19.95" customHeight="1" thickBot="1" x14ac:dyDescent="0.35">
      <c r="B23" s="402"/>
      <c r="C23" s="432"/>
      <c r="D23" s="427"/>
      <c r="E23" s="427"/>
      <c r="F23" s="428"/>
      <c r="G23" s="428"/>
      <c r="H23" s="428"/>
      <c r="I23" s="429"/>
    </row>
    <row r="24" spans="1:9" ht="19.95" customHeight="1" x14ac:dyDescent="0.3">
      <c r="B24" s="1"/>
      <c r="C24" s="344"/>
      <c r="D24" s="2"/>
      <c r="E24" s="2"/>
    </row>
    <row r="25" spans="1:9" ht="19.95" customHeight="1" x14ac:dyDescent="0.3">
      <c r="B25" s="1"/>
      <c r="C25" s="344"/>
      <c r="D25" s="2"/>
      <c r="E25" s="2"/>
    </row>
    <row r="26" spans="1:9" ht="19.95" customHeight="1" x14ac:dyDescent="0.3">
      <c r="B26" s="1"/>
      <c r="C26" s="344"/>
      <c r="D26" s="2"/>
      <c r="E26" s="2"/>
    </row>
    <row r="27" spans="1:9" ht="19.95" customHeight="1" x14ac:dyDescent="0.3">
      <c r="B27" s="1"/>
      <c r="C27" s="344"/>
      <c r="D27" s="2"/>
      <c r="E27" s="2"/>
    </row>
    <row r="28" spans="1:9" ht="19.95" customHeight="1" x14ac:dyDescent="0.3">
      <c r="B28" s="1"/>
      <c r="C28" s="344"/>
      <c r="D28" s="2"/>
      <c r="E28" s="2"/>
    </row>
    <row r="29" spans="1:9" ht="19.95" customHeight="1" x14ac:dyDescent="0.3">
      <c r="B29" s="1"/>
      <c r="C29" s="344"/>
      <c r="D29" s="2"/>
      <c r="E29" s="2"/>
    </row>
    <row r="30" spans="1:9" ht="19.95" customHeight="1" x14ac:dyDescent="0.3">
      <c r="B30" s="1"/>
      <c r="C30" s="344"/>
      <c r="D30" s="2"/>
      <c r="E30" s="2"/>
    </row>
    <row r="31" spans="1:9" ht="19.95" customHeight="1" x14ac:dyDescent="0.3">
      <c r="B31" s="1"/>
      <c r="C31" s="344"/>
      <c r="D31" s="2"/>
      <c r="E31" s="2"/>
    </row>
    <row r="32" spans="1:9" ht="19.95" customHeight="1" x14ac:dyDescent="0.3">
      <c r="B32" s="1"/>
      <c r="C32" s="344"/>
      <c r="D32" s="2"/>
      <c r="E32" s="2"/>
    </row>
    <row r="33" spans="2:9" ht="19.95" customHeight="1" x14ac:dyDescent="0.3">
      <c r="B33" s="1"/>
      <c r="C33" s="344"/>
      <c r="D33" s="2"/>
      <c r="E33" s="2"/>
    </row>
    <row r="34" spans="2:9" ht="19.95" customHeight="1" x14ac:dyDescent="0.3">
      <c r="B34" s="1"/>
      <c r="C34" s="344"/>
      <c r="D34" s="2"/>
      <c r="E34" s="2"/>
    </row>
    <row r="35" spans="2:9" ht="19.95" customHeight="1" x14ac:dyDescent="0.3">
      <c r="B35" s="1"/>
      <c r="C35" s="344"/>
      <c r="D35" s="2"/>
      <c r="E35" s="2"/>
    </row>
    <row r="36" spans="2:9" ht="19.95" customHeight="1" x14ac:dyDescent="0.3">
      <c r="B36" s="1"/>
      <c r="C36" s="344"/>
      <c r="D36" s="2"/>
      <c r="E36" s="2"/>
    </row>
    <row r="37" spans="2:9" ht="19.95" customHeight="1" x14ac:dyDescent="0.3">
      <c r="B37" s="1"/>
      <c r="C37" s="344"/>
      <c r="D37" s="2"/>
      <c r="E37" s="2"/>
    </row>
    <row r="38" spans="2:9" ht="19.95" customHeight="1" thickBot="1" x14ac:dyDescent="0.35">
      <c r="B38" s="1"/>
      <c r="C38" s="344"/>
      <c r="D38" s="2"/>
      <c r="E38" s="2"/>
    </row>
    <row r="39" spans="2:9" ht="19.95" customHeight="1" x14ac:dyDescent="0.3">
      <c r="B39" s="445" t="s">
        <v>471</v>
      </c>
      <c r="C39" s="446"/>
      <c r="D39" s="446"/>
      <c r="E39" s="446"/>
      <c r="F39" s="446"/>
      <c r="G39" s="446"/>
      <c r="H39" s="446"/>
      <c r="I39" s="447"/>
    </row>
    <row r="40" spans="2:9" ht="19.95" customHeight="1" x14ac:dyDescent="0.3">
      <c r="B40" s="330" t="s">
        <v>400</v>
      </c>
      <c r="C40" s="337">
        <v>43439</v>
      </c>
      <c r="D40" s="360"/>
      <c r="E40" s="360"/>
      <c r="F40" s="360"/>
      <c r="G40" s="360"/>
      <c r="H40" s="360"/>
      <c r="I40" s="394"/>
    </row>
    <row r="41" spans="2:9" ht="19.95" customHeight="1" x14ac:dyDescent="0.3">
      <c r="B41" s="330" t="s">
        <v>401</v>
      </c>
      <c r="C41" s="337">
        <v>43444</v>
      </c>
      <c r="D41" s="336" t="s">
        <v>382</v>
      </c>
      <c r="E41" s="351">
        <f>C41-C40</f>
        <v>5</v>
      </c>
      <c r="F41" s="339" t="s">
        <v>328</v>
      </c>
      <c r="G41" s="340" t="s">
        <v>402</v>
      </c>
      <c r="H41" s="360"/>
      <c r="I41" s="394"/>
    </row>
    <row r="42" spans="2:9" ht="19.95" customHeight="1" x14ac:dyDescent="0.3">
      <c r="B42" s="330" t="s">
        <v>444</v>
      </c>
      <c r="C42" s="382"/>
      <c r="D42" s="364"/>
      <c r="E42" s="364"/>
      <c r="F42" s="360"/>
      <c r="G42" s="383"/>
      <c r="H42" s="360"/>
      <c r="I42" s="394"/>
    </row>
    <row r="43" spans="2:9" ht="19.95" customHeight="1" x14ac:dyDescent="0.3">
      <c r="B43" s="330" t="s">
        <v>445</v>
      </c>
      <c r="C43" s="353" t="s">
        <v>217</v>
      </c>
      <c r="D43" s="454" t="s">
        <v>388</v>
      </c>
      <c r="E43" s="454"/>
      <c r="F43" s="454"/>
      <c r="G43" s="454"/>
      <c r="H43" s="455"/>
      <c r="I43" s="456"/>
    </row>
    <row r="44" spans="2:9" ht="19.95" customHeight="1" x14ac:dyDescent="0.3">
      <c r="B44" s="330" t="s">
        <v>403</v>
      </c>
      <c r="C44" s="381"/>
      <c r="D44" s="340" t="s">
        <v>398</v>
      </c>
      <c r="E44" s="358"/>
      <c r="F44" s="358"/>
      <c r="G44" s="358"/>
      <c r="H44" s="358"/>
      <c r="I44" s="395"/>
    </row>
    <row r="45" spans="2:9" ht="19.95" customHeight="1" x14ac:dyDescent="0.3">
      <c r="B45" s="330" t="s">
        <v>449</v>
      </c>
      <c r="C45" s="343">
        <v>40000</v>
      </c>
      <c r="D45" s="336" t="s">
        <v>389</v>
      </c>
      <c r="E45" s="336" t="s">
        <v>390</v>
      </c>
      <c r="F45" s="360"/>
      <c r="G45" s="360"/>
      <c r="H45" s="360"/>
      <c r="I45" s="394"/>
    </row>
    <row r="46" spans="2:9" ht="19.95" customHeight="1" x14ac:dyDescent="0.3">
      <c r="B46" s="330" t="s">
        <v>412</v>
      </c>
      <c r="C46" s="341" t="s">
        <v>217</v>
      </c>
      <c r="D46" s="452" t="s">
        <v>393</v>
      </c>
      <c r="E46" s="452"/>
      <c r="F46" s="452"/>
      <c r="G46" s="452"/>
      <c r="H46" s="452"/>
      <c r="I46" s="453"/>
    </row>
    <row r="47" spans="2:9" ht="19.95" customHeight="1" thickBot="1" x14ac:dyDescent="0.35">
      <c r="B47" s="396" t="s">
        <v>404</v>
      </c>
      <c r="C47" s="448"/>
      <c r="D47" s="449"/>
      <c r="E47" s="449"/>
      <c r="F47" s="449"/>
      <c r="G47" s="449"/>
      <c r="H47" s="449"/>
      <c r="I47" s="450"/>
    </row>
    <row r="48" spans="2:9" ht="6" customHeight="1" thickTop="1" x14ac:dyDescent="0.3">
      <c r="B48" s="330"/>
      <c r="C48" s="356"/>
      <c r="D48" s="354"/>
      <c r="E48" s="354"/>
      <c r="F48" s="354"/>
      <c r="G48" s="354"/>
      <c r="H48" s="354"/>
      <c r="I48" s="406"/>
    </row>
    <row r="49" spans="2:9" ht="19.95" customHeight="1" x14ac:dyDescent="0.3">
      <c r="B49" s="330" t="s">
        <v>463</v>
      </c>
      <c r="C49" s="474"/>
      <c r="D49" s="474"/>
      <c r="E49" s="340" t="s">
        <v>398</v>
      </c>
      <c r="F49" s="360"/>
      <c r="G49" s="360"/>
      <c r="H49" s="360"/>
      <c r="I49" s="394"/>
    </row>
    <row r="50" spans="2:9" ht="19.95" customHeight="1" x14ac:dyDescent="0.3">
      <c r="B50" s="330" t="s">
        <v>414</v>
      </c>
      <c r="C50" s="352" t="s">
        <v>399</v>
      </c>
      <c r="D50" s="473">
        <v>2</v>
      </c>
      <c r="E50" s="473"/>
      <c r="F50" s="457">
        <v>25000</v>
      </c>
      <c r="G50" s="457"/>
      <c r="H50" s="339"/>
      <c r="I50" s="407">
        <f>D50*F50</f>
        <v>50000</v>
      </c>
    </row>
    <row r="51" spans="2:9" ht="19.95" customHeight="1" x14ac:dyDescent="0.3">
      <c r="B51" s="330" t="s">
        <v>415</v>
      </c>
      <c r="C51" s="352" t="s">
        <v>399</v>
      </c>
      <c r="D51" s="473">
        <v>3</v>
      </c>
      <c r="E51" s="473"/>
      <c r="F51" s="457">
        <v>25000</v>
      </c>
      <c r="G51" s="457"/>
      <c r="H51" s="339"/>
      <c r="I51" s="407">
        <f>D51*F51</f>
        <v>75000</v>
      </c>
    </row>
    <row r="52" spans="2:9" ht="19.95" customHeight="1" x14ac:dyDescent="0.3">
      <c r="B52" s="330" t="s">
        <v>451</v>
      </c>
      <c r="C52" s="352" t="s">
        <v>399</v>
      </c>
      <c r="D52" s="473">
        <v>2</v>
      </c>
      <c r="E52" s="473"/>
      <c r="F52" s="457">
        <v>25000</v>
      </c>
      <c r="G52" s="457"/>
      <c r="H52" s="339"/>
      <c r="I52" s="407">
        <f>D52*F52</f>
        <v>50000</v>
      </c>
    </row>
    <row r="53" spans="2:9" ht="19.95" customHeight="1" x14ac:dyDescent="0.3">
      <c r="B53" s="330" t="s">
        <v>452</v>
      </c>
      <c r="C53" s="352" t="s">
        <v>399</v>
      </c>
      <c r="D53" s="473">
        <v>3</v>
      </c>
      <c r="E53" s="473"/>
      <c r="F53" s="457">
        <v>25000</v>
      </c>
      <c r="G53" s="457"/>
      <c r="H53" s="339"/>
      <c r="I53" s="407">
        <f>D53*F53</f>
        <v>75000</v>
      </c>
    </row>
    <row r="54" spans="2:9" ht="9" customHeight="1" thickBot="1" x14ac:dyDescent="0.35">
      <c r="B54" s="408"/>
      <c r="C54" s="365"/>
      <c r="D54" s="366"/>
      <c r="E54" s="366"/>
      <c r="F54" s="363"/>
      <c r="G54" s="363"/>
      <c r="H54" s="363"/>
      <c r="I54" s="409"/>
    </row>
    <row r="55" spans="2:9" ht="19.95" customHeight="1" thickTop="1" thickBot="1" x14ac:dyDescent="0.35">
      <c r="B55" s="398"/>
      <c r="C55" s="410"/>
      <c r="D55" s="411"/>
      <c r="E55" s="411"/>
      <c r="F55" s="399"/>
      <c r="G55" s="399"/>
      <c r="H55" s="399"/>
      <c r="I55" s="400"/>
    </row>
    <row r="56" spans="2:9" ht="19.95" customHeight="1" x14ac:dyDescent="0.3">
      <c r="B56" s="1"/>
      <c r="C56" s="348"/>
      <c r="D56" s="2"/>
      <c r="E56" s="2"/>
      <c r="F56" s="1"/>
      <c r="G56" s="1"/>
      <c r="H56" s="1"/>
      <c r="I56" s="1"/>
    </row>
    <row r="57" spans="2:9" ht="19.95" customHeight="1" x14ac:dyDescent="0.3">
      <c r="B57" s="1"/>
      <c r="C57" s="354"/>
      <c r="D57" s="354"/>
      <c r="E57" s="354"/>
      <c r="F57" s="354"/>
      <c r="G57" s="354"/>
      <c r="H57" s="354"/>
      <c r="I57" s="354"/>
    </row>
    <row r="58" spans="2:9" ht="19.95" customHeight="1" x14ac:dyDescent="0.3">
      <c r="B58" s="1"/>
      <c r="C58" s="354"/>
      <c r="D58" s="354"/>
      <c r="E58" s="354"/>
      <c r="F58" s="354"/>
      <c r="G58" s="354"/>
      <c r="H58" s="354"/>
      <c r="I58" s="354"/>
    </row>
    <row r="59" spans="2:9" ht="19.95" customHeight="1" x14ac:dyDescent="0.3">
      <c r="B59" s="1"/>
      <c r="C59" s="354"/>
      <c r="D59" s="354"/>
      <c r="E59" s="354"/>
      <c r="F59" s="354"/>
      <c r="G59" s="354"/>
      <c r="H59" s="354"/>
      <c r="I59" s="354"/>
    </row>
    <row r="60" spans="2:9" ht="19.95" customHeight="1" x14ac:dyDescent="0.3">
      <c r="B60" s="1"/>
      <c r="C60" s="354"/>
      <c r="D60" s="354"/>
      <c r="E60" s="354"/>
      <c r="F60" s="354"/>
      <c r="G60" s="354"/>
      <c r="H60" s="354"/>
      <c r="I60" s="354"/>
    </row>
    <row r="61" spans="2:9" ht="19.95" customHeight="1" x14ac:dyDescent="0.3">
      <c r="B61" s="1"/>
      <c r="C61" s="354"/>
      <c r="D61" s="354"/>
      <c r="E61" s="354"/>
      <c r="F61" s="354"/>
      <c r="G61" s="354"/>
      <c r="H61" s="354"/>
      <c r="I61" s="354"/>
    </row>
    <row r="62" spans="2:9" ht="19.95" customHeight="1" x14ac:dyDescent="0.3">
      <c r="B62" s="1"/>
      <c r="C62" s="354"/>
      <c r="D62" s="354"/>
      <c r="E62" s="354"/>
      <c r="F62" s="354"/>
      <c r="G62" s="354"/>
      <c r="H62" s="354"/>
      <c r="I62" s="354"/>
    </row>
    <row r="63" spans="2:9" ht="19.95" customHeight="1" x14ac:dyDescent="0.3">
      <c r="B63" s="1"/>
      <c r="C63" s="354"/>
      <c r="D63" s="354"/>
      <c r="E63" s="354"/>
      <c r="F63" s="354"/>
      <c r="G63" s="354"/>
      <c r="H63" s="354"/>
      <c r="I63" s="354"/>
    </row>
    <row r="64" spans="2:9" ht="19.95" customHeight="1" x14ac:dyDescent="0.3">
      <c r="B64" s="1"/>
      <c r="C64" s="354"/>
      <c r="D64" s="354"/>
      <c r="E64" s="354"/>
      <c r="F64" s="354"/>
      <c r="G64" s="354"/>
      <c r="H64" s="354"/>
      <c r="I64" s="354"/>
    </row>
    <row r="65" spans="2:9" ht="19.95" customHeight="1" x14ac:dyDescent="0.3">
      <c r="B65" s="1"/>
      <c r="C65" s="354"/>
      <c r="D65" s="354"/>
      <c r="E65" s="354"/>
      <c r="F65" s="354"/>
      <c r="G65" s="354"/>
      <c r="H65" s="354"/>
      <c r="I65" s="354"/>
    </row>
    <row r="66" spans="2:9" ht="19.95" customHeight="1" x14ac:dyDescent="0.3">
      <c r="B66" s="1"/>
      <c r="C66" s="354"/>
      <c r="D66" s="354"/>
      <c r="E66" s="354"/>
      <c r="F66" s="354"/>
      <c r="G66" s="354"/>
      <c r="H66" s="354"/>
      <c r="I66" s="354"/>
    </row>
    <row r="67" spans="2:9" ht="19.95" customHeight="1" x14ac:dyDescent="0.3">
      <c r="B67" s="1"/>
      <c r="C67" s="354"/>
      <c r="D67" s="354"/>
      <c r="E67" s="354"/>
      <c r="F67" s="354"/>
      <c r="G67" s="354"/>
      <c r="H67" s="354"/>
      <c r="I67" s="354"/>
    </row>
    <row r="68" spans="2:9" ht="19.95" customHeight="1" x14ac:dyDescent="0.3">
      <c r="B68" s="1"/>
      <c r="C68" s="354"/>
      <c r="D68" s="354"/>
      <c r="E68" s="354"/>
      <c r="F68" s="354"/>
      <c r="G68" s="354"/>
      <c r="H68" s="354"/>
      <c r="I68" s="354"/>
    </row>
    <row r="69" spans="2:9" ht="19.95" customHeight="1" x14ac:dyDescent="0.3">
      <c r="B69" s="1"/>
      <c r="C69" s="354"/>
      <c r="D69" s="354"/>
      <c r="E69" s="354"/>
      <c r="F69" s="354"/>
      <c r="G69" s="354"/>
      <c r="H69" s="354"/>
      <c r="I69" s="354"/>
    </row>
    <row r="70" spans="2:9" ht="19.95" customHeight="1" x14ac:dyDescent="0.3">
      <c r="B70" s="1"/>
      <c r="C70" s="354"/>
      <c r="D70" s="354"/>
      <c r="E70" s="354"/>
      <c r="F70" s="354"/>
      <c r="G70" s="354"/>
      <c r="H70" s="354"/>
      <c r="I70" s="354"/>
    </row>
    <row r="71" spans="2:9" ht="19.95" customHeight="1" x14ac:dyDescent="0.3">
      <c r="B71" s="1"/>
      <c r="C71" s="354"/>
      <c r="D71" s="354"/>
      <c r="E71" s="354"/>
      <c r="F71" s="354"/>
      <c r="G71" s="354"/>
      <c r="H71" s="354"/>
      <c r="I71" s="354"/>
    </row>
    <row r="72" spans="2:9" ht="19.95" customHeight="1" x14ac:dyDescent="0.3">
      <c r="B72" s="1"/>
      <c r="C72" s="354"/>
      <c r="D72" s="354"/>
      <c r="E72" s="354"/>
      <c r="F72" s="354"/>
      <c r="G72" s="354"/>
      <c r="H72" s="354"/>
      <c r="I72" s="354"/>
    </row>
    <row r="73" spans="2:9" ht="19.95" customHeight="1" x14ac:dyDescent="0.3">
      <c r="B73" s="1"/>
      <c r="C73" s="354"/>
      <c r="D73" s="354"/>
      <c r="E73" s="354"/>
      <c r="F73" s="354"/>
      <c r="G73" s="354"/>
      <c r="H73" s="354"/>
      <c r="I73" s="354"/>
    </row>
    <row r="74" spans="2:9" ht="19.95" customHeight="1" x14ac:dyDescent="0.3">
      <c r="B74" s="1"/>
      <c r="C74" s="354"/>
      <c r="D74" s="354"/>
      <c r="E74" s="354"/>
      <c r="F74" s="354"/>
      <c r="G74" s="354"/>
      <c r="H74" s="354"/>
      <c r="I74" s="354"/>
    </row>
    <row r="75" spans="2:9" ht="19.95" customHeight="1" x14ac:dyDescent="0.3">
      <c r="B75" s="1"/>
      <c r="C75" s="354"/>
      <c r="D75" s="354"/>
      <c r="E75" s="354"/>
      <c r="F75" s="354"/>
      <c r="G75" s="354"/>
      <c r="H75" s="354"/>
      <c r="I75" s="354"/>
    </row>
    <row r="76" spans="2:9" ht="19.95" customHeight="1" x14ac:dyDescent="0.3">
      <c r="B76" s="1"/>
      <c r="C76" s="354"/>
      <c r="D76" s="354"/>
      <c r="E76" s="354"/>
      <c r="F76" s="354"/>
      <c r="G76" s="354"/>
      <c r="H76" s="354"/>
      <c r="I76" s="354"/>
    </row>
    <row r="77" spans="2:9" ht="19.95" customHeight="1" thickBot="1" x14ac:dyDescent="0.35">
      <c r="B77" s="1"/>
      <c r="C77" s="354"/>
      <c r="D77" s="354"/>
      <c r="E77" s="354"/>
      <c r="F77" s="354"/>
      <c r="G77" s="354"/>
      <c r="H77" s="354"/>
      <c r="I77" s="354"/>
    </row>
    <row r="78" spans="2:9" ht="19.95" customHeight="1" x14ac:dyDescent="0.3">
      <c r="B78" s="445" t="s">
        <v>475</v>
      </c>
      <c r="C78" s="446"/>
      <c r="D78" s="446"/>
      <c r="E78" s="446"/>
      <c r="F78" s="446"/>
      <c r="G78" s="446"/>
      <c r="H78" s="446"/>
      <c r="I78" s="447"/>
    </row>
    <row r="79" spans="2:9" ht="19.95" customHeight="1" x14ac:dyDescent="0.3">
      <c r="B79" s="330" t="s">
        <v>446</v>
      </c>
      <c r="C79" s="341" t="s">
        <v>217</v>
      </c>
      <c r="D79" s="452" t="s">
        <v>391</v>
      </c>
      <c r="E79" s="452"/>
      <c r="F79" s="452"/>
      <c r="G79" s="452"/>
      <c r="H79" s="452"/>
      <c r="I79" s="453"/>
    </row>
    <row r="80" spans="2:9" ht="19.95" customHeight="1" x14ac:dyDescent="0.3">
      <c r="B80" s="330" t="s">
        <v>405</v>
      </c>
      <c r="C80" s="381"/>
      <c r="D80" s="340" t="s">
        <v>398</v>
      </c>
      <c r="E80" s="358"/>
      <c r="F80" s="358"/>
      <c r="G80" s="358"/>
      <c r="H80" s="358"/>
      <c r="I80" s="395"/>
    </row>
    <row r="81" spans="2:9" ht="19.95" customHeight="1" x14ac:dyDescent="0.3">
      <c r="B81" s="330" t="s">
        <v>450</v>
      </c>
      <c r="C81" s="343">
        <v>40000</v>
      </c>
      <c r="D81" s="336" t="s">
        <v>389</v>
      </c>
      <c r="E81" s="336" t="s">
        <v>390</v>
      </c>
      <c r="F81" s="360"/>
      <c r="G81" s="360"/>
      <c r="H81" s="360"/>
      <c r="I81" s="394"/>
    </row>
    <row r="82" spans="2:9" ht="19.95" customHeight="1" x14ac:dyDescent="0.3">
      <c r="B82" s="330" t="s">
        <v>411</v>
      </c>
      <c r="C82" s="341" t="s">
        <v>217</v>
      </c>
      <c r="D82" s="452" t="s">
        <v>394</v>
      </c>
      <c r="E82" s="452"/>
      <c r="F82" s="452"/>
      <c r="G82" s="452"/>
      <c r="H82" s="452"/>
      <c r="I82" s="453"/>
    </row>
    <row r="83" spans="2:9" s="360" customFormat="1" ht="19.95" customHeight="1" x14ac:dyDescent="0.3">
      <c r="B83" s="401" t="s">
        <v>462</v>
      </c>
      <c r="C83" s="361"/>
      <c r="D83" s="347" t="s">
        <v>389</v>
      </c>
      <c r="E83" s="347" t="s">
        <v>390</v>
      </c>
      <c r="F83" s="358"/>
      <c r="G83" s="358"/>
      <c r="H83" s="358"/>
      <c r="I83" s="395"/>
    </row>
    <row r="84" spans="2:9" ht="19.95" customHeight="1" thickBot="1" x14ac:dyDescent="0.35">
      <c r="B84" s="396" t="s">
        <v>406</v>
      </c>
      <c r="C84" s="448"/>
      <c r="D84" s="449"/>
      <c r="E84" s="449"/>
      <c r="F84" s="449"/>
      <c r="G84" s="449"/>
      <c r="H84" s="449"/>
      <c r="I84" s="450"/>
    </row>
    <row r="85" spans="2:9" s="1" customFormat="1" ht="19.95" customHeight="1" thickTop="1" thickBot="1" x14ac:dyDescent="0.35">
      <c r="B85" s="402"/>
      <c r="C85" s="403"/>
      <c r="D85" s="404"/>
      <c r="E85" s="404"/>
      <c r="F85" s="404"/>
      <c r="G85" s="404"/>
      <c r="H85" s="404"/>
      <c r="I85" s="405"/>
    </row>
    <row r="94" spans="2:9" ht="19.95" customHeight="1" x14ac:dyDescent="0.3">
      <c r="B94" s="1"/>
      <c r="C94" s="348"/>
      <c r="D94" s="2"/>
      <c r="E94" s="2"/>
      <c r="F94" s="1"/>
      <c r="G94" s="1"/>
      <c r="H94" s="1"/>
      <c r="I94" s="1"/>
    </row>
    <row r="95" spans="2:9" ht="19.95" customHeight="1" x14ac:dyDescent="0.3">
      <c r="B95" s="1"/>
      <c r="C95" s="348"/>
      <c r="D95" s="2"/>
      <c r="E95" s="2"/>
      <c r="F95" s="1"/>
      <c r="G95" s="1"/>
      <c r="H95" s="1"/>
      <c r="I95" s="1"/>
    </row>
    <row r="96" spans="2:9" ht="19.95" customHeight="1" x14ac:dyDescent="0.3">
      <c r="B96" s="1"/>
      <c r="C96" s="348"/>
      <c r="D96" s="2"/>
      <c r="E96" s="2"/>
      <c r="F96" s="1"/>
      <c r="G96" s="1"/>
      <c r="H96" s="1"/>
      <c r="I96" s="1"/>
    </row>
    <row r="97" spans="2:9" ht="19.95" customHeight="1" x14ac:dyDescent="0.3">
      <c r="B97" s="1"/>
      <c r="C97" s="348"/>
      <c r="D97" s="2"/>
      <c r="E97" s="2"/>
      <c r="F97" s="1"/>
      <c r="G97" s="1"/>
      <c r="H97" s="1"/>
      <c r="I97" s="1"/>
    </row>
    <row r="98" spans="2:9" ht="19.95" customHeight="1" x14ac:dyDescent="0.3">
      <c r="B98" s="1"/>
      <c r="C98" s="348"/>
      <c r="D98" s="2"/>
      <c r="E98" s="2"/>
      <c r="F98" s="1"/>
      <c r="G98" s="1"/>
      <c r="H98" s="1"/>
      <c r="I98" s="1"/>
    </row>
    <row r="99" spans="2:9" ht="19.95" customHeight="1" x14ac:dyDescent="0.3">
      <c r="B99" s="1"/>
      <c r="C99" s="348"/>
      <c r="D99" s="2"/>
      <c r="E99" s="2"/>
      <c r="F99" s="1"/>
      <c r="G99" s="1"/>
      <c r="H99" s="1"/>
      <c r="I99" s="1"/>
    </row>
    <row r="100" spans="2:9" ht="19.95" customHeight="1" x14ac:dyDescent="0.3">
      <c r="B100" s="1"/>
      <c r="C100" s="348"/>
      <c r="D100" s="2"/>
      <c r="E100" s="2"/>
      <c r="F100" s="1"/>
      <c r="G100" s="1"/>
      <c r="H100" s="1"/>
      <c r="I100" s="1"/>
    </row>
    <row r="101" spans="2:9" ht="19.95" customHeight="1" x14ac:dyDescent="0.3">
      <c r="B101" s="1"/>
      <c r="C101" s="348"/>
      <c r="D101" s="2"/>
      <c r="E101" s="2"/>
      <c r="F101" s="1"/>
      <c r="G101" s="1"/>
      <c r="H101" s="1"/>
      <c r="I101" s="1"/>
    </row>
    <row r="102" spans="2:9" ht="19.95" customHeight="1" x14ac:dyDescent="0.3">
      <c r="B102" s="1"/>
      <c r="C102" s="348"/>
      <c r="D102" s="2"/>
      <c r="E102" s="2"/>
      <c r="F102" s="1"/>
      <c r="G102" s="1"/>
      <c r="H102" s="1"/>
      <c r="I102" s="1"/>
    </row>
    <row r="103" spans="2:9" ht="19.95" customHeight="1" x14ac:dyDescent="0.3">
      <c r="B103" s="1"/>
      <c r="C103" s="348"/>
      <c r="D103" s="2"/>
      <c r="E103" s="2"/>
      <c r="F103" s="1"/>
      <c r="G103" s="1"/>
      <c r="H103" s="1"/>
      <c r="I103" s="1"/>
    </row>
    <row r="104" spans="2:9" ht="19.95" customHeight="1" x14ac:dyDescent="0.3">
      <c r="B104" s="1"/>
      <c r="C104" s="348"/>
      <c r="D104" s="2"/>
      <c r="E104" s="2"/>
      <c r="F104" s="1"/>
      <c r="G104" s="1"/>
      <c r="H104" s="1"/>
      <c r="I104" s="1"/>
    </row>
    <row r="105" spans="2:9" ht="19.95" customHeight="1" x14ac:dyDescent="0.3">
      <c r="B105" s="1"/>
      <c r="C105" s="348"/>
      <c r="D105" s="2"/>
      <c r="E105" s="2"/>
      <c r="F105" s="1"/>
      <c r="G105" s="1"/>
      <c r="H105" s="1"/>
      <c r="I105" s="1"/>
    </row>
    <row r="106" spans="2:9" ht="19.95" customHeight="1" x14ac:dyDescent="0.3">
      <c r="B106" s="1"/>
      <c r="C106" s="348"/>
      <c r="D106" s="2"/>
      <c r="E106" s="2"/>
      <c r="F106" s="1"/>
      <c r="G106" s="1"/>
      <c r="H106" s="1"/>
      <c r="I106" s="1"/>
    </row>
    <row r="107" spans="2:9" ht="19.95" customHeight="1" x14ac:dyDescent="0.3">
      <c r="B107" s="1"/>
      <c r="C107" s="348"/>
      <c r="D107" s="2"/>
      <c r="E107" s="2"/>
      <c r="F107" s="1"/>
      <c r="G107" s="1"/>
      <c r="H107" s="1"/>
      <c r="I107" s="1"/>
    </row>
    <row r="108" spans="2:9" ht="19.95" customHeight="1" x14ac:dyDescent="0.3">
      <c r="B108" s="1"/>
      <c r="C108" s="348"/>
      <c r="D108" s="2"/>
      <c r="E108" s="2"/>
      <c r="F108" s="1"/>
      <c r="G108" s="1"/>
      <c r="H108" s="1"/>
      <c r="I108" s="1"/>
    </row>
    <row r="109" spans="2:9" ht="19.95" customHeight="1" x14ac:dyDescent="0.3">
      <c r="B109" s="1"/>
      <c r="C109" s="348"/>
      <c r="D109" s="2"/>
      <c r="E109" s="2"/>
      <c r="F109" s="1"/>
      <c r="G109" s="1"/>
      <c r="H109" s="1"/>
      <c r="I109" s="1"/>
    </row>
    <row r="110" spans="2:9" ht="19.95" customHeight="1" x14ac:dyDescent="0.3">
      <c r="B110" s="1"/>
      <c r="C110" s="348"/>
      <c r="D110" s="2"/>
      <c r="E110" s="2"/>
      <c r="F110" s="1"/>
      <c r="G110" s="1"/>
      <c r="H110" s="1"/>
      <c r="I110" s="1"/>
    </row>
    <row r="111" spans="2:9" ht="19.95" customHeight="1" x14ac:dyDescent="0.3">
      <c r="B111" s="1"/>
      <c r="C111" s="348"/>
      <c r="D111" s="2"/>
      <c r="E111" s="2"/>
      <c r="F111" s="1"/>
      <c r="G111" s="1"/>
      <c r="H111" s="1"/>
      <c r="I111" s="1"/>
    </row>
    <row r="112" spans="2:9" ht="19.95" customHeight="1" x14ac:dyDescent="0.3">
      <c r="B112" s="1"/>
      <c r="C112" s="348"/>
      <c r="D112" s="2"/>
      <c r="E112" s="2"/>
      <c r="F112" s="1"/>
      <c r="G112" s="1"/>
      <c r="H112" s="1"/>
      <c r="I112" s="1"/>
    </row>
    <row r="113" spans="2:9" ht="19.95" customHeight="1" x14ac:dyDescent="0.3">
      <c r="B113" s="1"/>
      <c r="C113" s="348"/>
      <c r="D113" s="2"/>
      <c r="E113" s="2"/>
      <c r="F113" s="1"/>
      <c r="G113" s="1"/>
      <c r="H113" s="1"/>
      <c r="I113" s="1"/>
    </row>
    <row r="114" spans="2:9" ht="19.95" customHeight="1" thickBot="1" x14ac:dyDescent="0.35">
      <c r="B114" s="1"/>
      <c r="C114" s="348"/>
      <c r="D114" s="2"/>
      <c r="E114" s="2"/>
      <c r="F114" s="1"/>
      <c r="G114" s="1"/>
      <c r="H114" s="1"/>
      <c r="I114" s="1"/>
    </row>
    <row r="115" spans="2:9" ht="19.95" customHeight="1" x14ac:dyDescent="0.3">
      <c r="B115" s="445" t="s">
        <v>473</v>
      </c>
      <c r="C115" s="446"/>
      <c r="D115" s="446"/>
      <c r="E115" s="446"/>
      <c r="F115" s="446"/>
      <c r="G115" s="446"/>
      <c r="H115" s="446"/>
      <c r="I115" s="447"/>
    </row>
    <row r="116" spans="2:9" ht="19.95" customHeight="1" x14ac:dyDescent="0.3">
      <c r="B116" s="330" t="s">
        <v>407</v>
      </c>
      <c r="C116" s="337">
        <v>43439</v>
      </c>
      <c r="D116" s="360"/>
      <c r="E116" s="360"/>
      <c r="F116" s="360"/>
      <c r="G116" s="360"/>
      <c r="H116" s="360"/>
      <c r="I116" s="394"/>
    </row>
    <row r="117" spans="2:9" ht="19.95" customHeight="1" x14ac:dyDescent="0.3">
      <c r="B117" s="330" t="s">
        <v>408</v>
      </c>
      <c r="C117" s="337">
        <v>43444</v>
      </c>
      <c r="D117" s="336" t="s">
        <v>382</v>
      </c>
      <c r="E117" s="351">
        <f>C117-C116</f>
        <v>5</v>
      </c>
      <c r="F117" s="339" t="s">
        <v>328</v>
      </c>
      <c r="G117" s="393" t="s">
        <v>456</v>
      </c>
      <c r="H117" s="360"/>
      <c r="I117" s="394"/>
    </row>
    <row r="118" spans="2:9" ht="19.95" customHeight="1" x14ac:dyDescent="0.3">
      <c r="B118" s="330" t="s">
        <v>443</v>
      </c>
      <c r="C118" s="382"/>
      <c r="D118" s="364"/>
      <c r="E118" s="364"/>
      <c r="F118" s="360"/>
      <c r="G118" s="383"/>
      <c r="H118" s="360"/>
      <c r="I118" s="394"/>
    </row>
    <row r="119" spans="2:9" ht="19.95" customHeight="1" x14ac:dyDescent="0.3">
      <c r="B119" s="330" t="s">
        <v>447</v>
      </c>
      <c r="C119" s="342" t="s">
        <v>217</v>
      </c>
      <c r="D119" s="452" t="s">
        <v>388</v>
      </c>
      <c r="E119" s="452"/>
      <c r="F119" s="452"/>
      <c r="G119" s="452"/>
      <c r="H119" s="452"/>
      <c r="I119" s="453"/>
    </row>
    <row r="120" spans="2:9" ht="19.95" customHeight="1" x14ac:dyDescent="0.3">
      <c r="B120" s="330" t="s">
        <v>409</v>
      </c>
      <c r="C120" s="381"/>
      <c r="D120" s="340" t="s">
        <v>398</v>
      </c>
      <c r="E120" s="358"/>
      <c r="F120" s="358"/>
      <c r="G120" s="358"/>
      <c r="H120" s="358"/>
      <c r="I120" s="395"/>
    </row>
    <row r="121" spans="2:9" ht="19.95" customHeight="1" x14ac:dyDescent="0.3">
      <c r="B121" s="330" t="s">
        <v>457</v>
      </c>
      <c r="C121" s="343">
        <v>40000</v>
      </c>
      <c r="D121" s="347" t="s">
        <v>389</v>
      </c>
      <c r="E121" s="347" t="s">
        <v>390</v>
      </c>
      <c r="F121" s="360"/>
      <c r="G121" s="360"/>
      <c r="H121" s="360"/>
      <c r="I121" s="394"/>
    </row>
    <row r="122" spans="2:9" ht="19.95" customHeight="1" x14ac:dyDescent="0.3">
      <c r="B122" s="330" t="s">
        <v>410</v>
      </c>
      <c r="C122" s="342" t="s">
        <v>217</v>
      </c>
      <c r="D122" s="455" t="s">
        <v>393</v>
      </c>
      <c r="E122" s="455"/>
      <c r="F122" s="455"/>
      <c r="G122" s="455"/>
      <c r="H122" s="455"/>
      <c r="I122" s="456"/>
    </row>
    <row r="123" spans="2:9" ht="19.95" customHeight="1" thickBot="1" x14ac:dyDescent="0.35">
      <c r="B123" s="396" t="s">
        <v>458</v>
      </c>
      <c r="C123" s="448"/>
      <c r="D123" s="449"/>
      <c r="E123" s="449"/>
      <c r="F123" s="449"/>
      <c r="G123" s="449"/>
      <c r="H123" s="449"/>
      <c r="I123" s="450"/>
    </row>
    <row r="124" spans="2:9" ht="19.95" customHeight="1" thickTop="1" x14ac:dyDescent="0.3">
      <c r="B124" s="330" t="s">
        <v>413</v>
      </c>
      <c r="C124" s="472"/>
      <c r="D124" s="472"/>
      <c r="E124" s="357" t="s">
        <v>398</v>
      </c>
      <c r="F124" s="360"/>
      <c r="G124" s="360"/>
      <c r="H124" s="360"/>
      <c r="I124" s="394"/>
    </row>
    <row r="125" spans="2:9" ht="19.95" customHeight="1" x14ac:dyDescent="0.3">
      <c r="B125" s="330" t="s">
        <v>416</v>
      </c>
      <c r="C125" s="352" t="s">
        <v>399</v>
      </c>
      <c r="D125" s="473">
        <v>2</v>
      </c>
      <c r="E125" s="473"/>
      <c r="F125" s="457">
        <v>25000</v>
      </c>
      <c r="G125" s="457"/>
      <c r="H125" s="1"/>
      <c r="I125" s="397">
        <f>D125*F125</f>
        <v>50000</v>
      </c>
    </row>
    <row r="126" spans="2:9" ht="19.95" customHeight="1" x14ac:dyDescent="0.3">
      <c r="B126" s="330" t="s">
        <v>417</v>
      </c>
      <c r="C126" s="352" t="s">
        <v>399</v>
      </c>
      <c r="D126" s="473">
        <v>3</v>
      </c>
      <c r="E126" s="473"/>
      <c r="F126" s="457">
        <v>25000</v>
      </c>
      <c r="G126" s="457"/>
      <c r="H126" s="1"/>
      <c r="I126" s="397">
        <f>D126*F126</f>
        <v>75000</v>
      </c>
    </row>
    <row r="127" spans="2:9" ht="19.95" customHeight="1" x14ac:dyDescent="0.3">
      <c r="B127" s="330" t="s">
        <v>464</v>
      </c>
      <c r="C127" s="352" t="s">
        <v>399</v>
      </c>
      <c r="D127" s="473">
        <v>10</v>
      </c>
      <c r="E127" s="473"/>
      <c r="F127" s="457">
        <v>25000</v>
      </c>
      <c r="G127" s="457"/>
      <c r="H127" s="1"/>
      <c r="I127" s="397">
        <f>D127*F127</f>
        <v>250000</v>
      </c>
    </row>
    <row r="128" spans="2:9" ht="19.95" customHeight="1" x14ac:dyDescent="0.3">
      <c r="B128" s="330" t="s">
        <v>455</v>
      </c>
      <c r="C128" s="352" t="s">
        <v>399</v>
      </c>
      <c r="D128" s="473">
        <v>3</v>
      </c>
      <c r="E128" s="473"/>
      <c r="F128" s="457">
        <v>25000</v>
      </c>
      <c r="G128" s="457"/>
      <c r="H128" s="1"/>
      <c r="I128" s="397">
        <f>D128*F128</f>
        <v>75000</v>
      </c>
    </row>
    <row r="129" spans="2:9" ht="19.95" customHeight="1" thickBot="1" x14ac:dyDescent="0.35">
      <c r="B129" s="398"/>
      <c r="C129" s="399"/>
      <c r="D129" s="399"/>
      <c r="E129" s="399"/>
      <c r="F129" s="399"/>
      <c r="G129" s="399"/>
      <c r="H129" s="399"/>
      <c r="I129" s="400"/>
    </row>
    <row r="131" spans="2:9" s="1" customFormat="1" ht="19.95" customHeight="1" x14ac:dyDescent="0.3">
      <c r="C131" s="354"/>
      <c r="D131" s="384"/>
      <c r="E131" s="355"/>
      <c r="F131" s="355"/>
      <c r="G131" s="355"/>
      <c r="H131" s="355"/>
      <c r="I131" s="355"/>
    </row>
    <row r="132" spans="2:9" s="1" customFormat="1" ht="19.95" customHeight="1" x14ac:dyDescent="0.3">
      <c r="C132" s="354"/>
      <c r="D132" s="384"/>
      <c r="E132" s="355"/>
      <c r="F132" s="355"/>
      <c r="G132" s="355"/>
      <c r="H132" s="355"/>
      <c r="I132" s="355"/>
    </row>
    <row r="133" spans="2:9" s="1" customFormat="1" ht="19.95" customHeight="1" x14ac:dyDescent="0.3">
      <c r="C133" s="354"/>
      <c r="D133" s="384"/>
      <c r="E133" s="355"/>
      <c r="F133" s="355"/>
      <c r="G133" s="355"/>
      <c r="H133" s="355"/>
      <c r="I133" s="355"/>
    </row>
    <row r="134" spans="2:9" s="1" customFormat="1" ht="19.95" customHeight="1" x14ac:dyDescent="0.3">
      <c r="C134" s="354"/>
      <c r="D134" s="384"/>
      <c r="E134" s="355"/>
      <c r="F134" s="355"/>
      <c r="G134" s="355"/>
      <c r="H134" s="355"/>
      <c r="I134" s="355"/>
    </row>
    <row r="135" spans="2:9" s="1" customFormat="1" ht="19.95" customHeight="1" x14ac:dyDescent="0.3">
      <c r="C135" s="354"/>
      <c r="D135" s="384"/>
      <c r="E135" s="355"/>
      <c r="F135" s="355"/>
      <c r="G135" s="355"/>
      <c r="H135" s="355"/>
      <c r="I135" s="355"/>
    </row>
    <row r="136" spans="2:9" s="1" customFormat="1" ht="19.95" customHeight="1" x14ac:dyDescent="0.3">
      <c r="C136" s="354"/>
      <c r="D136" s="384"/>
      <c r="E136" s="355"/>
      <c r="F136" s="355"/>
      <c r="G136" s="355"/>
      <c r="H136" s="355"/>
      <c r="I136" s="355"/>
    </row>
    <row r="137" spans="2:9" s="1" customFormat="1" ht="19.95" customHeight="1" x14ac:dyDescent="0.3">
      <c r="C137" s="354"/>
      <c r="D137" s="384"/>
      <c r="E137" s="355"/>
      <c r="F137" s="355"/>
      <c r="G137" s="355"/>
      <c r="H137" s="355"/>
      <c r="I137" s="355"/>
    </row>
    <row r="138" spans="2:9" s="1" customFormat="1" ht="19.95" customHeight="1" x14ac:dyDescent="0.3">
      <c r="C138" s="354"/>
      <c r="D138" s="384"/>
      <c r="E138" s="355"/>
      <c r="F138" s="355"/>
      <c r="G138" s="355"/>
      <c r="H138" s="355"/>
      <c r="I138" s="355"/>
    </row>
    <row r="139" spans="2:9" s="1" customFormat="1" ht="19.95" customHeight="1" x14ac:dyDescent="0.3">
      <c r="C139" s="354"/>
      <c r="D139" s="384"/>
      <c r="E139" s="355"/>
      <c r="F139" s="355"/>
      <c r="G139" s="355"/>
      <c r="H139" s="355"/>
      <c r="I139" s="355"/>
    </row>
    <row r="140" spans="2:9" s="1" customFormat="1" ht="19.95" customHeight="1" x14ac:dyDescent="0.3">
      <c r="C140" s="354"/>
      <c r="D140" s="384"/>
      <c r="E140" s="355"/>
      <c r="F140" s="355"/>
      <c r="G140" s="355"/>
      <c r="H140" s="355"/>
      <c r="I140" s="355"/>
    </row>
    <row r="141" spans="2:9" s="1" customFormat="1" ht="19.95" customHeight="1" x14ac:dyDescent="0.3">
      <c r="C141" s="354"/>
      <c r="D141" s="384"/>
      <c r="E141" s="355"/>
      <c r="F141" s="355"/>
      <c r="G141" s="355"/>
      <c r="H141" s="355"/>
      <c r="I141" s="355"/>
    </row>
    <row r="142" spans="2:9" s="1" customFormat="1" ht="19.95" customHeight="1" x14ac:dyDescent="0.3">
      <c r="C142" s="354"/>
      <c r="D142" s="384"/>
      <c r="E142" s="355"/>
      <c r="F142" s="355"/>
      <c r="G142" s="355"/>
      <c r="H142" s="355"/>
      <c r="I142" s="355"/>
    </row>
    <row r="143" spans="2:9" s="1" customFormat="1" ht="19.95" customHeight="1" x14ac:dyDescent="0.3">
      <c r="C143" s="354"/>
      <c r="D143" s="384"/>
      <c r="E143" s="355"/>
      <c r="F143" s="355"/>
      <c r="G143" s="355"/>
      <c r="H143" s="355"/>
      <c r="I143" s="355"/>
    </row>
    <row r="144" spans="2:9" s="1" customFormat="1" ht="19.95" customHeight="1" x14ac:dyDescent="0.3">
      <c r="C144" s="354"/>
      <c r="D144" s="384"/>
      <c r="E144" s="355"/>
      <c r="F144" s="355"/>
      <c r="G144" s="355"/>
      <c r="H144" s="355"/>
      <c r="I144" s="355"/>
    </row>
    <row r="145" spans="2:9" s="1" customFormat="1" ht="19.95" customHeight="1" x14ac:dyDescent="0.3">
      <c r="C145" s="354"/>
      <c r="D145" s="384"/>
      <c r="E145" s="355"/>
      <c r="F145" s="355"/>
      <c r="G145" s="355"/>
      <c r="H145" s="355"/>
      <c r="I145" s="355"/>
    </row>
    <row r="146" spans="2:9" s="1" customFormat="1" ht="19.95" customHeight="1" x14ac:dyDescent="0.3">
      <c r="C146" s="354"/>
      <c r="D146" s="384"/>
      <c r="E146" s="355"/>
      <c r="F146" s="355"/>
      <c r="G146" s="355"/>
      <c r="H146" s="355"/>
      <c r="I146" s="355"/>
    </row>
    <row r="147" spans="2:9" s="1" customFormat="1" ht="19.95" customHeight="1" x14ac:dyDescent="0.3">
      <c r="C147" s="354"/>
      <c r="D147" s="384"/>
      <c r="E147" s="355"/>
      <c r="F147" s="355"/>
      <c r="G147" s="355"/>
      <c r="H147" s="355"/>
      <c r="I147" s="355"/>
    </row>
    <row r="148" spans="2:9" s="1" customFormat="1" ht="19.95" customHeight="1" x14ac:dyDescent="0.3">
      <c r="C148" s="354"/>
      <c r="D148" s="384"/>
      <c r="E148" s="355"/>
      <c r="F148" s="355"/>
      <c r="G148" s="355"/>
      <c r="H148" s="355"/>
      <c r="I148" s="355"/>
    </row>
    <row r="149" spans="2:9" s="1" customFormat="1" ht="19.95" customHeight="1" x14ac:dyDescent="0.3">
      <c r="C149" s="354"/>
      <c r="D149" s="384"/>
      <c r="E149" s="355"/>
      <c r="F149" s="355"/>
      <c r="G149" s="355"/>
      <c r="H149" s="355"/>
      <c r="I149" s="355"/>
    </row>
    <row r="150" spans="2:9" s="1" customFormat="1" ht="19.95" customHeight="1" thickBot="1" x14ac:dyDescent="0.35">
      <c r="C150" s="354"/>
      <c r="D150" s="384"/>
      <c r="E150" s="355"/>
      <c r="F150" s="355"/>
      <c r="G150" s="355"/>
      <c r="H150" s="355"/>
      <c r="I150" s="355"/>
    </row>
    <row r="151" spans="2:9" s="1" customFormat="1" ht="19.95" customHeight="1" x14ac:dyDescent="0.3">
      <c r="B151" s="445" t="s">
        <v>474</v>
      </c>
      <c r="C151" s="446"/>
      <c r="D151" s="446"/>
      <c r="E151" s="446"/>
      <c r="F151" s="446"/>
      <c r="G151" s="446"/>
      <c r="H151" s="446"/>
      <c r="I151" s="447"/>
    </row>
    <row r="152" spans="2:9" ht="19.95" customHeight="1" x14ac:dyDescent="0.3">
      <c r="B152" s="330" t="s">
        <v>448</v>
      </c>
      <c r="C152" s="341" t="s">
        <v>217</v>
      </c>
      <c r="D152" s="452" t="s">
        <v>391</v>
      </c>
      <c r="E152" s="452"/>
      <c r="F152" s="452"/>
      <c r="G152" s="452"/>
      <c r="H152" s="452"/>
      <c r="I152" s="453"/>
    </row>
    <row r="153" spans="2:9" ht="19.95" customHeight="1" x14ac:dyDescent="0.3">
      <c r="B153" s="330" t="s">
        <v>460</v>
      </c>
      <c r="C153" s="381"/>
      <c r="D153" s="340" t="s">
        <v>398</v>
      </c>
      <c r="E153" s="358"/>
      <c r="F153" s="358"/>
      <c r="G153" s="358"/>
      <c r="H153" s="358"/>
      <c r="I153" s="395"/>
    </row>
    <row r="154" spans="2:9" ht="19.95" customHeight="1" x14ac:dyDescent="0.3">
      <c r="B154" s="330" t="s">
        <v>459</v>
      </c>
      <c r="C154" s="343">
        <v>40000</v>
      </c>
      <c r="D154" s="347" t="s">
        <v>389</v>
      </c>
      <c r="E154" s="347" t="s">
        <v>390</v>
      </c>
      <c r="F154" s="1"/>
      <c r="G154" s="1"/>
      <c r="H154" s="1"/>
      <c r="I154" s="422"/>
    </row>
    <row r="155" spans="2:9" ht="19.95" customHeight="1" x14ac:dyDescent="0.3">
      <c r="B155" s="330" t="s">
        <v>461</v>
      </c>
      <c r="C155" s="342" t="s">
        <v>217</v>
      </c>
      <c r="D155" s="452" t="s">
        <v>394</v>
      </c>
      <c r="E155" s="452"/>
      <c r="F155" s="452"/>
      <c r="G155" s="452"/>
      <c r="H155" s="452"/>
      <c r="I155" s="453"/>
    </row>
    <row r="156" spans="2:9" s="360" customFormat="1" ht="19.95" customHeight="1" x14ac:dyDescent="0.3">
      <c r="B156" s="401" t="s">
        <v>465</v>
      </c>
      <c r="C156" s="361"/>
      <c r="D156" s="347" t="s">
        <v>389</v>
      </c>
      <c r="E156" s="347" t="s">
        <v>390</v>
      </c>
      <c r="F156" s="358"/>
      <c r="G156" s="358"/>
      <c r="H156" s="358"/>
      <c r="I156" s="395"/>
    </row>
    <row r="157" spans="2:9" ht="19.95" customHeight="1" thickBot="1" x14ac:dyDescent="0.35">
      <c r="B157" s="396" t="s">
        <v>466</v>
      </c>
      <c r="C157" s="448"/>
      <c r="D157" s="449"/>
      <c r="E157" s="449"/>
      <c r="F157" s="449"/>
      <c r="G157" s="449"/>
      <c r="H157" s="449"/>
      <c r="I157" s="450"/>
    </row>
    <row r="158" spans="2:9" ht="19.95" customHeight="1" thickTop="1" thickBot="1" x14ac:dyDescent="0.35">
      <c r="B158" s="398"/>
      <c r="C158" s="399"/>
      <c r="D158" s="399"/>
      <c r="E158" s="399"/>
      <c r="F158" s="399"/>
      <c r="G158" s="399"/>
      <c r="H158" s="399"/>
      <c r="I158" s="400"/>
    </row>
  </sheetData>
  <mergeCells count="52">
    <mergeCell ref="C49:D49"/>
    <mergeCell ref="D50:E50"/>
    <mergeCell ref="D51:E51"/>
    <mergeCell ref="F50:G50"/>
    <mergeCell ref="F51:G51"/>
    <mergeCell ref="D119:I119"/>
    <mergeCell ref="D52:E52"/>
    <mergeCell ref="F52:G52"/>
    <mergeCell ref="D53:E53"/>
    <mergeCell ref="F53:G53"/>
    <mergeCell ref="C124:D124"/>
    <mergeCell ref="D125:E125"/>
    <mergeCell ref="D128:E128"/>
    <mergeCell ref="D126:E126"/>
    <mergeCell ref="C157:I157"/>
    <mergeCell ref="F126:G126"/>
    <mergeCell ref="D127:E127"/>
    <mergeCell ref="F127:G127"/>
    <mergeCell ref="D152:I152"/>
    <mergeCell ref="D155:I155"/>
    <mergeCell ref="C18:E18"/>
    <mergeCell ref="C123:I123"/>
    <mergeCell ref="C3:E3"/>
    <mergeCell ref="D7:I7"/>
    <mergeCell ref="D8:I8"/>
    <mergeCell ref="D9:I9"/>
    <mergeCell ref="D19:E19"/>
    <mergeCell ref="D10:E10"/>
    <mergeCell ref="D11:E11"/>
    <mergeCell ref="D12:E12"/>
    <mergeCell ref="D13:E13"/>
    <mergeCell ref="D14:E14"/>
    <mergeCell ref="D16:E16"/>
    <mergeCell ref="F17:I17"/>
    <mergeCell ref="D21:E21"/>
    <mergeCell ref="B115:I115"/>
    <mergeCell ref="C22:I22"/>
    <mergeCell ref="B1:I1"/>
    <mergeCell ref="B78:I78"/>
    <mergeCell ref="B151:I151"/>
    <mergeCell ref="C84:I84"/>
    <mergeCell ref="B16:B17"/>
    <mergeCell ref="B39:I39"/>
    <mergeCell ref="D46:I46"/>
    <mergeCell ref="D82:I82"/>
    <mergeCell ref="D43:I43"/>
    <mergeCell ref="D79:I79"/>
    <mergeCell ref="C47:I47"/>
    <mergeCell ref="D122:I122"/>
    <mergeCell ref="F128:G128"/>
    <mergeCell ref="F125:G125"/>
    <mergeCell ref="C15:E15"/>
  </mergeCells>
  <pageMargins left="0" right="0" top="0.78740157480314965" bottom="0.78740157480314965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3F5C-1984-43D1-BEE3-0A50E70AE293}">
  <sheetPr>
    <tabColor rgb="FF00B050"/>
  </sheetPr>
  <dimension ref="B1:J31"/>
  <sheetViews>
    <sheetView zoomScale="146" zoomScaleNormal="146" workbookViewId="0">
      <selection activeCell="J8" sqref="J8"/>
    </sheetView>
  </sheetViews>
  <sheetFormatPr defaultColWidth="9.109375" defaultRowHeight="13.2" x14ac:dyDescent="0.3"/>
  <cols>
    <col min="1" max="1" width="1.6640625" style="35" customWidth="1"/>
    <col min="2" max="8" width="6.77734375" style="35" customWidth="1"/>
    <col min="9" max="9" width="9.109375" style="35"/>
    <col min="10" max="10" width="9.109375" style="147"/>
    <col min="11" max="16384" width="9.109375" style="35"/>
  </cols>
  <sheetData>
    <row r="1" spans="2:10" s="10" customFormat="1" x14ac:dyDescent="0.3">
      <c r="B1" s="9"/>
      <c r="H1" s="11"/>
      <c r="J1" s="9"/>
    </row>
    <row r="2" spans="2:10" s="10" customFormat="1" x14ac:dyDescent="0.3">
      <c r="B2" s="596" t="s">
        <v>502</v>
      </c>
      <c r="C2" s="596"/>
      <c r="D2" s="596"/>
      <c r="E2" s="596"/>
      <c r="F2" s="596"/>
      <c r="G2" s="596"/>
      <c r="H2" s="11"/>
      <c r="J2" s="9"/>
    </row>
    <row r="3" spans="2:10" s="10" customFormat="1" ht="13.8" thickBot="1" x14ac:dyDescent="0.35">
      <c r="B3" s="9"/>
      <c r="H3" s="11"/>
      <c r="J3" s="9"/>
    </row>
    <row r="4" spans="2:10" s="10" customFormat="1" x14ac:dyDescent="0.3">
      <c r="B4" s="483" t="s">
        <v>331</v>
      </c>
      <c r="C4" s="484"/>
      <c r="D4" s="484"/>
      <c r="E4" s="485"/>
      <c r="F4" s="479" t="s">
        <v>330</v>
      </c>
      <c r="G4" s="480"/>
      <c r="H4" s="11"/>
      <c r="J4" s="9"/>
    </row>
    <row r="5" spans="2:10" s="10" customFormat="1" ht="13.8" thickBot="1" x14ac:dyDescent="0.35">
      <c r="B5" s="486"/>
      <c r="C5" s="487"/>
      <c r="D5" s="487"/>
      <c r="E5" s="488"/>
      <c r="F5" s="481"/>
      <c r="G5" s="482"/>
      <c r="H5" s="11"/>
      <c r="J5" s="9"/>
    </row>
    <row r="6" spans="2:10" s="10" customFormat="1" ht="13.8" thickBot="1" x14ac:dyDescent="0.35">
      <c r="B6" s="12"/>
      <c r="C6" s="12"/>
      <c r="D6" s="12"/>
      <c r="E6" s="12"/>
      <c r="F6" s="12"/>
      <c r="G6" s="12"/>
      <c r="H6" s="11"/>
      <c r="J6" s="9"/>
    </row>
    <row r="7" spans="2:10" s="10" customFormat="1" x14ac:dyDescent="0.3">
      <c r="B7" s="245">
        <v>52629</v>
      </c>
      <c r="C7" s="246" t="s">
        <v>332</v>
      </c>
      <c r="D7" s="247">
        <v>52674</v>
      </c>
      <c r="E7" s="248">
        <v>52710</v>
      </c>
      <c r="F7" s="248">
        <v>52740</v>
      </c>
      <c r="G7" s="476" t="s">
        <v>333</v>
      </c>
      <c r="H7" s="13"/>
      <c r="I7" s="14"/>
    </row>
    <row r="8" spans="2:10" s="10" customFormat="1" x14ac:dyDescent="0.3">
      <c r="B8" s="249">
        <v>52761</v>
      </c>
      <c r="C8" s="232">
        <v>52776</v>
      </c>
      <c r="D8" s="232">
        <v>52791</v>
      </c>
      <c r="E8" s="232">
        <v>52806</v>
      </c>
      <c r="F8" s="232">
        <v>52821</v>
      </c>
      <c r="G8" s="477"/>
      <c r="H8" s="13"/>
      <c r="I8" s="14"/>
      <c r="J8" s="15"/>
    </row>
    <row r="9" spans="2:10" s="16" customFormat="1" ht="13.8" thickBot="1" x14ac:dyDescent="0.35">
      <c r="B9" s="250">
        <v>52836</v>
      </c>
      <c r="C9" s="251">
        <v>52851</v>
      </c>
      <c r="D9" s="251">
        <v>52866</v>
      </c>
      <c r="E9" s="251">
        <v>52881</v>
      </c>
      <c r="F9" s="251">
        <v>52896</v>
      </c>
      <c r="G9" s="478"/>
      <c r="H9" s="15"/>
      <c r="I9" s="13"/>
    </row>
    <row r="10" spans="2:10" s="10" customFormat="1" x14ac:dyDescent="0.3">
      <c r="B10" s="9"/>
      <c r="C10" s="9"/>
      <c r="G10" s="11"/>
      <c r="H10" s="11"/>
    </row>
    <row r="11" spans="2:10" s="19" customFormat="1" x14ac:dyDescent="0.3">
      <c r="B11" s="17" t="s">
        <v>333</v>
      </c>
      <c r="C11" s="491" t="s">
        <v>336</v>
      </c>
      <c r="D11" s="491"/>
      <c r="E11" s="491"/>
      <c r="F11" s="489">
        <v>4634804</v>
      </c>
      <c r="G11" s="489"/>
      <c r="H11" s="18"/>
    </row>
    <row r="12" spans="2:10" s="19" customFormat="1" x14ac:dyDescent="0.3">
      <c r="B12" s="17"/>
      <c r="C12" s="492" t="s">
        <v>335</v>
      </c>
      <c r="D12" s="492"/>
      <c r="E12" s="492"/>
      <c r="F12" s="490">
        <v>20000</v>
      </c>
      <c r="G12" s="490"/>
      <c r="H12" s="20"/>
    </row>
    <row r="13" spans="2:10" s="19" customFormat="1" x14ac:dyDescent="0.3">
      <c r="B13" s="17"/>
      <c r="C13" s="492" t="s">
        <v>345</v>
      </c>
      <c r="D13" s="492"/>
      <c r="E13" s="492"/>
      <c r="F13" s="490">
        <v>40000</v>
      </c>
      <c r="G13" s="490"/>
      <c r="H13" s="20"/>
    </row>
    <row r="14" spans="2:10" s="19" customFormat="1" ht="6" customHeight="1" thickBot="1" x14ac:dyDescent="0.35">
      <c r="B14" s="233"/>
      <c r="C14" s="233"/>
      <c r="D14" s="234"/>
      <c r="E14" s="234"/>
      <c r="F14" s="235"/>
      <c r="G14" s="236"/>
      <c r="H14" s="18"/>
    </row>
    <row r="15" spans="2:10" s="10" customFormat="1" ht="13.8" thickTop="1" x14ac:dyDescent="0.3">
      <c r="B15" s="9"/>
      <c r="D15" s="493" t="s">
        <v>22</v>
      </c>
      <c r="E15" s="493"/>
      <c r="F15" s="494">
        <f>SUM(F11:G14)</f>
        <v>4694804</v>
      </c>
      <c r="G15" s="495"/>
      <c r="H15" s="11"/>
      <c r="J15" s="17"/>
    </row>
    <row r="16" spans="2:10" s="16" customFormat="1" ht="19.95" customHeight="1" x14ac:dyDescent="0.3">
      <c r="B16" s="475" t="s">
        <v>489</v>
      </c>
      <c r="C16" s="475"/>
      <c r="E16" s="29"/>
      <c r="F16" s="29"/>
      <c r="G16" s="22"/>
      <c r="H16" s="23"/>
    </row>
    <row r="17" spans="2:10" s="25" customFormat="1" ht="14.4" customHeight="1" x14ac:dyDescent="0.3">
      <c r="B17" s="497">
        <v>43434</v>
      </c>
      <c r="C17" s="497"/>
      <c r="D17" s="501" t="s">
        <v>334</v>
      </c>
      <c r="E17" s="501"/>
      <c r="F17" s="496">
        <v>200000</v>
      </c>
      <c r="G17" s="496"/>
      <c r="H17" s="24"/>
    </row>
    <row r="18" spans="2:10" s="25" customFormat="1" ht="14.4" customHeight="1" x14ac:dyDescent="0.3">
      <c r="B18" s="502"/>
      <c r="C18" s="503"/>
      <c r="D18" s="504"/>
      <c r="E18" s="505"/>
      <c r="F18" s="506"/>
      <c r="G18" s="507"/>
      <c r="H18" s="24"/>
    </row>
    <row r="19" spans="2:10" s="25" customFormat="1" ht="14.4" customHeight="1" x14ac:dyDescent="0.3">
      <c r="B19" s="502"/>
      <c r="C19" s="503"/>
      <c r="D19" s="504"/>
      <c r="E19" s="505"/>
      <c r="F19" s="506"/>
      <c r="G19" s="507"/>
      <c r="H19" s="24"/>
    </row>
    <row r="20" spans="2:10" s="25" customFormat="1" ht="14.4" customHeight="1" x14ac:dyDescent="0.3">
      <c r="B20" s="502"/>
      <c r="C20" s="503"/>
      <c r="D20" s="504"/>
      <c r="E20" s="505"/>
      <c r="F20" s="506"/>
      <c r="G20" s="507"/>
      <c r="H20" s="24"/>
    </row>
    <row r="21" spans="2:10" s="25" customFormat="1" x14ac:dyDescent="0.3">
      <c r="B21" s="498"/>
      <c r="C21" s="498"/>
      <c r="D21" s="499"/>
      <c r="E21" s="499"/>
      <c r="F21" s="500"/>
      <c r="G21" s="500"/>
      <c r="H21" s="24"/>
    </row>
    <row r="22" spans="2:10" s="25" customFormat="1" ht="6" customHeight="1" thickBot="1" x14ac:dyDescent="0.35">
      <c r="B22" s="237"/>
      <c r="C22" s="237"/>
      <c r="D22" s="238"/>
      <c r="E22" s="238"/>
      <c r="F22" s="241"/>
      <c r="G22" s="241"/>
      <c r="H22" s="24"/>
    </row>
    <row r="23" spans="2:10" s="16" customFormat="1" ht="19.95" customHeight="1" thickTop="1" x14ac:dyDescent="0.3">
      <c r="B23" s="123"/>
      <c r="C23" s="512" t="s">
        <v>23</v>
      </c>
      <c r="D23" s="512"/>
      <c r="E23" s="512"/>
      <c r="F23" s="508">
        <f>SUM(F17:F21)</f>
        <v>200000</v>
      </c>
      <c r="G23" s="508"/>
    </row>
    <row r="24" spans="2:10" s="16" customFormat="1" ht="6" customHeight="1" thickBot="1" x14ac:dyDescent="0.35">
      <c r="B24" s="239"/>
      <c r="C24" s="239"/>
      <c r="D24" s="240"/>
      <c r="E24" s="240"/>
      <c r="F24" s="240"/>
      <c r="G24" s="240"/>
      <c r="H24" s="23"/>
    </row>
    <row r="25" spans="2:10" s="16" customFormat="1" ht="6" customHeight="1" thickTop="1" thickBot="1" x14ac:dyDescent="0.35">
      <c r="B25" s="123"/>
      <c r="C25" s="123"/>
      <c r="D25" s="56"/>
      <c r="E25" s="56"/>
      <c r="F25" s="56"/>
      <c r="G25" s="56"/>
      <c r="H25" s="23"/>
    </row>
    <row r="26" spans="2:10" s="16" customFormat="1" ht="19.95" customHeight="1" thickBot="1" x14ac:dyDescent="0.35">
      <c r="C26" s="26"/>
      <c r="D26" s="509" t="s">
        <v>142</v>
      </c>
      <c r="E26" s="510"/>
      <c r="F26" s="514">
        <f>F15-F23</f>
        <v>4494804</v>
      </c>
      <c r="G26" s="515"/>
      <c r="H26" s="23"/>
    </row>
    <row r="27" spans="2:10" s="16" customFormat="1" x14ac:dyDescent="0.3">
      <c r="B27" s="21"/>
      <c r="C27" s="21"/>
      <c r="D27" s="27"/>
      <c r="E27" s="135"/>
      <c r="F27" s="27"/>
      <c r="G27" s="22"/>
      <c r="H27" s="23"/>
    </row>
    <row r="28" spans="2:10" s="28" customFormat="1" ht="14.4" customHeight="1" x14ac:dyDescent="0.3">
      <c r="C28" s="29"/>
      <c r="D28" s="30" t="s">
        <v>24</v>
      </c>
      <c r="E28" s="511">
        <v>43434</v>
      </c>
      <c r="F28" s="511"/>
      <c r="G28" s="511"/>
      <c r="J28" s="31"/>
    </row>
    <row r="29" spans="2:10" s="28" customFormat="1" x14ac:dyDescent="0.3">
      <c r="B29" s="31"/>
      <c r="C29" s="31"/>
      <c r="G29" s="32"/>
      <c r="J29" s="31"/>
    </row>
    <row r="30" spans="2:10" s="28" customFormat="1" ht="13.8" x14ac:dyDescent="0.3">
      <c r="B30" s="512" t="s">
        <v>25</v>
      </c>
      <c r="C30" s="512"/>
      <c r="E30" s="33"/>
      <c r="F30" s="513" t="s">
        <v>26</v>
      </c>
      <c r="G30" s="513"/>
      <c r="H30" s="34"/>
      <c r="J30" s="31"/>
    </row>
    <row r="31" spans="2:10" s="28" customFormat="1" x14ac:dyDescent="0.3">
      <c r="B31" s="31"/>
      <c r="C31" s="31"/>
      <c r="G31" s="34"/>
      <c r="H31" s="34"/>
      <c r="J31" s="31"/>
    </row>
  </sheetData>
  <mergeCells count="35">
    <mergeCell ref="B2:G2"/>
    <mergeCell ref="F23:G23"/>
    <mergeCell ref="D26:E26"/>
    <mergeCell ref="E28:G28"/>
    <mergeCell ref="B30:C30"/>
    <mergeCell ref="F30:G30"/>
    <mergeCell ref="C23:E23"/>
    <mergeCell ref="F26:G26"/>
    <mergeCell ref="F17:G17"/>
    <mergeCell ref="B17:C17"/>
    <mergeCell ref="B21:C21"/>
    <mergeCell ref="D21:E21"/>
    <mergeCell ref="F21:G21"/>
    <mergeCell ref="D17:E17"/>
    <mergeCell ref="B18:C18"/>
    <mergeCell ref="D18:E18"/>
    <mergeCell ref="F18:G18"/>
    <mergeCell ref="B20:C20"/>
    <mergeCell ref="D20:E20"/>
    <mergeCell ref="F20:G20"/>
    <mergeCell ref="B19:C19"/>
    <mergeCell ref="D19:E19"/>
    <mergeCell ref="F19:G19"/>
    <mergeCell ref="B16:C16"/>
    <mergeCell ref="G7:G9"/>
    <mergeCell ref="F4:G5"/>
    <mergeCell ref="B4:E5"/>
    <mergeCell ref="F11:G11"/>
    <mergeCell ref="F12:G12"/>
    <mergeCell ref="F13:G13"/>
    <mergeCell ref="C11:E11"/>
    <mergeCell ref="C12:E12"/>
    <mergeCell ref="C13:E13"/>
    <mergeCell ref="D15:E15"/>
    <mergeCell ref="F15:G15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B632-F590-4319-BF7D-FD2CD060359F}">
  <sheetPr>
    <tabColor theme="1"/>
  </sheetPr>
  <dimension ref="A1:DW21"/>
  <sheetViews>
    <sheetView zoomScale="136" zoomScaleNormal="136" workbookViewId="0">
      <selection activeCell="E9" sqref="E9"/>
    </sheetView>
  </sheetViews>
  <sheetFormatPr defaultColWidth="8.109375" defaultRowHeight="18" customHeight="1" x14ac:dyDescent="0.3"/>
  <cols>
    <col min="1" max="1" width="2.77734375" style="52" customWidth="1"/>
    <col min="2" max="2" width="4.44140625" style="53" bestFit="1" customWidth="1"/>
    <col min="3" max="3" width="6.5546875" style="368" bestFit="1" customWidth="1"/>
    <col min="4" max="4" width="6.5546875" style="52" bestFit="1" customWidth="1"/>
    <col min="5" max="5" width="9.6640625" style="52" bestFit="1" customWidth="1"/>
    <col min="6" max="6" width="5.88671875" style="52" bestFit="1" customWidth="1"/>
    <col min="7" max="7" width="6.21875" style="52" bestFit="1" customWidth="1"/>
    <col min="8" max="8" width="9.44140625" style="52" bestFit="1" customWidth="1"/>
    <col min="9" max="9" width="7.6640625" style="52" bestFit="1" customWidth="1"/>
    <col min="10" max="10" width="4.33203125" style="52" bestFit="1" customWidth="1"/>
    <col min="11" max="12" width="6.44140625" style="52" bestFit="1" customWidth="1"/>
    <col min="13" max="13" width="8.88671875" style="52" bestFit="1" customWidth="1"/>
    <col min="14" max="18" width="7.77734375" style="52" bestFit="1" customWidth="1"/>
    <col min="19" max="19" width="10.21875" style="52" bestFit="1" customWidth="1"/>
    <col min="20" max="21" width="7.77734375" style="52" bestFit="1" customWidth="1"/>
    <col min="22" max="22" width="9.6640625" style="52" bestFit="1" customWidth="1"/>
    <col min="23" max="24" width="7.77734375" style="52" bestFit="1" customWidth="1"/>
    <col min="25" max="25" width="10.21875" style="52" bestFit="1" customWidth="1"/>
    <col min="26" max="26" width="9.109375" style="52" bestFit="1" customWidth="1"/>
    <col min="27" max="27" width="2.6640625" style="52" bestFit="1" customWidth="1"/>
    <col min="28" max="28" width="2.5546875" style="52" bestFit="1" customWidth="1"/>
    <col min="29" max="29" width="2.44140625" style="52" bestFit="1" customWidth="1"/>
    <col min="30" max="30" width="2.6640625" style="52" bestFit="1" customWidth="1"/>
    <col min="31" max="31" width="2.5546875" style="52" bestFit="1" customWidth="1"/>
    <col min="32" max="32" width="3.21875" style="52" bestFit="1" customWidth="1"/>
    <col min="33" max="33" width="2.5546875" style="52" bestFit="1" customWidth="1"/>
    <col min="34" max="34" width="2.6640625" style="52" customWidth="1"/>
    <col min="35" max="35" width="7.5546875" style="52" bestFit="1" customWidth="1"/>
    <col min="36" max="36" width="5.88671875" style="52" bestFit="1" customWidth="1"/>
    <col min="37" max="37" width="7.33203125" style="52" bestFit="1" customWidth="1"/>
    <col min="38" max="38" width="5.33203125" style="52" bestFit="1" customWidth="1"/>
    <col min="39" max="39" width="12.5546875" style="52" bestFit="1" customWidth="1"/>
    <col min="40" max="40" width="11.77734375" style="52" bestFit="1" customWidth="1"/>
    <col min="41" max="41" width="3.88671875" style="52" bestFit="1" customWidth="1"/>
    <col min="42" max="42" width="6.5546875" style="52" bestFit="1" customWidth="1"/>
    <col min="43" max="43" width="5.109375" style="52" bestFit="1" customWidth="1"/>
    <col min="44" max="44" width="4.44140625" style="52" bestFit="1" customWidth="1"/>
    <col min="45" max="45" width="3.77734375" style="128" bestFit="1" customWidth="1"/>
    <col min="46" max="46" width="4.109375" style="128" bestFit="1" customWidth="1"/>
    <col min="47" max="47" width="8.21875" style="128" bestFit="1" customWidth="1"/>
    <col min="48" max="48" width="9" style="128" bestFit="1" customWidth="1"/>
    <col min="49" max="49" width="8.33203125" style="52" bestFit="1" customWidth="1"/>
    <col min="50" max="50" width="10" style="52" bestFit="1" customWidth="1"/>
    <col min="51" max="51" width="9.33203125" style="52" bestFit="1" customWidth="1"/>
    <col min="52" max="52" width="10" style="52" bestFit="1" customWidth="1"/>
    <col min="53" max="53" width="8.109375" style="52"/>
    <col min="54" max="54" width="8.77734375" style="52" bestFit="1" customWidth="1"/>
    <col min="55" max="55" width="6.5546875" style="52" bestFit="1" customWidth="1"/>
    <col min="56" max="56" width="6" style="52" bestFit="1" customWidth="1"/>
    <col min="57" max="57" width="8.33203125" style="52" bestFit="1" customWidth="1"/>
    <col min="58" max="58" width="10" style="52" bestFit="1" customWidth="1"/>
    <col min="59" max="59" width="8.77734375" style="52" bestFit="1" customWidth="1"/>
    <col min="60" max="60" width="10" style="52" bestFit="1" customWidth="1"/>
    <col min="61" max="61" width="8.77734375" style="52" bestFit="1" customWidth="1"/>
    <col min="62" max="62" width="5.44140625" style="52" bestFit="1" customWidth="1"/>
    <col min="63" max="63" width="9.5546875" style="53" bestFit="1" customWidth="1"/>
    <col min="64" max="64" width="7.88671875" style="52" bestFit="1" customWidth="1"/>
    <col min="65" max="65" width="7.109375" style="52" bestFit="1" customWidth="1"/>
    <col min="66" max="66" width="6" style="52" bestFit="1" customWidth="1"/>
    <col min="67" max="67" width="9.109375" style="52" bestFit="1" customWidth="1"/>
    <col min="68" max="68" width="9.44140625" style="52" bestFit="1" customWidth="1"/>
    <col min="69" max="70" width="9" style="52" bestFit="1" customWidth="1"/>
    <col min="71" max="71" width="10" style="52" bestFit="1" customWidth="1"/>
    <col min="72" max="72" width="8.77734375" style="52" bestFit="1" customWidth="1"/>
    <col min="73" max="73" width="8.44140625" style="52" bestFit="1" customWidth="1"/>
    <col min="74" max="74" width="9" style="52" bestFit="1" customWidth="1"/>
    <col min="75" max="75" width="3.88671875" style="52" bestFit="1" customWidth="1"/>
    <col min="76" max="76" width="6.5546875" style="52" bestFit="1" customWidth="1"/>
    <col min="77" max="77" width="5.109375" style="52" bestFit="1" customWidth="1"/>
    <col min="78" max="78" width="4.44140625" style="52" bestFit="1" customWidth="1"/>
    <col min="79" max="79" width="3.88671875" style="128" bestFit="1" customWidth="1"/>
    <col min="80" max="80" width="4.44140625" style="128" bestFit="1" customWidth="1"/>
    <col min="81" max="81" width="7.5546875" style="128" bestFit="1" customWidth="1"/>
    <col min="82" max="82" width="9.33203125" style="128" bestFit="1" customWidth="1"/>
    <col min="83" max="83" width="8.33203125" style="52" bestFit="1" customWidth="1"/>
    <col min="84" max="84" width="8.88671875" style="52" bestFit="1" customWidth="1"/>
    <col min="85" max="85" width="8.77734375" style="52" bestFit="1" customWidth="1"/>
    <col min="86" max="86" width="8.88671875" style="52" bestFit="1" customWidth="1"/>
    <col min="87" max="87" width="8.77734375" style="52" bestFit="1" customWidth="1"/>
    <col min="88" max="88" width="5.44140625" style="52" bestFit="1" customWidth="1"/>
    <col min="89" max="90" width="8.33203125" style="52" bestFit="1" customWidth="1"/>
    <col min="91" max="91" width="8.77734375" style="52" bestFit="1" customWidth="1"/>
    <col min="92" max="92" width="8.88671875" style="52" bestFit="1" customWidth="1"/>
    <col min="93" max="93" width="10.33203125" style="52" bestFit="1" customWidth="1"/>
    <col min="94" max="94" width="10" style="52" bestFit="1" customWidth="1"/>
    <col min="95" max="95" width="8.77734375" style="53" bestFit="1" customWidth="1"/>
    <col min="96" max="96" width="5.44140625" style="52" bestFit="1" customWidth="1"/>
    <col min="97" max="97" width="9.5546875" style="52" bestFit="1" customWidth="1"/>
    <col min="98" max="98" width="7.88671875" style="52" bestFit="1" customWidth="1"/>
    <col min="99" max="99" width="8.88671875" style="52" bestFit="1" customWidth="1"/>
    <col min="100" max="100" width="9" style="52" bestFit="1" customWidth="1"/>
    <col min="101" max="101" width="10" style="52" bestFit="1" customWidth="1"/>
    <col min="102" max="102" width="6.88671875" style="52" bestFit="1" customWidth="1"/>
    <col min="103" max="103" width="5.33203125" style="52" bestFit="1" customWidth="1"/>
    <col min="104" max="104" width="5.6640625" style="52" bestFit="1" customWidth="1"/>
    <col min="105" max="106" width="11.77734375" style="52" bestFit="1" customWidth="1"/>
    <col min="107" max="107" width="9.109375" style="52" bestFit="1" customWidth="1"/>
    <col min="108" max="108" width="7.77734375" style="52" bestFit="1" customWidth="1"/>
    <col min="109" max="109" width="9.109375" style="52" bestFit="1" customWidth="1"/>
    <col min="110" max="110" width="7.77734375" style="52" bestFit="1" customWidth="1"/>
    <col min="111" max="111" width="9.109375" style="52" bestFit="1" customWidth="1"/>
    <col min="112" max="112" width="9.5546875" style="52" bestFit="1" customWidth="1"/>
    <col min="113" max="113" width="11.109375" style="52" bestFit="1" customWidth="1"/>
    <col min="114" max="114" width="9.5546875" style="52" bestFit="1" customWidth="1"/>
    <col min="115" max="115" width="12.6640625" style="52" bestFit="1" customWidth="1"/>
    <col min="116" max="116" width="9.5546875" style="52" bestFit="1" customWidth="1"/>
    <col min="117" max="117" width="10.21875" style="52" bestFit="1" customWidth="1"/>
    <col min="118" max="118" width="10.5546875" style="52" bestFit="1" customWidth="1"/>
    <col min="119" max="119" width="6.88671875" style="52" bestFit="1" customWidth="1"/>
    <col min="120" max="120" width="6" style="52" bestFit="1" customWidth="1"/>
    <col min="121" max="122" width="5.88671875" style="52" bestFit="1" customWidth="1"/>
    <col min="123" max="123" width="6.5546875" style="52" bestFit="1" customWidth="1"/>
    <col min="124" max="124" width="4.21875" style="55" bestFit="1" customWidth="1"/>
    <col min="125" max="125" width="7.5546875" style="62" bestFit="1" customWidth="1"/>
    <col min="126" max="126" width="10" style="62" bestFit="1" customWidth="1"/>
    <col min="127" max="127" width="7.5546875" style="62" bestFit="1" customWidth="1"/>
    <col min="128" max="16384" width="8.109375" style="52"/>
  </cols>
  <sheetData>
    <row r="1" spans="1:127" ht="18" customHeight="1" thickBot="1" x14ac:dyDescent="0.35"/>
    <row r="2" spans="1:127" ht="25.05" customHeight="1" thickBot="1" x14ac:dyDescent="0.35">
      <c r="N2" s="542" t="s">
        <v>134</v>
      </c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4"/>
      <c r="AI2" s="521" t="s">
        <v>135</v>
      </c>
      <c r="AJ2" s="522"/>
      <c r="AK2" s="522"/>
      <c r="AL2" s="522"/>
      <c r="AM2" s="522"/>
      <c r="AN2" s="523"/>
      <c r="AP2" s="528" t="s">
        <v>109</v>
      </c>
      <c r="AQ2" s="529"/>
      <c r="AR2" s="529"/>
      <c r="AS2" s="529"/>
      <c r="AT2" s="529"/>
      <c r="AU2" s="529"/>
      <c r="AV2" s="529"/>
      <c r="AW2" s="529"/>
      <c r="AX2" s="529"/>
      <c r="AY2" s="529"/>
      <c r="AZ2" s="529"/>
      <c r="BA2" s="529"/>
      <c r="BB2" s="529"/>
      <c r="BC2" s="529"/>
      <c r="BD2" s="529"/>
      <c r="BE2" s="529"/>
      <c r="BF2" s="529"/>
      <c r="BG2" s="529"/>
      <c r="BH2" s="529"/>
      <c r="BI2" s="529"/>
      <c r="BJ2" s="529"/>
      <c r="BK2" s="529"/>
      <c r="BL2" s="529"/>
      <c r="BM2" s="529"/>
      <c r="BN2" s="529"/>
      <c r="BO2" s="529"/>
      <c r="BP2" s="529"/>
      <c r="BQ2" s="529"/>
      <c r="BR2" s="529"/>
      <c r="BS2" s="529"/>
      <c r="BT2" s="529"/>
      <c r="BU2" s="529"/>
      <c r="BV2" s="529"/>
      <c r="BW2" s="327"/>
      <c r="BX2" s="545" t="s">
        <v>110</v>
      </c>
      <c r="BY2" s="546"/>
      <c r="BZ2" s="546"/>
      <c r="CA2" s="546"/>
      <c r="CB2" s="546"/>
      <c r="CC2" s="546"/>
      <c r="CD2" s="546"/>
      <c r="CE2" s="546"/>
      <c r="CF2" s="546"/>
      <c r="CG2" s="546"/>
      <c r="CH2" s="546"/>
      <c r="CI2" s="546"/>
      <c r="CJ2" s="546"/>
      <c r="CK2" s="546"/>
      <c r="CL2" s="546"/>
      <c r="CM2" s="546"/>
      <c r="CN2" s="546"/>
      <c r="CO2" s="546"/>
      <c r="CP2" s="546"/>
      <c r="CQ2" s="546"/>
      <c r="CR2" s="546"/>
      <c r="CS2" s="546"/>
      <c r="CT2" s="546"/>
      <c r="CU2" s="546"/>
      <c r="CV2" s="546"/>
      <c r="CW2" s="546"/>
      <c r="CX2" s="546"/>
      <c r="CY2" s="546"/>
      <c r="CZ2" s="546"/>
      <c r="DA2" s="546"/>
      <c r="DB2" s="546"/>
      <c r="DC2" s="546"/>
      <c r="DD2" s="546"/>
      <c r="DE2" s="546"/>
      <c r="DF2" s="546"/>
      <c r="DG2" s="546"/>
      <c r="DH2" s="546"/>
      <c r="DI2" s="546"/>
      <c r="DJ2" s="547"/>
      <c r="DK2" s="539" t="s">
        <v>133</v>
      </c>
      <c r="DL2" s="540"/>
      <c r="DM2" s="540"/>
      <c r="DN2" s="540"/>
      <c r="DO2" s="540"/>
      <c r="DP2" s="540"/>
      <c r="DQ2" s="540"/>
      <c r="DR2" s="540"/>
      <c r="DS2" s="540"/>
      <c r="DT2" s="540"/>
      <c r="DU2" s="540"/>
      <c r="DV2" s="540"/>
      <c r="DW2" s="541"/>
    </row>
    <row r="3" spans="1:127" s="127" customFormat="1" ht="18" customHeight="1" x14ac:dyDescent="0.3">
      <c r="A3" s="66"/>
      <c r="B3" s="261" t="s">
        <v>76</v>
      </c>
      <c r="C3" s="369" t="s">
        <v>419</v>
      </c>
      <c r="D3" s="262" t="s">
        <v>77</v>
      </c>
      <c r="E3" s="516" t="s">
        <v>81</v>
      </c>
      <c r="F3" s="263" t="s">
        <v>3</v>
      </c>
      <c r="G3" s="264" t="s">
        <v>3</v>
      </c>
      <c r="H3" s="524" t="s">
        <v>423</v>
      </c>
      <c r="I3" s="525"/>
      <c r="J3" s="376" t="s">
        <v>468</v>
      </c>
      <c r="K3" s="376" t="s">
        <v>83</v>
      </c>
      <c r="L3" s="376" t="s">
        <v>29</v>
      </c>
      <c r="M3" s="376" t="s">
        <v>486</v>
      </c>
      <c r="N3" s="265" t="s">
        <v>83</v>
      </c>
      <c r="O3" s="266" t="s">
        <v>29</v>
      </c>
      <c r="P3" s="267" t="s">
        <v>84</v>
      </c>
      <c r="Q3" s="268" t="s">
        <v>83</v>
      </c>
      <c r="R3" s="269" t="s">
        <v>29</v>
      </c>
      <c r="S3" s="270" t="s">
        <v>486</v>
      </c>
      <c r="T3" s="271" t="s">
        <v>83</v>
      </c>
      <c r="U3" s="272" t="s">
        <v>29</v>
      </c>
      <c r="V3" s="273" t="s">
        <v>494</v>
      </c>
      <c r="W3" s="274" t="s">
        <v>83</v>
      </c>
      <c r="X3" s="275" t="s">
        <v>29</v>
      </c>
      <c r="Y3" s="276" t="s">
        <v>486</v>
      </c>
      <c r="Z3" s="277" t="s">
        <v>137</v>
      </c>
      <c r="AA3" s="533" t="s">
        <v>34</v>
      </c>
      <c r="AB3" s="534"/>
      <c r="AC3" s="534"/>
      <c r="AD3" s="535"/>
      <c r="AE3" s="533" t="s">
        <v>145</v>
      </c>
      <c r="AF3" s="534"/>
      <c r="AG3" s="534"/>
      <c r="AH3" s="535"/>
      <c r="AI3" s="278" t="s">
        <v>80</v>
      </c>
      <c r="AJ3" s="279" t="s">
        <v>3</v>
      </c>
      <c r="AK3" s="279" t="s">
        <v>5</v>
      </c>
      <c r="AL3" s="280" t="s">
        <v>4</v>
      </c>
      <c r="AM3" s="281" t="s">
        <v>79</v>
      </c>
      <c r="AN3" s="282" t="s">
        <v>497</v>
      </c>
      <c r="AO3" s="283" t="s">
        <v>2</v>
      </c>
      <c r="AP3" s="262" t="s">
        <v>77</v>
      </c>
      <c r="AQ3" s="518" t="s">
        <v>195</v>
      </c>
      <c r="AR3" s="518"/>
      <c r="AS3" s="284" t="s">
        <v>14</v>
      </c>
      <c r="AT3" s="519" t="s">
        <v>15</v>
      </c>
      <c r="AU3" s="285" t="s">
        <v>71</v>
      </c>
      <c r="AV3" s="285" t="s">
        <v>198</v>
      </c>
      <c r="AW3" s="286" t="s">
        <v>72</v>
      </c>
      <c r="AX3" s="287" t="s">
        <v>148</v>
      </c>
      <c r="AY3" s="287" t="s">
        <v>149</v>
      </c>
      <c r="AZ3" s="287" t="s">
        <v>148</v>
      </c>
      <c r="BA3" s="288" t="s">
        <v>499</v>
      </c>
      <c r="BB3" s="289" t="s">
        <v>500</v>
      </c>
      <c r="BC3" s="526" t="s">
        <v>477</v>
      </c>
      <c r="BD3" s="289" t="s">
        <v>18</v>
      </c>
      <c r="BE3" s="286" t="s">
        <v>72</v>
      </c>
      <c r="BF3" s="287" t="s">
        <v>154</v>
      </c>
      <c r="BG3" s="287" t="s">
        <v>155</v>
      </c>
      <c r="BH3" s="287" t="s">
        <v>154</v>
      </c>
      <c r="BI3" s="288" t="s">
        <v>73</v>
      </c>
      <c r="BJ3" s="289" t="s">
        <v>12</v>
      </c>
      <c r="BK3" s="288" t="s">
        <v>348</v>
      </c>
      <c r="BL3" s="289" t="s">
        <v>349</v>
      </c>
      <c r="BM3" s="526" t="s">
        <v>476</v>
      </c>
      <c r="BN3" s="289" t="s">
        <v>18</v>
      </c>
      <c r="BO3" s="290" t="s">
        <v>18</v>
      </c>
      <c r="BP3" s="287" t="s">
        <v>32</v>
      </c>
      <c r="BQ3" s="291" t="s">
        <v>69</v>
      </c>
      <c r="BR3" s="289" t="s">
        <v>179</v>
      </c>
      <c r="BS3" s="289" t="s">
        <v>178</v>
      </c>
      <c r="BT3" s="287" t="s">
        <v>366</v>
      </c>
      <c r="BU3" s="287" t="s">
        <v>367</v>
      </c>
      <c r="BV3" s="321" t="s">
        <v>117</v>
      </c>
      <c r="BW3" s="328" t="s">
        <v>2</v>
      </c>
      <c r="BX3" s="262" t="s">
        <v>77</v>
      </c>
      <c r="BY3" s="518" t="s">
        <v>192</v>
      </c>
      <c r="BZ3" s="518"/>
      <c r="CA3" s="284" t="s">
        <v>14</v>
      </c>
      <c r="CB3" s="519" t="s">
        <v>15</v>
      </c>
      <c r="CC3" s="285" t="s">
        <v>70</v>
      </c>
      <c r="CD3" s="285" t="s">
        <v>18</v>
      </c>
      <c r="CE3" s="286" t="s">
        <v>72</v>
      </c>
      <c r="CF3" s="287" t="s">
        <v>161</v>
      </c>
      <c r="CG3" s="287" t="s">
        <v>162</v>
      </c>
      <c r="CH3" s="287" t="s">
        <v>161</v>
      </c>
      <c r="CI3" s="288" t="s">
        <v>73</v>
      </c>
      <c r="CJ3" s="289" t="s">
        <v>12</v>
      </c>
      <c r="CK3" s="286" t="s">
        <v>72</v>
      </c>
      <c r="CL3" s="287" t="s">
        <v>165</v>
      </c>
      <c r="CM3" s="287" t="s">
        <v>166</v>
      </c>
      <c r="CN3" s="287" t="s">
        <v>167</v>
      </c>
      <c r="CO3" s="287" t="s">
        <v>453</v>
      </c>
      <c r="CP3" s="287" t="s">
        <v>454</v>
      </c>
      <c r="CQ3" s="288" t="s">
        <v>73</v>
      </c>
      <c r="CR3" s="289" t="s">
        <v>12</v>
      </c>
      <c r="CS3" s="288" t="s">
        <v>348</v>
      </c>
      <c r="CT3" s="289" t="s">
        <v>349</v>
      </c>
      <c r="CU3" s="291" t="s">
        <v>69</v>
      </c>
      <c r="CV3" s="289" t="s">
        <v>179</v>
      </c>
      <c r="CW3" s="289" t="s">
        <v>178</v>
      </c>
      <c r="CX3" s="287" t="s">
        <v>117</v>
      </c>
      <c r="CY3" s="287" t="s">
        <v>116</v>
      </c>
      <c r="CZ3" s="287" t="s">
        <v>114</v>
      </c>
      <c r="DA3" s="287" t="s">
        <v>115</v>
      </c>
      <c r="DB3" s="264" t="s">
        <v>142</v>
      </c>
      <c r="DC3" s="264" t="s">
        <v>143</v>
      </c>
      <c r="DD3" s="290" t="s">
        <v>182</v>
      </c>
      <c r="DE3" s="290" t="s">
        <v>483</v>
      </c>
      <c r="DF3" s="290" t="s">
        <v>182</v>
      </c>
      <c r="DG3" s="290" t="s">
        <v>483</v>
      </c>
      <c r="DH3" s="287" t="s">
        <v>364</v>
      </c>
      <c r="DI3" s="290" t="s">
        <v>30</v>
      </c>
      <c r="DJ3" s="425" t="s">
        <v>487</v>
      </c>
      <c r="DK3" s="290" t="s">
        <v>36</v>
      </c>
      <c r="DL3" s="287" t="s">
        <v>31</v>
      </c>
      <c r="DM3" s="289" t="s">
        <v>170</v>
      </c>
      <c r="DN3" s="292" t="s">
        <v>69</v>
      </c>
      <c r="DO3" s="286" t="s">
        <v>27</v>
      </c>
      <c r="DP3" s="286" t="s">
        <v>139</v>
      </c>
      <c r="DQ3" s="286" t="s">
        <v>337</v>
      </c>
      <c r="DR3" s="286" t="s">
        <v>337</v>
      </c>
      <c r="DS3" s="293" t="s">
        <v>212</v>
      </c>
      <c r="DT3" s="294" t="s">
        <v>11</v>
      </c>
      <c r="DU3" s="286" t="s">
        <v>35</v>
      </c>
      <c r="DV3" s="286" t="s">
        <v>185</v>
      </c>
      <c r="DW3" s="295" t="s">
        <v>186</v>
      </c>
    </row>
    <row r="4" spans="1:127" s="127" customFormat="1" ht="18" customHeight="1" x14ac:dyDescent="0.3">
      <c r="A4" s="66"/>
      <c r="B4" s="296" t="s">
        <v>13</v>
      </c>
      <c r="C4" s="370" t="s">
        <v>420</v>
      </c>
      <c r="D4" s="101" t="s">
        <v>8</v>
      </c>
      <c r="E4" s="517"/>
      <c r="F4" s="256" t="s">
        <v>6</v>
      </c>
      <c r="G4" s="257" t="s">
        <v>28</v>
      </c>
      <c r="H4" s="259" t="s">
        <v>71</v>
      </c>
      <c r="I4" s="259" t="s">
        <v>70</v>
      </c>
      <c r="J4" s="259" t="s">
        <v>469</v>
      </c>
      <c r="K4" s="259" t="s">
        <v>431</v>
      </c>
      <c r="L4" s="259" t="s">
        <v>431</v>
      </c>
      <c r="M4" s="259" t="s">
        <v>431</v>
      </c>
      <c r="N4" s="94" t="s">
        <v>492</v>
      </c>
      <c r="O4" s="94" t="s">
        <v>492</v>
      </c>
      <c r="P4" s="94" t="s">
        <v>492</v>
      </c>
      <c r="Q4" s="95" t="s">
        <v>493</v>
      </c>
      <c r="R4" s="95" t="s">
        <v>493</v>
      </c>
      <c r="S4" s="95" t="s">
        <v>493</v>
      </c>
      <c r="T4" s="97" t="s">
        <v>495</v>
      </c>
      <c r="U4" s="97" t="s">
        <v>495</v>
      </c>
      <c r="V4" s="97" t="s">
        <v>495</v>
      </c>
      <c r="W4" s="96" t="s">
        <v>496</v>
      </c>
      <c r="X4" s="96" t="s">
        <v>496</v>
      </c>
      <c r="Y4" s="96" t="s">
        <v>496</v>
      </c>
      <c r="Z4" s="129" t="s">
        <v>141</v>
      </c>
      <c r="AA4" s="253" t="s">
        <v>358</v>
      </c>
      <c r="AB4" s="253" t="s">
        <v>359</v>
      </c>
      <c r="AC4" s="253" t="s">
        <v>360</v>
      </c>
      <c r="AD4" s="253" t="s">
        <v>361</v>
      </c>
      <c r="AE4" s="253" t="s">
        <v>358</v>
      </c>
      <c r="AF4" s="253" t="s">
        <v>359</v>
      </c>
      <c r="AG4" s="253" t="s">
        <v>360</v>
      </c>
      <c r="AH4" s="253" t="s">
        <v>361</v>
      </c>
      <c r="AI4" s="72" t="s">
        <v>4</v>
      </c>
      <c r="AJ4" s="71" t="s">
        <v>7</v>
      </c>
      <c r="AK4" s="71" t="s">
        <v>74</v>
      </c>
      <c r="AL4" s="70" t="s">
        <v>20</v>
      </c>
      <c r="AM4" s="69" t="s">
        <v>78</v>
      </c>
      <c r="AN4" s="73" t="s">
        <v>498</v>
      </c>
      <c r="AO4" s="74" t="s">
        <v>13</v>
      </c>
      <c r="AP4" s="101" t="s">
        <v>8</v>
      </c>
      <c r="AQ4" s="252" t="s">
        <v>194</v>
      </c>
      <c r="AR4" s="78" t="s">
        <v>196</v>
      </c>
      <c r="AS4" s="254" t="s">
        <v>19</v>
      </c>
      <c r="AT4" s="520"/>
      <c r="AU4" s="121" t="s">
        <v>197</v>
      </c>
      <c r="AV4" s="121" t="s">
        <v>113</v>
      </c>
      <c r="AW4" s="68" t="s">
        <v>150</v>
      </c>
      <c r="AX4" s="75" t="s">
        <v>9</v>
      </c>
      <c r="AY4" s="75" t="s">
        <v>152</v>
      </c>
      <c r="AZ4" s="72" t="s">
        <v>153</v>
      </c>
      <c r="BA4" s="76" t="s">
        <v>346</v>
      </c>
      <c r="BB4" s="77" t="s">
        <v>346</v>
      </c>
      <c r="BC4" s="527"/>
      <c r="BD4" s="77" t="s">
        <v>478</v>
      </c>
      <c r="BE4" s="68" t="s">
        <v>151</v>
      </c>
      <c r="BF4" s="75" t="s">
        <v>9</v>
      </c>
      <c r="BG4" s="75" t="s">
        <v>75</v>
      </c>
      <c r="BH4" s="72" t="s">
        <v>10</v>
      </c>
      <c r="BI4" s="76" t="s">
        <v>347</v>
      </c>
      <c r="BJ4" s="77" t="s">
        <v>347</v>
      </c>
      <c r="BK4" s="76" t="s">
        <v>156</v>
      </c>
      <c r="BL4" s="77" t="s">
        <v>156</v>
      </c>
      <c r="BM4" s="527"/>
      <c r="BN4" s="77" t="s">
        <v>481</v>
      </c>
      <c r="BO4" s="255" t="s">
        <v>157</v>
      </c>
      <c r="BP4" s="75" t="s">
        <v>158</v>
      </c>
      <c r="BQ4" s="116" t="s">
        <v>159</v>
      </c>
      <c r="BR4" s="117" t="s">
        <v>180</v>
      </c>
      <c r="BS4" s="117" t="s">
        <v>180</v>
      </c>
      <c r="BT4" s="72" t="s">
        <v>368</v>
      </c>
      <c r="BU4" s="72" t="s">
        <v>369</v>
      </c>
      <c r="BV4" s="322" t="s">
        <v>160</v>
      </c>
      <c r="BW4" s="329" t="s">
        <v>13</v>
      </c>
      <c r="BX4" s="101" t="s">
        <v>8</v>
      </c>
      <c r="BY4" s="252" t="s">
        <v>194</v>
      </c>
      <c r="BZ4" s="78" t="s">
        <v>193</v>
      </c>
      <c r="CA4" s="254" t="s">
        <v>19</v>
      </c>
      <c r="CB4" s="520"/>
      <c r="CC4" s="121" t="s">
        <v>111</v>
      </c>
      <c r="CD4" s="121" t="s">
        <v>136</v>
      </c>
      <c r="CE4" s="68" t="s">
        <v>163</v>
      </c>
      <c r="CF4" s="75" t="s">
        <v>9</v>
      </c>
      <c r="CG4" s="75" t="s">
        <v>75</v>
      </c>
      <c r="CH4" s="72" t="s">
        <v>10</v>
      </c>
      <c r="CI4" s="76" t="s">
        <v>355</v>
      </c>
      <c r="CJ4" s="77" t="s">
        <v>355</v>
      </c>
      <c r="CK4" s="68" t="s">
        <v>164</v>
      </c>
      <c r="CL4" s="75" t="s">
        <v>9</v>
      </c>
      <c r="CM4" s="75" t="s">
        <v>75</v>
      </c>
      <c r="CN4" s="72" t="s">
        <v>10</v>
      </c>
      <c r="CO4" s="72" t="s">
        <v>368</v>
      </c>
      <c r="CP4" s="72" t="s">
        <v>369</v>
      </c>
      <c r="CQ4" s="76" t="s">
        <v>365</v>
      </c>
      <c r="CR4" s="77" t="s">
        <v>365</v>
      </c>
      <c r="CS4" s="76" t="s">
        <v>176</v>
      </c>
      <c r="CT4" s="77" t="s">
        <v>176</v>
      </c>
      <c r="CU4" s="116" t="s">
        <v>177</v>
      </c>
      <c r="CV4" s="117" t="s">
        <v>168</v>
      </c>
      <c r="CW4" s="117" t="s">
        <v>168</v>
      </c>
      <c r="CX4" s="72" t="s">
        <v>177</v>
      </c>
      <c r="CY4" s="75" t="s">
        <v>4</v>
      </c>
      <c r="CZ4" s="75" t="s">
        <v>4</v>
      </c>
      <c r="DA4" s="72" t="s">
        <v>181</v>
      </c>
      <c r="DB4" s="73" t="s">
        <v>181</v>
      </c>
      <c r="DC4" s="73" t="s">
        <v>144</v>
      </c>
      <c r="DD4" s="423">
        <v>3</v>
      </c>
      <c r="DE4" s="423" t="s">
        <v>360</v>
      </c>
      <c r="DF4" s="423" t="s">
        <v>361</v>
      </c>
      <c r="DG4" s="423" t="s">
        <v>361</v>
      </c>
      <c r="DH4" s="75" t="s">
        <v>168</v>
      </c>
      <c r="DI4" s="255" t="s">
        <v>184</v>
      </c>
      <c r="DJ4" s="426"/>
      <c r="DK4" s="255" t="s">
        <v>169</v>
      </c>
      <c r="DL4" s="75" t="s">
        <v>33</v>
      </c>
      <c r="DM4" s="77" t="s">
        <v>169</v>
      </c>
      <c r="DN4" s="122" t="s">
        <v>171</v>
      </c>
      <c r="DO4" s="68" t="s">
        <v>38</v>
      </c>
      <c r="DP4" s="68" t="s">
        <v>140</v>
      </c>
      <c r="DQ4" s="68" t="s">
        <v>329</v>
      </c>
      <c r="DR4" s="68" t="s">
        <v>327</v>
      </c>
      <c r="DS4" s="244" t="s">
        <v>340</v>
      </c>
      <c r="DT4" s="132" t="s">
        <v>103</v>
      </c>
      <c r="DU4" s="68" t="s">
        <v>187</v>
      </c>
      <c r="DV4" s="68" t="s">
        <v>188</v>
      </c>
      <c r="DW4" s="297" t="s">
        <v>35</v>
      </c>
    </row>
    <row r="5" spans="1:127" s="67" customFormat="1" ht="9" customHeight="1" x14ac:dyDescent="0.3">
      <c r="B5" s="298"/>
      <c r="C5" s="367"/>
      <c r="D5" s="26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2"/>
      <c r="AK5" s="1"/>
      <c r="AL5" s="1"/>
      <c r="AM5" s="1"/>
      <c r="AN5" s="1"/>
      <c r="AO5" s="1"/>
      <c r="AP5" s="2"/>
      <c r="AQ5" s="2"/>
      <c r="AR5" s="2"/>
      <c r="AS5" s="3"/>
      <c r="AT5" s="4"/>
      <c r="AU5" s="4"/>
      <c r="AV5" s="4"/>
      <c r="AW5" s="1"/>
      <c r="AX5" s="2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92"/>
      <c r="BN5" s="91"/>
      <c r="BO5" s="91"/>
      <c r="BP5" s="1"/>
      <c r="BQ5" s="1"/>
      <c r="BR5" s="1"/>
      <c r="BS5" s="1"/>
      <c r="BT5" s="1"/>
      <c r="BU5" s="1"/>
      <c r="BV5" s="323"/>
      <c r="BW5" s="330"/>
      <c r="BX5" s="2"/>
      <c r="BY5" s="2"/>
      <c r="BZ5" s="2"/>
      <c r="CA5" s="3"/>
      <c r="CB5" s="4"/>
      <c r="CC5" s="4"/>
      <c r="CD5" s="4"/>
      <c r="CE5" s="1"/>
      <c r="CF5" s="2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19"/>
      <c r="CY5" s="120"/>
      <c r="CZ5" s="119"/>
      <c r="DA5" s="119"/>
      <c r="DB5" s="118"/>
      <c r="DC5" s="118"/>
      <c r="DD5" s="92"/>
      <c r="DE5" s="91"/>
      <c r="DF5" s="91"/>
      <c r="DG5" s="91"/>
      <c r="DH5" s="1"/>
      <c r="DI5" s="91"/>
      <c r="DJ5" s="91"/>
      <c r="DK5" s="108"/>
      <c r="DL5" s="109"/>
      <c r="DM5" s="110"/>
      <c r="DN5" s="111"/>
      <c r="DO5" s="112"/>
      <c r="DP5" s="125"/>
      <c r="DQ5" s="242"/>
      <c r="DR5" s="242"/>
      <c r="DS5" s="242"/>
      <c r="DT5" s="63"/>
      <c r="DU5" s="63"/>
      <c r="DV5" s="63"/>
      <c r="DW5" s="299"/>
    </row>
    <row r="6" spans="1:127" s="79" customFormat="1" ht="18" customHeight="1" x14ac:dyDescent="0.3">
      <c r="B6" s="300"/>
      <c r="C6" s="81" t="s">
        <v>421</v>
      </c>
      <c r="D6" s="102" t="s">
        <v>43</v>
      </c>
      <c r="E6" s="81" t="s">
        <v>44</v>
      </c>
      <c r="F6" s="81" t="s">
        <v>45</v>
      </c>
      <c r="G6" s="81" t="s">
        <v>46</v>
      </c>
      <c r="H6" s="81" t="s">
        <v>424</v>
      </c>
      <c r="I6" s="81" t="s">
        <v>425</v>
      </c>
      <c r="J6" s="81" t="s">
        <v>95</v>
      </c>
      <c r="K6" s="102" t="s">
        <v>432</v>
      </c>
      <c r="L6" s="102" t="s">
        <v>433</v>
      </c>
      <c r="M6" s="102" t="s">
        <v>434</v>
      </c>
      <c r="N6" s="81" t="s">
        <v>47</v>
      </c>
      <c r="O6" s="81" t="s">
        <v>48</v>
      </c>
      <c r="P6" s="81" t="s">
        <v>49</v>
      </c>
      <c r="Q6" s="81" t="s">
        <v>50</v>
      </c>
      <c r="R6" s="81" t="s">
        <v>51</v>
      </c>
      <c r="S6" s="81" t="s">
        <v>52</v>
      </c>
      <c r="T6" s="81" t="s">
        <v>53</v>
      </c>
      <c r="U6" s="81" t="s">
        <v>54</v>
      </c>
      <c r="V6" s="81" t="s">
        <v>55</v>
      </c>
      <c r="W6" s="81" t="s">
        <v>370</v>
      </c>
      <c r="X6" s="81" t="s">
        <v>56</v>
      </c>
      <c r="Y6" s="81" t="s">
        <v>57</v>
      </c>
      <c r="Z6" s="81" t="s">
        <v>58</v>
      </c>
      <c r="AA6" s="81" t="s">
        <v>59</v>
      </c>
      <c r="AB6" s="81" t="s">
        <v>60</v>
      </c>
      <c r="AC6" s="81" t="s">
        <v>61</v>
      </c>
      <c r="AD6" s="81" t="s">
        <v>13</v>
      </c>
      <c r="AE6" s="385" t="s">
        <v>62</v>
      </c>
      <c r="AF6" s="385" t="s">
        <v>63</v>
      </c>
      <c r="AG6" s="385" t="s">
        <v>21</v>
      </c>
      <c r="AH6" s="385" t="s">
        <v>64</v>
      </c>
      <c r="AI6" s="81" t="s">
        <v>37</v>
      </c>
      <c r="AJ6" s="81" t="s">
        <v>39</v>
      </c>
      <c r="AK6" s="81" t="s">
        <v>82</v>
      </c>
      <c r="AL6" s="81" t="s">
        <v>40</v>
      </c>
      <c r="AM6" s="81" t="s">
        <v>41</v>
      </c>
      <c r="AN6" s="81" t="s">
        <v>42</v>
      </c>
      <c r="AO6" s="80"/>
      <c r="AP6" s="102" t="s">
        <v>43</v>
      </c>
      <c r="AQ6" s="81" t="s">
        <v>65</v>
      </c>
      <c r="AR6" s="81" t="s">
        <v>66</v>
      </c>
      <c r="AS6" s="81" t="s">
        <v>68</v>
      </c>
      <c r="AT6" s="81" t="s">
        <v>67</v>
      </c>
      <c r="AU6" s="81" t="s">
        <v>16</v>
      </c>
      <c r="AV6" s="81" t="s">
        <v>85</v>
      </c>
      <c r="AW6" s="107" t="s">
        <v>86</v>
      </c>
      <c r="AX6" s="81" t="s">
        <v>107</v>
      </c>
      <c r="AY6" s="81" t="s">
        <v>87</v>
      </c>
      <c r="AZ6" s="81" t="s">
        <v>88</v>
      </c>
      <c r="BA6" s="81" t="s">
        <v>89</v>
      </c>
      <c r="BB6" s="81" t="s">
        <v>90</v>
      </c>
      <c r="BC6" s="80" t="s">
        <v>479</v>
      </c>
      <c r="BD6" s="80" t="s">
        <v>480</v>
      </c>
      <c r="BE6" s="81" t="s">
        <v>91</v>
      </c>
      <c r="BF6" s="81" t="s">
        <v>92</v>
      </c>
      <c r="BG6" s="81" t="s">
        <v>93</v>
      </c>
      <c r="BH6" s="81" t="s">
        <v>94</v>
      </c>
      <c r="BI6" s="81" t="s">
        <v>371</v>
      </c>
      <c r="BJ6" s="81" t="s">
        <v>96</v>
      </c>
      <c r="BK6" s="81" t="s">
        <v>97</v>
      </c>
      <c r="BL6" s="81" t="s">
        <v>98</v>
      </c>
      <c r="BM6" s="385" t="s">
        <v>99</v>
      </c>
      <c r="BN6" s="385" t="s">
        <v>482</v>
      </c>
      <c r="BO6" s="385" t="s">
        <v>100</v>
      </c>
      <c r="BP6" s="385" t="s">
        <v>101</v>
      </c>
      <c r="BQ6" s="385" t="s">
        <v>104</v>
      </c>
      <c r="BR6" s="385" t="s">
        <v>102</v>
      </c>
      <c r="BS6" s="385" t="s">
        <v>105</v>
      </c>
      <c r="BT6" s="81" t="s">
        <v>106</v>
      </c>
      <c r="BU6" s="81" t="s">
        <v>372</v>
      </c>
      <c r="BV6" s="386" t="s">
        <v>108</v>
      </c>
      <c r="BW6" s="331"/>
      <c r="BX6" s="102" t="s">
        <v>43</v>
      </c>
      <c r="BY6" s="81" t="s">
        <v>112</v>
      </c>
      <c r="BZ6" s="81" t="s">
        <v>118</v>
      </c>
      <c r="CA6" s="334" t="s">
        <v>119</v>
      </c>
      <c r="CB6" s="93" t="s">
        <v>120</v>
      </c>
      <c r="CC6" s="334" t="s">
        <v>121</v>
      </c>
      <c r="CD6" s="387" t="s">
        <v>122</v>
      </c>
      <c r="CE6" s="81" t="s">
        <v>17</v>
      </c>
      <c r="CF6" s="81" t="s">
        <v>123</v>
      </c>
      <c r="CG6" s="81" t="s">
        <v>124</v>
      </c>
      <c r="CH6" s="81" t="s">
        <v>125</v>
      </c>
      <c r="CI6" s="81" t="s">
        <v>126</v>
      </c>
      <c r="CJ6" s="81" t="s">
        <v>127</v>
      </c>
      <c r="CK6" s="81" t="s">
        <v>128</v>
      </c>
      <c r="CL6" s="81" t="s">
        <v>129</v>
      </c>
      <c r="CM6" s="81" t="s">
        <v>130</v>
      </c>
      <c r="CN6" s="81" t="s">
        <v>131</v>
      </c>
      <c r="CO6" s="81" t="s">
        <v>132</v>
      </c>
      <c r="CP6" s="81" t="s">
        <v>138</v>
      </c>
      <c r="CQ6" s="81" t="s">
        <v>146</v>
      </c>
      <c r="CR6" s="81" t="s">
        <v>172</v>
      </c>
      <c r="CS6" s="81" t="s">
        <v>173</v>
      </c>
      <c r="CT6" s="81" t="s">
        <v>174</v>
      </c>
      <c r="CU6" s="385" t="s">
        <v>175</v>
      </c>
      <c r="CV6" s="385" t="s">
        <v>189</v>
      </c>
      <c r="CW6" s="385" t="s">
        <v>190</v>
      </c>
      <c r="CX6" s="385" t="s">
        <v>191</v>
      </c>
      <c r="CY6" s="385" t="s">
        <v>338</v>
      </c>
      <c r="CZ6" s="385" t="s">
        <v>339</v>
      </c>
      <c r="DA6" s="385" t="s">
        <v>341</v>
      </c>
      <c r="DB6" s="385" t="s">
        <v>350</v>
      </c>
      <c r="DC6" s="385" t="s">
        <v>351</v>
      </c>
      <c r="DD6" s="385" t="s">
        <v>352</v>
      </c>
      <c r="DE6" s="80" t="s">
        <v>482</v>
      </c>
      <c r="DF6" s="80" t="s">
        <v>484</v>
      </c>
      <c r="DG6" s="80" t="s">
        <v>485</v>
      </c>
      <c r="DH6" s="385" t="s">
        <v>353</v>
      </c>
      <c r="DI6" s="385" t="s">
        <v>354</v>
      </c>
      <c r="DJ6" s="80" t="s">
        <v>488</v>
      </c>
      <c r="DK6" s="385" t="s">
        <v>356</v>
      </c>
      <c r="DL6" s="385" t="s">
        <v>357</v>
      </c>
      <c r="DM6" s="385" t="s">
        <v>362</v>
      </c>
      <c r="DN6" s="385" t="s">
        <v>363</v>
      </c>
      <c r="DO6" s="385" t="s">
        <v>373</v>
      </c>
      <c r="DP6" s="385" t="s">
        <v>374</v>
      </c>
      <c r="DQ6" s="388" t="s">
        <v>375</v>
      </c>
      <c r="DR6" s="388" t="s">
        <v>376</v>
      </c>
      <c r="DS6" s="388" t="s">
        <v>377</v>
      </c>
      <c r="DT6" s="102" t="s">
        <v>43</v>
      </c>
      <c r="DU6" s="385" t="s">
        <v>378</v>
      </c>
      <c r="DV6" s="385" t="s">
        <v>379</v>
      </c>
      <c r="DW6" s="389" t="s">
        <v>380</v>
      </c>
    </row>
    <row r="7" spans="1:127" s="82" customFormat="1" ht="18" customHeight="1" x14ac:dyDescent="0.3">
      <c r="B7" s="301"/>
      <c r="C7" s="371"/>
      <c r="D7" s="105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302"/>
      <c r="AA7" s="83"/>
      <c r="AB7" s="83"/>
      <c r="AC7" s="83"/>
      <c r="AD7" s="83"/>
      <c r="AE7" s="83"/>
      <c r="AF7" s="83"/>
      <c r="AG7" s="83"/>
      <c r="AH7" s="83"/>
      <c r="AI7" s="83"/>
      <c r="AJ7" s="84"/>
      <c r="AK7" s="83"/>
      <c r="AL7" s="83"/>
      <c r="AM7" s="83"/>
      <c r="AN7" s="302"/>
      <c r="AO7" s="98"/>
      <c r="AP7" s="103"/>
      <c r="AQ7" s="84"/>
      <c r="AR7" s="84"/>
      <c r="AS7" s="5"/>
      <c r="AT7" s="6"/>
      <c r="AU7" s="6"/>
      <c r="AV7" s="6"/>
      <c r="AW7" s="83"/>
      <c r="AX7" s="84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64"/>
      <c r="BN7" s="64"/>
      <c r="BO7" s="64"/>
      <c r="BP7" s="83"/>
      <c r="BQ7" s="83"/>
      <c r="BR7" s="83"/>
      <c r="BS7" s="83"/>
      <c r="BT7" s="83"/>
      <c r="BU7" s="83"/>
      <c r="BV7" s="324"/>
      <c r="BW7" s="332"/>
      <c r="BX7" s="103"/>
      <c r="BY7" s="84"/>
      <c r="BZ7" s="84"/>
      <c r="CA7" s="5"/>
      <c r="CB7" s="6"/>
      <c r="CC7" s="6"/>
      <c r="CD7" s="6"/>
      <c r="CE7" s="83"/>
      <c r="CF7" s="84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4"/>
      <c r="CZ7" s="83"/>
      <c r="DA7" s="83"/>
      <c r="DB7" s="83"/>
      <c r="DC7" s="83"/>
      <c r="DD7" s="64"/>
      <c r="DE7" s="64"/>
      <c r="DF7" s="64"/>
      <c r="DG7" s="64"/>
      <c r="DH7" s="83"/>
      <c r="DI7" s="64" t="s">
        <v>183</v>
      </c>
      <c r="DJ7" s="64"/>
      <c r="DK7" s="65"/>
      <c r="DL7" s="65"/>
      <c r="DM7" s="64"/>
      <c r="DN7" s="57"/>
      <c r="DO7" s="57"/>
      <c r="DP7" s="57"/>
      <c r="DQ7" s="57"/>
      <c r="DR7" s="57"/>
      <c r="DS7" s="57"/>
      <c r="DT7" s="243"/>
      <c r="DU7" s="257"/>
      <c r="DV7" s="257"/>
      <c r="DW7" s="258"/>
    </row>
    <row r="8" spans="1:127" s="51" customFormat="1" ht="18" customHeight="1" x14ac:dyDescent="0.3">
      <c r="B8" s="303"/>
      <c r="C8" s="372"/>
      <c r="D8" s="106"/>
      <c r="E8" s="124"/>
      <c r="F8" s="47"/>
      <c r="G8" s="39"/>
      <c r="H8" s="39"/>
      <c r="I8" s="39"/>
      <c r="J8" s="39"/>
      <c r="K8" s="39"/>
      <c r="L8" s="39"/>
      <c r="M8" s="39"/>
      <c r="N8" s="45"/>
      <c r="O8" s="48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49"/>
      <c r="AJ8" s="38"/>
      <c r="AK8" s="48"/>
      <c r="AL8" s="50"/>
      <c r="AM8" s="86"/>
      <c r="AN8" s="87"/>
      <c r="AO8" s="99"/>
      <c r="AP8" s="104"/>
      <c r="AQ8" s="37"/>
      <c r="AR8" s="37"/>
      <c r="AS8" s="5"/>
      <c r="AT8" s="6"/>
      <c r="AU8" s="6"/>
      <c r="AV8" s="6"/>
      <c r="AW8" s="41"/>
      <c r="AX8" s="4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36"/>
      <c r="BJ8" s="42"/>
      <c r="BK8" s="36"/>
      <c r="BL8" s="42"/>
      <c r="BM8" s="42"/>
      <c r="BN8" s="42"/>
      <c r="BO8" s="42"/>
      <c r="BP8" s="46"/>
      <c r="BQ8" s="42"/>
      <c r="BR8" s="42"/>
      <c r="BS8" s="42"/>
      <c r="BT8" s="130"/>
      <c r="BU8" s="130"/>
      <c r="BV8" s="325"/>
      <c r="BW8" s="303"/>
      <c r="BX8" s="104"/>
      <c r="BY8" s="37"/>
      <c r="BZ8" s="37"/>
      <c r="CA8" s="5"/>
      <c r="CB8" s="6"/>
      <c r="CC8" s="6"/>
      <c r="CD8" s="6"/>
      <c r="CE8" s="41"/>
      <c r="CF8" s="40"/>
      <c r="CG8" s="130"/>
      <c r="CH8" s="130"/>
      <c r="CI8" s="36"/>
      <c r="CJ8" s="44"/>
      <c r="CK8" s="130"/>
      <c r="CL8" s="130"/>
      <c r="CM8" s="130"/>
      <c r="CN8" s="130"/>
      <c r="CO8" s="130"/>
      <c r="CP8" s="130"/>
      <c r="CQ8" s="36"/>
      <c r="CR8" s="44"/>
      <c r="CS8" s="36"/>
      <c r="CT8" s="44"/>
      <c r="CU8" s="42"/>
      <c r="CV8" s="42"/>
      <c r="CW8" s="42"/>
      <c r="CX8" s="130"/>
      <c r="CY8" s="43"/>
      <c r="CZ8" s="41"/>
      <c r="DA8" s="130"/>
      <c r="DB8" s="130"/>
      <c r="DC8" s="130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133"/>
      <c r="DU8" s="41"/>
      <c r="DV8" s="41"/>
      <c r="DW8" s="304"/>
    </row>
    <row r="9" spans="1:127" s="51" customFormat="1" ht="18" customHeight="1" x14ac:dyDescent="0.3">
      <c r="B9" s="305"/>
      <c r="C9" s="373"/>
      <c r="D9" s="106"/>
      <c r="E9" s="124"/>
      <c r="F9" s="47"/>
      <c r="G9" s="130"/>
      <c r="H9" s="130"/>
      <c r="I9" s="130"/>
      <c r="J9" s="130"/>
      <c r="K9" s="130"/>
      <c r="L9" s="130"/>
      <c r="M9" s="130"/>
      <c r="N9" s="45"/>
      <c r="O9" s="48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49"/>
      <c r="AJ9" s="38"/>
      <c r="AK9" s="88"/>
      <c r="AL9" s="50"/>
      <c r="AM9" s="86"/>
      <c r="AN9" s="87"/>
      <c r="AO9" s="100"/>
      <c r="AP9" s="104"/>
      <c r="AQ9" s="37"/>
      <c r="AR9" s="37"/>
      <c r="AS9" s="5"/>
      <c r="AT9" s="6"/>
      <c r="AU9" s="6"/>
      <c r="AV9" s="6"/>
      <c r="AW9" s="41"/>
      <c r="AX9" s="4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36"/>
      <c r="BJ9" s="42"/>
      <c r="BK9" s="36"/>
      <c r="BL9" s="42"/>
      <c r="BM9" s="42"/>
      <c r="BN9" s="42"/>
      <c r="BO9" s="42"/>
      <c r="BP9" s="46"/>
      <c r="BQ9" s="42"/>
      <c r="BR9" s="42"/>
      <c r="BS9" s="42"/>
      <c r="BT9" s="130"/>
      <c r="BU9" s="130"/>
      <c r="BV9" s="325"/>
      <c r="BW9" s="305"/>
      <c r="BX9" s="104"/>
      <c r="BY9" s="37"/>
      <c r="BZ9" s="37"/>
      <c r="CA9" s="5"/>
      <c r="CB9" s="6"/>
      <c r="CC9" s="6"/>
      <c r="CD9" s="6"/>
      <c r="CE9" s="41"/>
      <c r="CF9" s="40"/>
      <c r="CG9" s="130"/>
      <c r="CH9" s="130"/>
      <c r="CI9" s="36"/>
      <c r="CJ9" s="44"/>
      <c r="CK9" s="130"/>
      <c r="CL9" s="130"/>
      <c r="CM9" s="130"/>
      <c r="CN9" s="130"/>
      <c r="CO9" s="130"/>
      <c r="CP9" s="130"/>
      <c r="CQ9" s="36"/>
      <c r="CR9" s="44"/>
      <c r="CS9" s="36"/>
      <c r="CT9" s="44"/>
      <c r="CU9" s="42"/>
      <c r="CV9" s="42"/>
      <c r="CW9" s="42"/>
      <c r="CX9" s="130"/>
      <c r="CY9" s="43"/>
      <c r="CZ9" s="41"/>
      <c r="DA9" s="130"/>
      <c r="DB9" s="130"/>
      <c r="DC9" s="130"/>
      <c r="DD9" s="42"/>
      <c r="DE9" s="42"/>
      <c r="DF9" s="42"/>
      <c r="DG9" s="42"/>
      <c r="DH9" s="46"/>
      <c r="DI9" s="42"/>
      <c r="DJ9" s="42"/>
      <c r="DK9" s="59"/>
      <c r="DL9" s="54"/>
      <c r="DM9" s="58"/>
      <c r="DN9" s="60"/>
      <c r="DO9" s="61"/>
      <c r="DP9" s="61"/>
      <c r="DQ9" s="61"/>
      <c r="DR9" s="61"/>
      <c r="DS9" s="61"/>
      <c r="DT9" s="134"/>
      <c r="DU9" s="61"/>
      <c r="DV9" s="61"/>
      <c r="DW9" s="306"/>
    </row>
    <row r="10" spans="1:127" s="89" customFormat="1" ht="18" customHeight="1" thickBot="1" x14ac:dyDescent="0.35">
      <c r="B10" s="307"/>
      <c r="C10" s="374"/>
      <c r="D10" s="308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  <c r="AN10" s="309"/>
      <c r="AO10" s="310"/>
      <c r="AP10" s="311"/>
      <c r="AQ10" s="309"/>
      <c r="AR10" s="309"/>
      <c r="AS10" s="312"/>
      <c r="AT10" s="313"/>
      <c r="AU10" s="313"/>
      <c r="AV10" s="313"/>
      <c r="AW10" s="309"/>
      <c r="AX10" s="309"/>
      <c r="AY10" s="309"/>
      <c r="AZ10" s="309"/>
      <c r="BA10" s="309"/>
      <c r="BB10" s="309"/>
      <c r="BC10" s="309"/>
      <c r="BD10" s="309"/>
      <c r="BE10" s="309"/>
      <c r="BF10" s="309"/>
      <c r="BG10" s="309"/>
      <c r="BH10" s="309"/>
      <c r="BI10" s="314"/>
      <c r="BJ10" s="309"/>
      <c r="BK10" s="314"/>
      <c r="BL10" s="309"/>
      <c r="BM10" s="309"/>
      <c r="BN10" s="309"/>
      <c r="BO10" s="309"/>
      <c r="BP10" s="309"/>
      <c r="BQ10" s="309"/>
      <c r="BR10" s="309"/>
      <c r="BS10" s="309"/>
      <c r="BT10" s="309"/>
      <c r="BU10" s="309"/>
      <c r="BV10" s="326"/>
      <c r="BW10" s="333"/>
      <c r="BX10" s="311"/>
      <c r="BY10" s="309"/>
      <c r="BZ10" s="309"/>
      <c r="CA10" s="312"/>
      <c r="CB10" s="313"/>
      <c r="CC10" s="313"/>
      <c r="CD10" s="313"/>
      <c r="CE10" s="309"/>
      <c r="CF10" s="309"/>
      <c r="CG10" s="309"/>
      <c r="CH10" s="309"/>
      <c r="CI10" s="314"/>
      <c r="CJ10" s="309"/>
      <c r="CK10" s="309"/>
      <c r="CL10" s="309"/>
      <c r="CM10" s="309"/>
      <c r="CN10" s="309"/>
      <c r="CO10" s="309"/>
      <c r="CP10" s="309"/>
      <c r="CQ10" s="314"/>
      <c r="CR10" s="309"/>
      <c r="CS10" s="314"/>
      <c r="CT10" s="309"/>
      <c r="CU10" s="309"/>
      <c r="CV10" s="309"/>
      <c r="CW10" s="309"/>
      <c r="CX10" s="309"/>
      <c r="CY10" s="314"/>
      <c r="CZ10" s="309"/>
      <c r="DA10" s="309"/>
      <c r="DB10" s="309"/>
      <c r="DC10" s="309"/>
      <c r="DD10" s="309"/>
      <c r="DE10" s="309"/>
      <c r="DF10" s="309"/>
      <c r="DG10" s="309"/>
      <c r="DH10" s="309"/>
      <c r="DI10" s="309"/>
      <c r="DJ10" s="309"/>
      <c r="DK10" s="315"/>
      <c r="DL10" s="316"/>
      <c r="DM10" s="316"/>
      <c r="DN10" s="317"/>
      <c r="DO10" s="318"/>
      <c r="DP10" s="318"/>
      <c r="DQ10" s="318"/>
      <c r="DR10" s="318"/>
      <c r="DS10" s="318"/>
      <c r="DT10" s="319"/>
      <c r="DU10" s="318"/>
      <c r="DV10" s="318"/>
      <c r="DW10" s="320"/>
    </row>
    <row r="11" spans="1:127" s="89" customFormat="1" ht="9" customHeight="1" thickBot="1" x14ac:dyDescent="0.35">
      <c r="B11" s="90"/>
      <c r="C11" s="375"/>
      <c r="AS11" s="113"/>
      <c r="AT11" s="4"/>
      <c r="AU11" s="4"/>
      <c r="AV11" s="4"/>
      <c r="AW11" s="114"/>
      <c r="BK11" s="90"/>
      <c r="CA11" s="113"/>
      <c r="CB11" s="4"/>
      <c r="CC11" s="4"/>
      <c r="CD11" s="4"/>
      <c r="CQ11" s="90"/>
    </row>
    <row r="12" spans="1:127" ht="25.05" customHeight="1" thickBot="1" x14ac:dyDescent="0.35">
      <c r="AS12" s="113"/>
      <c r="AT12" s="4"/>
      <c r="AU12" s="4"/>
      <c r="AV12" s="4"/>
      <c r="AW12" s="115"/>
      <c r="CA12" s="113"/>
      <c r="CB12" s="4"/>
      <c r="CC12" s="4"/>
      <c r="CD12" s="4"/>
      <c r="DK12" s="536" t="s">
        <v>342</v>
      </c>
      <c r="DL12" s="537"/>
      <c r="DM12" s="538"/>
      <c r="DN12" s="530" t="s">
        <v>343</v>
      </c>
      <c r="DO12" s="531"/>
      <c r="DP12" s="532"/>
      <c r="DQ12" s="530" t="s">
        <v>344</v>
      </c>
      <c r="DR12" s="531"/>
      <c r="DS12" s="532"/>
      <c r="DT12" s="90"/>
      <c r="DU12" s="90"/>
      <c r="DV12" s="90"/>
      <c r="DW12" s="90"/>
    </row>
    <row r="13" spans="1:127" ht="18" customHeight="1" x14ac:dyDescent="0.3">
      <c r="AS13" s="52"/>
      <c r="AT13" s="52"/>
      <c r="AU13" s="52"/>
      <c r="AV13" s="4"/>
      <c r="AW13" s="115"/>
      <c r="BK13" s="52"/>
      <c r="CA13" s="3"/>
      <c r="CB13" s="4"/>
      <c r="CC13" s="4"/>
      <c r="CD13" s="4"/>
      <c r="DT13" s="90"/>
      <c r="DU13" s="126"/>
      <c r="DV13" s="126"/>
      <c r="DW13" s="126"/>
    </row>
    <row r="14" spans="1:127" ht="18" customHeight="1" x14ac:dyDescent="0.3">
      <c r="AF14" s="131"/>
      <c r="AG14" s="131"/>
      <c r="AH14" s="131"/>
      <c r="DT14" s="90"/>
      <c r="DU14" s="90"/>
      <c r="DV14" s="90"/>
      <c r="DW14" s="90"/>
    </row>
    <row r="15" spans="1:127" ht="18" customHeight="1" x14ac:dyDescent="0.3">
      <c r="AS15" s="7"/>
      <c r="AT15" s="8"/>
      <c r="AU15" s="8"/>
      <c r="AV15" s="8"/>
      <c r="CA15" s="7"/>
      <c r="CB15" s="8"/>
      <c r="CC15" s="8"/>
      <c r="CD15" s="8"/>
      <c r="DU15" s="55"/>
      <c r="DV15" s="55"/>
      <c r="DW15" s="55"/>
    </row>
    <row r="16" spans="1:127" ht="18" customHeight="1" x14ac:dyDescent="0.3">
      <c r="AS16" s="7"/>
      <c r="AT16" s="8"/>
      <c r="AU16" s="8"/>
      <c r="AV16" s="8"/>
      <c r="CA16" s="7"/>
      <c r="CB16" s="8"/>
      <c r="CC16" s="8"/>
      <c r="CD16" s="8"/>
    </row>
    <row r="17" spans="45:82" ht="18" customHeight="1" x14ac:dyDescent="0.3">
      <c r="AS17" s="7"/>
      <c r="AT17" s="8"/>
      <c r="AU17" s="8"/>
      <c r="AV17" s="8"/>
      <c r="CA17" s="7"/>
      <c r="CB17" s="8"/>
      <c r="CC17" s="8"/>
      <c r="CD17" s="8"/>
    </row>
    <row r="18" spans="45:82" ht="18" customHeight="1" x14ac:dyDescent="0.3">
      <c r="AS18" s="7"/>
      <c r="AT18" s="8"/>
      <c r="AU18" s="8"/>
      <c r="AV18" s="8"/>
      <c r="CA18" s="7"/>
      <c r="CB18" s="8"/>
      <c r="CC18" s="8"/>
      <c r="CD18" s="8"/>
    </row>
    <row r="19" spans="45:82" ht="18" customHeight="1" x14ac:dyDescent="0.3">
      <c r="AS19" s="1"/>
      <c r="AT19" s="1"/>
      <c r="AU19" s="1"/>
      <c r="AV19" s="1"/>
      <c r="CA19" s="1"/>
      <c r="CB19" s="1"/>
      <c r="CC19" s="1"/>
      <c r="CD19" s="1"/>
    </row>
    <row r="20" spans="45:82" ht="18" customHeight="1" x14ac:dyDescent="0.3">
      <c r="AS20" s="1"/>
      <c r="AT20" s="1"/>
      <c r="AU20" s="1"/>
      <c r="AV20" s="1"/>
      <c r="CA20" s="1"/>
      <c r="CB20" s="1"/>
      <c r="CC20" s="1"/>
      <c r="CD20" s="1"/>
    </row>
    <row r="21" spans="45:82" ht="18" customHeight="1" x14ac:dyDescent="0.3">
      <c r="AS21" s="1"/>
      <c r="AT21" s="1"/>
      <c r="AU21" s="1"/>
      <c r="AV21" s="1"/>
      <c r="CA21" s="1"/>
      <c r="CB21" s="1"/>
      <c r="CC21" s="1"/>
      <c r="CD21" s="1"/>
    </row>
  </sheetData>
  <mergeCells count="18">
    <mergeCell ref="BM3:BM4"/>
    <mergeCell ref="AP2:BV2"/>
    <mergeCell ref="DQ12:DS12"/>
    <mergeCell ref="AA3:AD3"/>
    <mergeCell ref="AE3:AH3"/>
    <mergeCell ref="BC3:BC4"/>
    <mergeCell ref="DN12:DP12"/>
    <mergeCell ref="DK12:DM12"/>
    <mergeCell ref="DK2:DW2"/>
    <mergeCell ref="BY3:BZ3"/>
    <mergeCell ref="CB3:CB4"/>
    <mergeCell ref="N2:AH2"/>
    <mergeCell ref="BX2:DJ2"/>
    <mergeCell ref="E3:E4"/>
    <mergeCell ref="AQ3:AR3"/>
    <mergeCell ref="AT3:AT4"/>
    <mergeCell ref="AI2:AN2"/>
    <mergeCell ref="H3:I3"/>
  </mergeCells>
  <pageMargins left="0.78740157480314965" right="1.5748031496062993" top="0.78740157480314965" bottom="0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E969-3386-47F8-A45B-1F189C4DB55C}">
  <sheetPr>
    <tabColor rgb="FFFFC000"/>
  </sheetPr>
  <dimension ref="A1:O49"/>
  <sheetViews>
    <sheetView workbookViewId="0">
      <selection activeCell="D9" sqref="D9:F20"/>
    </sheetView>
  </sheetViews>
  <sheetFormatPr defaultColWidth="9.109375" defaultRowHeight="18" customHeight="1" x14ac:dyDescent="0.3"/>
  <cols>
    <col min="1" max="1" width="2.6640625" style="25" customWidth="1"/>
    <col min="2" max="2" width="6.21875" style="16" bestFit="1" customWidth="1"/>
    <col min="3" max="3" width="9.109375" style="16"/>
    <col min="4" max="4" width="16.6640625" style="137" customWidth="1"/>
    <col min="5" max="5" width="8.77734375" style="137" bestFit="1" customWidth="1"/>
    <col min="6" max="6" width="7.109375" style="16" bestFit="1" customWidth="1"/>
    <col min="7" max="10" width="7.77734375" style="16" customWidth="1"/>
    <col min="11" max="11" width="1.21875" style="16" bestFit="1" customWidth="1"/>
    <col min="12" max="12" width="12.77734375" style="16" customWidth="1"/>
    <col min="13" max="13" width="1.5546875" style="16" bestFit="1" customWidth="1"/>
    <col min="14" max="15" width="8.77734375" style="16" customWidth="1"/>
    <col min="16" max="16384" width="9.109375" style="16"/>
  </cols>
  <sheetData>
    <row r="1" spans="1:15" ht="18" customHeight="1" thickBot="1" x14ac:dyDescent="0.35"/>
    <row r="2" spans="1:15" ht="12" customHeight="1" x14ac:dyDescent="0.3">
      <c r="B2" s="550" t="s">
        <v>254</v>
      </c>
      <c r="C2" s="551"/>
      <c r="D2" s="551"/>
      <c r="E2" s="551"/>
      <c r="F2" s="552"/>
      <c r="G2" s="556" t="s">
        <v>261</v>
      </c>
      <c r="H2" s="556"/>
      <c r="I2" s="556"/>
      <c r="J2" s="556"/>
      <c r="K2" s="557"/>
      <c r="L2" s="143" t="s">
        <v>262</v>
      </c>
      <c r="M2" s="144" t="s">
        <v>1</v>
      </c>
      <c r="N2" s="564" t="s">
        <v>263</v>
      </c>
      <c r="O2" s="565"/>
    </row>
    <row r="3" spans="1:15" ht="12" customHeight="1" thickBot="1" x14ac:dyDescent="0.35">
      <c r="B3" s="553"/>
      <c r="C3" s="554"/>
      <c r="D3" s="554"/>
      <c r="E3" s="554"/>
      <c r="F3" s="555"/>
      <c r="G3" s="558"/>
      <c r="H3" s="558"/>
      <c r="I3" s="558"/>
      <c r="J3" s="558"/>
      <c r="K3" s="559"/>
      <c r="L3" s="138" t="s">
        <v>264</v>
      </c>
      <c r="M3" s="140" t="s">
        <v>1</v>
      </c>
      <c r="N3" s="566">
        <v>33</v>
      </c>
      <c r="O3" s="567"/>
    </row>
    <row r="4" spans="1:15" ht="12" customHeight="1" thickTop="1" x14ac:dyDescent="0.3">
      <c r="B4" s="560" t="s">
        <v>267</v>
      </c>
      <c r="C4" s="561"/>
      <c r="D4" s="561"/>
      <c r="E4" s="561"/>
      <c r="F4" s="561"/>
      <c r="G4" s="561"/>
      <c r="H4" s="561"/>
      <c r="I4" s="561"/>
      <c r="J4" s="561"/>
      <c r="K4" s="561"/>
      <c r="L4" s="138" t="s">
        <v>35</v>
      </c>
      <c r="M4" s="140" t="s">
        <v>1</v>
      </c>
      <c r="N4" s="568">
        <v>43153</v>
      </c>
      <c r="O4" s="569"/>
    </row>
    <row r="5" spans="1:15" ht="12" customHeight="1" x14ac:dyDescent="0.3">
      <c r="B5" s="562"/>
      <c r="C5" s="563"/>
      <c r="D5" s="563"/>
      <c r="E5" s="563"/>
      <c r="F5" s="563"/>
      <c r="G5" s="563"/>
      <c r="H5" s="563"/>
      <c r="I5" s="563"/>
      <c r="J5" s="563"/>
      <c r="K5" s="563"/>
      <c r="L5" s="139" t="s">
        <v>265</v>
      </c>
      <c r="M5" s="141" t="s">
        <v>1</v>
      </c>
      <c r="N5" s="570" t="s">
        <v>266</v>
      </c>
      <c r="O5" s="571"/>
    </row>
    <row r="6" spans="1:15" ht="7.05" customHeight="1" x14ac:dyDescent="0.3">
      <c r="B6" s="145"/>
      <c r="C6" s="56"/>
      <c r="D6" s="123"/>
      <c r="E6" s="123"/>
      <c r="F6" s="56"/>
      <c r="G6" s="56"/>
      <c r="H6" s="56"/>
      <c r="I6" s="56"/>
      <c r="J6" s="56"/>
      <c r="K6" s="56"/>
      <c r="L6" s="56"/>
      <c r="M6" s="56"/>
      <c r="N6" s="56"/>
      <c r="O6" s="146"/>
    </row>
    <row r="7" spans="1:15" s="55" customFormat="1" ht="18" customHeight="1" x14ac:dyDescent="0.3">
      <c r="A7" s="142"/>
      <c r="B7" s="149" t="s">
        <v>268</v>
      </c>
      <c r="C7" s="150" t="s">
        <v>270</v>
      </c>
      <c r="D7" s="572" t="s">
        <v>272</v>
      </c>
      <c r="E7" s="548" t="s">
        <v>273</v>
      </c>
      <c r="F7" s="548" t="s">
        <v>274</v>
      </c>
      <c r="G7" s="150" t="s">
        <v>275</v>
      </c>
      <c r="H7" s="150" t="s">
        <v>277</v>
      </c>
      <c r="I7" s="150" t="s">
        <v>277</v>
      </c>
      <c r="J7" s="548" t="s">
        <v>279</v>
      </c>
      <c r="K7" s="548"/>
      <c r="L7" s="548"/>
      <c r="M7" s="548" t="s">
        <v>280</v>
      </c>
      <c r="N7" s="548"/>
      <c r="O7" s="549"/>
    </row>
    <row r="8" spans="1:15" s="55" customFormat="1" ht="18" customHeight="1" x14ac:dyDescent="0.3">
      <c r="A8" s="142"/>
      <c r="B8" s="149" t="s">
        <v>269</v>
      </c>
      <c r="C8" s="150" t="s">
        <v>271</v>
      </c>
      <c r="D8" s="573"/>
      <c r="E8" s="548"/>
      <c r="F8" s="548"/>
      <c r="G8" s="150" t="s">
        <v>276</v>
      </c>
      <c r="H8" s="150" t="s">
        <v>278</v>
      </c>
      <c r="I8" s="150" t="s">
        <v>276</v>
      </c>
      <c r="J8" s="151" t="s">
        <v>281</v>
      </c>
      <c r="K8" s="152"/>
      <c r="L8" s="150" t="s">
        <v>282</v>
      </c>
      <c r="M8" s="151"/>
      <c r="N8" s="153" t="s">
        <v>283</v>
      </c>
      <c r="O8" s="154" t="s">
        <v>284</v>
      </c>
    </row>
    <row r="9" spans="1:15" ht="18" customHeight="1" x14ac:dyDescent="0.3">
      <c r="B9" s="562" t="s">
        <v>91</v>
      </c>
      <c r="C9" s="563" t="s">
        <v>289</v>
      </c>
      <c r="D9" s="155" t="s">
        <v>285</v>
      </c>
      <c r="E9" s="155">
        <v>25</v>
      </c>
      <c r="F9" s="156">
        <v>13</v>
      </c>
      <c r="G9" s="155">
        <v>5</v>
      </c>
      <c r="H9" s="155">
        <v>29</v>
      </c>
      <c r="I9" s="155">
        <v>145</v>
      </c>
      <c r="J9" s="157">
        <v>30</v>
      </c>
      <c r="K9" s="158"/>
      <c r="L9" s="155" t="s">
        <v>292</v>
      </c>
      <c r="M9" s="159"/>
      <c r="N9" s="160">
        <v>1885</v>
      </c>
      <c r="O9" s="161">
        <v>1915</v>
      </c>
    </row>
    <row r="10" spans="1:15" ht="18" customHeight="1" x14ac:dyDescent="0.3">
      <c r="B10" s="562"/>
      <c r="C10" s="563"/>
      <c r="D10" s="155" t="s">
        <v>286</v>
      </c>
      <c r="E10" s="155">
        <v>16</v>
      </c>
      <c r="F10" s="156">
        <v>13.8</v>
      </c>
      <c r="G10" s="155">
        <v>3</v>
      </c>
      <c r="H10" s="155">
        <v>32</v>
      </c>
      <c r="I10" s="155">
        <v>96</v>
      </c>
      <c r="J10" s="157">
        <v>30</v>
      </c>
      <c r="K10" s="158">
        <v>30</v>
      </c>
      <c r="L10" s="155" t="s">
        <v>292</v>
      </c>
      <c r="M10" s="159"/>
      <c r="N10" s="160">
        <v>1885</v>
      </c>
      <c r="O10" s="161">
        <v>1915</v>
      </c>
    </row>
    <row r="11" spans="1:15" ht="18" customHeight="1" x14ac:dyDescent="0.3">
      <c r="B11" s="562"/>
      <c r="C11" s="563"/>
      <c r="D11" s="155" t="s">
        <v>287</v>
      </c>
      <c r="E11" s="155">
        <v>11</v>
      </c>
      <c r="F11" s="156">
        <v>14.78</v>
      </c>
      <c r="G11" s="155">
        <v>3</v>
      </c>
      <c r="H11" s="155">
        <v>32</v>
      </c>
      <c r="I11" s="155">
        <v>96</v>
      </c>
      <c r="J11" s="157">
        <v>30</v>
      </c>
      <c r="K11" s="158">
        <v>30</v>
      </c>
      <c r="L11" s="155" t="s">
        <v>292</v>
      </c>
      <c r="M11" s="159"/>
      <c r="N11" s="160">
        <v>1885</v>
      </c>
      <c r="O11" s="161">
        <v>1915</v>
      </c>
    </row>
    <row r="12" spans="1:15" ht="18" customHeight="1" x14ac:dyDescent="0.3">
      <c r="B12" s="562"/>
      <c r="C12" s="563"/>
      <c r="D12" s="155" t="s">
        <v>288</v>
      </c>
      <c r="E12" s="155">
        <v>6</v>
      </c>
      <c r="F12" s="156">
        <v>16.7</v>
      </c>
      <c r="G12" s="155">
        <v>2</v>
      </c>
      <c r="H12" s="155">
        <v>42</v>
      </c>
      <c r="I12" s="155">
        <v>84</v>
      </c>
      <c r="J12" s="157">
        <v>30</v>
      </c>
      <c r="K12" s="158">
        <v>30</v>
      </c>
      <c r="L12" s="155" t="s">
        <v>292</v>
      </c>
      <c r="M12" s="159"/>
      <c r="N12" s="160">
        <v>1885</v>
      </c>
      <c r="O12" s="161">
        <v>1915</v>
      </c>
    </row>
    <row r="13" spans="1:15" ht="18" customHeight="1" x14ac:dyDescent="0.3">
      <c r="B13" s="562"/>
      <c r="C13" s="155" t="s">
        <v>291</v>
      </c>
      <c r="D13" s="155" t="s">
        <v>290</v>
      </c>
      <c r="E13" s="155">
        <v>20</v>
      </c>
      <c r="F13" s="156">
        <v>12.1</v>
      </c>
      <c r="G13" s="155">
        <v>5</v>
      </c>
      <c r="H13" s="155">
        <v>32</v>
      </c>
      <c r="I13" s="155">
        <v>160</v>
      </c>
      <c r="J13" s="157">
        <v>30</v>
      </c>
      <c r="K13" s="158">
        <v>30</v>
      </c>
      <c r="L13" s="155" t="s">
        <v>292</v>
      </c>
      <c r="M13" s="159"/>
      <c r="N13" s="160">
        <v>1885</v>
      </c>
      <c r="O13" s="161">
        <v>1915</v>
      </c>
    </row>
    <row r="14" spans="1:15" ht="18" customHeight="1" x14ac:dyDescent="0.3">
      <c r="B14" s="562" t="s">
        <v>308</v>
      </c>
      <c r="C14" s="563" t="s">
        <v>289</v>
      </c>
      <c r="D14" s="162" t="s">
        <v>287</v>
      </c>
      <c r="E14" s="155">
        <v>11</v>
      </c>
      <c r="F14" s="156">
        <v>14.78</v>
      </c>
      <c r="G14" s="155">
        <v>3</v>
      </c>
      <c r="H14" s="155">
        <v>32</v>
      </c>
      <c r="I14" s="155">
        <v>96</v>
      </c>
      <c r="J14" s="157">
        <v>30</v>
      </c>
      <c r="K14" s="158"/>
      <c r="L14" s="155" t="s">
        <v>292</v>
      </c>
      <c r="M14" s="159"/>
      <c r="N14" s="163">
        <v>1419</v>
      </c>
      <c r="O14" s="161">
        <v>1449</v>
      </c>
    </row>
    <row r="15" spans="1:15" ht="18" customHeight="1" x14ac:dyDescent="0.3">
      <c r="B15" s="562"/>
      <c r="C15" s="563"/>
      <c r="D15" s="162" t="s">
        <v>293</v>
      </c>
      <c r="E15" s="155">
        <v>6</v>
      </c>
      <c r="F15" s="156">
        <v>17</v>
      </c>
      <c r="G15" s="155">
        <v>2</v>
      </c>
      <c r="H15" s="155">
        <v>42</v>
      </c>
      <c r="I15" s="155">
        <v>84</v>
      </c>
      <c r="J15" s="157">
        <v>30</v>
      </c>
      <c r="K15" s="158"/>
      <c r="L15" s="155" t="s">
        <v>292</v>
      </c>
      <c r="M15" s="159"/>
      <c r="N15" s="163">
        <v>1428</v>
      </c>
      <c r="O15" s="161">
        <v>1458</v>
      </c>
    </row>
    <row r="16" spans="1:15" ht="18" customHeight="1" x14ac:dyDescent="0.3">
      <c r="B16" s="562"/>
      <c r="C16" s="563"/>
      <c r="D16" s="162" t="s">
        <v>294</v>
      </c>
      <c r="E16" s="155">
        <v>4</v>
      </c>
      <c r="F16" s="156">
        <v>22.2</v>
      </c>
      <c r="G16" s="155">
        <v>2</v>
      </c>
      <c r="H16" s="155">
        <v>40</v>
      </c>
      <c r="I16" s="155">
        <v>80</v>
      </c>
      <c r="J16" s="157">
        <v>30</v>
      </c>
      <c r="K16" s="158"/>
      <c r="L16" s="155" t="s">
        <v>292</v>
      </c>
      <c r="M16" s="159"/>
      <c r="N16" s="163">
        <v>1776</v>
      </c>
      <c r="O16" s="161">
        <v>1806</v>
      </c>
    </row>
    <row r="17" spans="2:15" ht="18" customHeight="1" x14ac:dyDescent="0.3">
      <c r="B17" s="562"/>
      <c r="C17" s="563"/>
      <c r="D17" s="162" t="s">
        <v>295</v>
      </c>
      <c r="E17" s="155">
        <v>4</v>
      </c>
      <c r="F17" s="156">
        <v>32.4</v>
      </c>
      <c r="G17" s="155">
        <v>1</v>
      </c>
      <c r="H17" s="155">
        <v>36</v>
      </c>
      <c r="I17" s="155">
        <v>36</v>
      </c>
      <c r="J17" s="157">
        <v>30</v>
      </c>
      <c r="K17" s="158"/>
      <c r="L17" s="155" t="s">
        <v>292</v>
      </c>
      <c r="M17" s="159"/>
      <c r="N17" s="163">
        <v>1166</v>
      </c>
      <c r="O17" s="161">
        <v>1196</v>
      </c>
    </row>
    <row r="18" spans="2:15" ht="18" customHeight="1" x14ac:dyDescent="0.3">
      <c r="B18" s="562"/>
      <c r="C18" s="563"/>
      <c r="D18" s="162" t="s">
        <v>296</v>
      </c>
      <c r="E18" s="155">
        <v>2</v>
      </c>
      <c r="F18" s="156">
        <v>35</v>
      </c>
      <c r="G18" s="155">
        <v>1</v>
      </c>
      <c r="H18" s="155">
        <v>20</v>
      </c>
      <c r="I18" s="155">
        <v>20</v>
      </c>
      <c r="J18" s="157">
        <v>30</v>
      </c>
      <c r="K18" s="158"/>
      <c r="L18" s="155" t="s">
        <v>292</v>
      </c>
      <c r="M18" s="159"/>
      <c r="N18" s="163">
        <v>700</v>
      </c>
      <c r="O18" s="161">
        <v>730</v>
      </c>
    </row>
    <row r="19" spans="2:15" ht="18" customHeight="1" x14ac:dyDescent="0.3">
      <c r="B19" s="562"/>
      <c r="C19" s="563" t="s">
        <v>291</v>
      </c>
      <c r="D19" s="155" t="s">
        <v>297</v>
      </c>
      <c r="E19" s="155">
        <v>32</v>
      </c>
      <c r="F19" s="156">
        <v>12.8</v>
      </c>
      <c r="G19" s="155">
        <v>7</v>
      </c>
      <c r="H19" s="155">
        <v>12</v>
      </c>
      <c r="I19" s="155">
        <v>84</v>
      </c>
      <c r="J19" s="157">
        <v>30</v>
      </c>
      <c r="K19" s="158"/>
      <c r="L19" s="155" t="s">
        <v>292</v>
      </c>
      <c r="M19" s="159"/>
      <c r="N19" s="160">
        <v>1075</v>
      </c>
      <c r="O19" s="161">
        <v>1105</v>
      </c>
    </row>
    <row r="20" spans="2:15" ht="18" customHeight="1" x14ac:dyDescent="0.3">
      <c r="B20" s="562"/>
      <c r="C20" s="563"/>
      <c r="D20" s="155" t="s">
        <v>298</v>
      </c>
      <c r="E20" s="155">
        <v>12</v>
      </c>
      <c r="F20" s="156">
        <v>15.5</v>
      </c>
      <c r="G20" s="155">
        <v>4</v>
      </c>
      <c r="H20" s="155">
        <v>30</v>
      </c>
      <c r="I20" s="155">
        <v>120</v>
      </c>
      <c r="J20" s="157">
        <v>30</v>
      </c>
      <c r="K20" s="158"/>
      <c r="L20" s="155" t="s">
        <v>292</v>
      </c>
      <c r="M20" s="159"/>
      <c r="N20" s="160">
        <v>1860</v>
      </c>
      <c r="O20" s="161">
        <v>1890</v>
      </c>
    </row>
    <row r="21" spans="2:15" ht="18" customHeight="1" x14ac:dyDescent="0.3">
      <c r="B21" s="562"/>
      <c r="C21" s="563"/>
      <c r="D21" s="155" t="s">
        <v>299</v>
      </c>
      <c r="E21" s="155">
        <v>10</v>
      </c>
      <c r="F21" s="156">
        <v>14.55</v>
      </c>
      <c r="G21" s="155">
        <v>4</v>
      </c>
      <c r="H21" s="155">
        <v>30</v>
      </c>
      <c r="I21" s="155">
        <v>120</v>
      </c>
      <c r="J21" s="157">
        <v>30</v>
      </c>
      <c r="K21" s="158"/>
      <c r="L21" s="155" t="s">
        <v>292</v>
      </c>
      <c r="M21" s="159"/>
      <c r="N21" s="160">
        <v>1746</v>
      </c>
      <c r="O21" s="161">
        <v>1776</v>
      </c>
    </row>
    <row r="22" spans="2:15" ht="18" customHeight="1" x14ac:dyDescent="0.3">
      <c r="B22" s="562"/>
      <c r="C22" s="563"/>
      <c r="D22" s="155" t="s">
        <v>300</v>
      </c>
      <c r="E22" s="155">
        <v>10</v>
      </c>
      <c r="F22" s="156">
        <v>15</v>
      </c>
      <c r="G22" s="155">
        <v>4</v>
      </c>
      <c r="H22" s="155">
        <v>30</v>
      </c>
      <c r="I22" s="155">
        <v>120</v>
      </c>
      <c r="J22" s="157">
        <v>30</v>
      </c>
      <c r="K22" s="158"/>
      <c r="L22" s="155" t="s">
        <v>292</v>
      </c>
      <c r="M22" s="159"/>
      <c r="N22" s="160">
        <v>1800</v>
      </c>
      <c r="O22" s="161">
        <v>1830</v>
      </c>
    </row>
    <row r="23" spans="2:15" ht="18" customHeight="1" x14ac:dyDescent="0.3">
      <c r="B23" s="562"/>
      <c r="C23" s="563"/>
      <c r="D23" s="155" t="s">
        <v>301</v>
      </c>
      <c r="E23" s="155">
        <v>5</v>
      </c>
      <c r="F23" s="156">
        <v>15.5</v>
      </c>
      <c r="G23" s="155">
        <v>4</v>
      </c>
      <c r="H23" s="155">
        <v>30</v>
      </c>
      <c r="I23" s="155">
        <v>120</v>
      </c>
      <c r="J23" s="157">
        <v>30</v>
      </c>
      <c r="K23" s="158"/>
      <c r="L23" s="155" t="s">
        <v>292</v>
      </c>
      <c r="M23" s="159"/>
      <c r="N23" s="162">
        <v>1860</v>
      </c>
      <c r="O23" s="161">
        <v>1890</v>
      </c>
    </row>
    <row r="24" spans="2:15" ht="18" customHeight="1" x14ac:dyDescent="0.3">
      <c r="B24" s="562"/>
      <c r="C24" s="563"/>
      <c r="D24" s="155" t="s">
        <v>303</v>
      </c>
      <c r="E24" s="155">
        <v>5</v>
      </c>
      <c r="F24" s="156">
        <v>15.5</v>
      </c>
      <c r="G24" s="155">
        <v>3</v>
      </c>
      <c r="H24" s="155">
        <v>28</v>
      </c>
      <c r="I24" s="155">
        <v>84</v>
      </c>
      <c r="J24" s="157">
        <v>30</v>
      </c>
      <c r="K24" s="158"/>
      <c r="L24" s="155" t="s">
        <v>292</v>
      </c>
      <c r="M24" s="159"/>
      <c r="N24" s="160">
        <v>1302</v>
      </c>
      <c r="O24" s="161">
        <v>1332</v>
      </c>
    </row>
    <row r="25" spans="2:15" ht="18" customHeight="1" x14ac:dyDescent="0.3">
      <c r="B25" s="562"/>
      <c r="C25" s="563"/>
      <c r="D25" s="155" t="s">
        <v>304</v>
      </c>
      <c r="E25" s="155">
        <v>5</v>
      </c>
      <c r="F25" s="156">
        <v>16.5</v>
      </c>
      <c r="G25" s="155">
        <v>3</v>
      </c>
      <c r="H25" s="155">
        <v>28</v>
      </c>
      <c r="I25" s="155">
        <v>84</v>
      </c>
      <c r="J25" s="157">
        <v>30</v>
      </c>
      <c r="K25" s="158"/>
      <c r="L25" s="155" t="s">
        <v>292</v>
      </c>
      <c r="M25" s="159"/>
      <c r="N25" s="160">
        <v>1386</v>
      </c>
      <c r="O25" s="161">
        <v>1416</v>
      </c>
    </row>
    <row r="26" spans="2:15" ht="18" customHeight="1" x14ac:dyDescent="0.3">
      <c r="B26" s="562"/>
      <c r="C26" s="563"/>
      <c r="D26" s="155" t="s">
        <v>305</v>
      </c>
      <c r="E26" s="155">
        <v>4</v>
      </c>
      <c r="F26" s="156">
        <v>17</v>
      </c>
      <c r="G26" s="155">
        <v>3</v>
      </c>
      <c r="H26" s="155">
        <v>28</v>
      </c>
      <c r="I26" s="155">
        <v>84</v>
      </c>
      <c r="J26" s="157">
        <v>30</v>
      </c>
      <c r="K26" s="158"/>
      <c r="L26" s="155" t="s">
        <v>292</v>
      </c>
      <c r="M26" s="159"/>
      <c r="N26" s="160">
        <v>1428</v>
      </c>
      <c r="O26" s="161">
        <v>1458</v>
      </c>
    </row>
    <row r="27" spans="2:15" ht="18" customHeight="1" x14ac:dyDescent="0.3">
      <c r="B27" s="562"/>
      <c r="C27" s="563"/>
      <c r="D27" s="155" t="s">
        <v>306</v>
      </c>
      <c r="E27" s="155">
        <v>4</v>
      </c>
      <c r="F27" s="156">
        <v>19.5</v>
      </c>
      <c r="G27" s="155">
        <v>3</v>
      </c>
      <c r="H27" s="155">
        <v>20</v>
      </c>
      <c r="I27" s="155">
        <v>60</v>
      </c>
      <c r="J27" s="157">
        <v>30</v>
      </c>
      <c r="K27" s="158"/>
      <c r="L27" s="155" t="s">
        <v>292</v>
      </c>
      <c r="M27" s="159"/>
      <c r="N27" s="160">
        <v>1170</v>
      </c>
      <c r="O27" s="161">
        <v>1200</v>
      </c>
    </row>
    <row r="28" spans="2:15" ht="18" customHeight="1" x14ac:dyDescent="0.3">
      <c r="B28" s="562"/>
      <c r="C28" s="563"/>
      <c r="D28" s="155" t="s">
        <v>307</v>
      </c>
      <c r="E28" s="155">
        <v>4</v>
      </c>
      <c r="F28" s="156">
        <v>20.100000000000001</v>
      </c>
      <c r="G28" s="155">
        <v>3</v>
      </c>
      <c r="H28" s="155">
        <v>20</v>
      </c>
      <c r="I28" s="155">
        <v>60</v>
      </c>
      <c r="J28" s="157">
        <v>30</v>
      </c>
      <c r="K28" s="158"/>
      <c r="L28" s="155" t="s">
        <v>292</v>
      </c>
      <c r="M28" s="159"/>
      <c r="N28" s="160">
        <v>1206</v>
      </c>
      <c r="O28" s="161">
        <v>1236</v>
      </c>
    </row>
    <row r="29" spans="2:15" ht="18" customHeight="1" x14ac:dyDescent="0.3">
      <c r="B29" s="562"/>
      <c r="C29" s="563"/>
      <c r="D29" s="155" t="s">
        <v>307</v>
      </c>
      <c r="E29" s="155">
        <v>4</v>
      </c>
      <c r="F29" s="156">
        <v>20.5</v>
      </c>
      <c r="G29" s="155">
        <v>3</v>
      </c>
      <c r="H29" s="155">
        <v>20</v>
      </c>
      <c r="I29" s="155">
        <v>60</v>
      </c>
      <c r="J29" s="157">
        <v>30</v>
      </c>
      <c r="K29" s="158"/>
      <c r="L29" s="155" t="s">
        <v>292</v>
      </c>
      <c r="M29" s="159"/>
      <c r="N29" s="160">
        <v>1230</v>
      </c>
      <c r="O29" s="161">
        <v>1260</v>
      </c>
    </row>
    <row r="30" spans="2:15" ht="18" customHeight="1" x14ac:dyDescent="0.3">
      <c r="B30" s="562" t="s">
        <v>312</v>
      </c>
      <c r="C30" s="563" t="s">
        <v>289</v>
      </c>
      <c r="D30" s="155" t="s">
        <v>302</v>
      </c>
      <c r="E30" s="155">
        <v>6</v>
      </c>
      <c r="F30" s="156">
        <v>25.18</v>
      </c>
      <c r="G30" s="155">
        <v>2</v>
      </c>
      <c r="H30" s="155">
        <v>24</v>
      </c>
      <c r="I30" s="155">
        <v>48</v>
      </c>
      <c r="J30" s="157">
        <v>30</v>
      </c>
      <c r="K30" s="158"/>
      <c r="L30" s="155" t="s">
        <v>292</v>
      </c>
      <c r="M30" s="159"/>
      <c r="N30" s="160">
        <v>1208</v>
      </c>
      <c r="O30" s="161">
        <v>1238</v>
      </c>
    </row>
    <row r="31" spans="2:15" ht="18" customHeight="1" x14ac:dyDescent="0.3">
      <c r="B31" s="562"/>
      <c r="C31" s="563"/>
      <c r="D31" s="155" t="s">
        <v>295</v>
      </c>
      <c r="E31" s="155">
        <v>3</v>
      </c>
      <c r="F31" s="156">
        <v>25.05</v>
      </c>
      <c r="G31" s="155">
        <v>1</v>
      </c>
      <c r="H31" s="155">
        <v>18</v>
      </c>
      <c r="I31" s="155">
        <v>48</v>
      </c>
      <c r="J31" s="157">
        <v>30</v>
      </c>
      <c r="K31" s="158"/>
      <c r="L31" s="155" t="s">
        <v>292</v>
      </c>
      <c r="M31" s="159"/>
      <c r="N31" s="160">
        <v>1202</v>
      </c>
      <c r="O31" s="161">
        <v>1232</v>
      </c>
    </row>
    <row r="32" spans="2:15" ht="18" customHeight="1" x14ac:dyDescent="0.3">
      <c r="B32" s="562"/>
      <c r="C32" s="563"/>
      <c r="D32" s="155" t="s">
        <v>309</v>
      </c>
      <c r="E32" s="155">
        <v>6</v>
      </c>
      <c r="F32" s="156">
        <v>21.85</v>
      </c>
      <c r="G32" s="155">
        <v>4</v>
      </c>
      <c r="H32" s="155">
        <v>12</v>
      </c>
      <c r="I32" s="155">
        <v>48</v>
      </c>
      <c r="J32" s="157">
        <v>30</v>
      </c>
      <c r="K32" s="158"/>
      <c r="L32" s="155" t="s">
        <v>292</v>
      </c>
      <c r="M32" s="159"/>
      <c r="N32" s="160">
        <v>1049</v>
      </c>
      <c r="O32" s="161">
        <v>1079</v>
      </c>
    </row>
    <row r="33" spans="2:15" ht="18" customHeight="1" x14ac:dyDescent="0.3">
      <c r="B33" s="562"/>
      <c r="C33" s="563"/>
      <c r="D33" s="155" t="s">
        <v>310</v>
      </c>
      <c r="E33" s="155">
        <v>3</v>
      </c>
      <c r="F33" s="156">
        <v>21.6</v>
      </c>
      <c r="G33" s="155">
        <v>2</v>
      </c>
      <c r="H33" s="155">
        <v>24</v>
      </c>
      <c r="I33" s="155">
        <v>48</v>
      </c>
      <c r="J33" s="157">
        <v>30</v>
      </c>
      <c r="K33" s="158"/>
      <c r="L33" s="155" t="s">
        <v>292</v>
      </c>
      <c r="M33" s="159"/>
      <c r="N33" s="160">
        <v>1037</v>
      </c>
      <c r="O33" s="161">
        <v>1067</v>
      </c>
    </row>
    <row r="34" spans="2:15" ht="18" customHeight="1" x14ac:dyDescent="0.3">
      <c r="B34" s="562"/>
      <c r="C34" s="563"/>
      <c r="D34" s="155" t="s">
        <v>311</v>
      </c>
      <c r="E34" s="155">
        <v>2</v>
      </c>
      <c r="F34" s="156">
        <v>28.9</v>
      </c>
      <c r="G34" s="155">
        <v>1</v>
      </c>
      <c r="H34" s="155">
        <v>36</v>
      </c>
      <c r="I34" s="155">
        <v>36</v>
      </c>
      <c r="J34" s="157">
        <v>30</v>
      </c>
      <c r="K34" s="158"/>
      <c r="L34" s="155" t="s">
        <v>292</v>
      </c>
      <c r="M34" s="159"/>
      <c r="N34" s="160">
        <v>1040</v>
      </c>
      <c r="O34" s="161">
        <v>1070</v>
      </c>
    </row>
    <row r="35" spans="2:15" ht="18" customHeight="1" x14ac:dyDescent="0.3">
      <c r="B35" s="579" t="s">
        <v>308</v>
      </c>
      <c r="C35" s="574" t="s">
        <v>289</v>
      </c>
      <c r="D35" s="155" t="s">
        <v>313</v>
      </c>
      <c r="E35" s="155">
        <v>4</v>
      </c>
      <c r="F35" s="156">
        <v>21.5</v>
      </c>
      <c r="G35" s="155">
        <v>2</v>
      </c>
      <c r="H35" s="155">
        <v>20</v>
      </c>
      <c r="I35" s="155">
        <v>40</v>
      </c>
      <c r="J35" s="157">
        <v>30</v>
      </c>
      <c r="K35" s="158"/>
      <c r="L35" s="155" t="s">
        <v>292</v>
      </c>
      <c r="M35" s="159"/>
      <c r="N35" s="162">
        <v>860</v>
      </c>
      <c r="O35" s="164">
        <v>890</v>
      </c>
    </row>
    <row r="36" spans="2:15" ht="18" customHeight="1" x14ac:dyDescent="0.3">
      <c r="B36" s="580"/>
      <c r="C36" s="574"/>
      <c r="D36" s="155" t="s">
        <v>314</v>
      </c>
      <c r="E36" s="155">
        <v>4</v>
      </c>
      <c r="F36" s="156">
        <v>29.9</v>
      </c>
      <c r="G36" s="155">
        <v>1</v>
      </c>
      <c r="H36" s="155">
        <v>16</v>
      </c>
      <c r="I36" s="155">
        <v>16</v>
      </c>
      <c r="J36" s="157">
        <v>30</v>
      </c>
      <c r="K36" s="158"/>
      <c r="L36" s="155" t="s">
        <v>292</v>
      </c>
      <c r="M36" s="159"/>
      <c r="N36" s="162">
        <v>478</v>
      </c>
      <c r="O36" s="164">
        <v>508</v>
      </c>
    </row>
    <row r="37" spans="2:15" ht="18" customHeight="1" x14ac:dyDescent="0.3">
      <c r="B37" s="580"/>
      <c r="C37" s="574"/>
      <c r="D37" s="155" t="s">
        <v>311</v>
      </c>
      <c r="E37" s="155">
        <v>2</v>
      </c>
      <c r="F37" s="156">
        <v>24.8</v>
      </c>
      <c r="G37" s="155">
        <v>1</v>
      </c>
      <c r="H37" s="155">
        <v>20</v>
      </c>
      <c r="I37" s="155">
        <v>20</v>
      </c>
      <c r="J37" s="157">
        <v>30</v>
      </c>
      <c r="K37" s="158"/>
      <c r="L37" s="155" t="s">
        <v>292</v>
      </c>
      <c r="M37" s="159"/>
      <c r="N37" s="162">
        <v>696</v>
      </c>
      <c r="O37" s="164">
        <v>726</v>
      </c>
    </row>
    <row r="38" spans="2:15" ht="18" customHeight="1" x14ac:dyDescent="0.3">
      <c r="B38" s="580"/>
      <c r="C38" s="576" t="s">
        <v>291</v>
      </c>
      <c r="D38" s="155" t="s">
        <v>315</v>
      </c>
      <c r="E38" s="155">
        <v>5</v>
      </c>
      <c r="F38" s="156">
        <v>16</v>
      </c>
      <c r="G38" s="155">
        <v>2</v>
      </c>
      <c r="H38" s="155">
        <v>16</v>
      </c>
      <c r="I38" s="155">
        <v>32</v>
      </c>
      <c r="J38" s="157">
        <v>30</v>
      </c>
      <c r="K38" s="158"/>
      <c r="L38" s="155" t="s">
        <v>292</v>
      </c>
      <c r="M38" s="159"/>
      <c r="N38" s="162">
        <v>512</v>
      </c>
      <c r="O38" s="164">
        <v>542</v>
      </c>
    </row>
    <row r="39" spans="2:15" ht="18" customHeight="1" x14ac:dyDescent="0.3">
      <c r="B39" s="580" t="s">
        <v>318</v>
      </c>
      <c r="C39" s="577"/>
      <c r="D39" s="155" t="s">
        <v>316</v>
      </c>
      <c r="E39" s="155">
        <v>5</v>
      </c>
      <c r="F39" s="156">
        <v>16.5</v>
      </c>
      <c r="G39" s="155">
        <v>2</v>
      </c>
      <c r="H39" s="155">
        <v>16</v>
      </c>
      <c r="I39" s="155">
        <v>32</v>
      </c>
      <c r="J39" s="157">
        <v>30</v>
      </c>
      <c r="K39" s="158"/>
      <c r="L39" s="155" t="s">
        <v>292</v>
      </c>
      <c r="M39" s="159"/>
      <c r="N39" s="162">
        <v>528</v>
      </c>
      <c r="O39" s="164">
        <v>558</v>
      </c>
    </row>
    <row r="40" spans="2:15" ht="18" customHeight="1" x14ac:dyDescent="0.3">
      <c r="B40" s="580"/>
      <c r="C40" s="577"/>
      <c r="D40" s="155" t="s">
        <v>317</v>
      </c>
      <c r="E40" s="155">
        <v>4</v>
      </c>
      <c r="F40" s="156">
        <v>19.760000000000002</v>
      </c>
      <c r="G40" s="155">
        <v>2</v>
      </c>
      <c r="H40" s="155">
        <v>12</v>
      </c>
      <c r="I40" s="155">
        <v>24</v>
      </c>
      <c r="J40" s="157">
        <v>30</v>
      </c>
      <c r="K40" s="158"/>
      <c r="L40" s="155" t="s">
        <v>292</v>
      </c>
      <c r="M40" s="159"/>
      <c r="N40" s="162">
        <v>474</v>
      </c>
      <c r="O40" s="164">
        <v>504</v>
      </c>
    </row>
    <row r="41" spans="2:15" ht="18" customHeight="1" x14ac:dyDescent="0.3">
      <c r="B41" s="580"/>
      <c r="C41" s="577"/>
      <c r="D41" s="155" t="s">
        <v>319</v>
      </c>
      <c r="E41" s="155">
        <v>4</v>
      </c>
      <c r="F41" s="156">
        <v>20.5</v>
      </c>
      <c r="G41" s="155">
        <v>2</v>
      </c>
      <c r="H41" s="155">
        <v>12</v>
      </c>
      <c r="I41" s="155">
        <v>24</v>
      </c>
      <c r="J41" s="157">
        <v>30</v>
      </c>
      <c r="K41" s="158"/>
      <c r="L41" s="155" t="s">
        <v>292</v>
      </c>
      <c r="M41" s="159"/>
      <c r="N41" s="162">
        <v>492</v>
      </c>
      <c r="O41" s="164">
        <v>522</v>
      </c>
    </row>
    <row r="42" spans="2:15" ht="18" customHeight="1" thickBot="1" x14ac:dyDescent="0.35">
      <c r="B42" s="581"/>
      <c r="C42" s="578"/>
      <c r="D42" s="165" t="s">
        <v>320</v>
      </c>
      <c r="E42" s="165">
        <v>4</v>
      </c>
      <c r="F42" s="166">
        <v>21.16</v>
      </c>
      <c r="G42" s="165">
        <v>2</v>
      </c>
      <c r="H42" s="165">
        <v>12</v>
      </c>
      <c r="I42" s="165">
        <v>24</v>
      </c>
      <c r="J42" s="167">
        <v>30</v>
      </c>
      <c r="K42" s="168"/>
      <c r="L42" s="165" t="s">
        <v>292</v>
      </c>
      <c r="M42" s="169"/>
      <c r="N42" s="170">
        <v>508</v>
      </c>
      <c r="O42" s="171">
        <v>538</v>
      </c>
    </row>
    <row r="43" spans="2:15" ht="9" customHeight="1" x14ac:dyDescent="0.3"/>
    <row r="44" spans="2:15" ht="18" customHeight="1" x14ac:dyDescent="0.3">
      <c r="D44" s="582" t="s">
        <v>321</v>
      </c>
      <c r="E44" s="582"/>
      <c r="F44" s="582"/>
      <c r="G44" s="582"/>
      <c r="H44" s="582"/>
      <c r="I44" s="582"/>
      <c r="J44" s="582"/>
    </row>
    <row r="45" spans="2:15" ht="18" customHeight="1" x14ac:dyDescent="0.3">
      <c r="D45" s="172" t="s">
        <v>324</v>
      </c>
      <c r="E45" s="173" t="s">
        <v>147</v>
      </c>
      <c r="F45" s="174">
        <v>39.32</v>
      </c>
      <c r="G45" s="575" t="s">
        <v>322</v>
      </c>
      <c r="H45" s="575"/>
      <c r="I45" s="172" t="s">
        <v>323</v>
      </c>
      <c r="J45" s="175"/>
      <c r="L45" s="148"/>
      <c r="M45" s="148"/>
      <c r="N45" s="148"/>
      <c r="O45" s="148"/>
    </row>
    <row r="46" spans="2:15" ht="18" customHeight="1" x14ac:dyDescent="0.3">
      <c r="D46" s="172" t="s">
        <v>325</v>
      </c>
      <c r="E46" s="173" t="s">
        <v>147</v>
      </c>
      <c r="F46" s="174">
        <v>55.16</v>
      </c>
      <c r="G46" s="575" t="s">
        <v>322</v>
      </c>
      <c r="H46" s="575"/>
      <c r="I46" s="172" t="s">
        <v>323</v>
      </c>
      <c r="J46" s="175"/>
      <c r="L46" s="148"/>
      <c r="M46" s="148"/>
      <c r="N46" s="148"/>
      <c r="O46" s="148"/>
    </row>
    <row r="47" spans="2:15" ht="18" customHeight="1" x14ac:dyDescent="0.3">
      <c r="D47" s="172" t="s">
        <v>326</v>
      </c>
      <c r="E47" s="173" t="s">
        <v>147</v>
      </c>
      <c r="F47" s="174">
        <v>28.4</v>
      </c>
      <c r="G47" s="575" t="s">
        <v>322</v>
      </c>
      <c r="H47" s="575"/>
      <c r="I47" s="172" t="s">
        <v>323</v>
      </c>
      <c r="J47" s="175"/>
      <c r="L47" s="148"/>
      <c r="M47" s="148"/>
      <c r="N47" s="148"/>
      <c r="O47" s="148"/>
    </row>
    <row r="48" spans="2:15" ht="18" customHeight="1" x14ac:dyDescent="0.3">
      <c r="D48" s="173"/>
      <c r="E48" s="173"/>
      <c r="F48" s="175"/>
      <c r="G48" s="175"/>
      <c r="H48" s="175"/>
      <c r="I48" s="175"/>
      <c r="J48" s="175"/>
      <c r="L48" s="56"/>
      <c r="M48" s="56"/>
      <c r="N48" s="56"/>
      <c r="O48" s="56"/>
    </row>
    <row r="49" spans="12:15" ht="18" customHeight="1" x14ac:dyDescent="0.3">
      <c r="L49" s="56"/>
      <c r="M49" s="56"/>
      <c r="N49" s="56"/>
      <c r="O49" s="56"/>
    </row>
  </sheetData>
  <mergeCells count="27">
    <mergeCell ref="C30:C34"/>
    <mergeCell ref="B30:B34"/>
    <mergeCell ref="C35:C37"/>
    <mergeCell ref="G46:H46"/>
    <mergeCell ref="G47:H47"/>
    <mergeCell ref="C38:C42"/>
    <mergeCell ref="B35:B38"/>
    <mergeCell ref="B39:B42"/>
    <mergeCell ref="D44:J44"/>
    <mergeCell ref="G45:H45"/>
    <mergeCell ref="C14:C18"/>
    <mergeCell ref="C9:C12"/>
    <mergeCell ref="B9:B13"/>
    <mergeCell ref="J7:L7"/>
    <mergeCell ref="C19:C29"/>
    <mergeCell ref="B14:B29"/>
    <mergeCell ref="M7:O7"/>
    <mergeCell ref="B2:F3"/>
    <mergeCell ref="G2:K3"/>
    <mergeCell ref="B4:K5"/>
    <mergeCell ref="N2:O2"/>
    <mergeCell ref="N3:O3"/>
    <mergeCell ref="N4:O4"/>
    <mergeCell ref="N5:O5"/>
    <mergeCell ref="F7:F8"/>
    <mergeCell ref="E7:E8"/>
    <mergeCell ref="D7:D8"/>
  </mergeCells>
  <pageMargins left="0.39370078740157483" right="0.39370078740157483" top="0.78740157480314965" bottom="0.78740157480314965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9A93-3301-4F53-9360-03020405F2CA}">
  <sheetPr>
    <tabColor rgb="FFFFC000"/>
  </sheetPr>
  <dimension ref="A1:AA32"/>
  <sheetViews>
    <sheetView workbookViewId="0">
      <selection activeCell="B2" sqref="B2:K3"/>
    </sheetView>
  </sheetViews>
  <sheetFormatPr defaultRowHeight="15.6" x14ac:dyDescent="0.35"/>
  <cols>
    <col min="1" max="1" width="1.77734375" style="230" customWidth="1"/>
    <col min="2" max="2" width="3.5546875" style="230" customWidth="1"/>
    <col min="3" max="3" width="15.77734375" style="230" bestFit="1" customWidth="1"/>
    <col min="4" max="4" width="8.77734375" style="230" customWidth="1"/>
    <col min="5" max="6" width="7.77734375" style="230" customWidth="1"/>
    <col min="7" max="7" width="5.6640625" style="230" bestFit="1" customWidth="1"/>
    <col min="8" max="8" width="15.77734375" style="230" customWidth="1"/>
    <col min="9" max="9" width="18.77734375" style="230" customWidth="1"/>
    <col min="10" max="10" width="3.44140625" style="230" bestFit="1" customWidth="1"/>
    <col min="11" max="11" width="4.5546875" style="230" bestFit="1" customWidth="1"/>
    <col min="12" max="12" width="6.109375" style="230" bestFit="1" customWidth="1"/>
    <col min="13" max="13" width="6.88671875" style="230" bestFit="1" customWidth="1"/>
    <col min="14" max="14" width="5.77734375" style="230" bestFit="1" customWidth="1"/>
    <col min="15" max="16" width="7.88671875" style="230" bestFit="1" customWidth="1"/>
    <col min="17" max="17" width="7.109375" style="230" bestFit="1" customWidth="1"/>
    <col min="18" max="18" width="4.77734375" style="230" bestFit="1" customWidth="1"/>
    <col min="19" max="19" width="12.6640625" style="230" bestFit="1" customWidth="1"/>
    <col min="20" max="16384" width="8.88671875" style="230"/>
  </cols>
  <sheetData>
    <row r="1" spans="1:27" s="176" customFormat="1" ht="18" customHeight="1" x14ac:dyDescent="0.3">
      <c r="N1" s="591" t="s">
        <v>207</v>
      </c>
      <c r="O1" s="591"/>
      <c r="P1" s="591"/>
      <c r="Q1" s="590" t="s">
        <v>208</v>
      </c>
      <c r="R1" s="590"/>
    </row>
    <row r="2" spans="1:27" s="176" customFormat="1" ht="18" customHeight="1" x14ac:dyDescent="0.3">
      <c r="B2" s="589" t="s">
        <v>199</v>
      </c>
      <c r="C2" s="589"/>
      <c r="D2" s="589"/>
      <c r="E2" s="589"/>
      <c r="F2" s="589"/>
      <c r="G2" s="589"/>
      <c r="H2" s="589"/>
    </row>
    <row r="3" spans="1:27" s="176" customFormat="1" ht="18" customHeight="1" x14ac:dyDescent="0.3">
      <c r="B3" s="589" t="s">
        <v>200</v>
      </c>
      <c r="C3" s="589"/>
      <c r="D3" s="589"/>
      <c r="E3" s="589"/>
      <c r="F3" s="589"/>
      <c r="G3" s="589"/>
      <c r="H3" s="589"/>
      <c r="O3" s="589" t="s">
        <v>255</v>
      </c>
      <c r="P3" s="589"/>
      <c r="Q3" s="589"/>
    </row>
    <row r="4" spans="1:27" s="176" customFormat="1" ht="18" customHeight="1" x14ac:dyDescent="0.3">
      <c r="B4" s="589" t="s">
        <v>201</v>
      </c>
      <c r="C4" s="589"/>
      <c r="D4" s="589"/>
      <c r="E4" s="589"/>
      <c r="F4" s="589"/>
      <c r="G4" s="589"/>
      <c r="H4" s="589"/>
      <c r="O4" s="589" t="s">
        <v>254</v>
      </c>
      <c r="P4" s="589"/>
      <c r="Q4" s="589"/>
      <c r="R4" s="589"/>
      <c r="S4" s="589"/>
    </row>
    <row r="5" spans="1:27" s="176" customFormat="1" ht="18" customHeight="1" x14ac:dyDescent="0.3">
      <c r="B5" s="589" t="s">
        <v>204</v>
      </c>
      <c r="C5" s="589"/>
      <c r="D5" s="589"/>
      <c r="E5" s="589"/>
      <c r="F5" s="589"/>
      <c r="G5" s="589"/>
      <c r="H5" s="589"/>
      <c r="O5" s="589" t="s">
        <v>205</v>
      </c>
      <c r="P5" s="589"/>
      <c r="Q5" s="589"/>
      <c r="R5" s="589"/>
      <c r="S5" s="589"/>
    </row>
    <row r="6" spans="1:27" s="176" customFormat="1" ht="18" customHeight="1" x14ac:dyDescent="0.3">
      <c r="B6" s="589" t="s">
        <v>202</v>
      </c>
      <c r="C6" s="589"/>
      <c r="D6" s="589"/>
      <c r="E6" s="589"/>
      <c r="F6" s="589"/>
      <c r="G6" s="589"/>
      <c r="H6" s="589"/>
      <c r="O6" s="589" t="s">
        <v>206</v>
      </c>
      <c r="P6" s="589"/>
      <c r="Q6" s="589"/>
      <c r="R6" s="589"/>
      <c r="S6" s="589"/>
      <c r="U6" s="136"/>
      <c r="V6" s="136"/>
      <c r="W6" s="136"/>
      <c r="X6" s="136"/>
      <c r="Y6" s="136"/>
      <c r="Z6" s="136"/>
      <c r="AA6" s="136"/>
    </row>
    <row r="7" spans="1:27" s="176" customFormat="1" ht="18" customHeight="1" x14ac:dyDescent="0.3">
      <c r="B7" s="589" t="s">
        <v>203</v>
      </c>
      <c r="C7" s="589"/>
      <c r="D7" s="589"/>
      <c r="E7" s="589"/>
      <c r="F7" s="589"/>
      <c r="G7" s="589"/>
      <c r="H7" s="589"/>
    </row>
    <row r="8" spans="1:27" s="176" customFormat="1" ht="9" customHeight="1" x14ac:dyDescent="0.3">
      <c r="M8" s="177"/>
    </row>
    <row r="9" spans="1:27" s="178" customFormat="1" ht="22.2" customHeight="1" x14ac:dyDescent="0.3">
      <c r="B9" s="594" t="s">
        <v>253</v>
      </c>
      <c r="C9" s="594"/>
      <c r="D9" s="594"/>
      <c r="E9" s="594"/>
      <c r="F9" s="594"/>
      <c r="G9" s="594"/>
      <c r="M9" s="179"/>
    </row>
    <row r="10" spans="1:27" s="184" customFormat="1" ht="7.95" customHeight="1" x14ac:dyDescent="0.3">
      <c r="A10" s="180"/>
      <c r="B10" s="181"/>
      <c r="C10" s="181"/>
      <c r="D10" s="182"/>
      <c r="E10" s="182"/>
      <c r="F10" s="182"/>
      <c r="G10" s="183"/>
      <c r="I10" s="180"/>
      <c r="J10" s="180"/>
      <c r="K10" s="180"/>
      <c r="L10" s="180"/>
      <c r="M10" s="180"/>
      <c r="N10" s="185"/>
      <c r="O10" s="186"/>
      <c r="P10" s="187"/>
      <c r="Q10" s="188"/>
      <c r="R10" s="188"/>
    </row>
    <row r="11" spans="1:27" s="189" customFormat="1" ht="21.9" customHeight="1" x14ac:dyDescent="0.3">
      <c r="B11" s="190" t="s">
        <v>213</v>
      </c>
      <c r="C11" s="592" t="s">
        <v>0</v>
      </c>
      <c r="D11" s="592" t="s">
        <v>211</v>
      </c>
      <c r="E11" s="593" t="s">
        <v>35</v>
      </c>
      <c r="F11" s="593"/>
      <c r="G11" s="191" t="s">
        <v>210</v>
      </c>
      <c r="H11" s="583" t="s">
        <v>214</v>
      </c>
      <c r="I11" s="583" t="s">
        <v>215</v>
      </c>
      <c r="J11" s="585" t="s">
        <v>216</v>
      </c>
      <c r="K11" s="192" t="s">
        <v>217</v>
      </c>
      <c r="L11" s="192" t="s">
        <v>218</v>
      </c>
      <c r="M11" s="585" t="s">
        <v>219</v>
      </c>
      <c r="N11" s="192" t="s">
        <v>220</v>
      </c>
      <c r="O11" s="193" t="s">
        <v>12</v>
      </c>
      <c r="P11" s="193" t="s">
        <v>12</v>
      </c>
      <c r="Q11" s="194" t="s">
        <v>259</v>
      </c>
      <c r="R11" s="195" t="s">
        <v>257</v>
      </c>
      <c r="S11" s="192" t="s">
        <v>18</v>
      </c>
    </row>
    <row r="12" spans="1:27" s="189" customFormat="1" ht="21.9" customHeight="1" x14ac:dyDescent="0.3">
      <c r="B12" s="190" t="s">
        <v>13</v>
      </c>
      <c r="C12" s="592"/>
      <c r="D12" s="592"/>
      <c r="E12" s="191" t="s">
        <v>194</v>
      </c>
      <c r="F12" s="191" t="s">
        <v>209</v>
      </c>
      <c r="G12" s="191"/>
      <c r="H12" s="584"/>
      <c r="I12" s="584"/>
      <c r="J12" s="586"/>
      <c r="K12" s="192" t="s">
        <v>221</v>
      </c>
      <c r="L12" s="192" t="s">
        <v>222</v>
      </c>
      <c r="M12" s="586"/>
      <c r="N12" s="192" t="s">
        <v>222</v>
      </c>
      <c r="O12" s="193" t="s">
        <v>222</v>
      </c>
      <c r="P12" s="193" t="s">
        <v>258</v>
      </c>
      <c r="Q12" s="194" t="s">
        <v>258</v>
      </c>
      <c r="R12" s="196" t="s">
        <v>258</v>
      </c>
      <c r="S12" s="192" t="s">
        <v>260</v>
      </c>
    </row>
    <row r="13" spans="1:27" s="184" customFormat="1" ht="9" customHeight="1" x14ac:dyDescent="0.3">
      <c r="B13" s="197"/>
      <c r="C13" s="198"/>
      <c r="D13" s="198"/>
      <c r="E13" s="199"/>
      <c r="F13" s="199"/>
      <c r="G13" s="199"/>
      <c r="H13" s="200"/>
      <c r="I13" s="200"/>
      <c r="J13" s="201"/>
      <c r="K13" s="201"/>
      <c r="L13" s="201"/>
      <c r="M13" s="201"/>
      <c r="N13" s="201"/>
      <c r="O13" s="202"/>
      <c r="P13" s="202"/>
      <c r="Q13" s="203"/>
      <c r="R13" s="201"/>
      <c r="S13" s="204"/>
    </row>
    <row r="14" spans="1:27" s="205" customFormat="1" ht="18" customHeight="1" x14ac:dyDescent="0.3">
      <c r="B14" s="206">
        <v>1</v>
      </c>
      <c r="C14" s="207" t="s">
        <v>256</v>
      </c>
      <c r="D14" s="206" t="s">
        <v>223</v>
      </c>
      <c r="E14" s="208">
        <v>43392</v>
      </c>
      <c r="F14" s="208">
        <v>43398</v>
      </c>
      <c r="G14" s="206" t="s">
        <v>224</v>
      </c>
      <c r="H14" s="209" t="s">
        <v>225</v>
      </c>
      <c r="I14" s="209" t="s">
        <v>226</v>
      </c>
      <c r="J14" s="206" t="s">
        <v>227</v>
      </c>
      <c r="K14" s="206">
        <v>1</v>
      </c>
      <c r="L14" s="206">
        <v>13</v>
      </c>
      <c r="M14" s="206" t="s">
        <v>228</v>
      </c>
      <c r="N14" s="210">
        <v>2688</v>
      </c>
      <c r="O14" s="211">
        <v>16.7</v>
      </c>
      <c r="P14" s="212">
        <f>O14*N14</f>
        <v>44889.599999999999</v>
      </c>
      <c r="Q14" s="212">
        <f>SUM(P14)</f>
        <v>44889.599999999999</v>
      </c>
      <c r="R14" s="212">
        <v>98</v>
      </c>
      <c r="S14" s="212">
        <f>R14*Q14</f>
        <v>4399180.8</v>
      </c>
    </row>
    <row r="15" spans="1:27" s="205" customFormat="1" ht="18" customHeight="1" x14ac:dyDescent="0.3">
      <c r="B15" s="206">
        <v>2</v>
      </c>
      <c r="C15" s="207" t="s">
        <v>256</v>
      </c>
      <c r="D15" s="208" t="s">
        <v>229</v>
      </c>
      <c r="E15" s="208">
        <v>43403</v>
      </c>
      <c r="F15" s="208">
        <v>43403</v>
      </c>
      <c r="G15" s="206" t="s">
        <v>224</v>
      </c>
      <c r="H15" s="209" t="s">
        <v>230</v>
      </c>
      <c r="I15" s="209" t="s">
        <v>231</v>
      </c>
      <c r="J15" s="206" t="s">
        <v>232</v>
      </c>
      <c r="K15" s="206">
        <v>1</v>
      </c>
      <c r="L15" s="206">
        <v>0</v>
      </c>
      <c r="M15" s="206" t="s">
        <v>228</v>
      </c>
      <c r="N15" s="210">
        <v>135</v>
      </c>
      <c r="O15" s="211">
        <v>16.7</v>
      </c>
      <c r="P15" s="212">
        <f t="shared" ref="P15:P22" si="0">O15*N15</f>
        <v>2254.5</v>
      </c>
      <c r="Q15" s="209"/>
      <c r="R15" s="209"/>
      <c r="S15" s="209"/>
    </row>
    <row r="16" spans="1:27" s="205" customFormat="1" ht="18" customHeight="1" x14ac:dyDescent="0.3">
      <c r="B16" s="213"/>
      <c r="C16" s="213"/>
      <c r="D16" s="213"/>
      <c r="E16" s="214"/>
      <c r="F16" s="214"/>
      <c r="G16" s="213" t="s">
        <v>233</v>
      </c>
      <c r="H16" s="215"/>
      <c r="I16" s="215" t="s">
        <v>231</v>
      </c>
      <c r="J16" s="213" t="s">
        <v>232</v>
      </c>
      <c r="K16" s="213">
        <v>1</v>
      </c>
      <c r="L16" s="213">
        <v>1</v>
      </c>
      <c r="M16" s="213" t="s">
        <v>228</v>
      </c>
      <c r="N16" s="216">
        <v>185</v>
      </c>
      <c r="O16" s="217">
        <v>16.7</v>
      </c>
      <c r="P16" s="218">
        <f t="shared" si="0"/>
        <v>3089.5</v>
      </c>
      <c r="Q16" s="215"/>
      <c r="R16" s="215"/>
      <c r="S16" s="215"/>
    </row>
    <row r="17" spans="2:19" s="205" customFormat="1" ht="18" customHeight="1" x14ac:dyDescent="0.3">
      <c r="B17" s="213"/>
      <c r="C17" s="213"/>
      <c r="D17" s="214"/>
      <c r="E17" s="214"/>
      <c r="F17" s="214"/>
      <c r="G17" s="213"/>
      <c r="H17" s="215" t="s">
        <v>234</v>
      </c>
      <c r="I17" s="215" t="s">
        <v>235</v>
      </c>
      <c r="J17" s="213" t="s">
        <v>232</v>
      </c>
      <c r="K17" s="213">
        <v>1</v>
      </c>
      <c r="L17" s="213">
        <v>0</v>
      </c>
      <c r="M17" s="213" t="s">
        <v>236</v>
      </c>
      <c r="N17" s="216">
        <v>96</v>
      </c>
      <c r="O17" s="217">
        <v>14.78</v>
      </c>
      <c r="P17" s="218">
        <f t="shared" si="0"/>
        <v>1418.8799999999999</v>
      </c>
      <c r="Q17" s="215"/>
      <c r="R17" s="215"/>
      <c r="S17" s="215"/>
    </row>
    <row r="18" spans="2:19" s="205" customFormat="1" ht="18" customHeight="1" x14ac:dyDescent="0.3">
      <c r="B18" s="213"/>
      <c r="C18" s="213"/>
      <c r="D18" s="214"/>
      <c r="E18" s="214"/>
      <c r="F18" s="214"/>
      <c r="G18" s="213"/>
      <c r="H18" s="215" t="s">
        <v>237</v>
      </c>
      <c r="I18" s="215" t="s">
        <v>238</v>
      </c>
      <c r="J18" s="213" t="s">
        <v>239</v>
      </c>
      <c r="K18" s="213">
        <v>1</v>
      </c>
      <c r="L18" s="213">
        <v>0</v>
      </c>
      <c r="M18" s="213" t="s">
        <v>240</v>
      </c>
      <c r="N18" s="216">
        <v>59</v>
      </c>
      <c r="O18" s="217">
        <v>22.2</v>
      </c>
      <c r="P18" s="218">
        <f t="shared" si="0"/>
        <v>1309.8</v>
      </c>
      <c r="Q18" s="215"/>
      <c r="R18" s="215"/>
      <c r="S18" s="215"/>
    </row>
    <row r="19" spans="2:19" s="205" customFormat="1" ht="18" customHeight="1" x14ac:dyDescent="0.3">
      <c r="B19" s="213"/>
      <c r="C19" s="213"/>
      <c r="D19" s="214"/>
      <c r="E19" s="214"/>
      <c r="F19" s="214"/>
      <c r="G19" s="213"/>
      <c r="H19" s="215"/>
      <c r="I19" s="215" t="s">
        <v>241</v>
      </c>
      <c r="J19" s="213" t="s">
        <v>239</v>
      </c>
      <c r="K19" s="213">
        <v>1</v>
      </c>
      <c r="L19" s="213">
        <v>5</v>
      </c>
      <c r="M19" s="213" t="s">
        <v>240</v>
      </c>
      <c r="N19" s="216">
        <v>1110</v>
      </c>
      <c r="O19" s="217">
        <v>22.2</v>
      </c>
      <c r="P19" s="218">
        <f t="shared" si="0"/>
        <v>24642</v>
      </c>
      <c r="Q19" s="215"/>
      <c r="R19" s="215"/>
      <c r="S19" s="215"/>
    </row>
    <row r="20" spans="2:19" s="205" customFormat="1" ht="18" customHeight="1" x14ac:dyDescent="0.3">
      <c r="B20" s="213"/>
      <c r="C20" s="213"/>
      <c r="D20" s="214"/>
      <c r="E20" s="214"/>
      <c r="F20" s="214"/>
      <c r="G20" s="213"/>
      <c r="H20" s="215"/>
      <c r="I20" s="215" t="s">
        <v>238</v>
      </c>
      <c r="J20" s="213" t="s">
        <v>239</v>
      </c>
      <c r="K20" s="213">
        <v>1</v>
      </c>
      <c r="L20" s="213">
        <v>2</v>
      </c>
      <c r="M20" s="213" t="s">
        <v>240</v>
      </c>
      <c r="N20" s="216">
        <v>260</v>
      </c>
      <c r="O20" s="217">
        <v>22.2</v>
      </c>
      <c r="P20" s="218">
        <f t="shared" si="0"/>
        <v>5772</v>
      </c>
      <c r="Q20" s="215"/>
      <c r="R20" s="215"/>
      <c r="S20" s="215"/>
    </row>
    <row r="21" spans="2:19" s="205" customFormat="1" ht="18" customHeight="1" x14ac:dyDescent="0.3">
      <c r="B21" s="213"/>
      <c r="C21" s="213"/>
      <c r="D21" s="214"/>
      <c r="E21" s="214"/>
      <c r="F21" s="214"/>
      <c r="G21" s="213"/>
      <c r="H21" s="215"/>
      <c r="I21" s="215" t="s">
        <v>238</v>
      </c>
      <c r="J21" s="213" t="s">
        <v>239</v>
      </c>
      <c r="K21" s="213">
        <v>1</v>
      </c>
      <c r="L21" s="213">
        <v>0</v>
      </c>
      <c r="M21" s="213" t="s">
        <v>240</v>
      </c>
      <c r="N21" s="216">
        <v>80</v>
      </c>
      <c r="O21" s="217">
        <v>22.2</v>
      </c>
      <c r="P21" s="218">
        <f t="shared" si="0"/>
        <v>1776</v>
      </c>
      <c r="Q21" s="215"/>
      <c r="R21" s="215"/>
      <c r="S21" s="215"/>
    </row>
    <row r="22" spans="2:19" s="205" customFormat="1" ht="18" customHeight="1" x14ac:dyDescent="0.3">
      <c r="B22" s="219"/>
      <c r="C22" s="219"/>
      <c r="D22" s="220"/>
      <c r="E22" s="220"/>
      <c r="F22" s="220"/>
      <c r="G22" s="219"/>
      <c r="H22" s="221" t="s">
        <v>242</v>
      </c>
      <c r="I22" s="221" t="s">
        <v>231</v>
      </c>
      <c r="J22" s="219" t="s">
        <v>232</v>
      </c>
      <c r="K22" s="219">
        <v>1</v>
      </c>
      <c r="L22" s="219">
        <v>0</v>
      </c>
      <c r="M22" s="219" t="s">
        <v>228</v>
      </c>
      <c r="N22" s="222">
        <v>350</v>
      </c>
      <c r="O22" s="223">
        <v>16.7</v>
      </c>
      <c r="P22" s="224">
        <f t="shared" si="0"/>
        <v>5845</v>
      </c>
      <c r="Q22" s="224">
        <f>SUM(P15:P22)</f>
        <v>46107.68</v>
      </c>
      <c r="R22" s="224">
        <v>98</v>
      </c>
      <c r="S22" s="224">
        <f>R22*Q22</f>
        <v>4518552.6399999997</v>
      </c>
    </row>
    <row r="23" spans="2:19" s="205" customFormat="1" ht="18" customHeight="1" x14ac:dyDescent="0.3">
      <c r="B23" s="206">
        <v>3</v>
      </c>
      <c r="C23" s="207" t="s">
        <v>256</v>
      </c>
      <c r="D23" s="206" t="s">
        <v>243</v>
      </c>
      <c r="E23" s="208">
        <v>43404</v>
      </c>
      <c r="F23" s="208">
        <v>43405</v>
      </c>
      <c r="G23" s="206" t="s">
        <v>224</v>
      </c>
      <c r="H23" s="209" t="s">
        <v>244</v>
      </c>
      <c r="I23" s="209" t="s">
        <v>231</v>
      </c>
      <c r="J23" s="206" t="s">
        <v>232</v>
      </c>
      <c r="K23" s="206">
        <v>1</v>
      </c>
      <c r="L23" s="206">
        <v>5</v>
      </c>
      <c r="M23" s="206" t="s">
        <v>228</v>
      </c>
      <c r="N23" s="210">
        <v>1008</v>
      </c>
      <c r="O23" s="211">
        <v>16.7</v>
      </c>
      <c r="P23" s="212">
        <f>O23*N23</f>
        <v>16833.599999999999</v>
      </c>
      <c r="Q23" s="209"/>
      <c r="R23" s="209"/>
      <c r="S23" s="209"/>
    </row>
    <row r="24" spans="2:19" s="205" customFormat="1" ht="18" customHeight="1" x14ac:dyDescent="0.3">
      <c r="B24" s="213"/>
      <c r="C24" s="213"/>
      <c r="D24" s="213"/>
      <c r="E24" s="214"/>
      <c r="F24" s="214"/>
      <c r="G24" s="213" t="s">
        <v>233</v>
      </c>
      <c r="H24" s="215" t="s">
        <v>245</v>
      </c>
      <c r="I24" s="215" t="s">
        <v>231</v>
      </c>
      <c r="J24" s="213" t="s">
        <v>232</v>
      </c>
      <c r="K24" s="213">
        <v>1</v>
      </c>
      <c r="L24" s="213">
        <v>0</v>
      </c>
      <c r="M24" s="213" t="s">
        <v>228</v>
      </c>
      <c r="N24" s="216">
        <v>544</v>
      </c>
      <c r="O24" s="217">
        <v>16.7</v>
      </c>
      <c r="P24" s="218">
        <f>O24*N24</f>
        <v>9084.7999999999993</v>
      </c>
      <c r="Q24" s="215"/>
      <c r="R24" s="215"/>
      <c r="S24" s="215"/>
    </row>
    <row r="25" spans="2:19" s="205" customFormat="1" ht="18" customHeight="1" x14ac:dyDescent="0.3">
      <c r="B25" s="213"/>
      <c r="C25" s="213"/>
      <c r="D25" s="213"/>
      <c r="E25" s="214"/>
      <c r="F25" s="214"/>
      <c r="G25" s="213"/>
      <c r="H25" s="215" t="s">
        <v>246</v>
      </c>
      <c r="I25" s="215" t="s">
        <v>231</v>
      </c>
      <c r="J25" s="213" t="s">
        <v>232</v>
      </c>
      <c r="K25" s="213">
        <v>1</v>
      </c>
      <c r="L25" s="213">
        <v>0</v>
      </c>
      <c r="M25" s="213" t="s">
        <v>228</v>
      </c>
      <c r="N25" s="216">
        <v>128</v>
      </c>
      <c r="O25" s="217">
        <v>16.7</v>
      </c>
      <c r="P25" s="218">
        <f>O25*N25</f>
        <v>2137.6</v>
      </c>
      <c r="Q25" s="215"/>
      <c r="R25" s="215"/>
      <c r="S25" s="215"/>
    </row>
    <row r="26" spans="2:19" s="205" customFormat="1" ht="18" customHeight="1" x14ac:dyDescent="0.3">
      <c r="B26" s="213"/>
      <c r="C26" s="213"/>
      <c r="D26" s="213"/>
      <c r="E26" s="214"/>
      <c r="F26" s="214"/>
      <c r="G26" s="213"/>
      <c r="H26" s="215" t="s">
        <v>247</v>
      </c>
      <c r="I26" s="215" t="s">
        <v>231</v>
      </c>
      <c r="J26" s="213" t="s">
        <v>232</v>
      </c>
      <c r="K26" s="213">
        <v>1</v>
      </c>
      <c r="L26" s="213">
        <v>2</v>
      </c>
      <c r="M26" s="213" t="s">
        <v>228</v>
      </c>
      <c r="N26" s="216">
        <v>500</v>
      </c>
      <c r="O26" s="217">
        <v>16.7</v>
      </c>
      <c r="P26" s="218">
        <f>O26*N26</f>
        <v>8350</v>
      </c>
      <c r="Q26" s="215"/>
      <c r="R26" s="215"/>
      <c r="S26" s="215"/>
    </row>
    <row r="27" spans="2:19" s="205" customFormat="1" ht="18" customHeight="1" x14ac:dyDescent="0.3">
      <c r="B27" s="219"/>
      <c r="C27" s="219"/>
      <c r="D27" s="219"/>
      <c r="E27" s="220"/>
      <c r="F27" s="220"/>
      <c r="G27" s="219"/>
      <c r="H27" s="221" t="s">
        <v>248</v>
      </c>
      <c r="I27" s="221" t="s">
        <v>231</v>
      </c>
      <c r="J27" s="219" t="s">
        <v>232</v>
      </c>
      <c r="K27" s="219">
        <v>1</v>
      </c>
      <c r="L27" s="219">
        <v>5</v>
      </c>
      <c r="M27" s="219" t="s">
        <v>228</v>
      </c>
      <c r="N27" s="222">
        <v>504</v>
      </c>
      <c r="O27" s="223">
        <v>16.7</v>
      </c>
      <c r="P27" s="224">
        <f>O27*N27</f>
        <v>8416.7999999999993</v>
      </c>
      <c r="Q27" s="224">
        <f>SUM(P23:P27)</f>
        <v>44822.8</v>
      </c>
      <c r="R27" s="224">
        <v>98</v>
      </c>
      <c r="S27" s="224">
        <f>R27*Q27</f>
        <v>4392634.4000000004</v>
      </c>
    </row>
    <row r="28" spans="2:19" s="205" customFormat="1" ht="18" customHeight="1" x14ac:dyDescent="0.3">
      <c r="B28" s="206">
        <v>4</v>
      </c>
      <c r="C28" s="207" t="s">
        <v>256</v>
      </c>
      <c r="D28" s="206" t="s">
        <v>249</v>
      </c>
      <c r="E28" s="208">
        <v>43405</v>
      </c>
      <c r="F28" s="208">
        <v>43406</v>
      </c>
      <c r="G28" s="206" t="s">
        <v>224</v>
      </c>
      <c r="H28" s="209" t="s">
        <v>250</v>
      </c>
      <c r="I28" s="209" t="s">
        <v>251</v>
      </c>
      <c r="J28" s="206" t="s">
        <v>232</v>
      </c>
      <c r="K28" s="206">
        <v>1</v>
      </c>
      <c r="L28" s="206">
        <v>1</v>
      </c>
      <c r="M28" s="206" t="s">
        <v>236</v>
      </c>
      <c r="N28" s="210">
        <v>288</v>
      </c>
      <c r="O28" s="211">
        <v>14.78</v>
      </c>
      <c r="P28" s="212">
        <f t="shared" ref="P28:P30" si="1">O28*N28</f>
        <v>4256.6399999999994</v>
      </c>
      <c r="Q28" s="209"/>
      <c r="R28" s="209"/>
      <c r="S28" s="209"/>
    </row>
    <row r="29" spans="2:19" s="205" customFormat="1" ht="18" customHeight="1" x14ac:dyDescent="0.3">
      <c r="B29" s="213"/>
      <c r="C29" s="213"/>
      <c r="D29" s="213"/>
      <c r="E29" s="214"/>
      <c r="F29" s="214"/>
      <c r="G29" s="213" t="s">
        <v>233</v>
      </c>
      <c r="H29" s="215"/>
      <c r="I29" s="215" t="s">
        <v>252</v>
      </c>
      <c r="J29" s="213" t="s">
        <v>232</v>
      </c>
      <c r="K29" s="213">
        <v>1</v>
      </c>
      <c r="L29" s="213">
        <v>1</v>
      </c>
      <c r="M29" s="213" t="s">
        <v>236</v>
      </c>
      <c r="N29" s="216">
        <v>192</v>
      </c>
      <c r="O29" s="217">
        <v>14.78</v>
      </c>
      <c r="P29" s="218">
        <f t="shared" si="1"/>
        <v>2837.7599999999998</v>
      </c>
      <c r="Q29" s="215"/>
      <c r="R29" s="215"/>
      <c r="S29" s="215"/>
    </row>
    <row r="30" spans="2:19" s="205" customFormat="1" ht="18" customHeight="1" x14ac:dyDescent="0.3">
      <c r="B30" s="219"/>
      <c r="C30" s="219"/>
      <c r="D30" s="219"/>
      <c r="E30" s="220"/>
      <c r="F30" s="220"/>
      <c r="G30" s="219"/>
      <c r="H30" s="221"/>
      <c r="I30" s="221" t="s">
        <v>235</v>
      </c>
      <c r="J30" s="219" t="s">
        <v>232</v>
      </c>
      <c r="K30" s="219">
        <v>1</v>
      </c>
      <c r="L30" s="219">
        <v>1</v>
      </c>
      <c r="M30" s="219" t="s">
        <v>236</v>
      </c>
      <c r="N30" s="222">
        <v>192</v>
      </c>
      <c r="O30" s="223">
        <v>14.78</v>
      </c>
      <c r="P30" s="224">
        <f t="shared" si="1"/>
        <v>2837.7599999999998</v>
      </c>
      <c r="Q30" s="224">
        <f>SUM(P28:P30)</f>
        <v>9932.16</v>
      </c>
      <c r="R30" s="224">
        <v>98</v>
      </c>
      <c r="S30" s="224">
        <f>R30*Q30</f>
        <v>973351.67999999993</v>
      </c>
    </row>
    <row r="31" spans="2:19" s="19" customFormat="1" ht="9" customHeight="1" x14ac:dyDescent="0.3">
      <c r="B31" s="17"/>
      <c r="C31" s="17"/>
      <c r="D31" s="17"/>
      <c r="E31" s="225"/>
      <c r="F31" s="225"/>
      <c r="G31" s="17"/>
      <c r="I31" s="226"/>
      <c r="J31" s="91"/>
      <c r="K31" s="91"/>
      <c r="L31" s="91"/>
      <c r="M31" s="91"/>
      <c r="N31" s="227"/>
      <c r="O31" s="228"/>
      <c r="P31" s="229"/>
      <c r="Q31" s="229"/>
    </row>
    <row r="32" spans="2:19" ht="19.95" customHeight="1" x14ac:dyDescent="0.35">
      <c r="O32" s="231" t="s">
        <v>18</v>
      </c>
      <c r="P32" s="587">
        <f>SUM(Q14:Q31)</f>
        <v>145752.24000000002</v>
      </c>
      <c r="Q32" s="587"/>
      <c r="R32" s="587">
        <f>SUM(S14:S30)</f>
        <v>14283719.52</v>
      </c>
      <c r="S32" s="588"/>
    </row>
  </sheetData>
  <mergeCells count="22">
    <mergeCell ref="H11:H12"/>
    <mergeCell ref="C11:C12"/>
    <mergeCell ref="D11:D12"/>
    <mergeCell ref="E11:F11"/>
    <mergeCell ref="B9:G9"/>
    <mergeCell ref="Q1:R1"/>
    <mergeCell ref="N1:P1"/>
    <mergeCell ref="O4:S4"/>
    <mergeCell ref="O5:S5"/>
    <mergeCell ref="O6:S6"/>
    <mergeCell ref="B6:H6"/>
    <mergeCell ref="B7:H7"/>
    <mergeCell ref="B2:H2"/>
    <mergeCell ref="B3:H3"/>
    <mergeCell ref="O3:Q3"/>
    <mergeCell ref="B4:H4"/>
    <mergeCell ref="B5:H5"/>
    <mergeCell ref="I11:I12"/>
    <mergeCell ref="J11:J12"/>
    <mergeCell ref="M11:M12"/>
    <mergeCell ref="P32:Q32"/>
    <mergeCell ref="R32:S32"/>
  </mergeCells>
  <pageMargins left="0" right="0" top="0.39370078740157483" bottom="0" header="0.31496062992125984" footer="0.31496062992125984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873B-6C40-4128-BB9A-6B036E3CF992}">
  <dimension ref="A2:U29"/>
  <sheetViews>
    <sheetView tabSelected="1" workbookViewId="0">
      <selection activeCell="C5" sqref="C5"/>
    </sheetView>
  </sheetViews>
  <sheetFormatPr defaultRowHeight="15.6" x14ac:dyDescent="0.3"/>
  <cols>
    <col min="1" max="1" width="2.33203125" style="52" customWidth="1"/>
    <col min="2" max="2" width="2.5546875" style="52" bestFit="1" customWidth="1"/>
    <col min="3" max="3" width="13.6640625" style="52" bestFit="1" customWidth="1"/>
    <col min="4" max="4" width="8" style="52" bestFit="1" customWidth="1"/>
    <col min="5" max="6" width="6.33203125" style="52" bestFit="1" customWidth="1"/>
    <col min="7" max="7" width="5" style="52" bestFit="1" customWidth="1"/>
    <col min="8" max="8" width="13.5546875" style="52" bestFit="1" customWidth="1"/>
    <col min="9" max="9" width="11.88671875" style="52" bestFit="1" customWidth="1"/>
    <col min="10" max="10" width="6.21875" style="603" bestFit="1" customWidth="1"/>
    <col min="11" max="11" width="5.77734375" style="603" customWidth="1"/>
    <col min="12" max="12" width="3.21875" style="52" bestFit="1" customWidth="1"/>
    <col min="13" max="13" width="4" style="52" bestFit="1" customWidth="1"/>
    <col min="14" max="14" width="4.6640625" style="52" bestFit="1" customWidth="1"/>
    <col min="15" max="15" width="5.21875" style="52" bestFit="1" customWidth="1"/>
    <col min="16" max="16" width="5.77734375" style="52" bestFit="1" customWidth="1"/>
    <col min="17" max="17" width="5.44140625" style="52" bestFit="1" customWidth="1"/>
    <col min="18" max="19" width="7.109375" style="52" bestFit="1" customWidth="1"/>
    <col min="20" max="20" width="4.6640625" style="52" customWidth="1"/>
    <col min="21" max="21" width="9.109375" style="52" bestFit="1" customWidth="1"/>
    <col min="22" max="16384" width="8.88671875" style="52"/>
  </cols>
  <sheetData>
    <row r="2" spans="1:21" ht="22.05" customHeight="1" x14ac:dyDescent="0.3">
      <c r="C2" s="599" t="s">
        <v>511</v>
      </c>
      <c r="D2" s="600"/>
      <c r="E2" s="600"/>
      <c r="F2" s="600"/>
      <c r="G2" s="601"/>
      <c r="L2" s="620" t="s">
        <v>508</v>
      </c>
      <c r="M2" s="620"/>
      <c r="N2" s="620"/>
      <c r="O2" s="620"/>
      <c r="P2" s="620"/>
      <c r="Q2" s="620"/>
      <c r="R2" s="620"/>
      <c r="S2" s="620"/>
      <c r="T2" s="620"/>
    </row>
    <row r="3" spans="1:21" ht="19.95" customHeight="1" x14ac:dyDescent="0.3">
      <c r="L3" s="620" t="s">
        <v>509</v>
      </c>
      <c r="M3" s="620"/>
      <c r="N3" s="620"/>
      <c r="O3" s="620"/>
      <c r="P3" s="620"/>
      <c r="Q3" s="620"/>
      <c r="R3" s="620"/>
      <c r="S3" s="620"/>
      <c r="T3" s="620"/>
    </row>
    <row r="4" spans="1:21" ht="19.95" customHeight="1" x14ac:dyDescent="0.3">
      <c r="C4" s="622" t="s">
        <v>504</v>
      </c>
      <c r="D4" s="621" t="s">
        <v>503</v>
      </c>
      <c r="E4" s="621"/>
      <c r="F4" s="621"/>
      <c r="G4" s="621"/>
      <c r="H4" s="621"/>
      <c r="I4" s="178"/>
      <c r="J4" s="604"/>
      <c r="K4" s="604"/>
      <c r="L4" s="178"/>
    </row>
    <row r="5" spans="1:21" s="178" customFormat="1" ht="19.95" customHeight="1" x14ac:dyDescent="0.3">
      <c r="J5" s="605"/>
      <c r="K5" s="605"/>
      <c r="O5" s="179"/>
    </row>
    <row r="6" spans="1:21" s="184" customFormat="1" ht="7.95" customHeight="1" x14ac:dyDescent="0.3">
      <c r="A6" s="180"/>
      <c r="B6" s="181"/>
      <c r="C6" s="181"/>
      <c r="D6" s="182"/>
      <c r="E6" s="182"/>
      <c r="F6" s="182"/>
      <c r="G6" s="183"/>
      <c r="I6" s="180"/>
      <c r="J6" s="606"/>
      <c r="K6" s="606"/>
      <c r="L6" s="180"/>
      <c r="M6" s="180"/>
      <c r="N6" s="180"/>
      <c r="O6" s="180"/>
      <c r="P6" s="185"/>
      <c r="Q6" s="186"/>
      <c r="R6" s="187"/>
      <c r="S6" s="188"/>
      <c r="T6" s="188"/>
    </row>
    <row r="7" spans="1:21" s="189" customFormat="1" ht="21.9" customHeight="1" x14ac:dyDescent="0.3">
      <c r="B7" s="438" t="s">
        <v>213</v>
      </c>
      <c r="C7" s="592" t="s">
        <v>0</v>
      </c>
      <c r="D7" s="592" t="s">
        <v>211</v>
      </c>
      <c r="E7" s="593" t="s">
        <v>35</v>
      </c>
      <c r="F7" s="593"/>
      <c r="G7" s="439" t="s">
        <v>210</v>
      </c>
      <c r="H7" s="583" t="s">
        <v>214</v>
      </c>
      <c r="I7" s="583" t="s">
        <v>215</v>
      </c>
      <c r="J7" s="608" t="s">
        <v>507</v>
      </c>
      <c r="K7" s="609" t="s">
        <v>505</v>
      </c>
      <c r="L7" s="585" t="s">
        <v>216</v>
      </c>
      <c r="M7" s="192" t="s">
        <v>217</v>
      </c>
      <c r="N7" s="192" t="s">
        <v>218</v>
      </c>
      <c r="O7" s="585" t="s">
        <v>219</v>
      </c>
      <c r="P7" s="192" t="s">
        <v>220</v>
      </c>
      <c r="Q7" s="193" t="s">
        <v>12</v>
      </c>
      <c r="R7" s="193" t="s">
        <v>12</v>
      </c>
      <c r="S7" s="194" t="s">
        <v>259</v>
      </c>
      <c r="T7" s="440" t="s">
        <v>257</v>
      </c>
      <c r="U7" s="192" t="s">
        <v>18</v>
      </c>
    </row>
    <row r="8" spans="1:21" s="189" customFormat="1" ht="21.9" customHeight="1" x14ac:dyDescent="0.3">
      <c r="B8" s="438" t="s">
        <v>13</v>
      </c>
      <c r="C8" s="592"/>
      <c r="D8" s="592"/>
      <c r="E8" s="439" t="s">
        <v>194</v>
      </c>
      <c r="F8" s="439" t="s">
        <v>209</v>
      </c>
      <c r="G8" s="439"/>
      <c r="H8" s="584"/>
      <c r="I8" s="584"/>
      <c r="J8" s="610"/>
      <c r="K8" s="609" t="s">
        <v>506</v>
      </c>
      <c r="L8" s="586"/>
      <c r="M8" s="192" t="s">
        <v>221</v>
      </c>
      <c r="N8" s="192" t="s">
        <v>222</v>
      </c>
      <c r="O8" s="586"/>
      <c r="P8" s="192" t="s">
        <v>222</v>
      </c>
      <c r="Q8" s="193" t="s">
        <v>222</v>
      </c>
      <c r="R8" s="193" t="s">
        <v>258</v>
      </c>
      <c r="S8" s="194" t="s">
        <v>258</v>
      </c>
      <c r="T8" s="441" t="s">
        <v>258</v>
      </c>
      <c r="U8" s="192" t="s">
        <v>260</v>
      </c>
    </row>
    <row r="9" spans="1:21" s="184" customFormat="1" ht="9" customHeight="1" x14ac:dyDescent="0.3">
      <c r="B9" s="197"/>
      <c r="C9" s="198"/>
      <c r="D9" s="198"/>
      <c r="E9" s="199"/>
      <c r="F9" s="199"/>
      <c r="G9" s="199"/>
      <c r="H9" s="200"/>
      <c r="I9" s="200"/>
      <c r="J9" s="611"/>
      <c r="K9" s="611"/>
      <c r="L9" s="201"/>
      <c r="M9" s="201"/>
      <c r="N9" s="201"/>
      <c r="O9" s="201"/>
      <c r="P9" s="201"/>
      <c r="Q9" s="202"/>
      <c r="R9" s="202"/>
      <c r="S9" s="203"/>
      <c r="T9" s="201"/>
      <c r="U9" s="204"/>
    </row>
    <row r="10" spans="1:21" s="205" customFormat="1" ht="18" customHeight="1" x14ac:dyDescent="0.3">
      <c r="B10" s="206">
        <v>1</v>
      </c>
      <c r="C10" s="207" t="s">
        <v>256</v>
      </c>
      <c r="D10" s="206" t="s">
        <v>223</v>
      </c>
      <c r="E10" s="208">
        <v>43392</v>
      </c>
      <c r="F10" s="208">
        <v>43398</v>
      </c>
      <c r="G10" s="206" t="s">
        <v>224</v>
      </c>
      <c r="H10" s="209" t="s">
        <v>225</v>
      </c>
      <c r="I10" s="209" t="s">
        <v>226</v>
      </c>
      <c r="J10" s="612">
        <v>7</v>
      </c>
      <c r="K10" s="613">
        <v>32</v>
      </c>
      <c r="L10" s="206" t="s">
        <v>227</v>
      </c>
      <c r="M10" s="206">
        <v>1</v>
      </c>
      <c r="N10" s="206">
        <v>13</v>
      </c>
      <c r="O10" s="206" t="s">
        <v>228</v>
      </c>
      <c r="P10" s="210">
        <v>2688</v>
      </c>
      <c r="Q10" s="211">
        <v>16.7</v>
      </c>
      <c r="R10" s="212">
        <f>Q10*P10</f>
        <v>44889.599999999999</v>
      </c>
      <c r="S10" s="212">
        <f>SUM(R10)</f>
        <v>44889.599999999999</v>
      </c>
      <c r="T10" s="212">
        <v>98</v>
      </c>
      <c r="U10" s="212">
        <f>T10*S10</f>
        <v>4399180.8</v>
      </c>
    </row>
    <row r="11" spans="1:21" s="205" customFormat="1" ht="18" customHeight="1" x14ac:dyDescent="0.3">
      <c r="B11" s="206">
        <v>2</v>
      </c>
      <c r="C11" s="207" t="s">
        <v>256</v>
      </c>
      <c r="D11" s="208" t="s">
        <v>229</v>
      </c>
      <c r="E11" s="208">
        <v>43403</v>
      </c>
      <c r="F11" s="208">
        <v>43403</v>
      </c>
      <c r="G11" s="206" t="s">
        <v>224</v>
      </c>
      <c r="H11" s="209" t="s">
        <v>230</v>
      </c>
      <c r="I11" s="209" t="s">
        <v>231</v>
      </c>
      <c r="J11" s="612">
        <v>3</v>
      </c>
      <c r="K11" s="613">
        <v>0</v>
      </c>
      <c r="L11" s="206" t="s">
        <v>232</v>
      </c>
      <c r="M11" s="206">
        <v>1</v>
      </c>
      <c r="N11" s="206">
        <v>0</v>
      </c>
      <c r="O11" s="206" t="s">
        <v>228</v>
      </c>
      <c r="P11" s="210">
        <v>135</v>
      </c>
      <c r="Q11" s="211">
        <v>16.7</v>
      </c>
      <c r="R11" s="212">
        <f t="shared" ref="R11:R18" si="0">Q11*P11</f>
        <v>2254.5</v>
      </c>
      <c r="S11" s="209"/>
      <c r="T11" s="209"/>
      <c r="U11" s="209"/>
    </row>
    <row r="12" spans="1:21" s="205" customFormat="1" ht="18" customHeight="1" x14ac:dyDescent="0.3">
      <c r="B12" s="213"/>
      <c r="C12" s="213"/>
      <c r="D12" s="213"/>
      <c r="E12" s="214"/>
      <c r="F12" s="214"/>
      <c r="G12" s="213" t="s">
        <v>233</v>
      </c>
      <c r="H12" s="215"/>
      <c r="I12" s="215" t="s">
        <v>231</v>
      </c>
      <c r="J12" s="612">
        <v>0</v>
      </c>
      <c r="K12" s="613">
        <v>0</v>
      </c>
      <c r="L12" s="213" t="s">
        <v>232</v>
      </c>
      <c r="M12" s="213">
        <v>1</v>
      </c>
      <c r="N12" s="213">
        <v>1</v>
      </c>
      <c r="O12" s="213" t="s">
        <v>228</v>
      </c>
      <c r="P12" s="216">
        <v>185</v>
      </c>
      <c r="Q12" s="217">
        <v>16.7</v>
      </c>
      <c r="R12" s="218">
        <f t="shared" si="0"/>
        <v>3089.5</v>
      </c>
      <c r="S12" s="215"/>
      <c r="T12" s="215"/>
      <c r="U12" s="215"/>
    </row>
    <row r="13" spans="1:21" s="205" customFormat="1" ht="18" customHeight="1" x14ac:dyDescent="0.3">
      <c r="B13" s="213"/>
      <c r="C13" s="213"/>
      <c r="D13" s="214"/>
      <c r="E13" s="214"/>
      <c r="F13" s="214"/>
      <c r="G13" s="213"/>
      <c r="H13" s="215" t="s">
        <v>234</v>
      </c>
      <c r="I13" s="215" t="s">
        <v>235</v>
      </c>
      <c r="J13" s="612">
        <v>0</v>
      </c>
      <c r="K13" s="613">
        <v>0</v>
      </c>
      <c r="L13" s="213" t="s">
        <v>232</v>
      </c>
      <c r="M13" s="213">
        <v>1</v>
      </c>
      <c r="N13" s="213">
        <v>0</v>
      </c>
      <c r="O13" s="213" t="s">
        <v>236</v>
      </c>
      <c r="P13" s="216">
        <v>96</v>
      </c>
      <c r="Q13" s="217">
        <v>14.78</v>
      </c>
      <c r="R13" s="218">
        <f t="shared" si="0"/>
        <v>1418.8799999999999</v>
      </c>
      <c r="S13" s="215"/>
      <c r="T13" s="215"/>
      <c r="U13" s="215"/>
    </row>
    <row r="14" spans="1:21" s="205" customFormat="1" ht="18" customHeight="1" x14ac:dyDescent="0.3">
      <c r="B14" s="213"/>
      <c r="C14" s="213"/>
      <c r="D14" s="214"/>
      <c r="E14" s="214"/>
      <c r="F14" s="214"/>
      <c r="G14" s="213"/>
      <c r="H14" s="215" t="s">
        <v>237</v>
      </c>
      <c r="I14" s="215" t="s">
        <v>238</v>
      </c>
      <c r="J14" s="612">
        <v>6</v>
      </c>
      <c r="K14" s="613">
        <v>0</v>
      </c>
      <c r="L14" s="213" t="s">
        <v>239</v>
      </c>
      <c r="M14" s="213">
        <v>1</v>
      </c>
      <c r="N14" s="213">
        <v>0</v>
      </c>
      <c r="O14" s="213" t="s">
        <v>240</v>
      </c>
      <c r="P14" s="216">
        <v>59</v>
      </c>
      <c r="Q14" s="217">
        <v>22.2</v>
      </c>
      <c r="R14" s="218">
        <f t="shared" si="0"/>
        <v>1309.8</v>
      </c>
      <c r="S14" s="215"/>
      <c r="T14" s="215"/>
      <c r="U14" s="215"/>
    </row>
    <row r="15" spans="1:21" s="205" customFormat="1" ht="18" customHeight="1" x14ac:dyDescent="0.3">
      <c r="B15" s="213"/>
      <c r="C15" s="213"/>
      <c r="D15" s="214"/>
      <c r="E15" s="214"/>
      <c r="F15" s="214"/>
      <c r="G15" s="213"/>
      <c r="H15" s="215"/>
      <c r="I15" s="215" t="s">
        <v>241</v>
      </c>
      <c r="J15" s="612">
        <v>2</v>
      </c>
      <c r="K15" s="613">
        <v>0</v>
      </c>
      <c r="L15" s="213" t="s">
        <v>239</v>
      </c>
      <c r="M15" s="213">
        <v>1</v>
      </c>
      <c r="N15" s="213">
        <v>5</v>
      </c>
      <c r="O15" s="213" t="s">
        <v>240</v>
      </c>
      <c r="P15" s="216">
        <v>1110</v>
      </c>
      <c r="Q15" s="217">
        <v>22.2</v>
      </c>
      <c r="R15" s="218">
        <f t="shared" si="0"/>
        <v>24642</v>
      </c>
      <c r="S15" s="215"/>
      <c r="T15" s="215"/>
      <c r="U15" s="215"/>
    </row>
    <row r="16" spans="1:21" s="205" customFormat="1" ht="18" customHeight="1" x14ac:dyDescent="0.3">
      <c r="B16" s="213"/>
      <c r="C16" s="213"/>
      <c r="D16" s="214"/>
      <c r="E16" s="214"/>
      <c r="F16" s="214"/>
      <c r="G16" s="213"/>
      <c r="H16" s="215"/>
      <c r="I16" s="215" t="s">
        <v>238</v>
      </c>
      <c r="J16" s="612">
        <v>2</v>
      </c>
      <c r="K16" s="613">
        <v>0</v>
      </c>
      <c r="L16" s="213" t="s">
        <v>239</v>
      </c>
      <c r="M16" s="213">
        <v>1</v>
      </c>
      <c r="N16" s="213">
        <v>2</v>
      </c>
      <c r="O16" s="213" t="s">
        <v>240</v>
      </c>
      <c r="P16" s="216">
        <v>260</v>
      </c>
      <c r="Q16" s="217">
        <v>22.2</v>
      </c>
      <c r="R16" s="218">
        <f t="shared" si="0"/>
        <v>5772</v>
      </c>
      <c r="S16" s="215"/>
      <c r="T16" s="215"/>
      <c r="U16" s="215"/>
    </row>
    <row r="17" spans="2:21" s="205" customFormat="1" ht="18" customHeight="1" x14ac:dyDescent="0.3">
      <c r="B17" s="213"/>
      <c r="C17" s="213"/>
      <c r="D17" s="214"/>
      <c r="E17" s="214"/>
      <c r="F17" s="214"/>
      <c r="G17" s="213"/>
      <c r="H17" s="215"/>
      <c r="I17" s="215" t="s">
        <v>238</v>
      </c>
      <c r="J17" s="612">
        <v>2</v>
      </c>
      <c r="K17" s="613">
        <v>0</v>
      </c>
      <c r="L17" s="213" t="s">
        <v>239</v>
      </c>
      <c r="M17" s="213">
        <v>1</v>
      </c>
      <c r="N17" s="213">
        <v>0</v>
      </c>
      <c r="O17" s="213" t="s">
        <v>240</v>
      </c>
      <c r="P17" s="216">
        <v>80</v>
      </c>
      <c r="Q17" s="217">
        <v>22.2</v>
      </c>
      <c r="R17" s="218">
        <f t="shared" si="0"/>
        <v>1776</v>
      </c>
      <c r="S17" s="215"/>
      <c r="T17" s="215"/>
      <c r="U17" s="215"/>
    </row>
    <row r="18" spans="2:21" s="205" customFormat="1" ht="18" customHeight="1" x14ac:dyDescent="0.3">
      <c r="B18" s="219"/>
      <c r="C18" s="219"/>
      <c r="D18" s="220"/>
      <c r="E18" s="220"/>
      <c r="F18" s="220"/>
      <c r="G18" s="219"/>
      <c r="H18" s="221" t="s">
        <v>242</v>
      </c>
      <c r="I18" s="221" t="s">
        <v>231</v>
      </c>
      <c r="J18" s="612">
        <v>1</v>
      </c>
      <c r="K18" s="613">
        <v>0</v>
      </c>
      <c r="L18" s="219" t="s">
        <v>232</v>
      </c>
      <c r="M18" s="219">
        <v>1</v>
      </c>
      <c r="N18" s="219">
        <v>0</v>
      </c>
      <c r="O18" s="219" t="s">
        <v>228</v>
      </c>
      <c r="P18" s="222">
        <v>350</v>
      </c>
      <c r="Q18" s="223">
        <v>16.7</v>
      </c>
      <c r="R18" s="224">
        <f t="shared" si="0"/>
        <v>5845</v>
      </c>
      <c r="S18" s="224">
        <f>SUM(R11:R18)</f>
        <v>46107.68</v>
      </c>
      <c r="T18" s="224">
        <v>98</v>
      </c>
      <c r="U18" s="224">
        <f>T18*S18</f>
        <v>4518552.6399999997</v>
      </c>
    </row>
    <row r="19" spans="2:21" s="205" customFormat="1" ht="18" customHeight="1" x14ac:dyDescent="0.3">
      <c r="B19" s="206">
        <v>3</v>
      </c>
      <c r="C19" s="207" t="s">
        <v>256</v>
      </c>
      <c r="D19" s="206" t="s">
        <v>243</v>
      </c>
      <c r="E19" s="208">
        <v>43404</v>
      </c>
      <c r="F19" s="208">
        <v>43405</v>
      </c>
      <c r="G19" s="206" t="s">
        <v>224</v>
      </c>
      <c r="H19" s="209" t="s">
        <v>244</v>
      </c>
      <c r="I19" s="209" t="s">
        <v>231</v>
      </c>
      <c r="J19" s="612">
        <v>3</v>
      </c>
      <c r="K19" s="613">
        <v>20</v>
      </c>
      <c r="L19" s="206" t="s">
        <v>232</v>
      </c>
      <c r="M19" s="206">
        <v>1</v>
      </c>
      <c r="N19" s="206">
        <v>5</v>
      </c>
      <c r="O19" s="206" t="s">
        <v>228</v>
      </c>
      <c r="P19" s="210">
        <v>1008</v>
      </c>
      <c r="Q19" s="211">
        <v>16.7</v>
      </c>
      <c r="R19" s="212">
        <f>Q19*P19</f>
        <v>16833.599999999999</v>
      </c>
      <c r="S19" s="209"/>
      <c r="T19" s="209"/>
      <c r="U19" s="209"/>
    </row>
    <row r="20" spans="2:21" s="205" customFormat="1" ht="18" customHeight="1" x14ac:dyDescent="0.3">
      <c r="B20" s="213"/>
      <c r="C20" s="213"/>
      <c r="D20" s="213"/>
      <c r="E20" s="214"/>
      <c r="F20" s="214"/>
      <c r="G20" s="213" t="s">
        <v>233</v>
      </c>
      <c r="H20" s="215" t="s">
        <v>245</v>
      </c>
      <c r="I20" s="215" t="s">
        <v>231</v>
      </c>
      <c r="J20" s="612">
        <v>2</v>
      </c>
      <c r="K20" s="613">
        <v>0</v>
      </c>
      <c r="L20" s="213" t="s">
        <v>232</v>
      </c>
      <c r="M20" s="213">
        <v>1</v>
      </c>
      <c r="N20" s="213">
        <v>0</v>
      </c>
      <c r="O20" s="213" t="s">
        <v>228</v>
      </c>
      <c r="P20" s="216">
        <v>544</v>
      </c>
      <c r="Q20" s="217">
        <v>16.7</v>
      </c>
      <c r="R20" s="218">
        <f>Q20*P20</f>
        <v>9084.7999999999993</v>
      </c>
      <c r="S20" s="215"/>
      <c r="T20" s="215"/>
      <c r="U20" s="215"/>
    </row>
    <row r="21" spans="2:21" s="205" customFormat="1" ht="18" customHeight="1" x14ac:dyDescent="0.3">
      <c r="B21" s="213"/>
      <c r="C21" s="213"/>
      <c r="D21" s="213"/>
      <c r="E21" s="214"/>
      <c r="F21" s="214"/>
      <c r="G21" s="213"/>
      <c r="H21" s="215" t="s">
        <v>246</v>
      </c>
      <c r="I21" s="215" t="s">
        <v>231</v>
      </c>
      <c r="J21" s="612">
        <v>1</v>
      </c>
      <c r="K21" s="613">
        <v>0</v>
      </c>
      <c r="L21" s="213" t="s">
        <v>232</v>
      </c>
      <c r="M21" s="213">
        <v>1</v>
      </c>
      <c r="N21" s="213">
        <v>0</v>
      </c>
      <c r="O21" s="213" t="s">
        <v>228</v>
      </c>
      <c r="P21" s="216">
        <v>128</v>
      </c>
      <c r="Q21" s="217">
        <v>16.7</v>
      </c>
      <c r="R21" s="218">
        <f>Q21*P21</f>
        <v>2137.6</v>
      </c>
      <c r="S21" s="215"/>
      <c r="T21" s="215"/>
      <c r="U21" s="215"/>
    </row>
    <row r="22" spans="2:21" s="205" customFormat="1" ht="18" customHeight="1" x14ac:dyDescent="0.3">
      <c r="B22" s="213"/>
      <c r="C22" s="213"/>
      <c r="D22" s="213"/>
      <c r="E22" s="214"/>
      <c r="F22" s="214"/>
      <c r="G22" s="213"/>
      <c r="H22" s="215" t="s">
        <v>247</v>
      </c>
      <c r="I22" s="215" t="s">
        <v>231</v>
      </c>
      <c r="J22" s="612">
        <v>1</v>
      </c>
      <c r="K22" s="613">
        <v>0</v>
      </c>
      <c r="L22" s="213" t="s">
        <v>232</v>
      </c>
      <c r="M22" s="213">
        <v>1</v>
      </c>
      <c r="N22" s="213">
        <v>2</v>
      </c>
      <c r="O22" s="213" t="s">
        <v>228</v>
      </c>
      <c r="P22" s="216">
        <v>500</v>
      </c>
      <c r="Q22" s="217">
        <v>16.7</v>
      </c>
      <c r="R22" s="218">
        <f>Q22*P22</f>
        <v>8350</v>
      </c>
      <c r="S22" s="215"/>
      <c r="T22" s="215"/>
      <c r="U22" s="215"/>
    </row>
    <row r="23" spans="2:21" s="205" customFormat="1" ht="18" customHeight="1" x14ac:dyDescent="0.3">
      <c r="B23" s="219"/>
      <c r="C23" s="219"/>
      <c r="D23" s="219"/>
      <c r="E23" s="220"/>
      <c r="F23" s="220"/>
      <c r="G23" s="219"/>
      <c r="H23" s="221" t="s">
        <v>248</v>
      </c>
      <c r="I23" s="221" t="s">
        <v>231</v>
      </c>
      <c r="J23" s="612">
        <v>1</v>
      </c>
      <c r="K23" s="613">
        <v>0</v>
      </c>
      <c r="L23" s="219" t="s">
        <v>232</v>
      </c>
      <c r="M23" s="219">
        <v>1</v>
      </c>
      <c r="N23" s="219">
        <v>5</v>
      </c>
      <c r="O23" s="219" t="s">
        <v>228</v>
      </c>
      <c r="P23" s="222">
        <v>504</v>
      </c>
      <c r="Q23" s="223">
        <v>16.7</v>
      </c>
      <c r="R23" s="224">
        <f>Q23*P23</f>
        <v>8416.7999999999993</v>
      </c>
      <c r="S23" s="224">
        <f>SUM(R19:R23)</f>
        <v>44822.8</v>
      </c>
      <c r="T23" s="224">
        <v>98</v>
      </c>
      <c r="U23" s="224">
        <f>T23*S23</f>
        <v>4392634.4000000004</v>
      </c>
    </row>
    <row r="24" spans="2:21" s="205" customFormat="1" ht="18" customHeight="1" x14ac:dyDescent="0.3">
      <c r="B24" s="206">
        <v>4</v>
      </c>
      <c r="C24" s="207" t="s">
        <v>256</v>
      </c>
      <c r="D24" s="206" t="s">
        <v>249</v>
      </c>
      <c r="E24" s="208">
        <v>43405</v>
      </c>
      <c r="F24" s="208">
        <v>43406</v>
      </c>
      <c r="G24" s="206" t="s">
        <v>224</v>
      </c>
      <c r="H24" s="209" t="s">
        <v>250</v>
      </c>
      <c r="I24" s="209" t="s">
        <v>251</v>
      </c>
      <c r="J24" s="612">
        <v>2</v>
      </c>
      <c r="K24" s="613">
        <v>10</v>
      </c>
      <c r="L24" s="206" t="s">
        <v>232</v>
      </c>
      <c r="M24" s="206">
        <v>1</v>
      </c>
      <c r="N24" s="206">
        <v>1</v>
      </c>
      <c r="O24" s="206" t="s">
        <v>236</v>
      </c>
      <c r="P24" s="210">
        <v>288</v>
      </c>
      <c r="Q24" s="211">
        <v>14.78</v>
      </c>
      <c r="R24" s="212">
        <f t="shared" ref="R24:R26" si="1">Q24*P24</f>
        <v>4256.6399999999994</v>
      </c>
      <c r="S24" s="209"/>
      <c r="T24" s="209"/>
      <c r="U24" s="209"/>
    </row>
    <row r="25" spans="2:21" s="205" customFormat="1" ht="18" customHeight="1" x14ac:dyDescent="0.3">
      <c r="B25" s="213"/>
      <c r="C25" s="213"/>
      <c r="D25" s="213"/>
      <c r="E25" s="214"/>
      <c r="F25" s="214"/>
      <c r="G25" s="213" t="s">
        <v>233</v>
      </c>
      <c r="H25" s="215"/>
      <c r="I25" s="215" t="s">
        <v>252</v>
      </c>
      <c r="J25" s="612">
        <v>3</v>
      </c>
      <c r="K25" s="613">
        <v>0</v>
      </c>
      <c r="L25" s="213" t="s">
        <v>232</v>
      </c>
      <c r="M25" s="213">
        <v>1</v>
      </c>
      <c r="N25" s="213">
        <v>1</v>
      </c>
      <c r="O25" s="213" t="s">
        <v>236</v>
      </c>
      <c r="P25" s="216">
        <v>192</v>
      </c>
      <c r="Q25" s="217">
        <v>14.78</v>
      </c>
      <c r="R25" s="218">
        <f t="shared" si="1"/>
        <v>2837.7599999999998</v>
      </c>
      <c r="S25" s="215"/>
      <c r="T25" s="215"/>
      <c r="U25" s="215"/>
    </row>
    <row r="26" spans="2:21" s="205" customFormat="1" ht="18" customHeight="1" x14ac:dyDescent="0.3">
      <c r="B26" s="219"/>
      <c r="C26" s="219"/>
      <c r="D26" s="219"/>
      <c r="E26" s="220"/>
      <c r="F26" s="220"/>
      <c r="G26" s="219"/>
      <c r="H26" s="221"/>
      <c r="I26" s="221" t="s">
        <v>235</v>
      </c>
      <c r="J26" s="612">
        <v>2</v>
      </c>
      <c r="K26" s="613">
        <v>0</v>
      </c>
      <c r="L26" s="219" t="s">
        <v>232</v>
      </c>
      <c r="M26" s="219">
        <v>1</v>
      </c>
      <c r="N26" s="219">
        <v>1</v>
      </c>
      <c r="O26" s="219" t="s">
        <v>236</v>
      </c>
      <c r="P26" s="222">
        <v>192</v>
      </c>
      <c r="Q26" s="223">
        <v>14.78</v>
      </c>
      <c r="R26" s="224">
        <f t="shared" si="1"/>
        <v>2837.7599999999998</v>
      </c>
      <c r="S26" s="224">
        <f>SUM(R24:R26)</f>
        <v>9932.16</v>
      </c>
      <c r="T26" s="224">
        <v>98</v>
      </c>
      <c r="U26" s="224">
        <f>T26*S26</f>
        <v>973351.67999999993</v>
      </c>
    </row>
    <row r="27" spans="2:21" s="19" customFormat="1" ht="9" customHeight="1" x14ac:dyDescent="0.3">
      <c r="B27" s="17"/>
      <c r="C27" s="17"/>
      <c r="D27" s="17"/>
      <c r="E27" s="225"/>
      <c r="F27" s="225"/>
      <c r="G27" s="17"/>
      <c r="I27" s="226"/>
      <c r="J27" s="607"/>
      <c r="K27" s="607"/>
      <c r="L27" s="91"/>
      <c r="M27" s="91"/>
      <c r="N27" s="91"/>
      <c r="O27" s="91"/>
      <c r="P27" s="227"/>
      <c r="Q27" s="228"/>
      <c r="R27" s="229"/>
      <c r="S27" s="229"/>
    </row>
    <row r="28" spans="2:21" s="598" customFormat="1" ht="19.95" customHeight="1" x14ac:dyDescent="0.3">
      <c r="J28" s="604"/>
      <c r="K28" s="604"/>
      <c r="Q28" s="442" t="s">
        <v>18</v>
      </c>
      <c r="R28" s="587">
        <f>SUM(S10:S27)</f>
        <v>145752.24000000002</v>
      </c>
      <c r="S28" s="587"/>
      <c r="T28" s="587">
        <f>SUM(U10:U26)</f>
        <v>14283719.52</v>
      </c>
      <c r="U28" s="588"/>
    </row>
    <row r="29" spans="2:21" s="598" customFormat="1" x14ac:dyDescent="0.3">
      <c r="J29" s="604"/>
      <c r="K29" s="604"/>
    </row>
  </sheetData>
  <mergeCells count="16">
    <mergeCell ref="L2:O2"/>
    <mergeCell ref="L3:O3"/>
    <mergeCell ref="P2:T2"/>
    <mergeCell ref="P3:T3"/>
    <mergeCell ref="L7:L8"/>
    <mergeCell ref="O7:O8"/>
    <mergeCell ref="R28:S28"/>
    <mergeCell ref="T28:U28"/>
    <mergeCell ref="C2:G2"/>
    <mergeCell ref="D4:H4"/>
    <mergeCell ref="J7:J8"/>
    <mergeCell ref="C7:C8"/>
    <mergeCell ref="D7:D8"/>
    <mergeCell ref="E7:F7"/>
    <mergeCell ref="H7:H8"/>
    <mergeCell ref="I7:I8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1147-7D09-4999-A4F3-3048923FADB8}">
  <sheetPr>
    <tabColor rgb="FF92D050"/>
  </sheetPr>
  <dimension ref="B1:K25"/>
  <sheetViews>
    <sheetView workbookViewId="0">
      <selection activeCell="M23" sqref="M23"/>
    </sheetView>
  </sheetViews>
  <sheetFormatPr defaultRowHeight="15.6" x14ac:dyDescent="0.35"/>
  <cols>
    <col min="1" max="1" width="2.77734375" style="597" customWidth="1"/>
    <col min="2" max="2" width="2.5546875" style="597" bestFit="1" customWidth="1"/>
    <col min="3" max="3" width="12.21875" style="597" bestFit="1" customWidth="1"/>
    <col min="4" max="4" width="8" style="597" bestFit="1" customWidth="1"/>
    <col min="5" max="6" width="6.33203125" style="597" bestFit="1" customWidth="1"/>
    <col min="7" max="7" width="5" style="597" bestFit="1" customWidth="1"/>
    <col min="8" max="8" width="13.5546875" style="597" bestFit="1" customWidth="1"/>
    <col min="9" max="9" width="11.88671875" style="597" bestFit="1" customWidth="1"/>
    <col min="10" max="10" width="6.21875" style="597" bestFit="1" customWidth="1"/>
    <col min="11" max="11" width="5.33203125" style="597" bestFit="1" customWidth="1"/>
    <col min="12" max="16384" width="8.88671875" style="597"/>
  </cols>
  <sheetData>
    <row r="1" spans="2:11" ht="16.2" thickBot="1" x14ac:dyDescent="0.4"/>
    <row r="2" spans="2:11" s="52" customFormat="1" ht="30" customHeight="1" thickBot="1" x14ac:dyDescent="0.35">
      <c r="C2" s="617" t="s">
        <v>510</v>
      </c>
      <c r="D2" s="618"/>
      <c r="E2" s="618"/>
      <c r="F2" s="618"/>
      <c r="G2" s="618"/>
      <c r="H2" s="618"/>
      <c r="I2" s="619"/>
    </row>
    <row r="4" spans="2:11" x14ac:dyDescent="0.35">
      <c r="B4" s="438" t="s">
        <v>213</v>
      </c>
      <c r="C4" s="592" t="s">
        <v>0</v>
      </c>
      <c r="D4" s="592" t="s">
        <v>211</v>
      </c>
      <c r="E4" s="593" t="s">
        <v>35</v>
      </c>
      <c r="F4" s="593"/>
      <c r="G4" s="439" t="s">
        <v>210</v>
      </c>
      <c r="H4" s="583" t="s">
        <v>214</v>
      </c>
      <c r="I4" s="583" t="s">
        <v>215</v>
      </c>
      <c r="J4" s="608" t="s">
        <v>507</v>
      </c>
      <c r="K4" s="609" t="s">
        <v>505</v>
      </c>
    </row>
    <row r="5" spans="2:11" x14ac:dyDescent="0.35">
      <c r="B5" s="438" t="s">
        <v>13</v>
      </c>
      <c r="C5" s="592"/>
      <c r="D5" s="592"/>
      <c r="E5" s="439" t="s">
        <v>194</v>
      </c>
      <c r="F5" s="439" t="s">
        <v>209</v>
      </c>
      <c r="G5" s="439"/>
      <c r="H5" s="584"/>
      <c r="I5" s="584"/>
      <c r="J5" s="610"/>
      <c r="K5" s="609" t="s">
        <v>506</v>
      </c>
    </row>
    <row r="6" spans="2:11" ht="7.05" customHeight="1" x14ac:dyDescent="0.35">
      <c r="B6" s="197"/>
      <c r="C6" s="198"/>
      <c r="D6" s="198"/>
      <c r="E6" s="199"/>
      <c r="F6" s="199"/>
      <c r="G6" s="199"/>
      <c r="H6" s="200"/>
      <c r="I6" s="200"/>
      <c r="J6" s="611"/>
      <c r="K6" s="611"/>
    </row>
    <row r="7" spans="2:11" x14ac:dyDescent="0.35">
      <c r="B7" s="206">
        <v>1</v>
      </c>
      <c r="C7" s="207" t="s">
        <v>256</v>
      </c>
      <c r="D7" s="206" t="s">
        <v>223</v>
      </c>
      <c r="E7" s="208">
        <v>43392</v>
      </c>
      <c r="F7" s="208">
        <v>43398</v>
      </c>
      <c r="G7" s="206" t="s">
        <v>224</v>
      </c>
      <c r="H7" s="209" t="s">
        <v>225</v>
      </c>
      <c r="I7" s="209" t="s">
        <v>226</v>
      </c>
      <c r="J7" s="612">
        <v>7</v>
      </c>
      <c r="K7" s="613">
        <v>32</v>
      </c>
    </row>
    <row r="8" spans="2:11" x14ac:dyDescent="0.35">
      <c r="B8" s="206">
        <v>2</v>
      </c>
      <c r="C8" s="207" t="s">
        <v>256</v>
      </c>
      <c r="D8" s="208" t="s">
        <v>229</v>
      </c>
      <c r="E8" s="208">
        <v>43403</v>
      </c>
      <c r="F8" s="208">
        <v>43403</v>
      </c>
      <c r="G8" s="206" t="s">
        <v>224</v>
      </c>
      <c r="H8" s="209" t="s">
        <v>230</v>
      </c>
      <c r="I8" s="209" t="s">
        <v>231</v>
      </c>
      <c r="J8" s="612">
        <v>3</v>
      </c>
      <c r="K8" s="613">
        <v>0</v>
      </c>
    </row>
    <row r="9" spans="2:11" x14ac:dyDescent="0.35">
      <c r="B9" s="213"/>
      <c r="C9" s="213"/>
      <c r="D9" s="213"/>
      <c r="E9" s="214"/>
      <c r="F9" s="214"/>
      <c r="G9" s="213" t="s">
        <v>233</v>
      </c>
      <c r="H9" s="221"/>
      <c r="I9" s="215" t="s">
        <v>231</v>
      </c>
      <c r="J9" s="612">
        <v>0</v>
      </c>
      <c r="K9" s="613">
        <v>0</v>
      </c>
    </row>
    <row r="10" spans="2:11" x14ac:dyDescent="0.35">
      <c r="B10" s="213"/>
      <c r="C10" s="213"/>
      <c r="D10" s="214"/>
      <c r="E10" s="214"/>
      <c r="F10" s="214"/>
      <c r="G10" s="213"/>
      <c r="H10" s="602" t="s">
        <v>234</v>
      </c>
      <c r="I10" s="215" t="s">
        <v>235</v>
      </c>
      <c r="J10" s="612">
        <v>0</v>
      </c>
      <c r="K10" s="613">
        <v>0</v>
      </c>
    </row>
    <row r="11" spans="2:11" x14ac:dyDescent="0.35">
      <c r="B11" s="213"/>
      <c r="C11" s="213"/>
      <c r="D11" s="214"/>
      <c r="E11" s="214"/>
      <c r="F11" s="214"/>
      <c r="G11" s="213"/>
      <c r="H11" s="209" t="s">
        <v>237</v>
      </c>
      <c r="I11" s="215" t="s">
        <v>238</v>
      </c>
      <c r="J11" s="612">
        <v>6</v>
      </c>
      <c r="K11" s="613">
        <v>0</v>
      </c>
    </row>
    <row r="12" spans="2:11" x14ac:dyDescent="0.35">
      <c r="B12" s="213"/>
      <c r="C12" s="213"/>
      <c r="D12" s="214"/>
      <c r="E12" s="214"/>
      <c r="F12" s="214"/>
      <c r="G12" s="213"/>
      <c r="H12" s="215"/>
      <c r="I12" s="215" t="s">
        <v>241</v>
      </c>
      <c r="J12" s="612">
        <v>2</v>
      </c>
      <c r="K12" s="613">
        <v>0</v>
      </c>
    </row>
    <row r="13" spans="2:11" x14ac:dyDescent="0.35">
      <c r="B13" s="213"/>
      <c r="C13" s="213"/>
      <c r="D13" s="214"/>
      <c r="E13" s="214"/>
      <c r="F13" s="214"/>
      <c r="G13" s="213"/>
      <c r="H13" s="215"/>
      <c r="I13" s="215" t="s">
        <v>238</v>
      </c>
      <c r="J13" s="612">
        <v>2</v>
      </c>
      <c r="K13" s="613">
        <v>0</v>
      </c>
    </row>
    <row r="14" spans="2:11" x14ac:dyDescent="0.35">
      <c r="B14" s="213"/>
      <c r="C14" s="213"/>
      <c r="D14" s="214"/>
      <c r="E14" s="214"/>
      <c r="F14" s="214"/>
      <c r="G14" s="213"/>
      <c r="H14" s="221"/>
      <c r="I14" s="215" t="s">
        <v>238</v>
      </c>
      <c r="J14" s="612">
        <v>2</v>
      </c>
      <c r="K14" s="613">
        <v>0</v>
      </c>
    </row>
    <row r="15" spans="2:11" x14ac:dyDescent="0.35">
      <c r="B15" s="219"/>
      <c r="C15" s="219"/>
      <c r="D15" s="220"/>
      <c r="E15" s="220"/>
      <c r="F15" s="220"/>
      <c r="G15" s="219"/>
      <c r="H15" s="221" t="s">
        <v>242</v>
      </c>
      <c r="I15" s="221" t="s">
        <v>231</v>
      </c>
      <c r="J15" s="612">
        <v>1</v>
      </c>
      <c r="K15" s="613">
        <v>0</v>
      </c>
    </row>
    <row r="16" spans="2:11" x14ac:dyDescent="0.35">
      <c r="B16" s="206">
        <v>3</v>
      </c>
      <c r="C16" s="207" t="s">
        <v>256</v>
      </c>
      <c r="D16" s="206" t="s">
        <v>243</v>
      </c>
      <c r="E16" s="208">
        <v>43404</v>
      </c>
      <c r="F16" s="208">
        <v>43405</v>
      </c>
      <c r="G16" s="206" t="s">
        <v>224</v>
      </c>
      <c r="H16" s="602" t="s">
        <v>244</v>
      </c>
      <c r="I16" s="209" t="s">
        <v>231</v>
      </c>
      <c r="J16" s="612">
        <v>3</v>
      </c>
      <c r="K16" s="613">
        <v>20</v>
      </c>
    </row>
    <row r="17" spans="2:11" x14ac:dyDescent="0.35">
      <c r="B17" s="213"/>
      <c r="C17" s="213"/>
      <c r="D17" s="213"/>
      <c r="E17" s="214"/>
      <c r="F17" s="214"/>
      <c r="G17" s="213" t="s">
        <v>233</v>
      </c>
      <c r="H17" s="602" t="s">
        <v>245</v>
      </c>
      <c r="I17" s="215" t="s">
        <v>231</v>
      </c>
      <c r="J17" s="612">
        <v>2</v>
      </c>
      <c r="K17" s="613">
        <v>0</v>
      </c>
    </row>
    <row r="18" spans="2:11" x14ac:dyDescent="0.35">
      <c r="B18" s="213"/>
      <c r="C18" s="213"/>
      <c r="D18" s="213"/>
      <c r="E18" s="214"/>
      <c r="F18" s="214"/>
      <c r="G18" s="213"/>
      <c r="H18" s="602" t="s">
        <v>246</v>
      </c>
      <c r="I18" s="215" t="s">
        <v>231</v>
      </c>
      <c r="J18" s="612">
        <v>1</v>
      </c>
      <c r="K18" s="613">
        <v>0</v>
      </c>
    </row>
    <row r="19" spans="2:11" x14ac:dyDescent="0.35">
      <c r="B19" s="213"/>
      <c r="C19" s="213"/>
      <c r="D19" s="213"/>
      <c r="E19" s="214"/>
      <c r="F19" s="214"/>
      <c r="G19" s="213"/>
      <c r="H19" s="602" t="s">
        <v>247</v>
      </c>
      <c r="I19" s="215" t="s">
        <v>231</v>
      </c>
      <c r="J19" s="612">
        <v>1</v>
      </c>
      <c r="K19" s="613">
        <v>0</v>
      </c>
    </row>
    <row r="20" spans="2:11" x14ac:dyDescent="0.35">
      <c r="B20" s="219"/>
      <c r="C20" s="219"/>
      <c r="D20" s="219"/>
      <c r="E20" s="220"/>
      <c r="F20" s="220"/>
      <c r="G20" s="219"/>
      <c r="H20" s="602" t="s">
        <v>248</v>
      </c>
      <c r="I20" s="221" t="s">
        <v>231</v>
      </c>
      <c r="J20" s="612">
        <v>1</v>
      </c>
      <c r="K20" s="613">
        <v>0</v>
      </c>
    </row>
    <row r="21" spans="2:11" x14ac:dyDescent="0.35">
      <c r="B21" s="206">
        <v>4</v>
      </c>
      <c r="C21" s="207" t="s">
        <v>256</v>
      </c>
      <c r="D21" s="206" t="s">
        <v>249</v>
      </c>
      <c r="E21" s="208">
        <v>43405</v>
      </c>
      <c r="F21" s="208">
        <v>43406</v>
      </c>
      <c r="G21" s="206" t="s">
        <v>224</v>
      </c>
      <c r="H21" s="209" t="s">
        <v>250</v>
      </c>
      <c r="I21" s="209" t="s">
        <v>251</v>
      </c>
      <c r="J21" s="612">
        <v>2</v>
      </c>
      <c r="K21" s="613">
        <v>10</v>
      </c>
    </row>
    <row r="22" spans="2:11" x14ac:dyDescent="0.35">
      <c r="B22" s="213"/>
      <c r="C22" s="213"/>
      <c r="D22" s="213"/>
      <c r="E22" s="214"/>
      <c r="F22" s="214"/>
      <c r="G22" s="213" t="s">
        <v>233</v>
      </c>
      <c r="H22" s="215"/>
      <c r="I22" s="215" t="s">
        <v>252</v>
      </c>
      <c r="J22" s="612">
        <v>3</v>
      </c>
      <c r="K22" s="613">
        <v>0</v>
      </c>
    </row>
    <row r="23" spans="2:11" x14ac:dyDescent="0.35">
      <c r="B23" s="219"/>
      <c r="C23" s="219"/>
      <c r="D23" s="219"/>
      <c r="E23" s="220"/>
      <c r="F23" s="220"/>
      <c r="G23" s="219"/>
      <c r="H23" s="221"/>
      <c r="I23" s="221" t="s">
        <v>235</v>
      </c>
      <c r="J23" s="612">
        <v>2</v>
      </c>
      <c r="K23" s="613">
        <v>0</v>
      </c>
    </row>
    <row r="24" spans="2:11" x14ac:dyDescent="0.35">
      <c r="B24" s="17"/>
      <c r="C24" s="17"/>
      <c r="D24" s="17"/>
      <c r="E24" s="225"/>
      <c r="F24" s="225"/>
      <c r="G24" s="17"/>
      <c r="H24" s="19"/>
      <c r="I24" s="226"/>
      <c r="J24" s="607"/>
      <c r="K24" s="607"/>
    </row>
    <row r="25" spans="2:11" x14ac:dyDescent="0.35">
      <c r="B25" s="598"/>
      <c r="C25" s="598"/>
      <c r="D25" s="598"/>
      <c r="E25" s="598"/>
      <c r="F25" s="598"/>
      <c r="G25" s="598"/>
      <c r="H25" s="598"/>
      <c r="I25" s="614" t="s">
        <v>18</v>
      </c>
      <c r="J25" s="615">
        <f>SUM(J7:J24)</f>
        <v>38</v>
      </c>
      <c r="K25" s="616">
        <f>SUM(K7:K24)</f>
        <v>62</v>
      </c>
    </row>
  </sheetData>
  <mergeCells count="7">
    <mergeCell ref="C2:I2"/>
    <mergeCell ref="C4:C5"/>
    <mergeCell ref="D4:D5"/>
    <mergeCell ref="E4:F4"/>
    <mergeCell ref="H4:H5"/>
    <mergeCell ref="I4:I5"/>
    <mergeCell ref="J4:J5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INPUT-KB-SOPIR-SS</vt:lpstr>
      <vt:lpstr>TOTALAN GA</vt:lpstr>
      <vt:lpstr>LAPORAN-INDUK-SJT</vt:lpstr>
      <vt:lpstr>TABEL 1</vt:lpstr>
      <vt:lpstr>NOTA-TAGIHAN-MANUAL</vt:lpstr>
      <vt:lpstr>INPUT-TAGIAN-MANUAL</vt:lpstr>
      <vt:lpstr>CETAK PALET-PECAHAN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2018-12-21T07:56:55Z</dcterms:modified>
</cp:coreProperties>
</file>