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sel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<sst xmlns="http://schemas.openxmlformats.org/spreadsheetml/2006/main" count="15" uniqueCount="15">
  <si>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PartNumber</t>
  </si>
  <si>
    <t xml:space="preserve">Ixx</t>
  </si>
  <si>
    <t xml:space="preserve">Iyy</t>
  </si>
  <si>
    <t xml:space="preserve">Izz</t>
  </si>
  <si>
    <t xml:space="preserve">Ixz</t>
  </si>
  <si>
    <t xml:space="preserve">Note</t>
  </si>
  <si>
    <t xml:space="preserve">Bcolumn</t>
  </si>
  <si>
    <t xml:space="preserve">Fcolumn</t>
  </si>
  <si>
    <t xml:space="preserve">FuseMain</t>
  </si>
  <si>
    <t xml:space="preserve">MainGear</t>
  </si>
  <si>
    <t xml:space="preserve">ForWheel</t>
  </si>
  <si>
    <t xml:space="preserve">Servo</t>
  </si>
  <si>
    <t xml:space="preserve">Motor</t>
  </si>
  <si>
    <t xml:space="preserve">Bat&amp;ESC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</si>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</sst>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n">
        <v>1</v>
      </c>
      <c r="B2" s="2" t="n">
        <f aca="false">0.02*0.3^2/3</f>
        <v>0.0006</v>
      </c>
      <c r="C2" s="2" t="n">
        <f aca="false">B2+0.02*0.08^2</f>
        <v>0.000728</v>
      </c>
      <c r="D2" s="2" t="n">
        <f aca="false">0.02*0.08^2</f>
        <v>0.000128</v>
      </c>
      <c r="E2" s="2" t="n">
        <f aca="false">0.02*0.15*0.08</f>
        <v>0.00024</v>
      </c>
      <c r="F2" s="1" t="s">
        <v>6</v>
      </c>
    </row>
    <row r="3" customFormat="false" ht="12.8" hidden="false" customHeight="false" outlineLevel="0" collapsed="false">
      <c r="A3" s="2" t="n">
        <v>2</v>
      </c>
      <c r="B3" s="2" t="n">
        <f aca="false">B2</f>
        <v>0.0006</v>
      </c>
      <c r="C3" s="2" t="n">
        <f aca="false">C2+0.02*0.06^2</f>
        <v>0.0008</v>
      </c>
      <c r="D3" s="2" t="n">
        <f aca="false">0.02*0.06^2</f>
        <v>7.2E-005</v>
      </c>
      <c r="E3" s="2" t="n">
        <f aca="false">0.02*0.15*(-0.06)</f>
        <v>-0.00018</v>
      </c>
      <c r="F3" s="1" t="s">
        <v>7</v>
      </c>
    </row>
    <row r="4" customFormat="false" ht="12.8" hidden="false" customHeight="false" outlineLevel="0" collapsed="false">
      <c r="A4" s="2" t="n">
        <v>3</v>
      </c>
      <c r="B4" s="2" t="n">
        <f aca="false">0.07/3*(0.05^2+0.05^2)</f>
        <v>0.000116666666666667</v>
      </c>
      <c r="C4" s="2" t="n">
        <f aca="false">0.07*0.3^2/12</f>
        <v>0.000525</v>
      </c>
      <c r="D4" s="2" t="n">
        <f aca="false">C4</f>
        <v>0.000525</v>
      </c>
      <c r="E4" s="2" t="n">
        <v>0</v>
      </c>
      <c r="F4" s="1" t="s">
        <v>8</v>
      </c>
    </row>
    <row r="5" customFormat="false" ht="12.8" hidden="false" customHeight="false" outlineLevel="0" collapsed="false">
      <c r="A5" s="2" t="n">
        <v>4</v>
      </c>
      <c r="B5" s="2" t="n">
        <f aca="false">0.04*0.04^2</f>
        <v>6.4E-005</v>
      </c>
      <c r="C5" s="2" t="n">
        <f aca="false">0.04*0.12^2</f>
        <v>0.000576</v>
      </c>
      <c r="D5" s="2" t="n">
        <f aca="false">0.04*0.12^2</f>
        <v>0.000576</v>
      </c>
      <c r="E5" s="2" t="n">
        <f aca="false">0.04*0.12*(-0.04)</f>
        <v>-0.000192</v>
      </c>
      <c r="F5" s="1" t="s">
        <v>9</v>
      </c>
    </row>
    <row r="6" customFormat="false" ht="12.8" hidden="false" customHeight="false" outlineLevel="0" collapsed="false">
      <c r="A6" s="2" t="n">
        <v>5</v>
      </c>
      <c r="B6" s="2" t="n">
        <f aca="false">0.01*0.04^2</f>
        <v>1.6E-005</v>
      </c>
      <c r="C6" s="2" t="n">
        <f aca="false">0.01*0.06^2</f>
        <v>3.6E-005</v>
      </c>
      <c r="D6" s="2" t="n">
        <f aca="false">C6</f>
        <v>3.6E-005</v>
      </c>
      <c r="E6" s="2" t="n">
        <f aca="false">0.01*(-0.16)*(-0.04)</f>
        <v>6.4E-005</v>
      </c>
      <c r="F6" s="1" t="s">
        <v>10</v>
      </c>
    </row>
    <row r="7" customFormat="false" ht="12.8" hidden="false" customHeight="false" outlineLevel="0" collapsed="false">
      <c r="A7" s="2" t="n">
        <v>6</v>
      </c>
      <c r="B7" s="2" t="n">
        <v>0</v>
      </c>
      <c r="C7" s="2" t="n">
        <f aca="false">0.015*0.11^2</f>
        <v>0.0001815</v>
      </c>
      <c r="D7" s="2" t="n">
        <f aca="false">0.015*0.11^2</f>
        <v>0.0001815</v>
      </c>
      <c r="E7" s="2" t="n">
        <v>0</v>
      </c>
      <c r="F7" s="1" t="s">
        <v>11</v>
      </c>
    </row>
    <row r="8" customFormat="false" ht="12.8" hidden="false" customHeight="false" outlineLevel="0" collapsed="false">
      <c r="A8" s="2" t="n">
        <v>7</v>
      </c>
      <c r="B8" s="2" t="n">
        <v>0</v>
      </c>
      <c r="C8" s="2" t="n">
        <f aca="false">0.07*0.14*2</f>
        <v>0.0196</v>
      </c>
      <c r="D8" s="2" t="n">
        <f aca="false">0.07*0.14*2</f>
        <v>0.0196</v>
      </c>
      <c r="E8" s="2" t="n">
        <v>0</v>
      </c>
      <c r="F8" s="1" t="s">
        <v>12</v>
      </c>
    </row>
    <row r="9" customFormat="false" ht="12.8" hidden="false" customHeight="false" outlineLevel="0" collapsed="false">
      <c r="A9" s="2" t="n">
        <v>8</v>
      </c>
      <c r="B9" s="2" t="n">
        <v>0</v>
      </c>
      <c r="C9" s="2" t="n">
        <f aca="false">0.17*0.02*2</f>
        <v>0.0068</v>
      </c>
      <c r="D9" s="2" t="n">
        <f aca="false">0.17*0.02*2</f>
        <v>0.0068</v>
      </c>
      <c r="E9" s="2" t="n">
        <v>0</v>
      </c>
      <c r="F9" s="1" t="s">
        <v>13</v>
      </c>
    </row>
    <row r="15" customFormat="false" ht="12.8" hidden="false" customHeight="false" outlineLevel="0" collapsed="false">
      <c r="A15" s="1" t="s">
        <v>14</v>
      </c>
      <c r="B15" s="2" t="n">
        <f aca="false">SUM(B2:B14)</f>
        <v>0.00139666666666667</v>
      </c>
      <c r="C15" s="2" t="n">
        <f aca="false">SUM(C2:C14)</f>
        <v>0.0292465</v>
      </c>
      <c r="D15" s="2" t="n">
        <f aca="false">SUM(D2:D14)</f>
        <v>0.0279185</v>
      </c>
      <c r="E15" s="2" t="n">
        <f aca="false">SUM(E2:E14)</f>
        <v>-6.8E-005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2024-05-13T22:52:00Z</dcterms:created>
  <dc:creator/>
  <dc:description/>
  <dc:language>zh-CN</dc:language>
  <cp:lastModifiedBy/>
  <dcterms:modified xsi:type="dcterms:W3CDTF">2024-05-14T13:29:43Z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