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debertMoulie/Desktop/"/>
    </mc:Choice>
  </mc:AlternateContent>
  <bookViews>
    <workbookView xWindow="0" yWindow="460" windowWidth="25600" windowHeight="14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2" i="1"/>
  <c r="B18" i="1"/>
  <c r="B17" i="1"/>
  <c r="B16" i="1"/>
  <c r="B15" i="1"/>
  <c r="AH8" i="1"/>
  <c r="AI8" i="1"/>
  <c r="AJ8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3" i="1"/>
  <c r="B12" i="1"/>
  <c r="B20" i="1"/>
  <c r="AB8" i="1"/>
  <c r="AC8" i="1"/>
  <c r="AD8" i="1"/>
  <c r="AE8" i="1"/>
  <c r="AF8" i="1"/>
  <c r="AB10" i="1"/>
  <c r="AC10" i="1"/>
  <c r="AD10" i="1"/>
  <c r="AE10" i="1"/>
  <c r="AF10" i="1"/>
  <c r="AB11" i="1"/>
  <c r="AC11" i="1"/>
  <c r="AD11" i="1"/>
  <c r="AE11" i="1"/>
  <c r="AF11" i="1"/>
  <c r="AG11" i="1"/>
  <c r="AG10" i="1"/>
  <c r="AG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11" i="1"/>
  <c r="B10" i="1"/>
  <c r="V8" i="1"/>
  <c r="W8" i="1"/>
  <c r="X8" i="1"/>
  <c r="Y8" i="1"/>
  <c r="Z8" i="1"/>
  <c r="A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</calcChain>
</file>

<file path=xl/sharedStrings.xml><?xml version="1.0" encoding="utf-8"?>
<sst xmlns="http://schemas.openxmlformats.org/spreadsheetml/2006/main" count="54" uniqueCount="22">
  <si>
    <t>Marsh Tit</t>
  </si>
  <si>
    <t>Total</t>
  </si>
  <si>
    <t>Correct</t>
  </si>
  <si>
    <t>Incorrect</t>
  </si>
  <si>
    <t>Multiple</t>
  </si>
  <si>
    <t>Import Accuracy Check</t>
  </si>
  <si>
    <t>Name of Species</t>
  </si>
  <si>
    <t>Soundfile number</t>
  </si>
  <si>
    <t>European Crested Tit</t>
  </si>
  <si>
    <t>Willow Tit</t>
  </si>
  <si>
    <t>Accuracy (multiple = OK)</t>
  </si>
  <si>
    <t>Accuracy (multiple != OK)</t>
  </si>
  <si>
    <t>Overall accuracy per file (multiple = OK)</t>
  </si>
  <si>
    <t>Overall accuracy per file (multiple != OK)</t>
  </si>
  <si>
    <t>Overall accuracy per folder (multiple = OK)</t>
  </si>
  <si>
    <t>Overall accuracy per folder (multiple != OK)</t>
  </si>
  <si>
    <t>Correct %</t>
  </si>
  <si>
    <t>Multiple %</t>
  </si>
  <si>
    <t>Correct/(correct+indef) per file</t>
  </si>
  <si>
    <t>Indef/(correct+indef) per file</t>
  </si>
  <si>
    <t>Correct/(correct+indef) per folder</t>
  </si>
  <si>
    <t>Indef/(correct+indef) per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</si>
</sst>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Down">
        <f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D18" sqref="D18"/>
    </sheetView>
  </sheetViews>
  <sheetFormatPr baseColWidth="10" defaultRowHeight="16" x14ac:dyDescent="0.2"/>
  <cols>
    <col min="1" max="1" width="37.83203125" customWidth="1"/>
  </cols>
  <sheetData>
    <row r="1" spans="1:37" x14ac:dyDescent="0.2">
      <c r="A1" s="1" t="s">
        <v>6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9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9</v>
      </c>
      <c r="AE1" s="1" t="s">
        <v>9</v>
      </c>
      <c r="AF1" s="1" t="s">
        <v>9</v>
      </c>
      <c r="AG1" s="1" t="s">
        <v>8</v>
      </c>
      <c r="AH1" s="1" t="s">
        <v>8</v>
      </c>
      <c r="AI1" s="1" t="s">
        <v>8</v>
      </c>
      <c r="AJ1" s="4" t="s">
        <v>8</v>
      </c>
      <c r="AK1" s="8"/>
    </row>
    <row r="2" spans="1:37" x14ac:dyDescent="0.2">
      <c r="A2" s="1" t="s">
        <v>7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2">
        <v>10</v>
      </c>
      <c r="AF2" s="2">
        <v>11</v>
      </c>
      <c r="AG2" s="2">
        <v>1</v>
      </c>
      <c r="AH2" s="2">
        <v>2</v>
      </c>
      <c r="AI2" s="2">
        <v>3</v>
      </c>
      <c r="AJ2" s="5">
        <v>4</v>
      </c>
      <c r="AK2" s="7"/>
    </row>
    <row r="3" spans="1:37" x14ac:dyDescent="0.2">
      <c r="A3" s="1" t="s">
        <v>1</v>
      </c>
      <c r="B3" s="2">
        <v>49</v>
      </c>
      <c r="C3" s="2">
        <v>59</v>
      </c>
      <c r="D3" s="2">
        <v>20</v>
      </c>
      <c r="E3" s="2">
        <v>65</v>
      </c>
      <c r="F3" s="2">
        <v>54</v>
      </c>
      <c r="G3" s="2">
        <v>30</v>
      </c>
      <c r="H3" s="2">
        <v>21</v>
      </c>
      <c r="I3" s="2">
        <v>35</v>
      </c>
      <c r="J3" s="2">
        <v>121</v>
      </c>
      <c r="K3" s="2">
        <v>109</v>
      </c>
      <c r="L3" s="2">
        <v>45</v>
      </c>
      <c r="M3" s="2">
        <v>43</v>
      </c>
      <c r="N3" s="2">
        <v>65</v>
      </c>
      <c r="O3" s="2">
        <v>54</v>
      </c>
      <c r="P3" s="2">
        <v>25</v>
      </c>
      <c r="Q3" s="2">
        <v>209</v>
      </c>
      <c r="R3" s="2">
        <v>38</v>
      </c>
      <c r="S3" s="2">
        <v>56</v>
      </c>
      <c r="T3" s="2">
        <v>88</v>
      </c>
      <c r="U3" s="2">
        <v>93</v>
      </c>
      <c r="V3" s="2">
        <v>11</v>
      </c>
      <c r="W3" s="2">
        <v>46</v>
      </c>
      <c r="X3" s="2">
        <v>36</v>
      </c>
      <c r="Y3" s="2">
        <v>5</v>
      </c>
      <c r="Z3" s="2">
        <v>7</v>
      </c>
      <c r="AA3" s="2">
        <v>15</v>
      </c>
      <c r="AB3" s="2">
        <v>31</v>
      </c>
      <c r="AC3" s="2">
        <v>59</v>
      </c>
      <c r="AD3" s="2">
        <v>62</v>
      </c>
      <c r="AE3" s="2">
        <v>8</v>
      </c>
      <c r="AF3" s="2">
        <v>32</v>
      </c>
      <c r="AG3" s="2">
        <v>23</v>
      </c>
      <c r="AH3" s="2">
        <v>130</v>
      </c>
      <c r="AI3" s="2">
        <v>132</v>
      </c>
      <c r="AJ3" s="5">
        <v>46</v>
      </c>
      <c r="AK3" s="7"/>
    </row>
    <row r="4" spans="1:37" x14ac:dyDescent="0.2">
      <c r="A4" s="1" t="s">
        <v>2</v>
      </c>
      <c r="B4" s="2">
        <v>49</v>
      </c>
      <c r="C4" s="2">
        <v>53</v>
      </c>
      <c r="D4" s="2">
        <v>14</v>
      </c>
      <c r="E4" s="2">
        <v>52</v>
      </c>
      <c r="F4" s="2">
        <v>45</v>
      </c>
      <c r="G4" s="2">
        <v>30</v>
      </c>
      <c r="H4" s="2">
        <v>6</v>
      </c>
      <c r="I4" s="2">
        <v>30</v>
      </c>
      <c r="J4" s="2">
        <v>118</v>
      </c>
      <c r="K4" s="2">
        <v>95</v>
      </c>
      <c r="L4" s="2">
        <v>22</v>
      </c>
      <c r="M4" s="2">
        <v>10</v>
      </c>
      <c r="N4" s="2">
        <v>33</v>
      </c>
      <c r="O4" s="2">
        <v>34</v>
      </c>
      <c r="P4" s="2">
        <v>17</v>
      </c>
      <c r="Q4" s="2">
        <v>80</v>
      </c>
      <c r="R4" s="2">
        <v>7</v>
      </c>
      <c r="S4" s="2">
        <v>16</v>
      </c>
      <c r="T4" s="2">
        <v>66</v>
      </c>
      <c r="U4" s="2">
        <v>77</v>
      </c>
      <c r="V4" s="2">
        <v>10</v>
      </c>
      <c r="W4" s="2">
        <v>45</v>
      </c>
      <c r="X4" s="2">
        <v>30</v>
      </c>
      <c r="Y4" s="2">
        <v>2</v>
      </c>
      <c r="Z4" s="2">
        <v>6</v>
      </c>
      <c r="AA4" s="2">
        <v>11</v>
      </c>
      <c r="AB4" s="2">
        <v>11</v>
      </c>
      <c r="AC4" s="2">
        <v>49</v>
      </c>
      <c r="AD4" s="2">
        <v>45</v>
      </c>
      <c r="AE4" s="2">
        <v>8</v>
      </c>
      <c r="AF4" s="2">
        <v>31</v>
      </c>
      <c r="AG4" s="2">
        <v>20</v>
      </c>
      <c r="AH4" s="2">
        <v>104</v>
      </c>
      <c r="AI4" s="2">
        <v>126</v>
      </c>
      <c r="AJ4" s="5">
        <v>15</v>
      </c>
      <c r="AK4" s="7"/>
    </row>
    <row r="5" spans="1:37" x14ac:dyDescent="0.2">
      <c r="A5" s="1" t="s">
        <v>3</v>
      </c>
      <c r="B5" s="2">
        <v>0</v>
      </c>
      <c r="C5" s="2">
        <v>2</v>
      </c>
      <c r="D5" s="2">
        <v>6</v>
      </c>
      <c r="E5" s="2">
        <v>12</v>
      </c>
      <c r="F5" s="2">
        <v>8</v>
      </c>
      <c r="G5" s="2">
        <v>0</v>
      </c>
      <c r="H5" s="2">
        <v>7</v>
      </c>
      <c r="I5" s="2">
        <v>5</v>
      </c>
      <c r="J5" s="2">
        <v>3</v>
      </c>
      <c r="K5" s="2">
        <v>13</v>
      </c>
      <c r="L5" s="2">
        <v>18</v>
      </c>
      <c r="M5" s="2">
        <v>22</v>
      </c>
      <c r="N5" s="2">
        <v>31</v>
      </c>
      <c r="O5" s="2">
        <v>16</v>
      </c>
      <c r="P5" s="2">
        <v>8</v>
      </c>
      <c r="Q5" s="2">
        <v>129</v>
      </c>
      <c r="R5" s="2">
        <v>31</v>
      </c>
      <c r="S5" s="2">
        <v>33</v>
      </c>
      <c r="T5" s="2">
        <v>17</v>
      </c>
      <c r="U5" s="2">
        <v>14</v>
      </c>
      <c r="V5" s="2">
        <v>0</v>
      </c>
      <c r="W5" s="2">
        <v>0</v>
      </c>
      <c r="X5" s="2">
        <v>4</v>
      </c>
      <c r="Y5" s="2">
        <v>1</v>
      </c>
      <c r="Z5" s="2">
        <v>1</v>
      </c>
      <c r="AA5" s="2">
        <v>4</v>
      </c>
      <c r="AB5" s="2">
        <v>18</v>
      </c>
      <c r="AC5" s="2">
        <v>1</v>
      </c>
      <c r="AD5" s="2">
        <v>2</v>
      </c>
      <c r="AE5" s="2">
        <v>0</v>
      </c>
      <c r="AF5" s="2">
        <v>1</v>
      </c>
      <c r="AG5" s="2">
        <v>3</v>
      </c>
      <c r="AH5" s="2">
        <v>14</v>
      </c>
      <c r="AI5" s="2">
        <v>4</v>
      </c>
      <c r="AJ5" s="5">
        <v>4</v>
      </c>
      <c r="AK5" s="7"/>
    </row>
    <row r="6" spans="1:37" x14ac:dyDescent="0.2">
      <c r="A6" s="1" t="s">
        <v>4</v>
      </c>
      <c r="B6" s="2">
        <v>0</v>
      </c>
      <c r="C6" s="2">
        <v>4</v>
      </c>
      <c r="D6" s="2">
        <v>0</v>
      </c>
      <c r="E6" s="2">
        <v>1</v>
      </c>
      <c r="F6" s="2">
        <v>1</v>
      </c>
      <c r="G6" s="2">
        <v>0</v>
      </c>
      <c r="H6" s="2">
        <v>8</v>
      </c>
      <c r="I6" s="2">
        <v>0</v>
      </c>
      <c r="J6" s="2">
        <v>0</v>
      </c>
      <c r="K6" s="2">
        <v>1</v>
      </c>
      <c r="L6" s="2">
        <v>5</v>
      </c>
      <c r="M6" s="2">
        <v>11</v>
      </c>
      <c r="N6" s="2">
        <v>1</v>
      </c>
      <c r="O6" s="2">
        <v>4</v>
      </c>
      <c r="P6" s="2">
        <v>0</v>
      </c>
      <c r="Q6" s="2">
        <v>0</v>
      </c>
      <c r="R6" s="2">
        <v>0</v>
      </c>
      <c r="S6" s="2">
        <v>7</v>
      </c>
      <c r="T6" s="2">
        <v>5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0</v>
      </c>
      <c r="AA6" s="2">
        <v>0</v>
      </c>
      <c r="AB6" s="2">
        <v>2</v>
      </c>
      <c r="AC6" s="2">
        <v>9</v>
      </c>
      <c r="AD6" s="2">
        <v>15</v>
      </c>
      <c r="AE6" s="2">
        <v>0</v>
      </c>
      <c r="AF6" s="2">
        <v>0</v>
      </c>
      <c r="AG6" s="2">
        <v>0</v>
      </c>
      <c r="AH6" s="2">
        <v>12</v>
      </c>
      <c r="AI6" s="2">
        <v>2</v>
      </c>
      <c r="AJ6" s="5">
        <v>27</v>
      </c>
      <c r="AK6" s="7"/>
    </row>
    <row r="7" spans="1:3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7" x14ac:dyDescent="0.2">
      <c r="A8" s="1" t="s">
        <v>5</v>
      </c>
      <c r="B8" s="2">
        <f>B3-(B4+B5+B6)</f>
        <v>0</v>
      </c>
      <c r="C8" s="2">
        <f t="shared" ref="C8:U8" si="0">C3-(C4+C5+C6)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Z8" si="1">V3-(V4+V5+V6)</f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>AA3-(AA4+AA5+AA6)</f>
        <v>0</v>
      </c>
      <c r="AB8" s="2">
        <f t="shared" ref="AB8:AF8" si="2">AB3-(AB4+AB5+AB6)</f>
        <v>0</v>
      </c>
      <c r="AC8" s="2">
        <f t="shared" si="2"/>
        <v>0</v>
      </c>
      <c r="AD8" s="2">
        <f t="shared" si="2"/>
        <v>0</v>
      </c>
      <c r="AE8" s="2">
        <f t="shared" si="2"/>
        <v>0</v>
      </c>
      <c r="AF8" s="2">
        <f t="shared" si="2"/>
        <v>0</v>
      </c>
      <c r="AG8" s="2">
        <f>AG3-(AG4+AG5+AG6)</f>
        <v>0</v>
      </c>
      <c r="AH8" s="2">
        <f t="shared" ref="AH8:AK8" si="3">AH3-(AH4+AH5+AH6)</f>
        <v>0</v>
      </c>
      <c r="AI8" s="2">
        <f t="shared" si="3"/>
        <v>0</v>
      </c>
      <c r="AJ8" s="2">
        <f t="shared" si="3"/>
        <v>0</v>
      </c>
    </row>
    <row r="9" spans="1:37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7" x14ac:dyDescent="0.2">
      <c r="A10" s="1" t="s">
        <v>10</v>
      </c>
      <c r="B10" s="2">
        <f>(B4+B6)/B3</f>
        <v>1</v>
      </c>
      <c r="C10" s="2">
        <f t="shared" ref="C10:AA10" si="4">(C4+C6)/C3</f>
        <v>0.96610169491525422</v>
      </c>
      <c r="D10" s="2">
        <f t="shared" si="4"/>
        <v>0.7</v>
      </c>
      <c r="E10" s="2">
        <f t="shared" si="4"/>
        <v>0.81538461538461537</v>
      </c>
      <c r="F10" s="2">
        <f t="shared" si="4"/>
        <v>0.85185185185185186</v>
      </c>
      <c r="G10" s="2">
        <f t="shared" si="4"/>
        <v>1</v>
      </c>
      <c r="H10" s="2">
        <f t="shared" si="4"/>
        <v>0.66666666666666663</v>
      </c>
      <c r="I10" s="2">
        <f t="shared" si="4"/>
        <v>0.8571428571428571</v>
      </c>
      <c r="J10" s="2">
        <f t="shared" si="4"/>
        <v>0.97520661157024791</v>
      </c>
      <c r="K10" s="2">
        <f t="shared" si="4"/>
        <v>0.88073394495412849</v>
      </c>
      <c r="L10" s="2">
        <f t="shared" si="4"/>
        <v>0.6</v>
      </c>
      <c r="M10" s="2">
        <f t="shared" si="4"/>
        <v>0.48837209302325579</v>
      </c>
      <c r="N10" s="2">
        <f t="shared" si="4"/>
        <v>0.52307692307692311</v>
      </c>
      <c r="O10" s="2">
        <f t="shared" si="4"/>
        <v>0.70370370370370372</v>
      </c>
      <c r="P10" s="2">
        <f t="shared" si="4"/>
        <v>0.68</v>
      </c>
      <c r="Q10" s="2">
        <f t="shared" si="4"/>
        <v>0.38277511961722488</v>
      </c>
      <c r="R10" s="2">
        <f t="shared" si="4"/>
        <v>0.18421052631578946</v>
      </c>
      <c r="S10" s="2">
        <f t="shared" si="4"/>
        <v>0.4107142857142857</v>
      </c>
      <c r="T10" s="2">
        <f t="shared" si="4"/>
        <v>0.80681818181818177</v>
      </c>
      <c r="U10" s="2">
        <f t="shared" si="4"/>
        <v>0.84946236559139787</v>
      </c>
      <c r="V10" s="2">
        <f t="shared" si="4"/>
        <v>1</v>
      </c>
      <c r="W10" s="2">
        <f t="shared" si="4"/>
        <v>1</v>
      </c>
      <c r="X10" s="2">
        <f t="shared" si="4"/>
        <v>0.88888888888888884</v>
      </c>
      <c r="Y10" s="2">
        <f t="shared" si="4"/>
        <v>0.8</v>
      </c>
      <c r="Z10" s="2">
        <f t="shared" si="4"/>
        <v>0.8571428571428571</v>
      </c>
      <c r="AA10" s="2">
        <f t="shared" si="4"/>
        <v>0.73333333333333328</v>
      </c>
      <c r="AB10" s="2">
        <f t="shared" ref="AB10:AF10" si="5">(AB4+AB6)/AB3</f>
        <v>0.41935483870967744</v>
      </c>
      <c r="AC10" s="2">
        <f t="shared" si="5"/>
        <v>0.98305084745762716</v>
      </c>
      <c r="AD10" s="2">
        <f t="shared" si="5"/>
        <v>0.967741935483871</v>
      </c>
      <c r="AE10" s="2">
        <f t="shared" si="5"/>
        <v>1</v>
      </c>
      <c r="AF10" s="2">
        <f t="shared" si="5"/>
        <v>0.96875</v>
      </c>
      <c r="AG10" s="2">
        <f t="shared" ref="AG10:AK10" si="6">(AG4+AG6)/AG3</f>
        <v>0.86956521739130432</v>
      </c>
      <c r="AH10" s="2">
        <f t="shared" si="6"/>
        <v>0.89230769230769236</v>
      </c>
      <c r="AI10" s="2">
        <f t="shared" si="6"/>
        <v>0.96969696969696972</v>
      </c>
      <c r="AJ10" s="2">
        <f t="shared" si="6"/>
        <v>0.91304347826086951</v>
      </c>
      <c r="AK10" s="6"/>
    </row>
    <row r="11" spans="1:37" x14ac:dyDescent="0.2">
      <c r="A11" s="1" t="s">
        <v>11</v>
      </c>
      <c r="B11" s="2">
        <f>(B4)/B3</f>
        <v>1</v>
      </c>
      <c r="C11" s="2">
        <f t="shared" ref="C11:AA11" si="7">(C4)/C3</f>
        <v>0.89830508474576276</v>
      </c>
      <c r="D11" s="2">
        <f t="shared" si="7"/>
        <v>0.7</v>
      </c>
      <c r="E11" s="2">
        <f t="shared" si="7"/>
        <v>0.8</v>
      </c>
      <c r="F11" s="2">
        <f t="shared" si="7"/>
        <v>0.83333333333333337</v>
      </c>
      <c r="G11" s="2">
        <f t="shared" si="7"/>
        <v>1</v>
      </c>
      <c r="H11" s="2">
        <f t="shared" si="7"/>
        <v>0.2857142857142857</v>
      </c>
      <c r="I11" s="2">
        <f t="shared" si="7"/>
        <v>0.8571428571428571</v>
      </c>
      <c r="J11" s="2">
        <f t="shared" si="7"/>
        <v>0.97520661157024791</v>
      </c>
      <c r="K11" s="2">
        <f t="shared" si="7"/>
        <v>0.87155963302752293</v>
      </c>
      <c r="L11" s="2">
        <f t="shared" si="7"/>
        <v>0.48888888888888887</v>
      </c>
      <c r="M11" s="2">
        <f t="shared" si="7"/>
        <v>0.23255813953488372</v>
      </c>
      <c r="N11" s="2">
        <f t="shared" si="7"/>
        <v>0.50769230769230766</v>
      </c>
      <c r="O11" s="2">
        <f t="shared" si="7"/>
        <v>0.62962962962962965</v>
      </c>
      <c r="P11" s="2">
        <f t="shared" si="7"/>
        <v>0.68</v>
      </c>
      <c r="Q11" s="2">
        <f t="shared" si="7"/>
        <v>0.38277511961722488</v>
      </c>
      <c r="R11" s="2">
        <f t="shared" si="7"/>
        <v>0.18421052631578946</v>
      </c>
      <c r="S11" s="2">
        <f t="shared" si="7"/>
        <v>0.2857142857142857</v>
      </c>
      <c r="T11" s="2">
        <f t="shared" si="7"/>
        <v>0.75</v>
      </c>
      <c r="U11" s="2">
        <f t="shared" si="7"/>
        <v>0.82795698924731187</v>
      </c>
      <c r="V11" s="2">
        <f t="shared" si="7"/>
        <v>0.90909090909090906</v>
      </c>
      <c r="W11" s="2">
        <f t="shared" si="7"/>
        <v>0.97826086956521741</v>
      </c>
      <c r="X11" s="2">
        <f t="shared" si="7"/>
        <v>0.83333333333333337</v>
      </c>
      <c r="Y11" s="2">
        <f t="shared" si="7"/>
        <v>0.4</v>
      </c>
      <c r="Z11" s="2">
        <f t="shared" si="7"/>
        <v>0.8571428571428571</v>
      </c>
      <c r="AA11" s="2">
        <f t="shared" si="7"/>
        <v>0.73333333333333328</v>
      </c>
      <c r="AB11" s="2">
        <f t="shared" ref="AB11:AF11" si="8">(AB4)/AB3</f>
        <v>0.35483870967741937</v>
      </c>
      <c r="AC11" s="2">
        <f t="shared" si="8"/>
        <v>0.83050847457627119</v>
      </c>
      <c r="AD11" s="2">
        <f t="shared" si="8"/>
        <v>0.72580645161290325</v>
      </c>
      <c r="AE11" s="2">
        <f t="shared" si="8"/>
        <v>1</v>
      </c>
      <c r="AF11" s="2">
        <f t="shared" si="8"/>
        <v>0.96875</v>
      </c>
      <c r="AG11" s="2">
        <f t="shared" ref="AG11:AK11" si="9">(AG4)/AG3</f>
        <v>0.86956521739130432</v>
      </c>
      <c r="AH11" s="2">
        <f t="shared" si="9"/>
        <v>0.8</v>
      </c>
      <c r="AI11" s="2">
        <f t="shared" si="9"/>
        <v>0.95454545454545459</v>
      </c>
      <c r="AJ11" s="2">
        <f t="shared" si="9"/>
        <v>0.32608695652173914</v>
      </c>
      <c r="AK11" s="6"/>
    </row>
    <row r="12" spans="1:37" x14ac:dyDescent="0.2">
      <c r="A12" s="1" t="s">
        <v>16</v>
      </c>
      <c r="B12" s="2">
        <f>B4/(B4+B6)</f>
        <v>1</v>
      </c>
      <c r="C12" s="2">
        <f t="shared" ref="C12:AG12" si="10">C4/(C4+C6)</f>
        <v>0.92982456140350878</v>
      </c>
      <c r="D12" s="2">
        <f t="shared" si="10"/>
        <v>1</v>
      </c>
      <c r="E12" s="2">
        <f t="shared" si="10"/>
        <v>0.98113207547169812</v>
      </c>
      <c r="F12" s="2">
        <f t="shared" si="10"/>
        <v>0.97826086956521741</v>
      </c>
      <c r="G12" s="2">
        <f t="shared" si="10"/>
        <v>1</v>
      </c>
      <c r="H12" s="2">
        <f t="shared" si="10"/>
        <v>0.42857142857142855</v>
      </c>
      <c r="I12" s="2">
        <f t="shared" si="10"/>
        <v>1</v>
      </c>
      <c r="J12" s="2">
        <f t="shared" si="10"/>
        <v>1</v>
      </c>
      <c r="K12" s="2">
        <f t="shared" si="10"/>
        <v>0.98958333333333337</v>
      </c>
      <c r="L12" s="2">
        <f t="shared" si="10"/>
        <v>0.81481481481481477</v>
      </c>
      <c r="M12" s="2">
        <f t="shared" si="10"/>
        <v>0.47619047619047616</v>
      </c>
      <c r="N12" s="2">
        <f t="shared" si="10"/>
        <v>0.97058823529411764</v>
      </c>
      <c r="O12" s="2">
        <f t="shared" si="10"/>
        <v>0.89473684210526316</v>
      </c>
      <c r="P12" s="2">
        <f t="shared" si="10"/>
        <v>1</v>
      </c>
      <c r="Q12" s="2">
        <f t="shared" si="10"/>
        <v>1</v>
      </c>
      <c r="R12" s="2">
        <f t="shared" si="10"/>
        <v>1</v>
      </c>
      <c r="S12" s="2">
        <f t="shared" si="10"/>
        <v>0.69565217391304346</v>
      </c>
      <c r="T12" s="2">
        <f t="shared" si="10"/>
        <v>0.92957746478873238</v>
      </c>
      <c r="U12" s="2">
        <f t="shared" si="10"/>
        <v>0.97468354430379744</v>
      </c>
      <c r="V12" s="2">
        <f t="shared" si="10"/>
        <v>0.90909090909090906</v>
      </c>
      <c r="W12" s="2">
        <f t="shared" si="10"/>
        <v>0.97826086956521741</v>
      </c>
      <c r="X12" s="2">
        <f t="shared" si="10"/>
        <v>0.9375</v>
      </c>
      <c r="Y12" s="2">
        <f t="shared" si="10"/>
        <v>0.5</v>
      </c>
      <c r="Z12" s="2">
        <f t="shared" si="10"/>
        <v>1</v>
      </c>
      <c r="AA12" s="2">
        <f t="shared" si="10"/>
        <v>1</v>
      </c>
      <c r="AB12" s="2">
        <f t="shared" si="10"/>
        <v>0.84615384615384615</v>
      </c>
      <c r="AC12" s="2">
        <f t="shared" si="10"/>
        <v>0.84482758620689657</v>
      </c>
      <c r="AD12" s="2">
        <f t="shared" si="10"/>
        <v>0.75</v>
      </c>
      <c r="AE12" s="2">
        <f t="shared" si="10"/>
        <v>1</v>
      </c>
      <c r="AF12" s="2">
        <f t="shared" si="10"/>
        <v>1</v>
      </c>
      <c r="AG12" s="2">
        <f t="shared" si="10"/>
        <v>1</v>
      </c>
      <c r="AH12" s="2">
        <f t="shared" ref="AH12:AK12" si="11">AH4/(AH4+AH6)</f>
        <v>0.89655172413793105</v>
      </c>
      <c r="AI12" s="2">
        <f t="shared" si="11"/>
        <v>0.984375</v>
      </c>
      <c r="AJ12" s="2">
        <f t="shared" si="11"/>
        <v>0.35714285714285715</v>
      </c>
      <c r="AK12" s="6"/>
    </row>
    <row r="13" spans="1:37" x14ac:dyDescent="0.2">
      <c r="A13" s="1" t="s">
        <v>17</v>
      </c>
      <c r="B13" s="2">
        <f>B6/(B6+B4)</f>
        <v>0</v>
      </c>
      <c r="C13" s="2">
        <f t="shared" ref="C13:AG13" si="12">C6/(C6+C4)</f>
        <v>7.0175438596491224E-2</v>
      </c>
      <c r="D13" s="2">
        <f t="shared" si="12"/>
        <v>0</v>
      </c>
      <c r="E13" s="2">
        <f t="shared" si="12"/>
        <v>1.8867924528301886E-2</v>
      </c>
      <c r="F13" s="2">
        <f t="shared" si="12"/>
        <v>2.1739130434782608E-2</v>
      </c>
      <c r="G13" s="2">
        <f t="shared" si="12"/>
        <v>0</v>
      </c>
      <c r="H13" s="2">
        <f t="shared" si="12"/>
        <v>0.5714285714285714</v>
      </c>
      <c r="I13" s="2">
        <f t="shared" si="12"/>
        <v>0</v>
      </c>
      <c r="J13" s="2">
        <f t="shared" si="12"/>
        <v>0</v>
      </c>
      <c r="K13" s="2">
        <f t="shared" si="12"/>
        <v>1.0416666666666666E-2</v>
      </c>
      <c r="L13" s="2">
        <f t="shared" si="12"/>
        <v>0.18518518518518517</v>
      </c>
      <c r="M13" s="2">
        <f t="shared" si="12"/>
        <v>0.52380952380952384</v>
      </c>
      <c r="N13" s="2">
        <f t="shared" si="12"/>
        <v>2.9411764705882353E-2</v>
      </c>
      <c r="O13" s="2">
        <f t="shared" si="12"/>
        <v>0.10526315789473684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0.30434782608695654</v>
      </c>
      <c r="T13" s="2">
        <f t="shared" si="12"/>
        <v>7.0422535211267609E-2</v>
      </c>
      <c r="U13" s="2">
        <f t="shared" si="12"/>
        <v>2.5316455696202531E-2</v>
      </c>
      <c r="V13" s="2">
        <f t="shared" si="12"/>
        <v>9.0909090909090912E-2</v>
      </c>
      <c r="W13" s="2">
        <f t="shared" si="12"/>
        <v>2.1739130434782608E-2</v>
      </c>
      <c r="X13" s="2">
        <f t="shared" si="12"/>
        <v>6.25E-2</v>
      </c>
      <c r="Y13" s="2">
        <f t="shared" si="12"/>
        <v>0.5</v>
      </c>
      <c r="Z13" s="2">
        <f t="shared" si="12"/>
        <v>0</v>
      </c>
      <c r="AA13" s="2">
        <f t="shared" si="12"/>
        <v>0</v>
      </c>
      <c r="AB13" s="2">
        <f t="shared" si="12"/>
        <v>0.15384615384615385</v>
      </c>
      <c r="AC13" s="2">
        <f t="shared" si="12"/>
        <v>0.15517241379310345</v>
      </c>
      <c r="AD13" s="2">
        <f t="shared" si="12"/>
        <v>0.25</v>
      </c>
      <c r="AE13" s="2">
        <f t="shared" si="12"/>
        <v>0</v>
      </c>
      <c r="AF13" s="2">
        <f t="shared" si="12"/>
        <v>0</v>
      </c>
      <c r="AG13" s="2">
        <f t="shared" si="12"/>
        <v>0</v>
      </c>
      <c r="AH13" s="2">
        <f t="shared" ref="AH13:AK13" si="13">AH6/(AH6+AH4)</f>
        <v>0.10344827586206896</v>
      </c>
      <c r="AI13" s="2">
        <f t="shared" si="13"/>
        <v>1.5625E-2</v>
      </c>
      <c r="AJ13" s="5">
        <f t="shared" si="13"/>
        <v>0.6428571428571429</v>
      </c>
      <c r="AK13" s="7"/>
    </row>
    <row r="15" spans="1:37" x14ac:dyDescent="0.2">
      <c r="A15" s="1" t="s">
        <v>12</v>
      </c>
      <c r="B15" s="2">
        <f>(SUM(B4:AJ4)+SUM(B6:AJ6))/SUM(B3:AJ3)</f>
        <v>0.77523413111342354</v>
      </c>
    </row>
    <row r="16" spans="1:37" x14ac:dyDescent="0.2">
      <c r="A16" s="1" t="s">
        <v>13</v>
      </c>
      <c r="B16" s="2">
        <f>SUM(B4:AJ4)/SUM(B3:AJ3)</f>
        <v>0.71123829344432887</v>
      </c>
    </row>
    <row r="17" spans="1:2" x14ac:dyDescent="0.2">
      <c r="A17" s="1" t="s">
        <v>14</v>
      </c>
      <c r="B17" s="2">
        <f>AVERAGE(B10:AJ10)</f>
        <v>0.78871707142912795</v>
      </c>
    </row>
    <row r="18" spans="1:2" x14ac:dyDescent="0.2">
      <c r="A18" s="1" t="s">
        <v>15</v>
      </c>
      <c r="B18" s="2">
        <f>AVERAGE(B11:AJ11)</f>
        <v>0.70662715025614498</v>
      </c>
    </row>
    <row r="19" spans="1:2" x14ac:dyDescent="0.2">
      <c r="A19" s="1" t="s">
        <v>18</v>
      </c>
      <c r="B19" s="2">
        <f>SUM(B4:AJ4)/(SUM(B4:AJ4)+SUM(B6:AJ6))</f>
        <v>0.91744966442953024</v>
      </c>
    </row>
    <row r="20" spans="1:2" x14ac:dyDescent="0.2">
      <c r="A20" s="1" t="s">
        <v>19</v>
      </c>
      <c r="B20" s="2">
        <f>1-B19</f>
        <v>8.2550335570469757E-2</v>
      </c>
    </row>
    <row r="21" spans="1:2" x14ac:dyDescent="0.2">
      <c r="A21" s="1" t="s">
        <v>20</v>
      </c>
      <c r="B21" s="2">
        <f>AVERAGE(B12:AJ12)</f>
        <v>0.88764338891580274</v>
      </c>
    </row>
    <row r="22" spans="1:2" x14ac:dyDescent="0.2">
      <c r="A22" s="1" t="s">
        <v>21</v>
      </c>
      <c r="B22" s="2">
        <f>AVERAGE(B13:AJ13)</f>
        <v>0.11235661108419746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2018-01-26T11:14:26Z</dcterms:created>
  <dcterms:modified xsi:type="dcterms:W3CDTF">2018-01-27T11:05:05Z</dcterms:modified>
</cp:coreProperties>
</file>