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40" windowWidth="15015" windowHeight="7620"/>
  </bookViews>
  <sheets>
    <sheet name="Лист1" sheetId="1" r:id="rId1"/>
    <sheet name="Лист2" sheetId="2" r:id="rId2"/>
    <sheet name="Лист3" sheetId="3" r:id="rId3"/>
  </sheets>
  <definedNames>
    <definedName name="_xlnm.Sheet_Title" localSheetId="0">"Лист1"</definedName>
    <definedName name="_xlnm.Sheet_Title" localSheetId="1">"Лист2"</definedName>
    <definedName name="_xlnm.Sheet_Title" localSheetId="2">"Лист3"</definedName>
    <definedName name="_xlnm.Print_Area" localSheetId="0">#REF!</definedName>
    <definedName name="_xlnm.Print_Area" localSheetId="1">#REF!</definedName>
    <definedName name="_xlnm.Print_Area" localSheetId="2">#REF!</definedName>
  </definedNames>
  <calcPr calcId="125725" iterate="1"/>
  <webPublishing css="0" allowPng="1" codePage="1252"/>
</workbook>
</file>

<file path=xl/calcChain.xml><?xml version="1.0" encoding="utf-8"?>
<calcChain xmlns="http://schemas.openxmlformats.org/spreadsheetml/2006/main">
  <c r="K3" i="1"/>
  <c r="K4"/>
  <c r="K5"/>
  <c r="K6"/>
  <c r="K7"/>
  <c r="K8"/>
  <c r="K9"/>
  <c r="K10"/>
  <c r="K11"/>
  <c r="K12"/>
  <c r="K13"/>
  <c r="K14"/>
  <c r="K15"/>
  <c r="K16"/>
  <c r="K17"/>
  <c r="K18"/>
  <c r="K19"/>
  <c r="K2"/>
  <c r="C3"/>
  <c r="D3" s="1"/>
  <c r="E3"/>
  <c r="C4"/>
  <c r="D4" s="1"/>
  <c r="E4"/>
  <c r="C5"/>
  <c r="E5"/>
  <c r="C6"/>
  <c r="E6"/>
  <c r="C7"/>
  <c r="E7"/>
  <c r="D7" s="1"/>
  <c r="C8"/>
  <c r="D8" s="1"/>
  <c r="E8"/>
  <c r="C9"/>
  <c r="E9"/>
  <c r="C10"/>
  <c r="E10"/>
  <c r="C11"/>
  <c r="E11"/>
  <c r="C12"/>
  <c r="E12"/>
  <c r="C13"/>
  <c r="E13"/>
  <c r="C14"/>
  <c r="E14"/>
  <c r="C15"/>
  <c r="E15"/>
  <c r="C16"/>
  <c r="E16"/>
  <c r="C17"/>
  <c r="E17"/>
  <c r="C18"/>
  <c r="D18" s="1"/>
  <c r="E18"/>
  <c r="C19"/>
  <c r="E19"/>
  <c r="D19" s="1"/>
  <c r="C2"/>
  <c r="E2"/>
  <c r="D17" l="1"/>
  <c r="D16"/>
  <c r="D15"/>
  <c r="D14"/>
  <c r="D13"/>
  <c r="D12"/>
  <c r="D11"/>
  <c r="D10"/>
  <c r="D9"/>
  <c r="D6"/>
  <c r="D5"/>
  <c r="D2"/>
  <c r="H3"/>
  <c r="H8"/>
  <c r="H12"/>
  <c r="H16"/>
  <c r="H4"/>
  <c r="H5"/>
  <c r="H9"/>
  <c r="H13"/>
  <c r="H17"/>
  <c r="H6"/>
  <c r="H10"/>
  <c r="H14"/>
  <c r="H18"/>
  <c r="H2"/>
  <c r="H7"/>
  <c r="H11"/>
  <c r="H15"/>
  <c r="H19"/>
</calcChain>
</file>

<file path=xl/sharedStrings.xml><?xml version="1.0" encoding="utf-8"?>
<sst xmlns="http://schemas.openxmlformats.org/spreadsheetml/2006/main" count="10" uniqueCount="10">
  <si>
    <t>Тяга, г</t>
  </si>
  <si>
    <t>n, об/мин</t>
  </si>
  <si>
    <t>Ширина импульса управления</t>
  </si>
  <si>
    <t>Period, us</t>
  </si>
  <si>
    <t>Frequency, Hz</t>
  </si>
  <si>
    <t>Coefficient of speed, rpm/Hz</t>
  </si>
  <si>
    <t>Programm power</t>
  </si>
  <si>
    <t>Tachometer, rpm</t>
  </si>
  <si>
    <t>Voltage, V</t>
  </si>
  <si>
    <t>Current, A</t>
  </si>
</sst>
</file>

<file path=xl/styles.xml><?xml version="1.0" encoding="utf-8"?>
<styleSheet xmlns="http://schemas.openxmlformats.org/spreadsheetml/2006/main">
  <fonts count="3">
    <font>
      <sz val="11"/>
      <color rgb="FF000000"/>
      <name val="Sans"/>
    </font>
    <font>
      <sz val="11"/>
      <color rgb="FF000000"/>
      <name val="Calibri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 wrapText="1"/>
    </xf>
    <xf numFmtId="2" fontId="1" fillId="0" borderId="2" xfId="0" applyNumberFormat="1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B1" zoomScale="115" zoomScaleNormal="115" workbookViewId="0">
      <selection activeCell="K2" sqref="K2:K19"/>
    </sheetView>
  </sheetViews>
  <sheetFormatPr defaultColWidth="0" defaultRowHeight="15"/>
  <cols>
    <col min="1" max="1" width="9.125" style="1" customWidth="1"/>
    <col min="2" max="2" width="17.375" style="1" customWidth="1"/>
    <col min="3" max="4" width="23.75" style="1" bestFit="1" customWidth="1"/>
    <col min="5" max="5" width="12.25" style="1" bestFit="1" customWidth="1"/>
    <col min="6" max="6" width="8.625" style="1" bestFit="1" customWidth="1"/>
    <col min="7" max="7" width="14.5" style="1" bestFit="1" customWidth="1"/>
    <col min="8" max="8" width="0" style="1" hidden="1"/>
    <col min="9" max="9" width="8.875" style="1" bestFit="1" customWidth="1"/>
    <col min="10" max="10" width="8.75" style="1" bestFit="1" customWidth="1"/>
    <col min="11" max="11" width="12.375" style="1" customWidth="1"/>
    <col min="12" max="12" width="9.125" style="1"/>
    <col min="13" max="16384" width="0" style="1" hidden="1"/>
  </cols>
  <sheetData>
    <row r="1" spans="1:12" ht="45" customHeight="1">
      <c r="A1" s="10" t="s">
        <v>0</v>
      </c>
      <c r="B1" s="12" t="s">
        <v>7</v>
      </c>
      <c r="C1" s="10" t="s">
        <v>1</v>
      </c>
      <c r="D1" s="13" t="s">
        <v>5</v>
      </c>
      <c r="E1" s="13" t="s">
        <v>4</v>
      </c>
      <c r="F1" s="12" t="s">
        <v>3</v>
      </c>
      <c r="G1" s="10" t="s">
        <v>6</v>
      </c>
      <c r="H1" s="11" t="s">
        <v>2</v>
      </c>
      <c r="I1" s="12" t="s">
        <v>8</v>
      </c>
      <c r="J1" s="12" t="s">
        <v>9</v>
      </c>
      <c r="K1" s="9"/>
      <c r="L1" s="4"/>
    </row>
    <row r="2" spans="1:12">
      <c r="A2" s="2">
        <v>37</v>
      </c>
      <c r="B2" s="1">
        <v>3865</v>
      </c>
      <c r="C2" s="2">
        <f>B2/2</f>
        <v>1932.5</v>
      </c>
      <c r="D2" s="3">
        <f>C2/E2</f>
        <v>8.1937999999999995</v>
      </c>
      <c r="E2" s="1">
        <f>1/F2*1000000</f>
        <v>235.84905660377359</v>
      </c>
      <c r="F2" s="1">
        <v>4240</v>
      </c>
      <c r="G2" s="2">
        <v>0</v>
      </c>
      <c r="H2" s="5" t="e">
        <f>(G2*#REF!+1.15)/2.5*100</f>
        <v>#REF!</v>
      </c>
      <c r="I2" s="8">
        <v>16.5</v>
      </c>
      <c r="J2" s="9">
        <v>0.3</v>
      </c>
      <c r="K2" s="9">
        <f>60*E2/C2</f>
        <v>7.3226097781249244</v>
      </c>
      <c r="L2" s="6"/>
    </row>
    <row r="3" spans="1:12">
      <c r="A3" s="2">
        <v>59</v>
      </c>
      <c r="B3" s="8">
        <v>4820</v>
      </c>
      <c r="C3" s="2">
        <f t="shared" ref="C3:C19" si="0">B3/2</f>
        <v>2410</v>
      </c>
      <c r="D3" s="3">
        <f t="shared" ref="D3:D19" si="1">C3/E3</f>
        <v>8.5313999999999997</v>
      </c>
      <c r="E3" s="8">
        <f t="shared" ref="E3:E19" si="2">1/F3*1000000</f>
        <v>282.4858757062147</v>
      </c>
      <c r="F3" s="8">
        <v>3540</v>
      </c>
      <c r="G3" s="2">
        <v>500</v>
      </c>
      <c r="H3" s="5" t="e">
        <f>(G3*#REF!+1.15)/2.5*100</f>
        <v>#REF!</v>
      </c>
      <c r="I3" s="8">
        <v>16.5</v>
      </c>
      <c r="J3" s="9">
        <v>0.4</v>
      </c>
      <c r="K3" s="9">
        <f t="shared" ref="K3:K19" si="3">60*E3/C3</f>
        <v>7.0328433785779589</v>
      </c>
      <c r="L3" s="6"/>
    </row>
    <row r="4" spans="1:12">
      <c r="A4" s="2">
        <v>84</v>
      </c>
      <c r="B4" s="8">
        <v>5669</v>
      </c>
      <c r="C4" s="2">
        <f t="shared" si="0"/>
        <v>2834.5</v>
      </c>
      <c r="D4" s="3">
        <f t="shared" si="1"/>
        <v>8.7869500000000009</v>
      </c>
      <c r="E4" s="8">
        <f t="shared" si="2"/>
        <v>322.58064516129031</v>
      </c>
      <c r="F4" s="8">
        <v>3100</v>
      </c>
      <c r="G4" s="2">
        <v>1000</v>
      </c>
      <c r="H4" s="5" t="e">
        <f>(G4*#REF!+1.15)/2.5*100</f>
        <v>#REF!</v>
      </c>
      <c r="I4" s="8">
        <v>16.5</v>
      </c>
      <c r="J4" s="9">
        <v>0.55000000000000004</v>
      </c>
      <c r="K4" s="9">
        <f t="shared" si="3"/>
        <v>6.8283078884026871</v>
      </c>
      <c r="L4" s="6"/>
    </row>
    <row r="5" spans="1:12">
      <c r="A5" s="2">
        <v>113</v>
      </c>
      <c r="B5" s="8">
        <v>6583</v>
      </c>
      <c r="C5" s="2">
        <f t="shared" si="0"/>
        <v>3291.5</v>
      </c>
      <c r="D5" s="3">
        <f t="shared" si="1"/>
        <v>8.656645000000001</v>
      </c>
      <c r="E5" s="8">
        <f t="shared" si="2"/>
        <v>380.22813688212926</v>
      </c>
      <c r="F5" s="8">
        <v>2630</v>
      </c>
      <c r="G5" s="2">
        <v>1500</v>
      </c>
      <c r="H5" s="5" t="e">
        <f>(G5*#REF!+1.15)/2.5*100</f>
        <v>#REF!</v>
      </c>
      <c r="I5" s="8">
        <v>16.5</v>
      </c>
      <c r="J5" s="9">
        <v>0.75</v>
      </c>
      <c r="K5" s="9">
        <f t="shared" si="3"/>
        <v>6.9310916642648506</v>
      </c>
      <c r="L5" s="6"/>
    </row>
    <row r="6" spans="1:12">
      <c r="A6" s="2">
        <v>155</v>
      </c>
      <c r="B6" s="8">
        <v>7628</v>
      </c>
      <c r="C6" s="2">
        <f t="shared" si="0"/>
        <v>3814</v>
      </c>
      <c r="D6" s="3">
        <f t="shared" si="1"/>
        <v>8.5815000000000001</v>
      </c>
      <c r="E6" s="8">
        <f t="shared" si="2"/>
        <v>444.44444444444446</v>
      </c>
      <c r="F6" s="8">
        <v>2250</v>
      </c>
      <c r="G6" s="2">
        <v>2000</v>
      </c>
      <c r="H6" s="5" t="e">
        <f>(G6*#REF!+1.15)/2.5*100</f>
        <v>#REF!</v>
      </c>
      <c r="I6" s="8">
        <v>16.5</v>
      </c>
      <c r="J6" s="9">
        <v>1.1000000000000001</v>
      </c>
      <c r="K6" s="9">
        <f t="shared" si="3"/>
        <v>6.9917846530326866</v>
      </c>
      <c r="L6" s="6"/>
    </row>
    <row r="7" spans="1:12">
      <c r="A7" s="2">
        <v>203</v>
      </c>
      <c r="B7" s="8">
        <v>8530</v>
      </c>
      <c r="C7" s="2">
        <f t="shared" si="0"/>
        <v>4265</v>
      </c>
      <c r="D7" s="3">
        <f t="shared" si="1"/>
        <v>8.5086750000000002</v>
      </c>
      <c r="E7" s="8">
        <f t="shared" si="2"/>
        <v>501.25313283208021</v>
      </c>
      <c r="F7" s="8">
        <v>1995</v>
      </c>
      <c r="G7" s="2">
        <v>2500</v>
      </c>
      <c r="H7" s="5" t="e">
        <f>(G7*#REF!+1.15)/2.5*100</f>
        <v>#REF!</v>
      </c>
      <c r="I7" s="8">
        <v>16.5</v>
      </c>
      <c r="J7" s="9">
        <v>1.4</v>
      </c>
      <c r="K7" s="9">
        <f t="shared" si="3"/>
        <v>7.0516267221394635</v>
      </c>
      <c r="L7" s="6"/>
    </row>
    <row r="8" spans="1:12">
      <c r="A8" s="2">
        <v>273</v>
      </c>
      <c r="B8" s="8">
        <v>9646</v>
      </c>
      <c r="C8" s="2">
        <f t="shared" si="0"/>
        <v>4823</v>
      </c>
      <c r="D8" s="3">
        <f t="shared" si="1"/>
        <v>8.7778599999999987</v>
      </c>
      <c r="E8" s="8">
        <f t="shared" si="2"/>
        <v>549.45054945054949</v>
      </c>
      <c r="F8" s="8">
        <v>1820</v>
      </c>
      <c r="G8" s="2">
        <v>3000</v>
      </c>
      <c r="H8" s="5" t="e">
        <f>(G8*#REF!+1.15)/2.5*100</f>
        <v>#REF!</v>
      </c>
      <c r="I8" s="8">
        <v>16.5</v>
      </c>
      <c r="J8" s="9">
        <v>1.9</v>
      </c>
      <c r="K8" s="9">
        <f t="shared" si="3"/>
        <v>6.8353790103738268</v>
      </c>
      <c r="L8" s="6"/>
    </row>
    <row r="9" spans="1:12">
      <c r="A9" s="2">
        <v>311</v>
      </c>
      <c r="B9" s="8">
        <v>10340</v>
      </c>
      <c r="C9" s="2">
        <f t="shared" si="0"/>
        <v>5170</v>
      </c>
      <c r="D9" s="3">
        <f t="shared" si="1"/>
        <v>8.6597499999999989</v>
      </c>
      <c r="E9" s="8">
        <f t="shared" si="2"/>
        <v>597.01492537313436</v>
      </c>
      <c r="F9" s="8">
        <v>1675</v>
      </c>
      <c r="G9" s="2">
        <v>3500</v>
      </c>
      <c r="H9" s="5" t="e">
        <f>(G9*#REF!+1.15)/2.5*100</f>
        <v>#REF!</v>
      </c>
      <c r="I9" s="8">
        <v>16.5</v>
      </c>
      <c r="J9" s="9">
        <v>2.2999999999999998</v>
      </c>
      <c r="K9" s="9">
        <f t="shared" si="3"/>
        <v>6.9286064840209018</v>
      </c>
      <c r="L9" s="6"/>
    </row>
    <row r="10" spans="1:12">
      <c r="A10" s="2">
        <v>365</v>
      </c>
      <c r="B10" s="8">
        <v>11190</v>
      </c>
      <c r="C10" s="2">
        <f t="shared" si="0"/>
        <v>5595</v>
      </c>
      <c r="D10" s="3">
        <f t="shared" si="1"/>
        <v>8.5883250000000011</v>
      </c>
      <c r="E10" s="8">
        <f t="shared" si="2"/>
        <v>651.46579804560258</v>
      </c>
      <c r="F10" s="8">
        <v>1535</v>
      </c>
      <c r="G10" s="2">
        <v>4000</v>
      </c>
      <c r="H10" s="5" t="e">
        <f>(G10*#REF!+1.15)/2.5*100</f>
        <v>#REF!</v>
      </c>
      <c r="I10" s="8">
        <v>16.5</v>
      </c>
      <c r="J10" s="9">
        <v>2.5</v>
      </c>
      <c r="K10" s="9">
        <f t="shared" si="3"/>
        <v>6.9862283972718773</v>
      </c>
      <c r="L10" s="6"/>
    </row>
    <row r="11" spans="1:12">
      <c r="A11" s="2">
        <v>425</v>
      </c>
      <c r="B11" s="8">
        <v>11878</v>
      </c>
      <c r="C11" s="2">
        <f t="shared" si="0"/>
        <v>5939</v>
      </c>
      <c r="D11" s="3">
        <f t="shared" si="1"/>
        <v>8.4927700000000002</v>
      </c>
      <c r="E11" s="8">
        <f t="shared" si="2"/>
        <v>699.30069930069931</v>
      </c>
      <c r="F11" s="8">
        <v>1430</v>
      </c>
      <c r="G11" s="2">
        <v>4500</v>
      </c>
      <c r="H11" s="5" t="e">
        <f>(G11*#REF!+1.15)/2.5*100</f>
        <v>#REF!</v>
      </c>
      <c r="I11" s="8">
        <v>16.5</v>
      </c>
      <c r="J11" s="9">
        <v>3.5</v>
      </c>
      <c r="K11" s="9">
        <f t="shared" si="3"/>
        <v>7.0648327930698693</v>
      </c>
      <c r="L11" s="6"/>
    </row>
    <row r="12" spans="1:12">
      <c r="A12" s="2">
        <v>463</v>
      </c>
      <c r="B12" s="8">
        <v>12545</v>
      </c>
      <c r="C12" s="2">
        <f t="shared" si="0"/>
        <v>6272.5</v>
      </c>
      <c r="D12" s="3">
        <f t="shared" si="1"/>
        <v>8.4678750000000012</v>
      </c>
      <c r="E12" s="8">
        <f t="shared" si="2"/>
        <v>740.74074074074065</v>
      </c>
      <c r="F12" s="8">
        <v>1350</v>
      </c>
      <c r="G12" s="2">
        <v>5000</v>
      </c>
      <c r="H12" s="5" t="e">
        <f>(G12*#REF!+1.15)/2.5*100</f>
        <v>#REF!</v>
      </c>
      <c r="I12" s="8">
        <v>16.5</v>
      </c>
      <c r="J12" s="9">
        <v>4.2</v>
      </c>
      <c r="K12" s="9">
        <f t="shared" si="3"/>
        <v>7.0856029405252192</v>
      </c>
      <c r="L12" s="6"/>
    </row>
    <row r="13" spans="1:12">
      <c r="A13" s="2">
        <v>513</v>
      </c>
      <c r="B13" s="8">
        <v>13298</v>
      </c>
      <c r="C13" s="2">
        <f t="shared" si="0"/>
        <v>6649</v>
      </c>
      <c r="D13" s="3">
        <f t="shared" si="1"/>
        <v>8.4774750000000001</v>
      </c>
      <c r="E13" s="8">
        <f t="shared" si="2"/>
        <v>784.31372549019602</v>
      </c>
      <c r="F13" s="8">
        <v>1275</v>
      </c>
      <c r="G13" s="2">
        <v>5500</v>
      </c>
      <c r="H13" s="5" t="e">
        <f>(G13*#REF!+1.15)/2.5*100</f>
        <v>#REF!</v>
      </c>
      <c r="I13" s="8">
        <v>16.5</v>
      </c>
      <c r="J13" s="9">
        <v>5.05</v>
      </c>
      <c r="K13" s="9">
        <f t="shared" si="3"/>
        <v>7.0775791140640338</v>
      </c>
      <c r="L13" s="6"/>
    </row>
    <row r="14" spans="1:12">
      <c r="A14" s="2">
        <v>527</v>
      </c>
      <c r="B14" s="8">
        <v>13803</v>
      </c>
      <c r="C14" s="2">
        <f t="shared" si="0"/>
        <v>6901.5</v>
      </c>
      <c r="D14" s="3">
        <f t="shared" si="1"/>
        <v>8.5578599999999998</v>
      </c>
      <c r="E14" s="8">
        <f t="shared" si="2"/>
        <v>806.45161290322585</v>
      </c>
      <c r="F14" s="8">
        <v>1240</v>
      </c>
      <c r="G14" s="2">
        <v>6000</v>
      </c>
      <c r="H14" s="5" t="e">
        <f>(G14*#REF!+1.15)/2.5*100</f>
        <v>#REF!</v>
      </c>
      <c r="I14" s="8">
        <v>16.5</v>
      </c>
      <c r="J14" s="9">
        <v>5.75</v>
      </c>
      <c r="K14" s="9">
        <f t="shared" si="3"/>
        <v>7.0110985690347825</v>
      </c>
      <c r="L14" s="6"/>
    </row>
    <row r="15" spans="1:12">
      <c r="A15" s="2">
        <v>567</v>
      </c>
      <c r="B15" s="8">
        <v>14381</v>
      </c>
      <c r="C15" s="2">
        <f t="shared" si="0"/>
        <v>7190.5</v>
      </c>
      <c r="D15" s="3">
        <f t="shared" si="1"/>
        <v>8.7005049999999997</v>
      </c>
      <c r="E15" s="8">
        <f t="shared" si="2"/>
        <v>826.44628099173553</v>
      </c>
      <c r="F15" s="8">
        <v>1210</v>
      </c>
      <c r="G15" s="2">
        <v>6500</v>
      </c>
      <c r="H15" s="5" t="e">
        <f>(G15*#REF!+1.15)/2.5*100</f>
        <v>#REF!</v>
      </c>
      <c r="I15" s="8">
        <v>16.5</v>
      </c>
      <c r="J15" s="9">
        <v>6.7</v>
      </c>
      <c r="K15" s="9">
        <f t="shared" si="3"/>
        <v>6.8961514302905407</v>
      </c>
      <c r="L15" s="6"/>
    </row>
    <row r="16" spans="1:12">
      <c r="A16" s="2">
        <v>642</v>
      </c>
      <c r="B16" s="8">
        <v>14930</v>
      </c>
      <c r="C16" s="2">
        <f t="shared" si="0"/>
        <v>7465</v>
      </c>
      <c r="D16" s="3">
        <f t="shared" si="1"/>
        <v>8.6593999999999998</v>
      </c>
      <c r="E16" s="8">
        <f t="shared" si="2"/>
        <v>862.06896551724139</v>
      </c>
      <c r="F16" s="8">
        <v>1160</v>
      </c>
      <c r="G16" s="2">
        <v>7000</v>
      </c>
      <c r="H16" s="5" t="e">
        <f>(G16*#REF!+1.15)/2.5*100</f>
        <v>#REF!</v>
      </c>
      <c r="I16" s="8">
        <v>16.5</v>
      </c>
      <c r="J16" s="9">
        <v>7.5</v>
      </c>
      <c r="K16" s="9">
        <f t="shared" si="3"/>
        <v>6.928886527934961</v>
      </c>
      <c r="L16" s="6"/>
    </row>
    <row r="17" spans="1:12">
      <c r="A17" s="2">
        <v>691</v>
      </c>
      <c r="B17" s="8">
        <v>15393</v>
      </c>
      <c r="C17" s="2">
        <f t="shared" si="0"/>
        <v>7696.5</v>
      </c>
      <c r="D17" s="3">
        <f t="shared" si="1"/>
        <v>8.5431150000000002</v>
      </c>
      <c r="E17" s="8">
        <f t="shared" si="2"/>
        <v>900.90090090090087</v>
      </c>
      <c r="F17" s="8">
        <v>1110</v>
      </c>
      <c r="G17" s="2">
        <v>7500</v>
      </c>
      <c r="H17" s="5" t="e">
        <f>(G17*#REF!+1.15)/2.5*100</f>
        <v>#REF!</v>
      </c>
      <c r="I17" s="8">
        <v>16.5</v>
      </c>
      <c r="J17" s="9">
        <v>8.4</v>
      </c>
      <c r="K17" s="9">
        <f t="shared" si="3"/>
        <v>7.0231993833630941</v>
      </c>
      <c r="L17" s="6"/>
    </row>
    <row r="18" spans="1:12">
      <c r="A18" s="2">
        <v>719</v>
      </c>
      <c r="B18" s="8">
        <v>15716</v>
      </c>
      <c r="C18" s="2">
        <f t="shared" si="0"/>
        <v>7858</v>
      </c>
      <c r="D18" s="3">
        <f t="shared" si="1"/>
        <v>8.68309</v>
      </c>
      <c r="E18" s="8">
        <f t="shared" si="2"/>
        <v>904.97737556561094</v>
      </c>
      <c r="F18" s="8">
        <v>1105</v>
      </c>
      <c r="G18" s="2">
        <v>8000</v>
      </c>
      <c r="H18" s="5" t="e">
        <f>(G18*#REF!+1.15)/2.5*100</f>
        <v>#REF!</v>
      </c>
      <c r="I18" s="8">
        <v>16.5</v>
      </c>
      <c r="J18" s="9">
        <v>9.1999999999999993</v>
      </c>
      <c r="K18" s="9">
        <f t="shared" si="3"/>
        <v>6.9099825062276219</v>
      </c>
      <c r="L18" s="6"/>
    </row>
    <row r="19" spans="1:12">
      <c r="A19" s="2">
        <v>750</v>
      </c>
      <c r="B19" s="8">
        <v>16125</v>
      </c>
      <c r="C19" s="2">
        <f t="shared" si="0"/>
        <v>8062.5</v>
      </c>
      <c r="D19" s="3">
        <f t="shared" si="1"/>
        <v>8.4656249999999993</v>
      </c>
      <c r="E19" s="8">
        <f t="shared" si="2"/>
        <v>952.38095238095241</v>
      </c>
      <c r="F19" s="8">
        <v>1050</v>
      </c>
      <c r="G19" s="2">
        <v>8500</v>
      </c>
      <c r="H19" s="5" t="e">
        <f>(G19*#REF!+1.15)/2.5*100</f>
        <v>#REF!</v>
      </c>
      <c r="I19" s="8">
        <v>16.5</v>
      </c>
      <c r="J19" s="9">
        <v>10.1</v>
      </c>
      <c r="K19" s="9">
        <f t="shared" si="3"/>
        <v>7.0874861572535997</v>
      </c>
      <c r="L19" s="6"/>
    </row>
    <row r="20" spans="1:12">
      <c r="A20" s="2"/>
      <c r="B20" s="8"/>
      <c r="C20" s="2"/>
      <c r="D20" s="3"/>
      <c r="E20" s="8"/>
      <c r="F20" s="8"/>
      <c r="G20" s="2"/>
      <c r="H20" s="5"/>
      <c r="I20" s="8"/>
      <c r="J20" s="9"/>
      <c r="K20" s="9"/>
      <c r="L20" s="6"/>
    </row>
    <row r="21" spans="1:12">
      <c r="I21" s="8"/>
      <c r="J21" s="8"/>
      <c r="K21" s="8"/>
      <c r="L21" s="8"/>
    </row>
    <row r="22" spans="1:12">
      <c r="I22" s="8"/>
      <c r="J22" s="8"/>
      <c r="K22" s="8"/>
      <c r="L22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XFD1" workbookViewId="0"/>
  </sheetViews>
  <sheetFormatPr defaultColWidth="0" defaultRowHeight="15"/>
  <cols>
    <col min="1" max="16384" width="0" style="7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XFD1" workbookViewId="0"/>
  </sheetViews>
  <sheetFormatPr defaultColWidth="0" defaultRowHeight="15"/>
  <cols>
    <col min="1" max="16384" width="0" style="8" hidden="1"/>
  </cols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DMFilatov</cp:lastModifiedBy>
  <dcterms:created xsi:type="dcterms:W3CDTF">2015-12-15T10:26:55Z</dcterms:created>
  <dcterms:modified xsi:type="dcterms:W3CDTF">2016-01-28T10:28:15Z</dcterms:modified>
</cp:coreProperties>
</file>