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Kaido\Desktop\Printall\OCR\Dokumentatsioon\"/>
    </mc:Choice>
  </mc:AlternateContent>
  <xr:revisionPtr revIDLastSave="0" documentId="8_{9877FEC6-77BA-4F8C-AF9D-4FECA7D36654}" xr6:coauthVersionLast="47" xr6:coauthVersionMax="47" xr10:uidLastSave="{00000000-0000-0000-0000-000000000000}"/>
  <bookViews>
    <workbookView xWindow="-120" yWindow="-120" windowWidth="29040" windowHeight="17520" tabRatio="888" activeTab="3" xr2:uid="{00000000-000D-0000-FFFF-FFFF00000000}"/>
  </bookViews>
  <sheets>
    <sheet name="tehnol kaardid" sheetId="32" r:id="rId1"/>
    <sheet name="Waldorfi salat" sheetId="1" r:id="rId2"/>
    <sheet name="caesari salat" sheetId="48" r:id="rId3"/>
    <sheet name="suitsukalasalat" sheetId="2" r:id="rId4"/>
    <sheet name="Hele linnulihapuljong" sheetId="4" r:id="rId5"/>
    <sheet name="kalapuljong" sheetId="5" r:id="rId6"/>
    <sheet name="Gazpacho" sheetId="7" r:id="rId7"/>
    <sheet name="lillkapsapüreesupp" sheetId="6" r:id="rId8"/>
    <sheet name="Borš" sheetId="8" r:id="rId9"/>
    <sheet name="Lihaseljanka" sheetId="9" r:id="rId10"/>
    <sheet name="Porgandipüreesupp" sheetId="36" r:id="rId11"/>
    <sheet name="Talupojasupp" sheetId="10" r:id="rId12"/>
    <sheet name="Kalahakkšnitsel" sheetId="11" r:id="rId13"/>
    <sheet name="Räimepihvid" sheetId="12" r:id="rId14"/>
    <sheet name="Hautatud kapsarullid" sheetId="39" r:id="rId15"/>
    <sheet name="guljass" sheetId="47" r:id="rId16"/>
    <sheet name="Praetud maks" sheetId="13" r:id="rId17"/>
    <sheet name="Kiievi kotlet" sheetId="34" r:id="rId18"/>
    <sheet name="Hakkbiifsteek" sheetId="14" r:id="rId19"/>
    <sheet name="Snitsel" sheetId="26" r:id="rId20"/>
    <sheet name="Sibula - kooreklops" sheetId="15" r:id="rId21"/>
    <sheet name="Lehtbiifsteek" sheetId="16" r:id="rId22"/>
    <sheet name="Sõmer tatrapuder" sheetId="41" r:id="rId23"/>
    <sheet name="Kuskuss" sheetId="17" r:id="rId24"/>
    <sheet name="glaseeritud köögiviljad" sheetId="35" r:id="rId25"/>
    <sheet name="Köögiviljariis" sheetId="18" r:id="rId26"/>
    <sheet name="Väh ved keedet riis" sheetId="19" r:id="rId27"/>
    <sheet name="Köögiviljagratään" sheetId="20" r:id="rId28"/>
    <sheet name="Küüslaugukartulid" sheetId="25" r:id="rId29"/>
    <sheet name="Hasselbacki kartulid" sheetId="49" r:id="rId30"/>
    <sheet name="Kartulipuder" sheetId="27" r:id="rId31"/>
    <sheet name="Hautatud läätsed" sheetId="50" r:id="rId32"/>
    <sheet name="Mornay kaste" sheetId="21" r:id="rId33"/>
    <sheet name="Sauce Béchamel" sheetId="22" r:id="rId34"/>
    <sheet name="Sauce Velouté" sheetId="23" r:id="rId35"/>
    <sheet name="Sauce Espagnole" sheetId="24" r:id="rId36"/>
    <sheet name="Punase veini kaste" sheetId="45" r:id="rId37"/>
    <sheet name="KOhupiimapurukook" sheetId="42" r:id="rId38"/>
    <sheet name="Pärmitaignatõhjal õunakook" sheetId="43" r:id="rId39"/>
    <sheet name="Klassikaline toorjuustukook" sheetId="28" r:id="rId40"/>
    <sheet name="crème brûlée" sheetId="29" r:id="rId41"/>
    <sheet name="Šokolaadifondant" sheetId="30" r:id="rId42"/>
    <sheet name="Melba kaste" sheetId="31" r:id="rId43"/>
    <sheet name="Lumepallisupp" sheetId="37" r:id="rId44"/>
    <sheet name="Bavaroise" sheetId="38" r:id="rId45"/>
    <sheet name="Odrajahuvaht" sheetId="40" r:id="rId4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0" l="1"/>
  <c r="H12" i="50"/>
  <c r="D12" i="50"/>
  <c r="G12" i="50" s="1"/>
  <c r="H11" i="50"/>
  <c r="D11" i="50"/>
  <c r="G11" i="50" s="1"/>
  <c r="H10" i="50"/>
  <c r="G10" i="50"/>
  <c r="D10" i="50"/>
  <c r="H9" i="50"/>
  <c r="D9" i="50"/>
  <c r="G9" i="50" s="1"/>
  <c r="H8" i="50"/>
  <c r="D8" i="50"/>
  <c r="G8" i="50" s="1"/>
  <c r="H7" i="50"/>
  <c r="D7" i="50"/>
  <c r="G7" i="50" s="1"/>
  <c r="H6" i="50"/>
  <c r="D6" i="50"/>
  <c r="G6" i="50" s="1"/>
  <c r="H13" i="50" l="1"/>
  <c r="F10" i="49"/>
  <c r="H9" i="49"/>
  <c r="D9" i="49"/>
  <c r="G9" i="49" s="1"/>
  <c r="H8" i="49"/>
  <c r="D8" i="49"/>
  <c r="G8" i="49" s="1"/>
  <c r="H7" i="49"/>
  <c r="D7" i="49"/>
  <c r="G7" i="49" s="1"/>
  <c r="H6" i="49"/>
  <c r="D6" i="49"/>
  <c r="G6" i="49" s="1"/>
  <c r="H10" i="49" l="1"/>
  <c r="H20" i="48" l="1"/>
  <c r="D20" i="48"/>
  <c r="G20" i="48" s="1"/>
  <c r="H19" i="48"/>
  <c r="D19" i="48"/>
  <c r="G19" i="48" s="1"/>
  <c r="H22" i="48"/>
  <c r="D22" i="48"/>
  <c r="G22" i="48" s="1"/>
  <c r="H21" i="48"/>
  <c r="G21" i="48"/>
  <c r="D21" i="48"/>
  <c r="H16" i="48"/>
  <c r="D16" i="48"/>
  <c r="G16" i="48" s="1"/>
  <c r="H15" i="48"/>
  <c r="G15" i="48"/>
  <c r="H9" i="48"/>
  <c r="H10" i="48"/>
  <c r="H11" i="48"/>
  <c r="H12" i="48"/>
  <c r="H13" i="48"/>
  <c r="D9" i="48"/>
  <c r="G9" i="48" s="1"/>
  <c r="D10" i="48"/>
  <c r="G10" i="48" s="1"/>
  <c r="D11" i="48"/>
  <c r="G11" i="48" s="1"/>
  <c r="D12" i="48"/>
  <c r="G12" i="48" s="1"/>
  <c r="D13" i="48"/>
  <c r="G13" i="48" s="1"/>
  <c r="F27" i="48"/>
  <c r="H26" i="48"/>
  <c r="G26" i="48"/>
  <c r="H25" i="48"/>
  <c r="D25" i="48"/>
  <c r="G25" i="48" s="1"/>
  <c r="H24" i="48"/>
  <c r="D24" i="48"/>
  <c r="G24" i="48" s="1"/>
  <c r="H23" i="48"/>
  <c r="D23" i="48"/>
  <c r="G23" i="48" s="1"/>
  <c r="H18" i="48"/>
  <c r="D18" i="48"/>
  <c r="G18" i="48" s="1"/>
  <c r="H17" i="48"/>
  <c r="G17" i="48"/>
  <c r="H14" i="48"/>
  <c r="D14" i="48"/>
  <c r="G14" i="48" s="1"/>
  <c r="H8" i="48"/>
  <c r="D8" i="48"/>
  <c r="G8" i="48" s="1"/>
  <c r="H7" i="48"/>
  <c r="D7" i="48"/>
  <c r="G7" i="48" s="1"/>
  <c r="H6" i="48"/>
  <c r="G6" i="48"/>
  <c r="D6" i="48"/>
  <c r="H27" i="48" l="1"/>
  <c r="H9" i="47"/>
  <c r="D9" i="47"/>
  <c r="G9" i="47" s="1"/>
  <c r="F18" i="47" l="1"/>
  <c r="H17" i="47"/>
  <c r="D17" i="47"/>
  <c r="G17" i="47" s="1"/>
  <c r="H16" i="47"/>
  <c r="D16" i="47"/>
  <c r="G16" i="47" s="1"/>
  <c r="H15" i="47"/>
  <c r="D15" i="47"/>
  <c r="G15" i="47" s="1"/>
  <c r="H14" i="47"/>
  <c r="D14" i="47"/>
  <c r="G14" i="47" s="1"/>
  <c r="H13" i="47"/>
  <c r="D13" i="47"/>
  <c r="G13" i="47" s="1"/>
  <c r="H12" i="47"/>
  <c r="D12" i="47"/>
  <c r="G12" i="47" s="1"/>
  <c r="H11" i="47"/>
  <c r="D11" i="47"/>
  <c r="G11" i="47" s="1"/>
  <c r="H10" i="47"/>
  <c r="D10" i="47"/>
  <c r="G10" i="47" s="1"/>
  <c r="H8" i="47"/>
  <c r="D8" i="47"/>
  <c r="G8" i="47" s="1"/>
  <c r="H7" i="47"/>
  <c r="D7" i="47"/>
  <c r="G7" i="47" s="1"/>
  <c r="H6" i="47"/>
  <c r="D6" i="47"/>
  <c r="G6" i="47" s="1"/>
  <c r="H18" i="47" l="1"/>
  <c r="D12" i="43"/>
  <c r="D13" i="43"/>
  <c r="D14" i="43"/>
  <c r="D15" i="43"/>
  <c r="D16" i="43"/>
  <c r="D17" i="43"/>
  <c r="D18" i="43"/>
  <c r="D19" i="43"/>
  <c r="D20" i="43"/>
  <c r="D21" i="43" l="1"/>
  <c r="G15" i="43"/>
  <c r="H15" i="43"/>
  <c r="G16" i="43"/>
  <c r="H16" i="43"/>
  <c r="G17" i="43"/>
  <c r="H17" i="43"/>
  <c r="G18" i="43"/>
  <c r="H18" i="43"/>
  <c r="G19" i="43"/>
  <c r="H19" i="43"/>
  <c r="D7" i="43"/>
  <c r="D8" i="43"/>
  <c r="D9" i="43"/>
  <c r="D10" i="43"/>
  <c r="D11" i="43"/>
  <c r="F19" i="45" l="1"/>
  <c r="H18" i="45"/>
  <c r="G18" i="45"/>
  <c r="H8" i="45"/>
  <c r="D8" i="45"/>
  <c r="G8" i="45" s="1"/>
  <c r="H7" i="45"/>
  <c r="D7" i="45"/>
  <c r="G7" i="45" s="1"/>
  <c r="H6" i="45"/>
  <c r="D6" i="45"/>
  <c r="G6" i="45" s="1"/>
  <c r="G19" i="45" l="1"/>
  <c r="H19" i="45"/>
  <c r="F17" i="38"/>
  <c r="D8" i="38"/>
  <c r="G8" i="38" s="1"/>
  <c r="D9" i="38"/>
  <c r="G9" i="38" s="1"/>
  <c r="D10" i="38"/>
  <c r="G10" i="38" s="1"/>
  <c r="D11" i="38"/>
  <c r="G11" i="38" s="1"/>
  <c r="D12" i="38"/>
  <c r="G12" i="38" s="1"/>
  <c r="D13" i="38"/>
  <c r="G13" i="38" s="1"/>
  <c r="D14" i="38"/>
  <c r="G14" i="38" s="1"/>
  <c r="D15" i="38"/>
  <c r="G15" i="38" s="1"/>
  <c r="G7" i="38"/>
  <c r="H7" i="38"/>
  <c r="H8" i="38"/>
  <c r="H9" i="38"/>
  <c r="H10" i="38"/>
  <c r="H11" i="38"/>
  <c r="H12" i="38"/>
  <c r="H13" i="38"/>
  <c r="H14" i="38"/>
  <c r="H15" i="38"/>
  <c r="F22" i="43" l="1"/>
  <c r="H21" i="43"/>
  <c r="G21" i="43"/>
  <c r="H20" i="43"/>
  <c r="G20" i="43"/>
  <c r="H14" i="43"/>
  <c r="G14" i="43"/>
  <c r="H11" i="43"/>
  <c r="G11" i="43"/>
  <c r="H10" i="43"/>
  <c r="G10" i="43"/>
  <c r="H9" i="43"/>
  <c r="G9" i="43"/>
  <c r="H8" i="43"/>
  <c r="G8" i="43"/>
  <c r="H7" i="43"/>
  <c r="G7" i="43"/>
  <c r="D19" i="42"/>
  <c r="G19" i="42" s="1"/>
  <c r="H12" i="42"/>
  <c r="D12" i="42"/>
  <c r="G12" i="42" s="1"/>
  <c r="D8" i="42"/>
  <c r="G8" i="42" s="1"/>
  <c r="D9" i="42"/>
  <c r="D10" i="42"/>
  <c r="G10" i="42" s="1"/>
  <c r="D11" i="42"/>
  <c r="G11" i="42" s="1"/>
  <c r="D18" i="42"/>
  <c r="G18" i="42" s="1"/>
  <c r="F20" i="42"/>
  <c r="H19" i="42"/>
  <c r="H18" i="42"/>
  <c r="H17" i="42"/>
  <c r="D17" i="42"/>
  <c r="G17" i="42" s="1"/>
  <c r="H16" i="42"/>
  <c r="D16" i="42"/>
  <c r="G16" i="42" s="1"/>
  <c r="H15" i="42"/>
  <c r="G15" i="42"/>
  <c r="H14" i="42"/>
  <c r="D14" i="42"/>
  <c r="G14" i="42" s="1"/>
  <c r="H11" i="42"/>
  <c r="H10" i="42"/>
  <c r="H9" i="42"/>
  <c r="G9" i="42"/>
  <c r="H8" i="42"/>
  <c r="H7" i="42"/>
  <c r="D7" i="42"/>
  <c r="G7" i="42" s="1"/>
  <c r="D9" i="41"/>
  <c r="G9" i="41" s="1"/>
  <c r="H9" i="41"/>
  <c r="F13" i="41"/>
  <c r="H12" i="41"/>
  <c r="G12" i="41"/>
  <c r="H11" i="41"/>
  <c r="D11" i="41"/>
  <c r="G11" i="41" s="1"/>
  <c r="H10" i="41"/>
  <c r="D10" i="41"/>
  <c r="G10" i="41" s="1"/>
  <c r="H8" i="41"/>
  <c r="D8" i="41"/>
  <c r="G8" i="41" s="1"/>
  <c r="H7" i="41"/>
  <c r="D7" i="41"/>
  <c r="G7" i="41" s="1"/>
  <c r="H6" i="41"/>
  <c r="D6" i="41"/>
  <c r="G6" i="41" s="1"/>
  <c r="D17" i="36"/>
  <c r="G17" i="36" s="1"/>
  <c r="H17" i="36"/>
  <c r="D18" i="36"/>
  <c r="D11" i="40"/>
  <c r="G11" i="40" s="1"/>
  <c r="D8" i="40"/>
  <c r="D9" i="40"/>
  <c r="D10" i="40"/>
  <c r="G10" i="40" s="1"/>
  <c r="H7" i="40"/>
  <c r="D7" i="40"/>
  <c r="G7" i="40" s="1"/>
  <c r="H13" i="40"/>
  <c r="D13" i="40"/>
  <c r="G13" i="40" s="1"/>
  <c r="H8" i="40"/>
  <c r="G8" i="40"/>
  <c r="F14" i="40"/>
  <c r="H11" i="40"/>
  <c r="H10" i="40"/>
  <c r="H9" i="40"/>
  <c r="G9" i="40"/>
  <c r="H6" i="40"/>
  <c r="D6" i="40"/>
  <c r="G6" i="40" s="1"/>
  <c r="H9" i="39"/>
  <c r="D9" i="39"/>
  <c r="G9" i="39" s="1"/>
  <c r="H7" i="39"/>
  <c r="D7" i="39"/>
  <c r="G7" i="39" s="1"/>
  <c r="F17" i="39"/>
  <c r="H16" i="39"/>
  <c r="D16" i="39"/>
  <c r="G16" i="39" s="1"/>
  <c r="H15" i="39"/>
  <c r="D15" i="39"/>
  <c r="G15" i="39" s="1"/>
  <c r="H14" i="39"/>
  <c r="D14" i="39"/>
  <c r="G14" i="39" s="1"/>
  <c r="H12" i="39"/>
  <c r="D12" i="39"/>
  <c r="G12" i="39" s="1"/>
  <c r="H11" i="39"/>
  <c r="D11" i="39"/>
  <c r="G11" i="39" s="1"/>
  <c r="H10" i="39"/>
  <c r="D10" i="39"/>
  <c r="G10" i="39" s="1"/>
  <c r="H13" i="39"/>
  <c r="D13" i="39"/>
  <c r="G13" i="39" s="1"/>
  <c r="H8" i="39"/>
  <c r="D8" i="39"/>
  <c r="G8" i="39" s="1"/>
  <c r="H6" i="39"/>
  <c r="D6" i="39"/>
  <c r="G6" i="39" s="1"/>
  <c r="H16" i="38"/>
  <c r="G16" i="38"/>
  <c r="H6" i="38"/>
  <c r="H17" i="38" s="1"/>
  <c r="D6" i="38"/>
  <c r="G6" i="38" s="1"/>
  <c r="H13" i="41" l="1"/>
  <c r="H22" i="43"/>
  <c r="H20" i="42"/>
  <c r="H14" i="40"/>
  <c r="H17" i="39"/>
  <c r="G9" i="37"/>
  <c r="H9" i="37"/>
  <c r="H11" i="37"/>
  <c r="G11" i="37"/>
  <c r="D10" i="37"/>
  <c r="G10" i="37" s="1"/>
  <c r="D6" i="37"/>
  <c r="G6" i="37" s="1"/>
  <c r="D7" i="29"/>
  <c r="D6" i="29"/>
  <c r="F13" i="37"/>
  <c r="H12" i="37"/>
  <c r="D12" i="37"/>
  <c r="G12" i="37" s="1"/>
  <c r="H7" i="37"/>
  <c r="G7" i="37"/>
  <c r="H8" i="37"/>
  <c r="G8" i="37"/>
  <c r="H10" i="37"/>
  <c r="H6" i="37"/>
  <c r="F15" i="34"/>
  <c r="D14" i="34"/>
  <c r="F16" i="11"/>
  <c r="F19" i="36"/>
  <c r="H18" i="36"/>
  <c r="G18" i="36"/>
  <c r="H16" i="36"/>
  <c r="D16" i="36"/>
  <c r="G16" i="36" s="1"/>
  <c r="H15" i="36"/>
  <c r="D15" i="36"/>
  <c r="G15" i="36" s="1"/>
  <c r="H14" i="36"/>
  <c r="D14" i="36"/>
  <c r="G14" i="36" s="1"/>
  <c r="H13" i="36"/>
  <c r="D13" i="36"/>
  <c r="G13" i="36" s="1"/>
  <c r="H12" i="36"/>
  <c r="D12" i="36"/>
  <c r="G12" i="36" s="1"/>
  <c r="H11" i="36"/>
  <c r="D11" i="36"/>
  <c r="G11" i="36" s="1"/>
  <c r="H10" i="36"/>
  <c r="D10" i="36"/>
  <c r="G10" i="36" s="1"/>
  <c r="H9" i="36"/>
  <c r="D9" i="36"/>
  <c r="G9" i="36" s="1"/>
  <c r="H8" i="36"/>
  <c r="D8" i="36"/>
  <c r="G8" i="36" s="1"/>
  <c r="H7" i="36"/>
  <c r="D7" i="36"/>
  <c r="G7" i="36" s="1"/>
  <c r="H6" i="36"/>
  <c r="D6" i="36"/>
  <c r="G6" i="36" s="1"/>
  <c r="D15" i="8"/>
  <c r="G15" i="8" s="1"/>
  <c r="H15" i="8"/>
  <c r="H13" i="37" l="1"/>
  <c r="H19" i="36"/>
  <c r="H8" i="35"/>
  <c r="H9" i="35"/>
  <c r="H10" i="35"/>
  <c r="H11" i="35"/>
  <c r="G12" i="35"/>
  <c r="H12" i="35"/>
  <c r="H7" i="35"/>
  <c r="F13" i="35"/>
  <c r="D11" i="35"/>
  <c r="G11" i="35" s="1"/>
  <c r="D10" i="35"/>
  <c r="G10" i="35" s="1"/>
  <c r="D9" i="35"/>
  <c r="G9" i="35" s="1"/>
  <c r="D8" i="35"/>
  <c r="G8" i="35" s="1"/>
  <c r="D7" i="35"/>
  <c r="G7" i="35" s="1"/>
  <c r="H13" i="35" l="1"/>
  <c r="H14" i="34"/>
  <c r="G14" i="34"/>
  <c r="H13" i="34"/>
  <c r="D13" i="34"/>
  <c r="G13" i="34" s="1"/>
  <c r="H12" i="34"/>
  <c r="G12" i="34"/>
  <c r="H11" i="34"/>
  <c r="D11" i="34"/>
  <c r="G11" i="34" s="1"/>
  <c r="H10" i="34"/>
  <c r="D10" i="34"/>
  <c r="G10" i="34" s="1"/>
  <c r="H9" i="34"/>
  <c r="D9" i="34"/>
  <c r="G9" i="34" s="1"/>
  <c r="H8" i="34"/>
  <c r="D8" i="34"/>
  <c r="G8" i="34" s="1"/>
  <c r="H7" i="34"/>
  <c r="D7" i="34"/>
  <c r="G7" i="34" s="1"/>
  <c r="H6" i="34"/>
  <c r="G6" i="34"/>
  <c r="H15" i="34" l="1"/>
  <c r="D7" i="28"/>
  <c r="G7" i="28" s="1"/>
  <c r="D8" i="28"/>
  <c r="G8" i="28" s="1"/>
  <c r="D9" i="28"/>
  <c r="G9" i="28" s="1"/>
  <c r="D10" i="28"/>
  <c r="G10" i="28" s="1"/>
  <c r="H7" i="28"/>
  <c r="H8" i="28"/>
  <c r="H9" i="28"/>
  <c r="H10" i="28"/>
  <c r="D11" i="29"/>
  <c r="D12" i="29"/>
  <c r="H11" i="29"/>
  <c r="H10" i="29"/>
  <c r="H9" i="29"/>
  <c r="H8" i="29"/>
  <c r="H7" i="29"/>
  <c r="H6" i="29"/>
  <c r="D9" i="29"/>
  <c r="D10" i="29"/>
  <c r="D12" i="30"/>
  <c r="D11" i="30"/>
  <c r="G11" i="30" s="1"/>
  <c r="H11" i="30"/>
  <c r="D17" i="8" l="1"/>
  <c r="F18" i="8" l="1"/>
  <c r="F11" i="31" l="1"/>
  <c r="H10" i="31"/>
  <c r="G10" i="31"/>
  <c r="H9" i="31"/>
  <c r="D9" i="31"/>
  <c r="G9" i="31" s="1"/>
  <c r="H8" i="31"/>
  <c r="D8" i="31"/>
  <c r="G8" i="31" s="1"/>
  <c r="H7" i="31"/>
  <c r="D7" i="31"/>
  <c r="G7" i="31" s="1"/>
  <c r="H6" i="31"/>
  <c r="D6" i="31"/>
  <c r="G6" i="31" s="1"/>
  <c r="D10" i="30"/>
  <c r="G10" i="30" s="1"/>
  <c r="D7" i="30"/>
  <c r="G7" i="30" s="1"/>
  <c r="H7" i="30"/>
  <c r="F13" i="30"/>
  <c r="H12" i="30"/>
  <c r="G12" i="30"/>
  <c r="H10" i="30"/>
  <c r="H9" i="30"/>
  <c r="D9" i="30"/>
  <c r="G9" i="30" s="1"/>
  <c r="H8" i="30"/>
  <c r="G8" i="30"/>
  <c r="H6" i="30"/>
  <c r="D6" i="30"/>
  <c r="G6" i="30" s="1"/>
  <c r="F13" i="29"/>
  <c r="H12" i="29"/>
  <c r="H13" i="29" s="1"/>
  <c r="G12" i="29"/>
  <c r="G11" i="29"/>
  <c r="G10" i="29"/>
  <c r="G9" i="29"/>
  <c r="G8" i="29"/>
  <c r="G7" i="29"/>
  <c r="G6" i="29"/>
  <c r="F18" i="28"/>
  <c r="H17" i="28"/>
  <c r="G17" i="28"/>
  <c r="H16" i="28"/>
  <c r="G16" i="28"/>
  <c r="H15" i="28"/>
  <c r="D15" i="28"/>
  <c r="G15" i="28" s="1"/>
  <c r="H14" i="28"/>
  <c r="D14" i="28"/>
  <c r="G14" i="28" s="1"/>
  <c r="H13" i="28"/>
  <c r="D13" i="28"/>
  <c r="G13" i="28" s="1"/>
  <c r="H12" i="28"/>
  <c r="D12" i="28"/>
  <c r="G12" i="28" s="1"/>
  <c r="F12" i="27"/>
  <c r="H11" i="27"/>
  <c r="D11" i="27"/>
  <c r="G11" i="27" s="1"/>
  <c r="H10" i="27"/>
  <c r="D10" i="27"/>
  <c r="G10" i="27" s="1"/>
  <c r="H9" i="27"/>
  <c r="D9" i="27"/>
  <c r="G9" i="27" s="1"/>
  <c r="H8" i="27"/>
  <c r="D8" i="27"/>
  <c r="G8" i="27" s="1"/>
  <c r="H7" i="27"/>
  <c r="D7" i="27"/>
  <c r="G7" i="27" s="1"/>
  <c r="H6" i="27"/>
  <c r="D6" i="27"/>
  <c r="G6" i="27" s="1"/>
  <c r="D7" i="26"/>
  <c r="G8" i="26"/>
  <c r="D9" i="26"/>
  <c r="G9" i="26" s="1"/>
  <c r="D10" i="26"/>
  <c r="G10" i="26" s="1"/>
  <c r="G7" i="26"/>
  <c r="H7" i="26"/>
  <c r="H8" i="26"/>
  <c r="H9" i="26"/>
  <c r="H10" i="26"/>
  <c r="F14" i="26"/>
  <c r="H13" i="26"/>
  <c r="D13" i="26"/>
  <c r="G13" i="26" s="1"/>
  <c r="H12" i="26"/>
  <c r="D12" i="26"/>
  <c r="G12" i="26" s="1"/>
  <c r="H11" i="26"/>
  <c r="D11" i="26"/>
  <c r="G11" i="26" s="1"/>
  <c r="H6" i="26"/>
  <c r="D6" i="26"/>
  <c r="G6" i="26" s="1"/>
  <c r="F13" i="25"/>
  <c r="H12" i="25"/>
  <c r="D12" i="25"/>
  <c r="G12" i="25" s="1"/>
  <c r="H11" i="25"/>
  <c r="D11" i="25"/>
  <c r="G11" i="25" s="1"/>
  <c r="H10" i="25"/>
  <c r="D10" i="25"/>
  <c r="G10" i="25" s="1"/>
  <c r="H9" i="25"/>
  <c r="D9" i="25"/>
  <c r="G9" i="25" s="1"/>
  <c r="H8" i="25"/>
  <c r="D8" i="25"/>
  <c r="G8" i="25" s="1"/>
  <c r="H7" i="25"/>
  <c r="D7" i="25"/>
  <c r="G7" i="25" s="1"/>
  <c r="H6" i="25"/>
  <c r="D6" i="25"/>
  <c r="G6" i="25" s="1"/>
  <c r="F12" i="24"/>
  <c r="H11" i="24"/>
  <c r="G11" i="24"/>
  <c r="H10" i="24"/>
  <c r="D10" i="24"/>
  <c r="G10" i="24" s="1"/>
  <c r="H9" i="24"/>
  <c r="D9" i="24"/>
  <c r="G9" i="24" s="1"/>
  <c r="H8" i="24"/>
  <c r="D8" i="24"/>
  <c r="G8" i="24" s="1"/>
  <c r="H7" i="24"/>
  <c r="D7" i="24"/>
  <c r="G7" i="24" s="1"/>
  <c r="H6" i="24"/>
  <c r="D6" i="24"/>
  <c r="G6" i="24" s="1"/>
  <c r="F12" i="23"/>
  <c r="H11" i="23"/>
  <c r="G11" i="23"/>
  <c r="H10" i="23"/>
  <c r="D10" i="23"/>
  <c r="G10" i="23" s="1"/>
  <c r="H9" i="23"/>
  <c r="D9" i="23"/>
  <c r="G9" i="23" s="1"/>
  <c r="H8" i="23"/>
  <c r="D8" i="23"/>
  <c r="G8" i="23" s="1"/>
  <c r="H7" i="23"/>
  <c r="D7" i="23"/>
  <c r="G7" i="23" s="1"/>
  <c r="H6" i="23"/>
  <c r="D6" i="23"/>
  <c r="G6" i="23" s="1"/>
  <c r="F12" i="22"/>
  <c r="H11" i="22"/>
  <c r="G11" i="22"/>
  <c r="H10" i="22"/>
  <c r="D10" i="22"/>
  <c r="G10" i="22" s="1"/>
  <c r="H9" i="22"/>
  <c r="D9" i="22"/>
  <c r="G9" i="22" s="1"/>
  <c r="H8" i="22"/>
  <c r="D8" i="22"/>
  <c r="G8" i="22" s="1"/>
  <c r="H7" i="22"/>
  <c r="D7" i="22"/>
  <c r="G7" i="22" s="1"/>
  <c r="H6" i="22"/>
  <c r="D6" i="22"/>
  <c r="G6" i="22" s="1"/>
  <c r="F10" i="19"/>
  <c r="H9" i="19"/>
  <c r="G9" i="19"/>
  <c r="H8" i="19"/>
  <c r="D8" i="19"/>
  <c r="G8" i="19" s="1"/>
  <c r="H7" i="19"/>
  <c r="D7" i="19"/>
  <c r="G7" i="19" s="1"/>
  <c r="H6" i="19"/>
  <c r="D6" i="19"/>
  <c r="G6" i="19" s="1"/>
  <c r="D17" i="15"/>
  <c r="D6" i="15"/>
  <c r="D7" i="15"/>
  <c r="D8" i="15"/>
  <c r="D9" i="15"/>
  <c r="D10" i="15"/>
  <c r="D11" i="15"/>
  <c r="D12" i="15"/>
  <c r="D13" i="15"/>
  <c r="D14" i="15"/>
  <c r="D15" i="15"/>
  <c r="D16" i="15"/>
  <c r="F12" i="21"/>
  <c r="H11" i="21"/>
  <c r="G11" i="21"/>
  <c r="H10" i="21"/>
  <c r="D10" i="21"/>
  <c r="G10" i="21" s="1"/>
  <c r="H9" i="21"/>
  <c r="D9" i="21"/>
  <c r="G9" i="21" s="1"/>
  <c r="H8" i="21"/>
  <c r="D8" i="21"/>
  <c r="G8" i="21" s="1"/>
  <c r="H7" i="21"/>
  <c r="D7" i="21"/>
  <c r="G7" i="21" s="1"/>
  <c r="H6" i="21"/>
  <c r="D6" i="21"/>
  <c r="G6" i="21" s="1"/>
  <c r="F13" i="20"/>
  <c r="H12" i="20"/>
  <c r="G12" i="20"/>
  <c r="H11" i="20"/>
  <c r="D11" i="20"/>
  <c r="G11" i="20" s="1"/>
  <c r="H10" i="20"/>
  <c r="D10" i="20"/>
  <c r="G10" i="20" s="1"/>
  <c r="H9" i="20"/>
  <c r="D9" i="20"/>
  <c r="G9" i="20" s="1"/>
  <c r="H8" i="20"/>
  <c r="D8" i="20"/>
  <c r="G8" i="20" s="1"/>
  <c r="H7" i="20"/>
  <c r="D7" i="20"/>
  <c r="G7" i="20" s="1"/>
  <c r="H6" i="20"/>
  <c r="D6" i="20"/>
  <c r="G6" i="20" s="1"/>
  <c r="F14" i="18"/>
  <c r="H13" i="18"/>
  <c r="G13" i="18"/>
  <c r="H12" i="18"/>
  <c r="D12" i="18"/>
  <c r="G12" i="18" s="1"/>
  <c r="H11" i="18"/>
  <c r="D11" i="18"/>
  <c r="G11" i="18" s="1"/>
  <c r="H10" i="18"/>
  <c r="D10" i="18"/>
  <c r="G10" i="18" s="1"/>
  <c r="H9" i="18"/>
  <c r="D9" i="18"/>
  <c r="G9" i="18" s="1"/>
  <c r="H8" i="18"/>
  <c r="D8" i="18"/>
  <c r="G8" i="18" s="1"/>
  <c r="H7" i="18"/>
  <c r="D7" i="18"/>
  <c r="G7" i="18" s="1"/>
  <c r="H6" i="18"/>
  <c r="D6" i="18"/>
  <c r="G6" i="18" s="1"/>
  <c r="F12" i="17"/>
  <c r="H11" i="17"/>
  <c r="G11" i="17"/>
  <c r="H10" i="17"/>
  <c r="D10" i="17"/>
  <c r="G10" i="17" s="1"/>
  <c r="H9" i="17"/>
  <c r="D9" i="17"/>
  <c r="G9" i="17" s="1"/>
  <c r="H8" i="17"/>
  <c r="D8" i="17"/>
  <c r="G8" i="17" s="1"/>
  <c r="H7" i="17"/>
  <c r="D7" i="17"/>
  <c r="G7" i="17" s="1"/>
  <c r="H6" i="17"/>
  <c r="D6" i="17"/>
  <c r="G6" i="17" s="1"/>
  <c r="F12" i="16"/>
  <c r="H11" i="16"/>
  <c r="G11" i="16"/>
  <c r="H10" i="16"/>
  <c r="D10" i="16"/>
  <c r="G10" i="16" s="1"/>
  <c r="H9" i="16"/>
  <c r="D9" i="16"/>
  <c r="G9" i="16" s="1"/>
  <c r="H8" i="16"/>
  <c r="D8" i="16"/>
  <c r="G8" i="16" s="1"/>
  <c r="H7" i="16"/>
  <c r="D7" i="16"/>
  <c r="G7" i="16" s="1"/>
  <c r="H6" i="16"/>
  <c r="D6" i="16"/>
  <c r="G6" i="16" s="1"/>
  <c r="H14" i="26" l="1"/>
  <c r="H12" i="24"/>
  <c r="H11" i="31"/>
  <c r="H13" i="30"/>
  <c r="H18" i="28"/>
  <c r="H12" i="27"/>
  <c r="H13" i="25"/>
  <c r="H12" i="23"/>
  <c r="H12" i="22"/>
  <c r="H12" i="21"/>
  <c r="H13" i="20"/>
  <c r="H10" i="19"/>
  <c r="H14" i="18"/>
  <c r="H12" i="17"/>
  <c r="H12" i="16"/>
  <c r="H19" i="9"/>
  <c r="G20" i="9"/>
  <c r="H20" i="9"/>
  <c r="D19" i="9"/>
  <c r="G19" i="9" s="1"/>
  <c r="D20" i="9"/>
  <c r="D15" i="9"/>
  <c r="G15" i="9"/>
  <c r="H15" i="9"/>
  <c r="D16" i="9"/>
  <c r="G16" i="9" s="1"/>
  <c r="H16" i="9"/>
  <c r="D17" i="9"/>
  <c r="G17" i="9"/>
  <c r="H17" i="9"/>
  <c r="D18" i="9"/>
  <c r="G18" i="9"/>
  <c r="H18" i="9"/>
  <c r="F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F16" i="14"/>
  <c r="H15" i="14"/>
  <c r="D15" i="14"/>
  <c r="G15" i="14" s="1"/>
  <c r="H14" i="14"/>
  <c r="D14" i="14"/>
  <c r="G14" i="14" s="1"/>
  <c r="H13" i="14"/>
  <c r="D13" i="14"/>
  <c r="G13" i="14" s="1"/>
  <c r="H12" i="14"/>
  <c r="G12" i="14"/>
  <c r="H11" i="14"/>
  <c r="D11" i="14"/>
  <c r="G11" i="14" s="1"/>
  <c r="H10" i="14"/>
  <c r="D10" i="14"/>
  <c r="G10" i="14" s="1"/>
  <c r="H9" i="14"/>
  <c r="D9" i="14"/>
  <c r="G9" i="14" s="1"/>
  <c r="H8" i="14"/>
  <c r="D8" i="14"/>
  <c r="G8" i="14" s="1"/>
  <c r="H7" i="14"/>
  <c r="D7" i="14"/>
  <c r="G7" i="14" s="1"/>
  <c r="H6" i="14"/>
  <c r="D6" i="14"/>
  <c r="G6" i="14" s="1"/>
  <c r="F12" i="13"/>
  <c r="H11" i="13"/>
  <c r="G11" i="13"/>
  <c r="H10" i="13"/>
  <c r="D10" i="13"/>
  <c r="G10" i="13" s="1"/>
  <c r="H9" i="13"/>
  <c r="D9" i="13"/>
  <c r="G9" i="13" s="1"/>
  <c r="H8" i="13"/>
  <c r="D8" i="13"/>
  <c r="G8" i="13" s="1"/>
  <c r="H7" i="13"/>
  <c r="D7" i="13"/>
  <c r="G7" i="13" s="1"/>
  <c r="H6" i="13"/>
  <c r="D6" i="13"/>
  <c r="G6" i="13" s="1"/>
  <c r="F17" i="12"/>
  <c r="H12" i="12"/>
  <c r="D12" i="12"/>
  <c r="G12" i="12" s="1"/>
  <c r="H11" i="12"/>
  <c r="D11" i="12"/>
  <c r="G11" i="12" s="1"/>
  <c r="H14" i="12"/>
  <c r="D14" i="12"/>
  <c r="G14" i="12" s="1"/>
  <c r="H13" i="12"/>
  <c r="D13" i="12"/>
  <c r="G13" i="12" s="1"/>
  <c r="H10" i="12"/>
  <c r="D10" i="12"/>
  <c r="G10" i="12" s="1"/>
  <c r="H9" i="12"/>
  <c r="D9" i="12"/>
  <c r="G9" i="12" s="1"/>
  <c r="H8" i="12"/>
  <c r="D8" i="12"/>
  <c r="G8" i="12" s="1"/>
  <c r="H7" i="12"/>
  <c r="G7" i="12"/>
  <c r="H6" i="12"/>
  <c r="D6" i="12"/>
  <c r="G6" i="12" s="1"/>
  <c r="H15" i="11"/>
  <c r="G15" i="11"/>
  <c r="H14" i="11"/>
  <c r="D14" i="11"/>
  <c r="G14" i="11" s="1"/>
  <c r="H13" i="11"/>
  <c r="D13" i="11"/>
  <c r="G13" i="11" s="1"/>
  <c r="H12" i="11"/>
  <c r="D12" i="11"/>
  <c r="G12" i="11" s="1"/>
  <c r="H11" i="11"/>
  <c r="G11" i="11"/>
  <c r="H10" i="11"/>
  <c r="D10" i="11"/>
  <c r="G10" i="11" s="1"/>
  <c r="H9" i="11"/>
  <c r="D9" i="11"/>
  <c r="G9" i="11" s="1"/>
  <c r="H8" i="11"/>
  <c r="D8" i="11"/>
  <c r="G8" i="11" s="1"/>
  <c r="H7" i="11"/>
  <c r="D7" i="11"/>
  <c r="G7" i="11" s="1"/>
  <c r="H6" i="11"/>
  <c r="D6" i="11"/>
  <c r="G6" i="11" s="1"/>
  <c r="F18" i="10"/>
  <c r="H17" i="10"/>
  <c r="G17" i="10"/>
  <c r="H16" i="10"/>
  <c r="D16" i="10"/>
  <c r="G16" i="10" s="1"/>
  <c r="H15" i="10"/>
  <c r="D15" i="10"/>
  <c r="G15" i="10" s="1"/>
  <c r="H14" i="10"/>
  <c r="D14" i="10"/>
  <c r="G14" i="10" s="1"/>
  <c r="H13" i="10"/>
  <c r="D13" i="10"/>
  <c r="G13" i="10" s="1"/>
  <c r="H12" i="10"/>
  <c r="D12" i="10"/>
  <c r="G12" i="10" s="1"/>
  <c r="H11" i="10"/>
  <c r="D11" i="10"/>
  <c r="G11" i="10" s="1"/>
  <c r="H10" i="10"/>
  <c r="D10" i="10"/>
  <c r="G10" i="10" s="1"/>
  <c r="H9" i="10"/>
  <c r="D9" i="10"/>
  <c r="G9" i="10" s="1"/>
  <c r="H8" i="10"/>
  <c r="D8" i="10"/>
  <c r="G8" i="10" s="1"/>
  <c r="H7" i="10"/>
  <c r="D7" i="10"/>
  <c r="G7" i="10" s="1"/>
  <c r="H6" i="10"/>
  <c r="D6" i="10"/>
  <c r="G6" i="10" s="1"/>
  <c r="F24" i="9"/>
  <c r="H23" i="9"/>
  <c r="G23" i="9"/>
  <c r="H22" i="9"/>
  <c r="D22" i="9"/>
  <c r="G22" i="9" s="1"/>
  <c r="H21" i="9"/>
  <c r="D21" i="9"/>
  <c r="G21" i="9" s="1"/>
  <c r="H14" i="9"/>
  <c r="D14" i="9"/>
  <c r="G14" i="9" s="1"/>
  <c r="H13" i="9"/>
  <c r="D13" i="9"/>
  <c r="G13" i="9" s="1"/>
  <c r="H12" i="9"/>
  <c r="D12" i="9"/>
  <c r="G12" i="9" s="1"/>
  <c r="H11" i="9"/>
  <c r="D11" i="9"/>
  <c r="G11" i="9" s="1"/>
  <c r="H10" i="9"/>
  <c r="D10" i="9"/>
  <c r="G10" i="9" s="1"/>
  <c r="H9" i="9"/>
  <c r="D9" i="9"/>
  <c r="G9" i="9" s="1"/>
  <c r="H8" i="9"/>
  <c r="D8" i="9"/>
  <c r="G8" i="9" s="1"/>
  <c r="H7" i="9"/>
  <c r="D7" i="9"/>
  <c r="G7" i="9" s="1"/>
  <c r="H6" i="9"/>
  <c r="D6" i="9"/>
  <c r="G6" i="9" s="1"/>
  <c r="D17" i="7"/>
  <c r="D18" i="7"/>
  <c r="D19" i="7"/>
  <c r="D20" i="7"/>
  <c r="D12" i="4"/>
  <c r="G12" i="4"/>
  <c r="H12" i="4"/>
  <c r="D11" i="4"/>
  <c r="G11" i="4" s="1"/>
  <c r="H11" i="4"/>
  <c r="H18" i="10" l="1"/>
  <c r="H18" i="15"/>
  <c r="H16" i="14"/>
  <c r="H12" i="13"/>
  <c r="H17" i="12"/>
  <c r="H16" i="11"/>
  <c r="H24" i="9"/>
  <c r="D18" i="2"/>
  <c r="G18" i="2" s="1"/>
  <c r="H18" i="2"/>
  <c r="D19" i="2"/>
  <c r="G19" i="2" s="1"/>
  <c r="F17" i="4"/>
  <c r="H16" i="4"/>
  <c r="G16" i="4"/>
  <c r="H15" i="4"/>
  <c r="D15" i="4"/>
  <c r="G15" i="4" s="1"/>
  <c r="H14" i="4"/>
  <c r="D14" i="4"/>
  <c r="G14" i="4" s="1"/>
  <c r="H13" i="4"/>
  <c r="D13" i="4"/>
  <c r="G13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17" i="8"/>
  <c r="G17" i="8"/>
  <c r="H16" i="8"/>
  <c r="D16" i="8"/>
  <c r="G16" i="8" s="1"/>
  <c r="H14" i="8"/>
  <c r="D14" i="8"/>
  <c r="G14" i="8" s="1"/>
  <c r="H13" i="8"/>
  <c r="D13" i="8"/>
  <c r="G13" i="8" s="1"/>
  <c r="H12" i="8"/>
  <c r="D12" i="8"/>
  <c r="G12" i="8" s="1"/>
  <c r="H11" i="8"/>
  <c r="D11" i="8"/>
  <c r="G11" i="8" s="1"/>
  <c r="H10" i="8"/>
  <c r="D10" i="8"/>
  <c r="G10" i="8" s="1"/>
  <c r="H9" i="8"/>
  <c r="D9" i="8"/>
  <c r="G9" i="8" s="1"/>
  <c r="H8" i="8"/>
  <c r="D8" i="8"/>
  <c r="G8" i="8" s="1"/>
  <c r="H7" i="8"/>
  <c r="D7" i="8"/>
  <c r="G7" i="8" s="1"/>
  <c r="H6" i="8"/>
  <c r="D6" i="8"/>
  <c r="G6" i="8" s="1"/>
  <c r="F22" i="7"/>
  <c r="H21" i="7"/>
  <c r="G21" i="7"/>
  <c r="H20" i="7"/>
  <c r="G20" i="7"/>
  <c r="H19" i="7"/>
  <c r="G19" i="7"/>
  <c r="H18" i="7"/>
  <c r="G18" i="7"/>
  <c r="H17" i="7"/>
  <c r="G17" i="7"/>
  <c r="H16" i="7"/>
  <c r="D16" i="7"/>
  <c r="G16" i="7" s="1"/>
  <c r="H15" i="7"/>
  <c r="D15" i="7"/>
  <c r="G15" i="7" s="1"/>
  <c r="H14" i="7"/>
  <c r="D14" i="7"/>
  <c r="G14" i="7" s="1"/>
  <c r="H13" i="7"/>
  <c r="D13" i="7"/>
  <c r="G13" i="7" s="1"/>
  <c r="H12" i="7"/>
  <c r="D12" i="7"/>
  <c r="G12" i="7" s="1"/>
  <c r="H11" i="7"/>
  <c r="D11" i="7"/>
  <c r="G11" i="7" s="1"/>
  <c r="H10" i="7"/>
  <c r="D10" i="7"/>
  <c r="G10" i="7" s="1"/>
  <c r="H9" i="7"/>
  <c r="D9" i="7"/>
  <c r="G9" i="7" s="1"/>
  <c r="H8" i="7"/>
  <c r="D8" i="7"/>
  <c r="G8" i="7" s="1"/>
  <c r="H7" i="7"/>
  <c r="D7" i="7"/>
  <c r="G7" i="7" s="1"/>
  <c r="H6" i="7"/>
  <c r="D6" i="7"/>
  <c r="G6" i="7" s="1"/>
  <c r="F18" i="6"/>
  <c r="H17" i="6"/>
  <c r="G17" i="6"/>
  <c r="H16" i="6"/>
  <c r="D16" i="6"/>
  <c r="G16" i="6" s="1"/>
  <c r="H15" i="6"/>
  <c r="D15" i="6"/>
  <c r="G15" i="6" s="1"/>
  <c r="H14" i="6"/>
  <c r="D14" i="6"/>
  <c r="G14" i="6" s="1"/>
  <c r="H13" i="6"/>
  <c r="D13" i="6"/>
  <c r="G13" i="6" s="1"/>
  <c r="H12" i="6"/>
  <c r="D12" i="6"/>
  <c r="G12" i="6" s="1"/>
  <c r="H11" i="6"/>
  <c r="D11" i="6"/>
  <c r="G11" i="6" s="1"/>
  <c r="H10" i="6"/>
  <c r="D10" i="6"/>
  <c r="G10" i="6" s="1"/>
  <c r="H9" i="6"/>
  <c r="D9" i="6"/>
  <c r="G9" i="6" s="1"/>
  <c r="H8" i="6"/>
  <c r="D8" i="6"/>
  <c r="G8" i="6" s="1"/>
  <c r="H7" i="6"/>
  <c r="D7" i="6"/>
  <c r="G7" i="6" s="1"/>
  <c r="H6" i="6"/>
  <c r="D6" i="6"/>
  <c r="G6" i="6" s="1"/>
  <c r="F19" i="5"/>
  <c r="H18" i="5"/>
  <c r="G18" i="5"/>
  <c r="H17" i="5"/>
  <c r="G17" i="5"/>
  <c r="H16" i="5"/>
  <c r="D16" i="5"/>
  <c r="G16" i="5" s="1"/>
  <c r="H15" i="5"/>
  <c r="D15" i="5"/>
  <c r="G15" i="5" s="1"/>
  <c r="H14" i="5"/>
  <c r="D14" i="5"/>
  <c r="G14" i="5" s="1"/>
  <c r="H13" i="5"/>
  <c r="D13" i="5"/>
  <c r="G13" i="5" s="1"/>
  <c r="H12" i="5"/>
  <c r="D12" i="5"/>
  <c r="G12" i="5" s="1"/>
  <c r="H11" i="5"/>
  <c r="D11" i="5"/>
  <c r="G11" i="5" s="1"/>
  <c r="H10" i="5"/>
  <c r="D10" i="5"/>
  <c r="G10" i="5" s="1"/>
  <c r="H9" i="5"/>
  <c r="D9" i="5"/>
  <c r="G9" i="5" s="1"/>
  <c r="H8" i="5"/>
  <c r="D8" i="5"/>
  <c r="G8" i="5" s="1"/>
  <c r="H7" i="5"/>
  <c r="D7" i="5"/>
  <c r="G7" i="5" s="1"/>
  <c r="H6" i="5"/>
  <c r="D6" i="5"/>
  <c r="G6" i="5" s="1"/>
  <c r="F20" i="2"/>
  <c r="H19" i="2"/>
  <c r="H17" i="2"/>
  <c r="G17" i="2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H12" i="2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G7" i="2"/>
  <c r="H6" i="2"/>
  <c r="D6" i="2"/>
  <c r="G6" i="2" s="1"/>
  <c r="F16" i="1"/>
  <c r="H15" i="1"/>
  <c r="G15" i="1"/>
  <c r="H14" i="1"/>
  <c r="D14" i="1"/>
  <c r="G14" i="1" s="1"/>
  <c r="H13" i="1"/>
  <c r="D13" i="1"/>
  <c r="G13" i="1" s="1"/>
  <c r="H12" i="1"/>
  <c r="D12" i="1"/>
  <c r="G12" i="1" s="1"/>
  <c r="H11" i="1"/>
  <c r="D11" i="1"/>
  <c r="G11" i="1" s="1"/>
  <c r="H10" i="1"/>
  <c r="D10" i="1"/>
  <c r="G10" i="1" s="1"/>
  <c r="H9" i="1"/>
  <c r="D9" i="1"/>
  <c r="G9" i="1" s="1"/>
  <c r="H8" i="1"/>
  <c r="D8" i="1"/>
  <c r="G8" i="1" s="1"/>
  <c r="H7" i="1"/>
  <c r="D7" i="1"/>
  <c r="G7" i="1" s="1"/>
  <c r="H6" i="1"/>
  <c r="D6" i="1"/>
  <c r="G6" i="1" s="1"/>
  <c r="H18" i="8" l="1"/>
  <c r="H18" i="6"/>
  <c r="H19" i="5"/>
  <c r="H17" i="4"/>
  <c r="H20" i="2"/>
  <c r="H22" i="7"/>
  <c r="H16" i="1"/>
</calcChain>
</file>

<file path=xl/sharedStrings.xml><?xml version="1.0" encoding="utf-8"?>
<sst xmlns="http://schemas.openxmlformats.org/spreadsheetml/2006/main" count="1393" uniqueCount="276">
  <si>
    <t>TOIDU NIMETUS</t>
  </si>
  <si>
    <t>portsjoni kaal  g</t>
  </si>
  <si>
    <t>valmistatavaid portsjoneid kokku</t>
  </si>
  <si>
    <t>Retsepti kaal</t>
  </si>
  <si>
    <t>Valmistamise kaal</t>
  </si>
  <si>
    <t>Toiduained</t>
  </si>
  <si>
    <t>Ühik</t>
  </si>
  <si>
    <t>1 bruto</t>
  </si>
  <si>
    <t>Kao %</t>
  </si>
  <si>
    <t>1 neto</t>
  </si>
  <si>
    <t>x bruto</t>
  </si>
  <si>
    <t xml:space="preserve">x neto </t>
  </si>
  <si>
    <t>Kokku:</t>
  </si>
  <si>
    <t>Waldorfi salat</t>
  </si>
  <si>
    <t>juurseller</t>
  </si>
  <si>
    <t>õun</t>
  </si>
  <si>
    <t>kreeka pähkel (puhastatud)</t>
  </si>
  <si>
    <t>Kaste</t>
  </si>
  <si>
    <t>rõõsk koor 35%</t>
  </si>
  <si>
    <t>majonees</t>
  </si>
  <si>
    <t>sool</t>
  </si>
  <si>
    <t>pipar</t>
  </si>
  <si>
    <t>kg</t>
  </si>
  <si>
    <t>l</t>
  </si>
  <si>
    <t>Suitsukalasalat</t>
  </si>
  <si>
    <t>muna</t>
  </si>
  <si>
    <t>tk/kg</t>
  </si>
  <si>
    <t>värske kurk</t>
  </si>
  <si>
    <t>tomat</t>
  </si>
  <si>
    <t>kaste</t>
  </si>
  <si>
    <t>hapukoor 20%</t>
  </si>
  <si>
    <t>küüslauk</t>
  </si>
  <si>
    <t>vesi</t>
  </si>
  <si>
    <t>munakollane</t>
  </si>
  <si>
    <t xml:space="preserve">Hele linnulihapuljong </t>
  </si>
  <si>
    <t>Kanakondid lihaga</t>
  </si>
  <si>
    <t>mugulsibul</t>
  </si>
  <si>
    <t>porgand</t>
  </si>
  <si>
    <t>loorberileht</t>
  </si>
  <si>
    <t>porrulauk</t>
  </si>
  <si>
    <t>valge pipar (tera)</t>
  </si>
  <si>
    <t>nelk</t>
  </si>
  <si>
    <t>Kalapuljong</t>
  </si>
  <si>
    <t>Kala söögikõlbulikud jäägid</t>
  </si>
  <si>
    <t>k</t>
  </si>
  <si>
    <t>pastinaak</t>
  </si>
  <si>
    <t>või</t>
  </si>
  <si>
    <t>Lillkapsapüreesupp</t>
  </si>
  <si>
    <t xml:space="preserve">portsjoni kaal  </t>
  </si>
  <si>
    <t>lillkapsas</t>
  </si>
  <si>
    <t>rõõsk koor (35%)</t>
  </si>
  <si>
    <t>nisujahu</t>
  </si>
  <si>
    <t>roheline jahvatatud pipar</t>
  </si>
  <si>
    <t>muskaatpähkel</t>
  </si>
  <si>
    <t>värske maitseroheline (petersell, murulauk)</t>
  </si>
  <si>
    <t>Gazpacho ehk külm tomatisupp</t>
  </si>
  <si>
    <t>paprika</t>
  </si>
  <si>
    <t>punase veini äädikas</t>
  </si>
  <si>
    <t>extra virgin oliiviõli</t>
  </si>
  <si>
    <t>sai</t>
  </si>
  <si>
    <t>tabasco kaste</t>
  </si>
  <si>
    <t>must jahvatatud pipar</t>
  </si>
  <si>
    <t>suhkur</t>
  </si>
  <si>
    <t>basiilik värske</t>
  </si>
  <si>
    <t>Borš</t>
  </si>
  <si>
    <t>värske kapsas</t>
  </si>
  <si>
    <t>punapeet</t>
  </si>
  <si>
    <t>tomatipasta</t>
  </si>
  <si>
    <t>toiduõli (praadimiseks)</t>
  </si>
  <si>
    <t>maitseained</t>
  </si>
  <si>
    <t>Lihaseljanka</t>
  </si>
  <si>
    <t>keedetud sealiha</t>
  </si>
  <si>
    <t>kaalikas</t>
  </si>
  <si>
    <t>odrakruup</t>
  </si>
  <si>
    <t>marineeritud kurk</t>
  </si>
  <si>
    <t>toiduõli</t>
  </si>
  <si>
    <t>kartul</t>
  </si>
  <si>
    <t>köögiviljapuljongi pulber</t>
  </si>
  <si>
    <t>Talupojasupp</t>
  </si>
  <si>
    <t>viinerid</t>
  </si>
  <si>
    <t>poolsuitsuvorst</t>
  </si>
  <si>
    <t>keedusink</t>
  </si>
  <si>
    <t>praeliha</t>
  </si>
  <si>
    <t>marineeritud kurk (vedelikuta)</t>
  </si>
  <si>
    <t>puljongipulber</t>
  </si>
  <si>
    <t>oliivid</t>
  </si>
  <si>
    <t>hapukoor</t>
  </si>
  <si>
    <t>sidrun</t>
  </si>
  <si>
    <t>Kalahakkšnitsel</t>
  </si>
  <si>
    <t>naha ja luudeta kalafilee</t>
  </si>
  <si>
    <t>must pipar</t>
  </si>
  <si>
    <t>värske till</t>
  </si>
  <si>
    <t>piim</t>
  </si>
  <si>
    <t>riivsai</t>
  </si>
  <si>
    <t>Räimepihvid</t>
  </si>
  <si>
    <t>räim jahutatud</t>
  </si>
  <si>
    <t>või (praadimiseks)</t>
  </si>
  <si>
    <t>Praetud maks</t>
  </si>
  <si>
    <t>veisemaks</t>
  </si>
  <si>
    <t>Hakkbiifsteek</t>
  </si>
  <si>
    <t>110/40</t>
  </si>
  <si>
    <t>veisehakkliha</t>
  </si>
  <si>
    <t>seapekk</t>
  </si>
  <si>
    <t>Sibula - kooreklops</t>
  </si>
  <si>
    <t>veise välisfilee</t>
  </si>
  <si>
    <t>toiduõli (vormi töötlemiseks)</t>
  </si>
  <si>
    <t>vesi (hautamiseks)</t>
  </si>
  <si>
    <t>rõõsk koor 10%</t>
  </si>
  <si>
    <t>kuivatatud rosmariin</t>
  </si>
  <si>
    <t>lihaüldmaitseaine</t>
  </si>
  <si>
    <t>piprasegu</t>
  </si>
  <si>
    <t>Lehtbiifsteek</t>
  </si>
  <si>
    <t xml:space="preserve">l </t>
  </si>
  <si>
    <t>Kuskuss</t>
  </si>
  <si>
    <t>couscous</t>
  </si>
  <si>
    <t xml:space="preserve">hele kanapuljong </t>
  </si>
  <si>
    <t>või (82%)</t>
  </si>
  <si>
    <t>Köögiviljariis</t>
  </si>
  <si>
    <t>riis (sõmer)</t>
  </si>
  <si>
    <t>vesi (keetmiseks)</t>
  </si>
  <si>
    <t xml:space="preserve">külmutatud köögiviljasegu </t>
  </si>
  <si>
    <t>Väheses vedelikus keedetud riis</t>
  </si>
  <si>
    <t>pikateraline riis</t>
  </si>
  <si>
    <t>Köögiviljagratään (lillkapsa)</t>
  </si>
  <si>
    <t>Mornay kaste</t>
  </si>
  <si>
    <t>Gruyère'i juust</t>
  </si>
  <si>
    <t>jahvatatud valge pipar</t>
  </si>
  <si>
    <t>Või (82%)</t>
  </si>
  <si>
    <t>piim (2,5%)</t>
  </si>
  <si>
    <t>juust</t>
  </si>
  <si>
    <t>Sauce Béchamel</t>
  </si>
  <si>
    <t>VALGE PÕHIKASTE</t>
  </si>
  <si>
    <t>Sauce Velouté</t>
  </si>
  <si>
    <t>hele PÕHIKASTE</t>
  </si>
  <si>
    <t>hele puljong</t>
  </si>
  <si>
    <t>Sauce Espagnole</t>
  </si>
  <si>
    <t>pruun PÕHIKASTE</t>
  </si>
  <si>
    <t>pruun lihapuljong</t>
  </si>
  <si>
    <t>toiduõli praadimiseks</t>
  </si>
  <si>
    <t>ürdid</t>
  </si>
  <si>
    <t>Küüslaugukartulid</t>
  </si>
  <si>
    <t>Šnitsel</t>
  </si>
  <si>
    <t>sealiha seljatükk (kondita)</t>
  </si>
  <si>
    <t>Kartul</t>
  </si>
  <si>
    <t>piim 2,5%</t>
  </si>
  <si>
    <t>Kartulipuder</t>
  </si>
  <si>
    <t>Klassikaline toorjuustukook</t>
  </si>
  <si>
    <t>toorjuust</t>
  </si>
  <si>
    <t>vanillikaun</t>
  </si>
  <si>
    <t>Crème brûlée</t>
  </si>
  <si>
    <t>Demerera suhkur</t>
  </si>
  <si>
    <t>Šokolaadifondant</t>
  </si>
  <si>
    <t>Täidis</t>
  </si>
  <si>
    <t>tume sokolaad</t>
  </si>
  <si>
    <t>Melba kaste</t>
  </si>
  <si>
    <t>50 g</t>
  </si>
  <si>
    <t>suhkrusiirup</t>
  </si>
  <si>
    <t>liköör</t>
  </si>
  <si>
    <t>Salatid ja supid</t>
  </si>
  <si>
    <t>pearoa põhitoit</t>
  </si>
  <si>
    <t>lisandid</t>
  </si>
  <si>
    <t>kastmed</t>
  </si>
  <si>
    <t>magustoidud</t>
  </si>
  <si>
    <t>Heleda kastme tuletised</t>
  </si>
  <si>
    <t>Valge kastme tuletised</t>
  </si>
  <si>
    <t xml:space="preserve">Creme brulee </t>
  </si>
  <si>
    <t>Keedetud riis väheses vedelikus</t>
  </si>
  <si>
    <t>Heleda põhikastme tuletised suurköögile</t>
  </si>
  <si>
    <t>Valge põhikastme tuletised suurköögile</t>
  </si>
  <si>
    <t xml:space="preserve">Pruun põhikaste </t>
  </si>
  <si>
    <t>Šnitsel ja selle tuletised</t>
  </si>
  <si>
    <t>NÄIDISED TEHNOLOOGILISTEST KAARTIDEST</t>
  </si>
  <si>
    <t>marjad</t>
  </si>
  <si>
    <t>100g /1 tk ja kaste 30g</t>
  </si>
  <si>
    <t>Brüleekreem</t>
  </si>
  <si>
    <t>ehk</t>
  </si>
  <si>
    <t>100g</t>
  </si>
  <si>
    <t>vaarikad</t>
  </si>
  <si>
    <t>Meliss värske</t>
  </si>
  <si>
    <t>Liivataigen</t>
  </si>
  <si>
    <t>või 82%</t>
  </si>
  <si>
    <t>külm vesi</t>
  </si>
  <si>
    <t>Kiievi kotlet</t>
  </si>
  <si>
    <t xml:space="preserve">Kanafilee </t>
  </si>
  <si>
    <t xml:space="preserve">Või </t>
  </si>
  <si>
    <t>Maitseroheline</t>
  </si>
  <si>
    <t>Glaseeritud köögiviljad</t>
  </si>
  <si>
    <t>tomatimahl</t>
  </si>
  <si>
    <t>3% toiduäädikas</t>
  </si>
  <si>
    <t>keedetud liha</t>
  </si>
  <si>
    <t>Porgandipüreesupp</t>
  </si>
  <si>
    <t>Riivsai</t>
  </si>
  <si>
    <t>Saiakuubikud</t>
  </si>
  <si>
    <t>toiduõli friteerimiseks</t>
  </si>
  <si>
    <t>suurköök</t>
  </si>
  <si>
    <t>Porgand</t>
  </si>
  <si>
    <t>Fenkol</t>
  </si>
  <si>
    <t>maasikad</t>
  </si>
  <si>
    <t>Glaseeritud köögivili</t>
  </si>
  <si>
    <t>Köögiviljagratään</t>
  </si>
  <si>
    <t>piim(2,5%)</t>
  </si>
  <si>
    <t>munavalge</t>
  </si>
  <si>
    <t>Lumepallisupp</t>
  </si>
  <si>
    <t>Kohupiima-purukook</t>
  </si>
  <si>
    <t>Maasika bavaroise</t>
  </si>
  <si>
    <t>Maasika-bavaroise ehk Baieri kreem maasikatega</t>
  </si>
  <si>
    <t>Hautatud kapsarullid</t>
  </si>
  <si>
    <t>Värske kapsas</t>
  </si>
  <si>
    <t>Hakkliha (jahutatud)</t>
  </si>
  <si>
    <t>Pikateraline riis</t>
  </si>
  <si>
    <t>vesi (riisi keetmiseks)</t>
  </si>
  <si>
    <t>puljong (hautamiseks)</t>
  </si>
  <si>
    <t>Odrajahuvaht</t>
  </si>
  <si>
    <t>150//100/50</t>
  </si>
  <si>
    <t>Külmutatud marjasegu</t>
  </si>
  <si>
    <t>Vesi</t>
  </si>
  <si>
    <t>Odrajahu</t>
  </si>
  <si>
    <t>vanillisuhkur</t>
  </si>
  <si>
    <t>Lisand</t>
  </si>
  <si>
    <t>Sai (krutoonideks)</t>
  </si>
  <si>
    <t>Seemned</t>
  </si>
  <si>
    <t>Sõmer tatrapuder</t>
  </si>
  <si>
    <t>tatar</t>
  </si>
  <si>
    <t>Puljongipulber</t>
  </si>
  <si>
    <t>Toiduõli</t>
  </si>
  <si>
    <t>küpsetusmargariin</t>
  </si>
  <si>
    <t>küpsetuspulber</t>
  </si>
  <si>
    <t>margariin (vormi töötlemiseks)</t>
  </si>
  <si>
    <t>Kohupiimatäidis:</t>
  </si>
  <si>
    <t>kanamuna</t>
  </si>
  <si>
    <t>rosinad</t>
  </si>
  <si>
    <t>Koogipõhi:</t>
  </si>
  <si>
    <t>kohupiim</t>
  </si>
  <si>
    <t>Pärmitaignapõhjal õunakook</t>
  </si>
  <si>
    <t>Pärmitaigen</t>
  </si>
  <si>
    <t>margariin</t>
  </si>
  <si>
    <t>kuivpärm</t>
  </si>
  <si>
    <t>Õunatäidis:</t>
  </si>
  <si>
    <t>jahvatatud kaneel</t>
  </si>
  <si>
    <t>Purukate:</t>
  </si>
  <si>
    <t>margariin (vormi määrimiseks)</t>
  </si>
  <si>
    <t>kaunistuseks</t>
  </si>
  <si>
    <t>80/30</t>
  </si>
  <si>
    <t>münt</t>
  </si>
  <si>
    <t>Zelatiin</t>
  </si>
  <si>
    <t>Mugulsibul</t>
  </si>
  <si>
    <t>Tomat, purustatud</t>
  </si>
  <si>
    <t>Küüslauk</t>
  </si>
  <si>
    <t>Tüümian</t>
  </si>
  <si>
    <t>Punane vein</t>
  </si>
  <si>
    <t>Loorberileht</t>
  </si>
  <si>
    <t>Sool</t>
  </si>
  <si>
    <t>Must pipar</t>
  </si>
  <si>
    <t>Punase veini kaste</t>
  </si>
  <si>
    <t>Guljass</t>
  </si>
  <si>
    <t>sealiha tagatükk</t>
  </si>
  <si>
    <t>kuivatatud basiilik</t>
  </si>
  <si>
    <t>Caesari salat</t>
  </si>
  <si>
    <t>Erinev värske salat /Rooma, frillis, lollo rosso vm/</t>
  </si>
  <si>
    <t>broilerifilee (jahutatud)</t>
  </si>
  <si>
    <t>röstsai</t>
  </si>
  <si>
    <t>oliiviõli</t>
  </si>
  <si>
    <t>Parmesan juust</t>
  </si>
  <si>
    <t>Dijon sinep</t>
  </si>
  <si>
    <t>sidrun mahlaks</t>
  </si>
  <si>
    <t>Worcesteri kaste</t>
  </si>
  <si>
    <t>ansoovisefilee</t>
  </si>
  <si>
    <t>oliiviõli (külmpress)</t>
  </si>
  <si>
    <t>Kirsstomat</t>
  </si>
  <si>
    <t>Hasselbacki kartulid</t>
  </si>
  <si>
    <t>Parmesan juust (peeneks riivitud)</t>
  </si>
  <si>
    <r>
      <t>Hautatud läätsed</t>
    </r>
    <r>
      <rPr>
        <sz val="12"/>
        <color rgb="FF5D413A"/>
        <rFont val="Tahoma"/>
        <family val="2"/>
      </rPr>
      <t> </t>
    </r>
  </si>
  <si>
    <t>Läätsed</t>
  </si>
  <si>
    <t>vesi - umbes</t>
  </si>
  <si>
    <t>Hautatud läätsed</t>
  </si>
  <si>
    <r>
      <rPr>
        <b/>
        <sz val="12"/>
        <color rgb="FF002060"/>
        <rFont val="Arial"/>
        <family val="2"/>
      </rPr>
      <t xml:space="preserve">Tehnoloogilised kaardid on koostatud õpikute: </t>
    </r>
    <r>
      <rPr>
        <sz val="12"/>
        <color theme="1"/>
        <rFont val="Arial"/>
        <family val="2"/>
      </rPr>
      <t xml:space="preserve">Toiduvalmistamine suurköögis
Autor: Sirje Rekkor, Anne Kersna, Maire Merits, Indrek Kivisalu    ja Kulinaaria
Autor: Sirje Rekkor jt - </t>
    </r>
    <r>
      <rPr>
        <b/>
        <sz val="12"/>
        <color rgb="FF002060"/>
        <rFont val="Arial"/>
        <family val="2"/>
      </rPr>
      <t>baasil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</si>
</sst>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€-2]\ #,##0.00"/>
    <numFmt numFmtId="165" formatCode="0.000"/>
    <numFmt numFmtId="166" formatCode="0.00\ \k\r"/>
    <numFmt numFmtId="167" formatCode="[$€-2]\ #,##0.000"/>
    <numFmt numFmtId="168" formatCode="0.0"/>
  </numFmts>
  <fonts count="3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12"/>
      <name val="Calibri"/>
      <family val="2"/>
      <charset val="186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  <charset val="186"/>
    </font>
    <font>
      <sz val="12"/>
      <name val="Calibri"/>
      <family val="2"/>
      <scheme val="minor"/>
    </font>
    <font>
      <sz val="9"/>
      <color rgb="FF333333"/>
      <name val="Verdana"/>
      <family val="2"/>
    </font>
    <font>
      <b/>
      <i/>
      <sz val="12"/>
      <color rgb="FF363435"/>
      <name val="Times New Roman"/>
      <family val="1"/>
    </font>
    <font>
      <b/>
      <i/>
      <sz val="14"/>
      <color rgb="FF363435"/>
      <name val="Book Antiqua"/>
      <family val="1"/>
    </font>
    <font>
      <b/>
      <sz val="12"/>
      <color theme="1"/>
      <name val="Calibri"/>
      <family val="2"/>
    </font>
    <font>
      <sz val="12"/>
      <color rgb="FF444444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indexed="60"/>
      <name val="Arial"/>
      <family val="2"/>
    </font>
    <font>
      <b/>
      <sz val="12"/>
      <color theme="1"/>
      <name val="Arial"/>
      <family val="2"/>
    </font>
    <font>
      <sz val="9"/>
      <color rgb="FF464646"/>
      <name val="Arial"/>
      <family val="2"/>
    </font>
    <font>
      <b/>
      <sz val="12"/>
      <color rgb="FF5D413A"/>
      <name val="Calibri"/>
      <family val="2"/>
      <scheme val="minor"/>
    </font>
    <font>
      <sz val="8"/>
      <color rgb="FF616161"/>
      <name val="Arial"/>
      <family val="2"/>
    </font>
    <font>
      <sz val="12"/>
      <color theme="1"/>
      <name val="Calibri"/>
      <family val="2"/>
      <charset val="186"/>
      <scheme val="minor"/>
    </font>
    <font>
      <sz val="12"/>
      <color rgb="FF363435"/>
      <name val="Times New Roman"/>
      <family val="1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  <charset val="186"/>
    </font>
    <font>
      <sz val="12"/>
      <color rgb="FF000000"/>
      <name val="Calibri"/>
      <family val="2"/>
      <charset val="186"/>
      <scheme val="minor"/>
    </font>
    <font>
      <b/>
      <i/>
      <sz val="14"/>
      <color rgb="FF363435"/>
      <name val="Times New Roman"/>
      <family val="1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0"/>
      <name val="Arial"/>
      <family val="2"/>
      <charset val="186"/>
    </font>
    <font>
      <b/>
      <sz val="12"/>
      <color rgb="FF5D413A"/>
      <name val="Tahoma"/>
      <family val="2"/>
    </font>
    <font>
      <sz val="12"/>
      <color rgb="FF5D413A"/>
      <name val="Tahoma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3" fillId="0" borderId="9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0" fontId="6" fillId="0" borderId="11" xfId="0" applyFont="1" applyBorder="1"/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6" fillId="0" borderId="0" xfId="0" applyFont="1"/>
    <xf numFmtId="0" fontId="4" fillId="0" borderId="11" xfId="0" applyFont="1" applyBorder="1"/>
    <xf numFmtId="165" fontId="7" fillId="3" borderId="11" xfId="2" applyNumberFormat="1" applyFont="1" applyFill="1" applyBorder="1"/>
    <xf numFmtId="1" fontId="4" fillId="0" borderId="11" xfId="0" applyNumberFormat="1" applyFont="1" applyBorder="1" applyAlignment="1">
      <alignment horizontal="center"/>
    </xf>
    <xf numFmtId="165" fontId="4" fillId="0" borderId="11" xfId="0" applyNumberFormat="1" applyFont="1" applyBorder="1"/>
    <xf numFmtId="165" fontId="4" fillId="3" borderId="11" xfId="0" applyNumberFormat="1" applyFont="1" applyFill="1" applyBorder="1"/>
    <xf numFmtId="0" fontId="5" fillId="0" borderId="11" xfId="0" applyFont="1" applyBorder="1"/>
    <xf numFmtId="0" fontId="8" fillId="0" borderId="11" xfId="0" applyFont="1" applyBorder="1"/>
    <xf numFmtId="0" fontId="4" fillId="0" borderId="12" xfId="0" applyFont="1" applyBorder="1"/>
    <xf numFmtId="165" fontId="4" fillId="3" borderId="12" xfId="0" applyNumberFormat="1" applyFont="1" applyFill="1" applyBorder="1"/>
    <xf numFmtId="1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6" fontId="3" fillId="0" borderId="13" xfId="0" applyNumberFormat="1" applyFont="1" applyBorder="1"/>
    <xf numFmtId="166" fontId="4" fillId="0" borderId="14" xfId="1" applyNumberFormat="1" applyFont="1" applyBorder="1"/>
    <xf numFmtId="166" fontId="4" fillId="0" borderId="15" xfId="1" applyNumberFormat="1" applyFont="1" applyBorder="1"/>
    <xf numFmtId="165" fontId="4" fillId="0" borderId="13" xfId="0" applyNumberFormat="1" applyFont="1" applyBorder="1"/>
    <xf numFmtId="165" fontId="4" fillId="3" borderId="16" xfId="0" applyNumberFormat="1" applyFont="1" applyFill="1" applyBorder="1"/>
    <xf numFmtId="165" fontId="4" fillId="0" borderId="17" xfId="0" applyNumberFormat="1" applyFont="1" applyBorder="1"/>
    <xf numFmtId="165" fontId="4" fillId="3" borderId="14" xfId="0" applyNumberFormat="1" applyFont="1" applyFill="1" applyBorder="1"/>
    <xf numFmtId="0" fontId="9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7" fontId="0" fillId="0" borderId="0" xfId="0" applyNumberFormat="1"/>
    <xf numFmtId="0" fontId="4" fillId="0" borderId="11" xfId="0" applyFont="1" applyBorder="1" applyAlignment="1">
      <alignment wrapText="1"/>
    </xf>
    <xf numFmtId="165" fontId="10" fillId="3" borderId="11" xfId="2" applyNumberFormat="1" applyFont="1" applyFill="1" applyBorder="1"/>
    <xf numFmtId="0" fontId="3" fillId="0" borderId="11" xfId="0" applyFont="1" applyBorder="1"/>
    <xf numFmtId="0" fontId="7" fillId="0" borderId="18" xfId="0" applyFont="1" applyBorder="1"/>
    <xf numFmtId="0" fontId="7" fillId="0" borderId="18" xfId="0" applyFont="1" applyBorder="1" applyAlignment="1">
      <alignment wrapText="1"/>
    </xf>
    <xf numFmtId="0" fontId="7" fillId="0" borderId="0" xfId="0" applyFont="1"/>
    <xf numFmtId="0" fontId="10" fillId="0" borderId="11" xfId="0" applyFont="1" applyBorder="1" applyAlignment="1">
      <alignment horizontal="center"/>
    </xf>
    <xf numFmtId="0" fontId="10" fillId="0" borderId="18" xfId="0" applyFont="1" applyBorder="1"/>
    <xf numFmtId="165" fontId="4" fillId="0" borderId="11" xfId="0" applyNumberFormat="1" applyFont="1" applyBorder="1" applyAlignment="1">
      <alignment horizontal="left"/>
    </xf>
    <xf numFmtId="165" fontId="4" fillId="0" borderId="12" xfId="0" applyNumberFormat="1" applyFont="1" applyBorder="1" applyAlignment="1">
      <alignment horizontal="left"/>
    </xf>
    <xf numFmtId="0" fontId="10" fillId="0" borderId="18" xfId="0" applyFont="1" applyBorder="1" applyAlignment="1">
      <alignment wrapText="1"/>
    </xf>
    <xf numFmtId="0" fontId="10" fillId="0" borderId="11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3" xfId="0" applyFont="1" applyBorder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4" borderId="11" xfId="0" applyFont="1" applyFill="1" applyBorder="1"/>
    <xf numFmtId="0" fontId="18" fillId="0" borderId="11" xfId="0" applyFont="1" applyBorder="1" applyAlignment="1">
      <alignment vertical="center" wrapText="1"/>
    </xf>
    <xf numFmtId="0" fontId="17" fillId="0" borderId="11" xfId="0" applyFont="1" applyBorder="1"/>
    <xf numFmtId="0" fontId="19" fillId="0" borderId="0" xfId="0" applyFont="1"/>
    <xf numFmtId="165" fontId="6" fillId="0" borderId="0" xfId="0" applyNumberFormat="1" applyFont="1"/>
    <xf numFmtId="0" fontId="20" fillId="0" borderId="0" xfId="0" applyFont="1"/>
    <xf numFmtId="0" fontId="4" fillId="0" borderId="5" xfId="0" applyFont="1" applyBorder="1"/>
    <xf numFmtId="0" fontId="21" fillId="0" borderId="0" xfId="0" applyFont="1"/>
    <xf numFmtId="1" fontId="7" fillId="3" borderId="11" xfId="2" applyNumberFormat="1" applyFont="1" applyFill="1" applyBorder="1"/>
    <xf numFmtId="1" fontId="4" fillId="3" borderId="11" xfId="0" applyNumberFormat="1" applyFont="1" applyFill="1" applyBorder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top" wrapText="1"/>
    </xf>
    <xf numFmtId="0" fontId="17" fillId="0" borderId="0" xfId="0" applyFont="1"/>
    <xf numFmtId="0" fontId="23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3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168" fontId="7" fillId="3" borderId="11" xfId="2" applyNumberFormat="1" applyFont="1" applyFill="1" applyBorder="1"/>
    <xf numFmtId="0" fontId="4" fillId="0" borderId="19" xfId="0" applyFont="1" applyBorder="1"/>
    <xf numFmtId="0" fontId="5" fillId="0" borderId="0" xfId="0" applyFont="1" applyAlignment="1">
      <alignment wrapText="1"/>
    </xf>
    <xf numFmtId="165" fontId="4" fillId="3" borderId="18" xfId="0" applyNumberFormat="1" applyFont="1" applyFill="1" applyBorder="1"/>
    <xf numFmtId="165" fontId="4" fillId="3" borderId="21" xfId="0" applyNumberFormat="1" applyFont="1" applyFill="1" applyBorder="1"/>
    <xf numFmtId="165" fontId="4" fillId="3" borderId="15" xfId="0" applyNumberFormat="1" applyFont="1" applyFill="1" applyBorder="1"/>
    <xf numFmtId="0" fontId="2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27" fillId="0" borderId="11" xfId="0" applyFont="1" applyBorder="1" applyAlignment="1">
      <alignment horizontal="center"/>
    </xf>
    <xf numFmtId="0" fontId="5" fillId="0" borderId="22" xfId="0" applyFont="1" applyBorder="1"/>
    <xf numFmtId="0" fontId="30" fillId="0" borderId="0" xfId="0" applyFont="1" applyAlignment="1">
      <alignment vertical="center"/>
    </xf>
    <xf numFmtId="0" fontId="7" fillId="0" borderId="11" xfId="0" applyFont="1" applyBorder="1"/>
    <xf numFmtId="0" fontId="29" fillId="0" borderId="11" xfId="0" applyFont="1" applyBorder="1" applyAlignment="1">
      <alignment wrapText="1"/>
    </xf>
    <xf numFmtId="165" fontId="7" fillId="5" borderId="11" xfId="2" applyNumberFormat="1" applyFont="1" applyFill="1" applyBorder="1"/>
    <xf numFmtId="1" fontId="7" fillId="0" borderId="11" xfId="2" applyNumberFormat="1" applyFont="1" applyBorder="1"/>
    <xf numFmtId="165" fontId="7" fillId="0" borderId="11" xfId="2" applyNumberFormat="1" applyFont="1" applyBorder="1"/>
    <xf numFmtId="165" fontId="7" fillId="6" borderId="11" xfId="0" applyNumberFormat="1" applyFont="1" applyFill="1" applyBorder="1"/>
    <xf numFmtId="0" fontId="23" fillId="0" borderId="11" xfId="0" applyFont="1" applyBorder="1"/>
    <xf numFmtId="0" fontId="25" fillId="0" borderId="18" xfId="0" applyFont="1" applyBorder="1"/>
    <xf numFmtId="0" fontId="28" fillId="0" borderId="18" xfId="0" applyFont="1" applyBorder="1"/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10" fillId="0" borderId="11" xfId="0" applyFont="1" applyBorder="1"/>
    <xf numFmtId="0" fontId="2" fillId="0" borderId="0" xfId="0" applyFont="1"/>
    <xf numFmtId="0" fontId="31" fillId="0" borderId="0" xfId="0" applyFont="1"/>
    <xf numFmtId="0" fontId="26" fillId="0" borderId="3" xfId="0" applyFont="1" applyBorder="1"/>
    <xf numFmtId="0" fontId="26" fillId="0" borderId="4" xfId="0" applyFont="1" applyBorder="1"/>
    <xf numFmtId="0" fontId="26" fillId="0" borderId="5" xfId="0" applyFont="1" applyBorder="1"/>
    <xf numFmtId="0" fontId="32" fillId="0" borderId="0" xfId="0" applyFont="1"/>
    <xf numFmtId="164" fontId="32" fillId="0" borderId="0" xfId="0" applyNumberFormat="1" applyFont="1"/>
    <xf numFmtId="0" fontId="26" fillId="0" borderId="9" xfId="0" applyFont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0" fontId="33" fillId="0" borderId="11" xfId="0" applyFont="1" applyBorder="1"/>
    <xf numFmtId="0" fontId="26" fillId="0" borderId="11" xfId="0" applyFont="1" applyBorder="1" applyAlignment="1">
      <alignment horizontal="center"/>
    </xf>
    <xf numFmtId="0" fontId="26" fillId="3" borderId="11" xfId="0" applyFont="1" applyFill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33" fillId="0" borderId="0" xfId="0" applyFont="1"/>
    <xf numFmtId="1" fontId="10" fillId="0" borderId="11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left"/>
    </xf>
    <xf numFmtId="165" fontId="10" fillId="3" borderId="11" xfId="0" applyNumberFormat="1" applyFont="1" applyFill="1" applyBorder="1"/>
    <xf numFmtId="1" fontId="10" fillId="0" borderId="12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left"/>
    </xf>
    <xf numFmtId="165" fontId="10" fillId="3" borderId="12" xfId="0" applyNumberFormat="1" applyFont="1" applyFill="1" applyBorder="1"/>
    <xf numFmtId="166" fontId="26" fillId="0" borderId="13" xfId="0" applyNumberFormat="1" applyFont="1" applyBorder="1"/>
    <xf numFmtId="166" fontId="10" fillId="0" borderId="14" xfId="1" applyNumberFormat="1" applyFont="1" applyBorder="1"/>
    <xf numFmtId="166" fontId="10" fillId="0" borderId="15" xfId="1" applyNumberFormat="1" applyFont="1" applyBorder="1"/>
    <xf numFmtId="165" fontId="10" fillId="0" borderId="13" xfId="0" applyNumberFormat="1" applyFont="1" applyBorder="1"/>
    <xf numFmtId="165" fontId="10" fillId="3" borderId="16" xfId="0" applyNumberFormat="1" applyFont="1" applyFill="1" applyBorder="1"/>
    <xf numFmtId="165" fontId="10" fillId="0" borderId="17" xfId="0" applyNumberFormat="1" applyFont="1" applyBorder="1"/>
    <xf numFmtId="165" fontId="10" fillId="3" borderId="14" xfId="0" applyNumberFormat="1" applyFont="1" applyFill="1" applyBorder="1"/>
    <xf numFmtId="0" fontId="34" fillId="0" borderId="0" xfId="0" applyFont="1"/>
    <xf numFmtId="0" fontId="23" fillId="0" borderId="0" xfId="0" applyFont="1"/>
    <xf numFmtId="0" fontId="35" fillId="0" borderId="0" xfId="0" applyFont="1"/>
    <xf numFmtId="0" fontId="36" fillId="0" borderId="11" xfId="0" applyFont="1" applyBorder="1" applyAlignment="1">
      <alignment vertical="center" wrapText="1"/>
    </xf>
    <xf numFmtId="0" fontId="36" fillId="0" borderId="11" xfId="0" applyFont="1" applyBorder="1"/>
    <xf numFmtId="0" fontId="36" fillId="0" borderId="11" xfId="0" applyFont="1" applyBorder="1" applyAlignment="1">
      <alignment vertical="center"/>
    </xf>
    <xf numFmtId="0" fontId="17" fillId="7" borderId="0" xfId="0" applyFont="1" applyFill="1" applyAlignment="1">
      <alignment horizontal="left" vertical="center" wrapText="1"/>
    </xf>
    <xf numFmtId="0" fontId="3" fillId="0" borderId="8" xfId="0" applyFont="1" applyBorder="1" applyAlignment="1">
      <alignment horizontal="center"/>
    </xf>
    <xf numFmtId="0" fontId="3" fillId="2" borderId="1" xfId="2" applyFont="1" applyFill="1" applyBorder="1" applyAlignment="1">
      <alignment horizontal="center" vertical="top"/>
    </xf>
    <xf numFmtId="0" fontId="3" fillId="2" borderId="2" xfId="2" applyFont="1" applyFill="1" applyBorder="1" applyAlignment="1">
      <alignment horizontal="center" vertical="top"/>
    </xf>
    <xf numFmtId="0" fontId="3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2" applyFont="1" applyBorder="1" applyAlignment="1">
      <alignment horizontal="center" wrapText="1"/>
    </xf>
    <xf numFmtId="0" fontId="3" fillId="0" borderId="7" xfId="2" applyFont="1" applyBorder="1" applyAlignment="1">
      <alignment horizontal="center" wrapText="1"/>
    </xf>
    <xf numFmtId="0" fontId="3" fillId="0" borderId="3" xfId="2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2" borderId="1" xfId="2" applyFont="1" applyFill="1" applyBorder="1" applyAlignment="1">
      <alignment horizontal="center" vertical="top"/>
    </xf>
    <xf numFmtId="0" fontId="26" fillId="2" borderId="2" xfId="2" applyFont="1" applyFill="1" applyBorder="1" applyAlignment="1">
      <alignment horizontal="center" vertical="top"/>
    </xf>
    <xf numFmtId="0" fontId="26" fillId="0" borderId="4" xfId="2" applyFont="1" applyBorder="1" applyAlignment="1">
      <alignment horizontal="center"/>
    </xf>
    <xf numFmtId="0" fontId="26" fillId="0" borderId="5" xfId="2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6" xfId="2" applyFont="1" applyBorder="1" applyAlignment="1">
      <alignment horizontal="center" wrapText="1"/>
    </xf>
    <xf numFmtId="0" fontId="26" fillId="0" borderId="7" xfId="2" applyFont="1" applyBorder="1" applyAlignment="1">
      <alignment horizontal="center" wrapText="1"/>
    </xf>
    <xf numFmtId="0" fontId="26" fillId="0" borderId="3" xfId="2" applyFont="1" applyBorder="1" applyAlignment="1">
      <alignment horizontal="center"/>
    </xf>
    <xf numFmtId="0" fontId="25" fillId="0" borderId="18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4">
    <cellStyle name="Currency [0]" xfId="1" builtinId="7"/>
    <cellStyle name="Normal" xfId="0" builtinId="0"/>
    <cellStyle name="Normal 2" xfId="2" xr:uid="{00000000-0005-0000-0000-000001000000}"/>
    <cellStyle name="Valuuta [0] 2" xfId="3" xr:uid="{00000000-0005-0000-0000-000003000000}"/>
  </cellStyles>
  <dxfs count="0"/>
  <tableStyles count="0" defaultTableStyle="TableStyleMedium2" defaultPivotStyle="PivotStyleLight16"/>
  <colors>
    <mruColors>
      <color rgb="FFFF3300"/>
      <color rgb="FFFFFF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133350</xdr:rowOff>
    </xdr:from>
    <xdr:to>
      <xdr:col>7</xdr:col>
      <xdr:colOff>514350</xdr:colOff>
      <xdr:row>27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9050" y="4257675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Sega ained ettevaatlikult üles-alla tõstes.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Valmista salatikaste - sega kokku ained ja maistesta.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Vala kaste salatile ja sega ettevaatlikult läbi.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Kontrolli maitset. 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0</xdr:colOff>
      <xdr:row>17</xdr:row>
      <xdr:rowOff>1</xdr:rowOff>
    </xdr:from>
    <xdr:to>
      <xdr:col>7</xdr:col>
      <xdr:colOff>495300</xdr:colOff>
      <xdr:row>20</xdr:row>
      <xdr:rowOff>152401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0" y="3409951"/>
          <a:ext cx="5286375" cy="704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Pese ja koori seller. Lõika see julienne-ribadeks ja blanšeeri kuumas vees. Jahuta.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Pese, koori, puhasta seemnekodadest ja viilluta õunad.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Purusta pähklid.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19050</xdr:colOff>
      <xdr:row>27</xdr:row>
      <xdr:rowOff>171451</xdr:rowOff>
    </xdr:from>
    <xdr:to>
      <xdr:col>7</xdr:col>
      <xdr:colOff>514350</xdr:colOff>
      <xdr:row>30</xdr:row>
      <xdr:rowOff>190501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9050" y="5314951"/>
          <a:ext cx="5286375" cy="647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2-6 °C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Kaunistada võib pähklitükkide või õunaviiludega.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180974</xdr:rowOff>
    </xdr:from>
    <xdr:to>
      <xdr:col>7</xdr:col>
      <xdr:colOff>590550</xdr:colOff>
      <xdr:row>30</xdr:row>
      <xdr:rowOff>76199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667249"/>
          <a:ext cx="5286375" cy="1362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Kuumuta potipõhjas õli ja porgand ja sibul. </a:t>
          </a: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kartul ning kuum puljong, keeda köögiviljad pehmeks.</a:t>
          </a: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Keedetud köögiviljad püreeri. Suru läbi sõela.</a:t>
          </a:r>
          <a:r>
            <a:rPr lang="et-EE" sz="1200"/>
            <a:t> </a:t>
          </a: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Valmista võist, nisujahust ja piimast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beshamel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-kaste.</a:t>
          </a:r>
          <a:r>
            <a:rPr lang="et-EE" sz="1200"/>
            <a:t> </a:t>
          </a: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püreele kaste ning kuumuta keemiseni. </a:t>
          </a:r>
          <a:r>
            <a:rPr lang="et-EE" sz="1200"/>
            <a:t> </a:t>
          </a:r>
        </a:p>
        <a:p>
          <a:pPr marL="228600" indent="-228600" rtl="0">
            <a:buFont typeface="+mj-lt"/>
            <a:buAutoNum type="arabicPeriod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Maitsesta.</a:t>
          </a:r>
          <a:r>
            <a:rPr lang="et-EE" sz="1200"/>
            <a:t> </a:t>
          </a:r>
        </a:p>
      </xdr:txBody>
    </xdr:sp>
    <xdr:clientData/>
  </xdr:twoCellAnchor>
  <xdr:twoCellAnchor>
    <xdr:from>
      <xdr:col>0</xdr:col>
      <xdr:colOff>95250</xdr:colOff>
      <xdr:row>20</xdr:row>
      <xdr:rowOff>0</xdr:rowOff>
    </xdr:from>
    <xdr:to>
      <xdr:col>7</xdr:col>
      <xdr:colOff>590550</xdr:colOff>
      <xdr:row>22</xdr:row>
      <xdr:rowOff>200026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5"/>
          <a:ext cx="5286375" cy="619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Kaalu vajalik tooraine</a:t>
          </a:r>
          <a:endParaRPr lang="et-EE" sz="1200">
            <a:effectLst/>
          </a:endParaRPr>
        </a:p>
        <a:p>
          <a:pPr rtl="0"/>
          <a:r>
            <a:rPr lang="et-EE" sz="1200" b="0" i="0" baseline="0">
              <a:effectLst/>
              <a:latin typeface="+mn-lt"/>
              <a:ea typeface="+mn-ea"/>
              <a:cs typeface="+mn-cs"/>
            </a:rPr>
            <a:t>2.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Pese ja koori köögiviljad ning tükelda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mirepoix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-kuubikuteks.</a:t>
          </a:r>
          <a:r>
            <a:rPr lang="et-EE" sz="1200"/>
            <a:t> </a:t>
          </a: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31</xdr:row>
      <xdr:rowOff>123824</xdr:rowOff>
    </xdr:from>
    <xdr:to>
      <xdr:col>7</xdr:col>
      <xdr:colOff>571500</xdr:colOff>
      <xdr:row>36</xdr:row>
      <xdr:rowOff>19049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62864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Röstitud seemned ja </a:t>
          </a:r>
          <a:r>
            <a:rPr lang="et-EE" sz="1200"/>
            <a:t>r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östitud saiakrutoonid</a:t>
          </a:r>
          <a:r>
            <a:rPr lang="et-EE" sz="1200"/>
            <a:t> 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Maitseroheline</a:t>
          </a:r>
          <a:r>
            <a:rPr lang="et-EE" sz="1200"/>
            <a:t>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190500</xdr:rowOff>
    </xdr:from>
    <xdr:to>
      <xdr:col>7</xdr:col>
      <xdr:colOff>590550</xdr:colOff>
      <xdr:row>32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5"/>
          <a:ext cx="5286375" cy="1809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1.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köögiviljad tükelda kuubikuteks.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4. Leotatud odrakruubid keeda eraldi potis soolaga maitsestatud vees peaaegu pehmeks.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5. Tükelda marineeritud kurk kuubikuteks ja keeda eraldi potis pehmeks.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6. Kuumuta potipõhjas toiduõli, lisa tükeldatud porgand, kaalikas ja mugulsibul.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7. Lisa kuum puljong, keeda köögiviljad peaaegu pehmeks.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8. Lisa tükeldatud liha ning kartul, keeda pehmeks.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9. Kurna keedetud odrakruubid ja marineeritud kurgid ning lisa supile. Keeda valmimiseni.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10. Maitsesta.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18</xdr:row>
      <xdr:rowOff>209549</xdr:rowOff>
    </xdr:from>
    <xdr:to>
      <xdr:col>7</xdr:col>
      <xdr:colOff>590550</xdr:colOff>
      <xdr:row>23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Kaalu vajalik tooraine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Pese odrakruubid ja leota külmas vees.</a:t>
          </a:r>
          <a:endParaRPr lang="et-EE" sz="1200">
            <a:effectLst/>
          </a:endParaRPr>
        </a:p>
        <a:p>
          <a:r>
            <a:rPr lang="et-EE" sz="1100" b="0" i="0" baseline="0">
              <a:effectLst/>
              <a:latin typeface="+mn-lt"/>
              <a:ea typeface="+mn-ea"/>
              <a:cs typeface="+mn-cs"/>
            </a:rPr>
            <a:t>3. Eeltöötle köögiviljad. </a:t>
          </a:r>
        </a:p>
        <a:p>
          <a:r>
            <a:rPr lang="et-EE" sz="11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4. Leota pestud odrakruupe vähemalt pool tundi.</a:t>
          </a: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57150</xdr:colOff>
      <xdr:row>33</xdr:row>
      <xdr:rowOff>142874</xdr:rowOff>
    </xdr:from>
    <xdr:to>
      <xdr:col>7</xdr:col>
      <xdr:colOff>552450</xdr:colOff>
      <xdr:row>38</xdr:row>
      <xdr:rowOff>38099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57150" y="69341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Võib lisada maitserohelist.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</xdr:row>
      <xdr:rowOff>190500</xdr:rowOff>
    </xdr:from>
    <xdr:to>
      <xdr:col>7</xdr:col>
      <xdr:colOff>590550</xdr:colOff>
      <xdr:row>29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486275"/>
          <a:ext cx="5286375" cy="148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Peenesta kalafilee koos sibulatükkidega hakklihamasinas.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Sega kalahakkliha-sibulamassile juurde lahtiklopitud muna ja hakitud till.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3. Maitsesta soola ja musta pipraga.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4. lase hakkmassil külmkapis pool tundi maitsestuda.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5. Vormi ovaalsed 1 cm paksused šnitslid ning paneeri need riivsaias.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6. Prae kuumal pannil õlis kuldseks.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7. vajadusel järelküpseta ahjus 180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°C  temperatuuril valmimiseni.</a:t>
          </a:r>
          <a:endParaRPr lang="et-EE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16</xdr:row>
      <xdr:rowOff>209549</xdr:rowOff>
    </xdr:from>
    <xdr:to>
      <xdr:col>7</xdr:col>
      <xdr:colOff>590550</xdr:colOff>
      <xdr:row>21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koori sibul ja tükelda väiksemaks.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eemalda tilli jämedamad varreosad ja haki till. </a:t>
          </a:r>
        </a:p>
      </xdr:txBody>
    </xdr:sp>
    <xdr:clientData/>
  </xdr:twoCellAnchor>
  <xdr:twoCellAnchor>
    <xdr:from>
      <xdr:col>0</xdr:col>
      <xdr:colOff>57150</xdr:colOff>
      <xdr:row>30</xdr:row>
      <xdr:rowOff>0</xdr:rowOff>
    </xdr:from>
    <xdr:to>
      <xdr:col>7</xdr:col>
      <xdr:colOff>552450</xdr:colOff>
      <xdr:row>32</xdr:row>
      <xdr:rowOff>200026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57150" y="6181725"/>
          <a:ext cx="5286375" cy="619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vähemalt 65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Lisandid vastavalt ülesandele.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190500</xdr:rowOff>
    </xdr:from>
    <xdr:to>
      <xdr:col>7</xdr:col>
      <xdr:colOff>590550</xdr:colOff>
      <xdr:row>29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5"/>
          <a:ext cx="5286375" cy="1276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Aseta pooled liblikfileed lõikelauale nii, et nahapool jääb alla.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Maitsesta soola ja pipraga, puista peale hakitud tilli.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Kata iga filee teise umbes samasuure fileega nii, et mõlema filee nahapooled jääksid väljapoole.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Paneeri saadud pihvid nisujahus, lahtisegatud munas ja seejärel riivsaias.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Prae kohe kuumal pannil õli ja või segus kuldseks.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17</xdr:row>
      <xdr:rowOff>209549</xdr:rowOff>
    </xdr:from>
    <xdr:to>
      <xdr:col>7</xdr:col>
      <xdr:colOff>590550</xdr:colOff>
      <xdr:row>22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Puhasta räimed. Eemalda sisikond, pea ja rood surudes rümbad näppude vahel liblikfileedeks. Eemalda selgroog.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eemalda tilli jämedamad varreosad ja haki till. </a:t>
          </a:r>
          <a:endParaRPr lang="et-EE" sz="11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30</xdr:row>
      <xdr:rowOff>9524</xdr:rowOff>
    </xdr:from>
    <xdr:to>
      <xdr:col>7</xdr:col>
      <xdr:colOff>590550</xdr:colOff>
      <xdr:row>32</xdr:row>
      <xdr:rowOff>142875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6381749"/>
          <a:ext cx="5286375" cy="5524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vähemalt 65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Lisandid vastavalt ülesandele.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190500</xdr:rowOff>
    </xdr:from>
    <xdr:to>
      <xdr:col>7</xdr:col>
      <xdr:colOff>590550</xdr:colOff>
      <xdr:row>34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686300"/>
          <a:ext cx="5286375" cy="2400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Pane kapsa jaoks vesi keema, maitsesta soolaga.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Eemalda kapsalt juurikas ja kuumuta kapsalehti tasasel tulel.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Võta kuumutatud kapsalehed nõrguma ja jahtuma, vasarda või eemalda paksem osa.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Sega omavahel hakkliha, jahutatud keedetud riis, kuubikuteks tükeldatud mugulsibul ja maitsesta soola ja pipraga.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Tõsta kapsalehtedele hakkliha-riisitäidis ja keera "ümbrikuks"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Õlita GN-nõu, laota sellele kapsarullid ning küpseta ahjus 180 °C juures umbes 30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 minutit.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7. Vala küpsetatud kapsarullid üle puljongiga ja hauta kaane all veel umbes 20 minutit.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8. Valmista valge põhikaste /vt tehnol.kaart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9. Valmista kartulipuder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/vt tehnol.kaart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17</xdr:row>
      <xdr:rowOff>209549</xdr:rowOff>
    </xdr:from>
    <xdr:to>
      <xdr:col>7</xdr:col>
      <xdr:colOff>590550</xdr:colOff>
      <xdr:row>22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Eeltöötle kapsas ja mugulsibul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Keeda riis pehmeks</a:t>
          </a: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34</xdr:row>
      <xdr:rowOff>209549</xdr:rowOff>
    </xdr:from>
    <xdr:to>
      <xdr:col>7</xdr:col>
      <xdr:colOff>590550</xdr:colOff>
      <xdr:row>39</xdr:row>
      <xdr:rowOff>104774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721994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LIsandiks valge põhikaste ja kartulipuder</a:t>
          </a:r>
        </a:p>
        <a:p>
          <a:pPr rtl="0"/>
          <a:endParaRPr lang="et-EE" sz="1200">
            <a:effectLst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190499</xdr:rowOff>
    </xdr:from>
    <xdr:to>
      <xdr:col>7</xdr:col>
      <xdr:colOff>590550</xdr:colOff>
      <xdr:row>32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4"/>
          <a:ext cx="5286375" cy="1771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Kuumuta potipõhjas õli, lisa tükeldatud sealiha ja pruunista.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tükeldatud mugulsibul ning kuumuta. Maitsesta.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pool kuumast vest ning hauta, kuni liha on pehme.</a:t>
          </a:r>
          <a:r>
            <a:rPr lang="et-EE" sz="1200"/>
            <a:t>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Valmista kaste: kuumuta potipõhjas võist ja nisujahust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roux. </a:t>
          </a:r>
          <a:endParaRPr lang="et-EE" sz="1200"/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roux´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le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tomatipasta, kuumuta kuni 5 minutit. Lisa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osa hautatud liha leemest ja vajadusel veel puljongit.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tomatikaste hautatud lihale,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 maitsesta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. Kuumuta kuni kaste on ühtlane.</a:t>
          </a:r>
          <a:r>
            <a:rPr lang="et-EE" sz="1200"/>
            <a:t>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hapukoor, kuumuta kuni keemiseni.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Kontrolli maitset.</a:t>
          </a:r>
          <a:r>
            <a:rPr lang="et-EE" sz="1200"/>
            <a:t>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Vajadusel lisa maitseaineid</a:t>
          </a:r>
          <a:endParaRPr lang="et-EE" sz="1200"/>
        </a:p>
      </xdr:txBody>
    </xdr:sp>
    <xdr:clientData/>
  </xdr:twoCellAnchor>
  <xdr:twoCellAnchor>
    <xdr:from>
      <xdr:col>0</xdr:col>
      <xdr:colOff>95250</xdr:colOff>
      <xdr:row>18</xdr:row>
      <xdr:rowOff>209549</xdr:rowOff>
    </xdr:from>
    <xdr:to>
      <xdr:col>7</xdr:col>
      <xdr:colOff>590550</xdr:colOff>
      <xdr:row>23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Puhasta sealiha kelmetest ning lõika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2,5 -3 cm kuubikuteks.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Puhasta ja koori mugulsibul ning tükelda kuubikuteks (brunoise)</a:t>
          </a: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33</xdr:row>
      <xdr:rowOff>76200</xdr:rowOff>
    </xdr:from>
    <xdr:to>
      <xdr:col>7</xdr:col>
      <xdr:colOff>571500</xdr:colOff>
      <xdr:row>36</xdr:row>
      <xdr:rowOff>85726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6867525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Lisandid vastavalt ülesandele.</a:t>
          </a:r>
          <a:endParaRPr lang="et-EE" sz="1200">
            <a:effectLst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190500</xdr:rowOff>
    </xdr:from>
    <xdr:to>
      <xdr:col>7</xdr:col>
      <xdr:colOff>590550</xdr:colOff>
      <xdr:row>21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5"/>
          <a:ext cx="5286375" cy="800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Kuumuta pannil õli.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Prae maksaviilud kuumal pannil kiirelt mõlemalt poolt soovitud küpsuseni.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Maitsesta soola ja pipraga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12</xdr:row>
      <xdr:rowOff>209549</xdr:rowOff>
    </xdr:from>
    <xdr:to>
      <xdr:col>7</xdr:col>
      <xdr:colOff>590550</xdr:colOff>
      <xdr:row>17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Rebi maksalt kelme. puhasta maks võimalikest veresoontest jms.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Lõika umbes 1 cm paksusteks viiludeks.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85725</xdr:colOff>
      <xdr:row>22</xdr:row>
      <xdr:rowOff>66675</xdr:rowOff>
    </xdr:from>
    <xdr:to>
      <xdr:col>7</xdr:col>
      <xdr:colOff>581025</xdr:colOff>
      <xdr:row>25</xdr:row>
      <xdr:rowOff>114301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85725" y="5810250"/>
          <a:ext cx="5286375" cy="676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vähemalt 65 °C eelsoojendatud taldrikul. 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Lisandid vastavalt ülesandele.</a:t>
          </a:r>
          <a:endParaRPr lang="et-EE" sz="1200">
            <a:effectLst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104775</xdr:rowOff>
    </xdr:from>
    <xdr:to>
      <xdr:col>7</xdr:col>
      <xdr:colOff>523875</xdr:colOff>
      <xdr:row>27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28575" y="5638800"/>
          <a:ext cx="5286375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 Friteeri kotletid kuldpruuni värvuseni.</a:t>
          </a:r>
        </a:p>
      </xdr:txBody>
    </xdr:sp>
    <xdr:clientData/>
  </xdr:twoCellAnchor>
  <xdr:twoCellAnchor>
    <xdr:from>
      <xdr:col>0</xdr:col>
      <xdr:colOff>95250</xdr:colOff>
      <xdr:row>15</xdr:row>
      <xdr:rowOff>209549</xdr:rowOff>
    </xdr:from>
    <xdr:to>
      <xdr:col>7</xdr:col>
      <xdr:colOff>590550</xdr:colOff>
      <xdr:row>24</xdr:row>
      <xdr:rowOff>28575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17049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Valmista roheline või, vormi sellest 2 vorstikest, aseta need külmikusse.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Vasarda fileed kergelt toidukile vahel, maitsesta..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Keera tahkunud roheline või esmalt väikese filee sisse, seejärel koos viimasega suure filee sisse.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Vormi korrektse piklik-ovaalse kujuga kotletid.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Paneeri kotletid munasegus ja riivsaias, aseta külmikusse.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7. Vahetult enne friteerimist paneeri kotletid munasegus ja saiakuubikutes.</a:t>
          </a:r>
        </a:p>
      </xdr:txBody>
    </xdr:sp>
    <xdr:clientData/>
  </xdr:twoCellAnchor>
  <xdr:twoCellAnchor>
    <xdr:from>
      <xdr:col>0</xdr:col>
      <xdr:colOff>19050</xdr:colOff>
      <xdr:row>27</xdr:row>
      <xdr:rowOff>161924</xdr:rowOff>
    </xdr:from>
    <xdr:to>
      <xdr:col>7</xdr:col>
      <xdr:colOff>514350</xdr:colOff>
      <xdr:row>32</xdr:row>
      <xdr:rowOff>57149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>
          <a:spLocks noChangeArrowheads="1"/>
        </xdr:cNvSpPr>
      </xdr:nvSpPr>
      <xdr:spPr bwMode="auto">
        <a:xfrm>
          <a:off x="19050" y="63245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 Lisandid vastavalt ülesandele.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190500</xdr:rowOff>
    </xdr:from>
    <xdr:to>
      <xdr:col>7</xdr:col>
      <xdr:colOff>590550</xdr:colOff>
      <xdr:row>26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5095875"/>
          <a:ext cx="5286375" cy="800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 Prae biifsteegid kuumal pannil õlis mõlemalt poolt kuldpruuniks.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Vajadusel järelkõpseta ahjus.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Prae muna vähese õliga ühelt poolt ja maitsesta soola ja pipraga.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16</xdr:row>
      <xdr:rowOff>209549</xdr:rowOff>
    </xdr:from>
    <xdr:to>
      <xdr:col>7</xdr:col>
      <xdr:colOff>590550</xdr:colOff>
      <xdr:row>22</xdr:row>
      <xdr:rowOff>114300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11620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Tükelda seapekk 0.5cm kuubikuteks.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Lisa hakklihale vesi, sool, pipar ja seapekikuubikud.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Klopi hakkmass.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Vormi märgade kätega ümmargused kuni 2 cm paksused pooltooted.</a:t>
          </a:r>
        </a:p>
      </xdr:txBody>
    </xdr:sp>
    <xdr:clientData/>
  </xdr:twoCellAnchor>
  <xdr:twoCellAnchor>
    <xdr:from>
      <xdr:col>0</xdr:col>
      <xdr:colOff>104775</xdr:colOff>
      <xdr:row>28</xdr:row>
      <xdr:rowOff>9524</xdr:rowOff>
    </xdr:from>
    <xdr:to>
      <xdr:col>8</xdr:col>
      <xdr:colOff>0</xdr:colOff>
      <xdr:row>32</xdr:row>
      <xdr:rowOff>114299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>
          <a:spLocks noChangeArrowheads="1"/>
        </xdr:cNvSpPr>
      </xdr:nvSpPr>
      <xdr:spPr bwMode="auto">
        <a:xfrm>
          <a:off x="104775" y="61721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 Serveeri praetud munaga.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3. Lisandid vastavalt ülesandele.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190500</xdr:rowOff>
    </xdr:from>
    <xdr:to>
      <xdr:col>7</xdr:col>
      <xdr:colOff>590550</xdr:colOff>
      <xdr:row>25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486275"/>
          <a:ext cx="5286375" cy="1104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Maitsesta lihaviilud soola ja pipraga.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Paneeri jahus, muna ja piima segus ning riivsaias.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Kuumuta pannil õli.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Prae kuumal pannil kiirelt mõlemalt poolt kuldpruuniks.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Vajadusel järelküpseta ahjus.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14</xdr:row>
      <xdr:rowOff>209549</xdr:rowOff>
    </xdr:from>
    <xdr:to>
      <xdr:col>7</xdr:col>
      <xdr:colOff>590550</xdr:colOff>
      <xdr:row>19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5747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Lõika lihast ristikiudu umbes 1 cm paksused viilud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Vasarda läbi kile ja vormi ovaalseks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123825</xdr:colOff>
      <xdr:row>26</xdr:row>
      <xdr:rowOff>28575</xdr:rowOff>
    </xdr:from>
    <xdr:to>
      <xdr:col>8</xdr:col>
      <xdr:colOff>19050</xdr:colOff>
      <xdr:row>29</xdr:row>
      <xdr:rowOff>76201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>
          <a:spLocks noChangeArrowheads="1"/>
        </xdr:cNvSpPr>
      </xdr:nvSpPr>
      <xdr:spPr bwMode="auto">
        <a:xfrm>
          <a:off x="123825" y="5791200"/>
          <a:ext cx="5286375" cy="676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vähemalt 65 °C eelsoojendatud taldrikul. 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Lisandid vastavalt ülesandele.</a:t>
          </a:r>
          <a:endParaRPr lang="et-EE" sz="12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114301</xdr:rowOff>
    </xdr:from>
    <xdr:to>
      <xdr:col>7</xdr:col>
      <xdr:colOff>495300</xdr:colOff>
      <xdr:row>47</xdr:row>
      <xdr:rowOff>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8705851"/>
          <a:ext cx="52863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Krutoonide v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Prae röstsaia viilud õliga kuldseks.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Hõõru veidi jahtunud saiaviiludpoolitatud küüslauguga üle.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Lõika sai või murra väiksemateks tükkideks.  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7</xdr:col>
      <xdr:colOff>495300</xdr:colOff>
      <xdr:row>34</xdr:row>
      <xdr:rowOff>19050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5810250"/>
          <a:ext cx="5286375" cy="1057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Eemalda salatil katskised lehed ja pese lehed voolava vee all. Tahenda ja kuivata.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Poolita pestud kirsstomatid.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Lõika broilerifilee õhemateks viiludeks, maitsesta ja prae pannil kuumas õlis mõlemalt poolt kuldseks.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Lõika praetud lihaviilud väiksemateks ribadeks. Säilita kuni serveerimiseni.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28575</xdr:colOff>
      <xdr:row>54</xdr:row>
      <xdr:rowOff>1</xdr:rowOff>
    </xdr:from>
    <xdr:to>
      <xdr:col>7</xdr:col>
      <xdr:colOff>523875</xdr:colOff>
      <xdr:row>57</xdr:row>
      <xdr:rowOff>19051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8575" y="10896601"/>
          <a:ext cx="5286375" cy="647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2-6 °C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Kaunista Parmesani laastudega.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</xdr:colOff>
      <xdr:row>34</xdr:row>
      <xdr:rowOff>123825</xdr:rowOff>
    </xdr:from>
    <xdr:to>
      <xdr:col>7</xdr:col>
      <xdr:colOff>504825</xdr:colOff>
      <xdr:row>42</xdr:row>
      <xdr:rowOff>142875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9525" y="6972300"/>
          <a:ext cx="5286375" cy="1552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Kastme v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Puhasta ja haki küüslauk peeneks.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Haki ansoovisefileed.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Vahusta munakollane sinepiga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LIsa peene nirena, pidevalt vahustades õli, kuni kaste pakseneb.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Sega kastmesse hakitud küüslauk, ansoovisefileed, riivitud Parmesani juust ja sidrunist pressitud mahl.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Kontrolli maitset ja maitsesta soola ja pipraga.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</xdr:colOff>
      <xdr:row>47</xdr:row>
      <xdr:rowOff>161925</xdr:rowOff>
    </xdr:from>
    <xdr:to>
      <xdr:col>7</xdr:col>
      <xdr:colOff>504825</xdr:colOff>
      <xdr:row>52</xdr:row>
      <xdr:rowOff>171451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525" y="9591675"/>
          <a:ext cx="5286375" cy="1057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Salati v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Rebi slatilehed väiksemateks tükkideks ning aseta suurele serveerimisnõule.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vala kaste salatilehtedele, puista peale riivitud Parmesani juust ning sega salatilehed kastmega läbi.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Tõsta salatile krutoonid ja poolitatud kirsstomatid.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Tõsta salatile broilerifileeribad.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190499</xdr:rowOff>
    </xdr:from>
    <xdr:to>
      <xdr:col>7</xdr:col>
      <xdr:colOff>590550</xdr:colOff>
      <xdr:row>30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4"/>
          <a:ext cx="5286375" cy="13335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Õlita GN-nõu, laota sellele liha portsjontükid ning pruunista ahjus 180 °C juures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tükeldatud mugulsibul ning kuumuta ahjus. Maitsesta.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kuum vesi ning hauta ahjus 180 °C juures kaane all, kuni liha on pehme.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 Valmista kaste: kuumuta potipõhjas võist ja nisujahust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roux. </a:t>
          </a:r>
          <a:endParaRPr lang="et-EE" sz="1200"/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5. Lisa 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roux´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le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osa ahjus hautatud liha leemest ning rõõsk koor. Kuumuta.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6. Lisa hautatud liha ja leem, kuumuta ning maitsesta. Vajadusel lisa maitseaineid.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endParaRPr lang="et-EE" sz="1200"/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18</xdr:row>
      <xdr:rowOff>209549</xdr:rowOff>
    </xdr:from>
    <xdr:to>
      <xdr:col>7</xdr:col>
      <xdr:colOff>590550</xdr:colOff>
      <xdr:row>23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Puhasta veise välisfilee kelmetest ning lõika portsjontükkideks.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Vasarda ja maitsesta.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 Puhasta ja koori mugulsibul ning tükelda ribadeks.</a:t>
          </a:r>
          <a:r>
            <a:rPr lang="et-EE" sz="1200"/>
            <a:t> </a:t>
          </a: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123825</xdr:colOff>
      <xdr:row>31</xdr:row>
      <xdr:rowOff>190499</xdr:rowOff>
    </xdr:from>
    <xdr:to>
      <xdr:col>8</xdr:col>
      <xdr:colOff>19050</xdr:colOff>
      <xdr:row>36</xdr:row>
      <xdr:rowOff>85724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>
          <a:spLocks noChangeArrowheads="1"/>
        </xdr:cNvSpPr>
      </xdr:nvSpPr>
      <xdr:spPr bwMode="auto">
        <a:xfrm>
          <a:off x="123825" y="656272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Lisandid vastavalt ülesandele.</a:t>
          </a:r>
          <a:endParaRPr lang="et-EE" sz="1200">
            <a:effectLst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190500</xdr:rowOff>
    </xdr:from>
    <xdr:to>
      <xdr:col>7</xdr:col>
      <xdr:colOff>590550</xdr:colOff>
      <xdr:row>20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3686175"/>
          <a:ext cx="5286375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Prae kiirelt pannil õlis mõlemalt poolt umbes pool minutit.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2.Maitsesta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12</xdr:row>
      <xdr:rowOff>209549</xdr:rowOff>
    </xdr:from>
    <xdr:to>
      <xdr:col>7</xdr:col>
      <xdr:colOff>590550</xdr:colOff>
      <xdr:row>17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Lõika veise välisfileest 150g viil.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Vasarda läbi kile umbes 2 mm paksuseks viiluks.</a:t>
          </a:r>
        </a:p>
      </xdr:txBody>
    </xdr:sp>
    <xdr:clientData/>
  </xdr:twoCellAnchor>
  <xdr:twoCellAnchor>
    <xdr:from>
      <xdr:col>0</xdr:col>
      <xdr:colOff>95250</xdr:colOff>
      <xdr:row>20</xdr:row>
      <xdr:rowOff>209549</xdr:rowOff>
    </xdr:from>
    <xdr:to>
      <xdr:col>7</xdr:col>
      <xdr:colOff>590550</xdr:colOff>
      <xdr:row>24</xdr:row>
      <xdr:rowOff>76200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4333874"/>
          <a:ext cx="5286375" cy="7048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Lisandid vastavalt ülesandele.</a:t>
          </a:r>
          <a:endParaRPr lang="et-EE" sz="1200">
            <a:effectLst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114300</xdr:rowOff>
    </xdr:from>
    <xdr:to>
      <xdr:col>7</xdr:col>
      <xdr:colOff>590550</xdr:colOff>
      <xdr:row>21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3600450"/>
          <a:ext cx="5286375" cy="752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Rösti tatar.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 Keeda tatar ahjus või pliidil  (vesi + puljongipulber + õli) kaane all 180 ºC juures umbes 20 min. </a:t>
          </a:r>
          <a:r>
            <a:rPr lang="et-EE" sz="1200"/>
            <a:t> </a:t>
          </a:r>
        </a:p>
      </xdr:txBody>
    </xdr:sp>
    <xdr:clientData/>
  </xdr:twoCellAnchor>
  <xdr:twoCellAnchor>
    <xdr:from>
      <xdr:col>0</xdr:col>
      <xdr:colOff>95250</xdr:colOff>
      <xdr:row>14</xdr:row>
      <xdr:rowOff>0</xdr:rowOff>
    </xdr:from>
    <xdr:to>
      <xdr:col>7</xdr:col>
      <xdr:colOff>590550</xdr:colOff>
      <xdr:row>16</xdr:row>
      <xdr:rowOff>200026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57475"/>
          <a:ext cx="5286375" cy="619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</xdr:txBody>
    </xdr:sp>
    <xdr:clientData/>
  </xdr:twoCellAnchor>
  <xdr:twoCellAnchor>
    <xdr:from>
      <xdr:col>0</xdr:col>
      <xdr:colOff>104775</xdr:colOff>
      <xdr:row>22</xdr:row>
      <xdr:rowOff>133350</xdr:rowOff>
    </xdr:from>
    <xdr:to>
      <xdr:col>8</xdr:col>
      <xdr:colOff>0</xdr:colOff>
      <xdr:row>24</xdr:row>
      <xdr:rowOff>200026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>
          <a:spLocks noChangeArrowheads="1"/>
        </xdr:cNvSpPr>
      </xdr:nvSpPr>
      <xdr:spPr bwMode="auto">
        <a:xfrm>
          <a:off x="104775" y="4667250"/>
          <a:ext cx="5286375" cy="485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114300</xdr:rowOff>
    </xdr:from>
    <xdr:to>
      <xdr:col>7</xdr:col>
      <xdr:colOff>590550</xdr:colOff>
      <xdr:row>21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3400425"/>
          <a:ext cx="5286375" cy="93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Kuumuta puljong keema, vala see kohe </a:t>
          </a:r>
          <a:r>
            <a:rPr lang="et-EE" sz="1200" b="0" i="1" u="none" strike="noStrike" baseline="0">
              <a:solidFill>
                <a:srgbClr val="000000"/>
              </a:solidFill>
              <a:latin typeface="+mn-lt"/>
              <a:cs typeface="Arial"/>
            </a:rPr>
            <a:t>couscousile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peale. Kata kaanega ja jäta 20 minutiks seisma.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paisunud </a:t>
          </a:r>
          <a:r>
            <a:rPr lang="et-EE" sz="1200" b="0" i="1" u="none" strike="noStrike" baseline="0">
              <a:solidFill>
                <a:srgbClr val="000000"/>
              </a:solidFill>
              <a:latin typeface="+mn-lt"/>
              <a:cs typeface="Arial"/>
            </a:rPr>
            <a:t>couscou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s sega ettevaatlikult kahvliga lahti, lisa sulatatud või.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kontrolli maitset, vajadusel lisa soola.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13</xdr:row>
      <xdr:rowOff>0</xdr:rowOff>
    </xdr:from>
    <xdr:to>
      <xdr:col>7</xdr:col>
      <xdr:colOff>590550</xdr:colOff>
      <xdr:row>15</xdr:row>
      <xdr:rowOff>200026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57475"/>
          <a:ext cx="5286375" cy="619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Sulata või </a:t>
          </a:r>
        </a:p>
      </xdr:txBody>
    </xdr:sp>
    <xdr:clientData/>
  </xdr:twoCellAnchor>
  <xdr:twoCellAnchor>
    <xdr:from>
      <xdr:col>0</xdr:col>
      <xdr:colOff>104775</xdr:colOff>
      <xdr:row>21</xdr:row>
      <xdr:rowOff>133349</xdr:rowOff>
    </xdr:from>
    <xdr:to>
      <xdr:col>8</xdr:col>
      <xdr:colOff>0</xdr:colOff>
      <xdr:row>26</xdr:row>
      <xdr:rowOff>28574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 txBox="1">
          <a:spLocks noChangeArrowheads="1"/>
        </xdr:cNvSpPr>
      </xdr:nvSpPr>
      <xdr:spPr bwMode="auto">
        <a:xfrm>
          <a:off x="104775" y="446722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1. Temperatuuril vähemalt 65 °C eelsoojendatud taldrikul. </a:t>
          </a:r>
          <a:endParaRPr lang="et-EE" sz="1200">
            <a:effectLst/>
          </a:endParaRPr>
        </a:p>
        <a:p>
          <a:pPr rtl="0"/>
          <a:r>
            <a:rPr lang="et-EE" sz="1100" b="0" i="0" baseline="0">
              <a:effectLst/>
              <a:latin typeface="+mn-lt"/>
              <a:ea typeface="+mn-ea"/>
              <a:cs typeface="+mn-cs"/>
            </a:rPr>
            <a:t>2. Lisandiks vastavalt ülesandele.</a:t>
          </a:r>
          <a:endParaRPr lang="et-EE">
            <a:effectLst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152400</xdr:rowOff>
    </xdr:from>
    <xdr:to>
      <xdr:col>7</xdr:col>
      <xdr:colOff>447675</xdr:colOff>
      <xdr:row>23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76200" y="3752850"/>
          <a:ext cx="5286375" cy="828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Küpseta juurviljaribasid võis koos suhkruga tavalisel või wok-pannil kuni juurviljad pehmenevad, kuni köögiviljad on 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peaaegu pehmed (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al dente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).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 Kontrolli maitset, vajadusel maitsesta täiendavalt.</a:t>
          </a:r>
          <a:r>
            <a:rPr lang="et-EE" sz="1200"/>
            <a:t>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57150</xdr:colOff>
      <xdr:row>13</xdr:row>
      <xdr:rowOff>38100</xdr:rowOff>
    </xdr:from>
    <xdr:to>
      <xdr:col>7</xdr:col>
      <xdr:colOff>428625</xdr:colOff>
      <xdr:row>18</xdr:row>
      <xdr:rowOff>1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>
          <a:spLocks noChangeArrowheads="1"/>
        </xdr:cNvSpPr>
      </xdr:nvSpPr>
      <xdr:spPr bwMode="auto">
        <a:xfrm>
          <a:off x="57150" y="2886075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Eeltöötle köögiviljad. 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</a:t>
          </a:r>
          <a:r>
            <a:rPr kumimoji="0" lang="et-EE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Lõika porgand ja fenkol õhukesteks ribadeks. 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161924</xdr:rowOff>
    </xdr:from>
    <xdr:to>
      <xdr:col>7</xdr:col>
      <xdr:colOff>581025</xdr:colOff>
      <xdr:row>24</xdr:row>
      <xdr:rowOff>133349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3638549"/>
          <a:ext cx="5286375" cy="1438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Keeda riis soolaga maitsestatud vees peaaegu pehmeks (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al dente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).</a:t>
          </a:r>
          <a:r>
            <a:rPr lang="et-EE" sz="1200"/>
            <a:t> </a:t>
          </a:r>
          <a:r>
            <a:rPr lang="et-EE" sz="1200" baseline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2.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Õlita GN-nõu,  lisa köögiviljasegu ning kuumuta ahjus 180 °C juures, kuni köögiviljad on 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peaaegu pehmed (</a:t>
          </a: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al dente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).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Maitsesta.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 Kurna riis ja loputa. Lisa riis eelnevalt kuumutatud köögiviljadele, sega ühtlaseks.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5. Kuumuta ahjus kaane all 180–200 °C juures ~15 minutit.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6. Kontrolli maitset, vajadusel maitsesta täiendavalt.</a:t>
          </a:r>
          <a:r>
            <a:rPr lang="et-EE" sz="1200"/>
            <a:t>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14</xdr:row>
      <xdr:rowOff>209549</xdr:rowOff>
    </xdr:from>
    <xdr:to>
      <xdr:col>7</xdr:col>
      <xdr:colOff>590550</xdr:colOff>
      <xdr:row>17</xdr:row>
      <xdr:rowOff>19050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057524"/>
          <a:ext cx="5286375" cy="4381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104775</xdr:colOff>
      <xdr:row>25</xdr:row>
      <xdr:rowOff>114299</xdr:rowOff>
    </xdr:from>
    <xdr:to>
      <xdr:col>8</xdr:col>
      <xdr:colOff>0</xdr:colOff>
      <xdr:row>30</xdr:row>
      <xdr:rowOff>9524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 txBox="1">
          <a:spLocks noChangeArrowheads="1"/>
        </xdr:cNvSpPr>
      </xdr:nvSpPr>
      <xdr:spPr bwMode="auto">
        <a:xfrm>
          <a:off x="104775" y="526732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Lisandiks vastavalt ülesandele.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161925</xdr:rowOff>
    </xdr:from>
    <xdr:to>
      <xdr:col>7</xdr:col>
      <xdr:colOff>581025</xdr:colOff>
      <xdr:row>19</xdr:row>
      <xdr:rowOff>133351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 txBox="1">
          <a:spLocks noChangeArrowheads="1"/>
        </xdr:cNvSpPr>
      </xdr:nvSpPr>
      <xdr:spPr bwMode="auto">
        <a:xfrm>
          <a:off x="85725" y="3848100"/>
          <a:ext cx="5286375" cy="1019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kuumuta vesi keema.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Arial"/>
            </a:rPr>
            <a:t>2. Lisa sool, pestud ja nõrutatud riis ning sega.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Arial"/>
            </a:rPr>
            <a:t>3.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Keeda riis tasasel tulel, soolaga maitsestatud vees kuni riis on kogu vee imanud (umbes 20 minutit)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/>
            <a:t> 4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. Kontrolli maitset, vajadusel maitsesta täiendavalt.</a:t>
          </a:r>
          <a:r>
            <a:rPr lang="et-EE" sz="1200"/>
            <a:t>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10</xdr:row>
      <xdr:rowOff>180974</xdr:rowOff>
    </xdr:from>
    <xdr:to>
      <xdr:col>7</xdr:col>
      <xdr:colOff>590550</xdr:colOff>
      <xdr:row>13</xdr:row>
      <xdr:rowOff>200025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>
          <a:spLocks noChangeArrowheads="1"/>
        </xdr:cNvSpPr>
      </xdr:nvSpPr>
      <xdr:spPr bwMode="auto">
        <a:xfrm>
          <a:off x="95250" y="3028949"/>
          <a:ext cx="5286375" cy="6477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 riis leiges vees mitu korda läbi. Jäta nõrguma.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20</xdr:row>
      <xdr:rowOff>66674</xdr:rowOff>
    </xdr:from>
    <xdr:to>
      <xdr:col>7</xdr:col>
      <xdr:colOff>590550</xdr:colOff>
      <xdr:row>24</xdr:row>
      <xdr:rowOff>171449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>
          <a:spLocks noChangeArrowheads="1"/>
        </xdr:cNvSpPr>
      </xdr:nvSpPr>
      <xdr:spPr bwMode="auto">
        <a:xfrm>
          <a:off x="95250" y="501014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Lisandiks vastavalt ülesandele.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190500</xdr:rowOff>
    </xdr:from>
    <xdr:to>
      <xdr:col>7</xdr:col>
      <xdr:colOff>590550</xdr:colOff>
      <xdr:row>25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5"/>
          <a:ext cx="5286375" cy="1438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Keeda lillkapsas soolaga maitsestatud vees või aururestil peaaegu valmimiseni, ehmata külma veega.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nõruta hoolikalt ja tahenda köögipaberil.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Määri gratäänivorm võiga ning raputa nii vormi siseküljed kui ka lillkapsas maitseainetega üle.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Pane lillkapsas vormi, kata Mornay kastmega ja raputa üle riivitud juustuga.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Küpseta 200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 °C 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ahjus, kuni toit on pealt kuldpruun.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13</xdr:row>
      <xdr:rowOff>209549</xdr:rowOff>
    </xdr:from>
    <xdr:to>
      <xdr:col>7</xdr:col>
      <xdr:colOff>590550</xdr:colOff>
      <xdr:row>18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Riivi juust.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Loputa lillkapsas, eemalda rohelised lehed ja jaga õisik väiksemaks.</a:t>
          </a:r>
        </a:p>
      </xdr:txBody>
    </xdr:sp>
    <xdr:clientData/>
  </xdr:twoCellAnchor>
  <xdr:twoCellAnchor>
    <xdr:from>
      <xdr:col>0</xdr:col>
      <xdr:colOff>114300</xdr:colOff>
      <xdr:row>26</xdr:row>
      <xdr:rowOff>114300</xdr:rowOff>
    </xdr:from>
    <xdr:to>
      <xdr:col>8</xdr:col>
      <xdr:colOff>9525</xdr:colOff>
      <xdr:row>29</xdr:row>
      <xdr:rowOff>161926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 txBox="1">
          <a:spLocks noChangeArrowheads="1"/>
        </xdr:cNvSpPr>
      </xdr:nvSpPr>
      <xdr:spPr bwMode="auto">
        <a:xfrm>
          <a:off x="114300" y="6486525"/>
          <a:ext cx="5286375" cy="676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Lisandiks vastavalt ülesandele.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123824</xdr:rowOff>
    </xdr:from>
    <xdr:to>
      <xdr:col>8</xdr:col>
      <xdr:colOff>0</xdr:colOff>
      <xdr:row>22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>
          <a:spLocks noChangeArrowheads="1"/>
        </xdr:cNvSpPr>
      </xdr:nvSpPr>
      <xdr:spPr bwMode="auto">
        <a:xfrm>
          <a:off x="104775" y="3809999"/>
          <a:ext cx="5286375" cy="10858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Prae kartul kuumas õli ja või segus kergelt kuldkollase värvuseni.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 Aseta praetud kartuliviilud kihtimisi küüslauguga võiga määritud ahjuvormi maistsesta ürtide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ja soolaga.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 Vala üle rõõsa koorega ja küpseta ahjus 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180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 °C juures umbes 20 minutit.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4. Ahju pannes võib peale panna ka võitükikesi.</a:t>
          </a:r>
          <a:endParaRPr lang="et-EE" sz="1200" b="0" i="0" u="none" strike="noStrike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13</xdr:row>
      <xdr:rowOff>209549</xdr:rowOff>
    </xdr:from>
    <xdr:to>
      <xdr:col>7</xdr:col>
      <xdr:colOff>590550</xdr:colOff>
      <xdr:row>16</xdr:row>
      <xdr:rowOff>152400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057524"/>
          <a:ext cx="5286375" cy="5715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Pese, koori ja viiluta kartulid.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19050</xdr:colOff>
      <xdr:row>24</xdr:row>
      <xdr:rowOff>133349</xdr:rowOff>
    </xdr:from>
    <xdr:to>
      <xdr:col>7</xdr:col>
      <xdr:colOff>514350</xdr:colOff>
      <xdr:row>29</xdr:row>
      <xdr:rowOff>28574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 txBox="1">
          <a:spLocks noChangeArrowheads="1"/>
        </xdr:cNvSpPr>
      </xdr:nvSpPr>
      <xdr:spPr bwMode="auto">
        <a:xfrm>
          <a:off x="19050" y="528637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Enne serveerimist soojenda vajadusel ahjus või salamandri all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Serveeri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Lisandiks vastavalt ülesandele.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47624</xdr:rowOff>
    </xdr:from>
    <xdr:to>
      <xdr:col>7</xdr:col>
      <xdr:colOff>523875</xdr:colOff>
      <xdr:row>19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 txBox="1">
          <a:spLocks noChangeArrowheads="1"/>
        </xdr:cNvSpPr>
      </xdr:nvSpPr>
      <xdr:spPr bwMode="auto">
        <a:xfrm>
          <a:off x="28575" y="3352799"/>
          <a:ext cx="5286375" cy="7429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Maitsesta kartulid soolaga, pintselda sulavõiga.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2.Küpseta ahjus 20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0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 °C juures umbes tund aega.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baseline="0">
              <a:effectLst/>
              <a:latin typeface="+mn-lt"/>
              <a:ea typeface="+mn-ea"/>
              <a:cs typeface="+mn-cs"/>
            </a:rPr>
            <a:t>3. Peaaegu valmis kartulitele raputa riivjuustu ja küpseta kuldseks.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11</xdr:row>
      <xdr:rowOff>0</xdr:rowOff>
    </xdr:from>
    <xdr:to>
      <xdr:col>7</xdr:col>
      <xdr:colOff>590550</xdr:colOff>
      <xdr:row>15</xdr:row>
      <xdr:rowOff>57150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257425"/>
          <a:ext cx="5286375" cy="895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Pese, koori kartulid.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Viiluta kartulid nii, et üks külg jääb viile koos hoidma.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20</xdr:row>
      <xdr:rowOff>133350</xdr:rowOff>
    </xdr:from>
    <xdr:to>
      <xdr:col>7</xdr:col>
      <xdr:colOff>571500</xdr:colOff>
      <xdr:row>23</xdr:row>
      <xdr:rowOff>142876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4276725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Serveeri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Lisandiks vastavalt ülesandele.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133349</xdr:rowOff>
    </xdr:from>
    <xdr:to>
      <xdr:col>7</xdr:col>
      <xdr:colOff>495300</xdr:colOff>
      <xdr:row>33</xdr:row>
      <xdr:rowOff>142874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019674"/>
          <a:ext cx="5286375" cy="1285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Tükelda suitsukala, õunad, kurk, tomat ja muna kuubikuteks.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Sega salatiained kergelt omavahel.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Kastme valmistamiseks sega hapukoor, majonees ja sidrunist pressitud mahl. Vajadusel lisa veidi soola.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Sega kaste salatiga.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Kontrolli maitset.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0</xdr:colOff>
      <xdr:row>21</xdr:row>
      <xdr:rowOff>9525</xdr:rowOff>
    </xdr:from>
    <xdr:to>
      <xdr:col>7</xdr:col>
      <xdr:colOff>495300</xdr:colOff>
      <xdr:row>25</xdr:row>
      <xdr:rowOff>152400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0" y="4019550"/>
          <a:ext cx="5286375" cy="857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Keeda ja koori munad.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 köögiviljad.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Puhasta õunad seemnekodadest.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Kui kasutad paksukoorelist kurki, koori see.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0</xdr:colOff>
      <xdr:row>34</xdr:row>
      <xdr:rowOff>142874</xdr:rowOff>
    </xdr:from>
    <xdr:to>
      <xdr:col>7</xdr:col>
      <xdr:colOff>495300</xdr:colOff>
      <xdr:row>39</xdr:row>
      <xdr:rowOff>38099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0" y="65150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2-6 °C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Kaunistada võib salatilehtede, sidruniviilu ja tilliga.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114299</xdr:rowOff>
    </xdr:from>
    <xdr:to>
      <xdr:col>7</xdr:col>
      <xdr:colOff>552450</xdr:colOff>
      <xdr:row>23</xdr:row>
      <xdr:rowOff>180974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>
          <a:spLocks noChangeArrowheads="1"/>
        </xdr:cNvSpPr>
      </xdr:nvSpPr>
      <xdr:spPr bwMode="auto">
        <a:xfrm>
          <a:off x="57150" y="4010024"/>
          <a:ext cx="5286375" cy="1323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/>
            <a:t>1.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Keeda soolaga maitsestatud vees kartulid pehmeks.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Kurna vesi ära, tambi kartulid pudruks.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</a:t>
          </a:r>
          <a:r>
            <a:rPr lang="et-EE" sz="1200" b="0" i="0" u="none" strike="noStrike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Kuumuta piim, lisa piimale või. Kuumuta.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kuumutatud piima-või segu tambitud kartulitele, sega ühtlaseks massiks ja vahusta.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5.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Kontrolli maitset, vajadusel maitsesta täiendavalt.</a:t>
          </a:r>
          <a:r>
            <a:rPr lang="et-EE" sz="1200"/>
            <a:t> </a:t>
          </a:r>
          <a:endParaRPr lang="et-EE" sz="1200" b="0" i="0" u="none" strike="noStrike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12</xdr:row>
      <xdr:rowOff>209549</xdr:rowOff>
    </xdr:from>
    <xdr:to>
      <xdr:col>7</xdr:col>
      <xdr:colOff>590550</xdr:colOff>
      <xdr:row>17</xdr:row>
      <xdr:rowOff>19050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057524"/>
          <a:ext cx="5286375" cy="8572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1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Kaalu vajalik tooraine.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2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Pese ja koori kartulid. Vajadusel lõika väiksemaks.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57150</xdr:colOff>
      <xdr:row>24</xdr:row>
      <xdr:rowOff>171450</xdr:rowOff>
    </xdr:from>
    <xdr:to>
      <xdr:col>7</xdr:col>
      <xdr:colOff>552450</xdr:colOff>
      <xdr:row>28</xdr:row>
      <xdr:rowOff>85726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 txBox="1">
          <a:spLocks noChangeArrowheads="1"/>
        </xdr:cNvSpPr>
      </xdr:nvSpPr>
      <xdr:spPr bwMode="auto">
        <a:xfrm>
          <a:off x="57150" y="5133975"/>
          <a:ext cx="5286375" cy="7524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Enne serveerimist soojenda ahjus või salamandri all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Serveer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18</xdr:row>
      <xdr:rowOff>161925</xdr:rowOff>
    </xdr:from>
    <xdr:ext cx="5391150" cy="157966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200025" y="3810000"/>
          <a:ext cx="5391150" cy="15796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Valmistamine</a:t>
          </a:r>
          <a:endParaRPr lang="et-EE" sz="1200">
            <a:effectLst/>
          </a:endParaRPr>
        </a:p>
        <a:p>
          <a:pPr marL="228600" indent="-228600">
            <a:buFont typeface="+mj-lt"/>
            <a:buAutoNum type="arabicPeriod"/>
          </a:pP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Kuumuta sibulat õliga paar minutit poti põhjas, lisa läätsed, sega läbi ja lisa nii palju vett, et see poti sisu paari sentimeetri võrra kataks.</a:t>
          </a:r>
        </a:p>
        <a:p>
          <a:pPr marL="228600" indent="-228600">
            <a:buFont typeface="+mj-lt"/>
            <a:buAutoNum type="arabicPeriod"/>
          </a:pP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Lase keema, keera kuumus madalamaks ja hauta läätsed pehmeks. </a:t>
          </a:r>
        </a:p>
        <a:p>
          <a:pPr marL="228600" indent="-228600">
            <a:buFont typeface="+mj-lt"/>
            <a:buAutoNum type="arabicPeriod"/>
          </a:pP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Olenevalt läätsedest võib see vähem või rohkem aega võtta.</a:t>
          </a:r>
          <a:r>
            <a:rPr lang="et-EE" sz="12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indent="-228600">
            <a:buFont typeface="+mj-lt"/>
            <a:buAutoNum type="arabicPeriod"/>
          </a:pP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Vajadusel lisa </a:t>
          </a:r>
          <a:r>
            <a:rPr lang="et-EE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vahepeal vähehaaval vett </a:t>
          </a: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(see oleneb läätsedest, poti suurusest ja temperatuurist). </a:t>
          </a:r>
        </a:p>
        <a:p>
          <a:pPr marL="228600" indent="-228600">
            <a:buFont typeface="+mj-lt"/>
            <a:buAutoNum type="arabicPeriod"/>
          </a:pPr>
          <a:r>
            <a:rPr lang="et-EE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Peaaegu pehmed läätsed maitsesta soolaga ja lisa veidi võid. </a:t>
          </a:r>
          <a:r>
            <a:rPr lang="et-EE" sz="1200"/>
            <a:t> </a:t>
          </a:r>
        </a:p>
      </xdr:txBody>
    </xdr:sp>
    <xdr:clientData/>
  </xdr:oneCellAnchor>
  <xdr:twoCellAnchor>
    <xdr:from>
      <xdr:col>1</xdr:col>
      <xdr:colOff>0</xdr:colOff>
      <xdr:row>14</xdr:row>
      <xdr:rowOff>0</xdr:rowOff>
    </xdr:from>
    <xdr:to>
      <xdr:col>8</xdr:col>
      <xdr:colOff>114300</xdr:colOff>
      <xdr:row>17</xdr:row>
      <xdr:rowOff>95250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>
          <a:spLocks noChangeArrowheads="1"/>
        </xdr:cNvSpPr>
      </xdr:nvSpPr>
      <xdr:spPr bwMode="auto">
        <a:xfrm>
          <a:off x="266700" y="2847975"/>
          <a:ext cx="5286375" cy="695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Haki sibul väikesteks kuubikuteks, haki küüslauk.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180974</xdr:rowOff>
    </xdr:from>
    <xdr:to>
      <xdr:col>7</xdr:col>
      <xdr:colOff>590550</xdr:colOff>
      <xdr:row>25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667249"/>
          <a:ext cx="5286375" cy="18288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>
              <a:effectLst/>
              <a:latin typeface="+mn-lt"/>
              <a:ea typeface="+mn-ea"/>
              <a:cs typeface="+mn-cs"/>
            </a:rPr>
            <a:t>Sulata paksupõhjalises keedunõus rasvaine ja lisa nisujahu.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2. Kuumuta, ära pruunista.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3. Jahuta.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4. Lisa vähehaaval 2/3 kuumast piimast, pidevalt segades.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5. Lisa ülejäänud piim.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6. Keeda veidi aega pidevalt segades.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7. Maitsesta.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8. Kurna vajadusel. </a:t>
          </a:r>
        </a:p>
        <a:p>
          <a:r>
            <a:rPr lang="et-EE" sz="11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9. </a:t>
          </a:r>
          <a:r>
            <a:rPr lang="et-EE" sz="1100">
              <a:effectLst/>
              <a:latin typeface="+mn-lt"/>
              <a:ea typeface="+mn-ea"/>
              <a:cs typeface="+mn-cs"/>
            </a:rPr>
            <a:t>Lisa riivjuust.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13</xdr:row>
      <xdr:rowOff>0</xdr:rowOff>
    </xdr:from>
    <xdr:to>
      <xdr:col>7</xdr:col>
      <xdr:colOff>590550</xdr:colOff>
      <xdr:row>15</xdr:row>
      <xdr:rowOff>161926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5"/>
          <a:ext cx="5286375" cy="5810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Riivi juust. </a:t>
          </a:r>
        </a:p>
      </xdr:txBody>
    </xdr:sp>
    <xdr:clientData/>
  </xdr:twoCellAnchor>
  <xdr:twoCellAnchor>
    <xdr:from>
      <xdr:col>0</xdr:col>
      <xdr:colOff>104775</xdr:colOff>
      <xdr:row>26</xdr:row>
      <xdr:rowOff>161925</xdr:rowOff>
    </xdr:from>
    <xdr:to>
      <xdr:col>8</xdr:col>
      <xdr:colOff>0</xdr:colOff>
      <xdr:row>29</xdr:row>
      <xdr:rowOff>171451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 txBox="1">
          <a:spLocks noChangeArrowheads="1"/>
        </xdr:cNvSpPr>
      </xdr:nvSpPr>
      <xdr:spPr bwMode="auto">
        <a:xfrm>
          <a:off x="104775" y="6743700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Lisandiks vastavalt ülesandele.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95249</xdr:rowOff>
    </xdr:from>
    <xdr:to>
      <xdr:col>7</xdr:col>
      <xdr:colOff>581025</xdr:colOff>
      <xdr:row>24</xdr:row>
      <xdr:rowOff>19050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3381374"/>
          <a:ext cx="5286375" cy="16002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>
              <a:effectLst/>
              <a:latin typeface="+mn-lt"/>
              <a:ea typeface="+mn-ea"/>
              <a:cs typeface="+mn-cs"/>
            </a:rPr>
            <a:t>Sulata paksupõhjalises keedunõus rasvaine ja lisa nisujahu.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2. Kuumuta, ära pruunista.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3. Jahuta.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4. Lisa vähehaaval 2/3 kuumast piimast, pidevalt segades.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5. Lisa ülejäänud piim.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6. Keeda veidi aega pidevalt segades.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7. Maitsesta.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8. Kurna vajadusel. </a:t>
          </a:r>
        </a:p>
      </xdr:txBody>
    </xdr:sp>
    <xdr:clientData/>
  </xdr:twoCellAnchor>
  <xdr:twoCellAnchor>
    <xdr:from>
      <xdr:col>0</xdr:col>
      <xdr:colOff>95250</xdr:colOff>
      <xdr:row>13</xdr:row>
      <xdr:rowOff>0</xdr:rowOff>
    </xdr:from>
    <xdr:to>
      <xdr:col>7</xdr:col>
      <xdr:colOff>590550</xdr:colOff>
      <xdr:row>15</xdr:row>
      <xdr:rowOff>161926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57475"/>
          <a:ext cx="5286375" cy="5810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</xdr:txBody>
    </xdr:sp>
    <xdr:clientData/>
  </xdr:twoCellAnchor>
  <xdr:twoCellAnchor>
    <xdr:from>
      <xdr:col>0</xdr:col>
      <xdr:colOff>85725</xdr:colOff>
      <xdr:row>25</xdr:row>
      <xdr:rowOff>19050</xdr:rowOff>
    </xdr:from>
    <xdr:to>
      <xdr:col>7</xdr:col>
      <xdr:colOff>581025</xdr:colOff>
      <xdr:row>28</xdr:row>
      <xdr:rowOff>28576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 txBox="1">
          <a:spLocks noChangeArrowheads="1"/>
        </xdr:cNvSpPr>
      </xdr:nvSpPr>
      <xdr:spPr bwMode="auto">
        <a:xfrm>
          <a:off x="85725" y="5191125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Kasutatakse valgete kastmete valmistamiseks.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Lisandiks vastavalt ülesandele.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95250</xdr:rowOff>
    </xdr:from>
    <xdr:to>
      <xdr:col>7</xdr:col>
      <xdr:colOff>581025</xdr:colOff>
      <xdr:row>22</xdr:row>
      <xdr:rowOff>123826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3419475"/>
          <a:ext cx="5286375" cy="12858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</a:t>
          </a:r>
          <a:r>
            <a:rPr lang="et-EE" sz="1100">
              <a:effectLst/>
              <a:latin typeface="+mn-lt"/>
              <a:ea typeface="+mn-ea"/>
              <a:cs typeface="+mn-cs"/>
            </a:rPr>
            <a:t>Sulata rasvaine kastmepannil, kuumuta selles nisujahu teralise konsistentsini.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2. Lisa veidi jahtunud jahu- rasvainesegule pidevalt segades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¼ puljongist, sega ühtlaseks.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3. Lisa ülejäänud puljong, keeda tasasel tulel 1 tund.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4. Maitsesta.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5. Kurna vajadusel. </a:t>
          </a:r>
        </a:p>
      </xdr:txBody>
    </xdr:sp>
    <xdr:clientData/>
  </xdr:twoCellAnchor>
  <xdr:twoCellAnchor>
    <xdr:from>
      <xdr:col>0</xdr:col>
      <xdr:colOff>95250</xdr:colOff>
      <xdr:row>13</xdr:row>
      <xdr:rowOff>0</xdr:rowOff>
    </xdr:from>
    <xdr:to>
      <xdr:col>7</xdr:col>
      <xdr:colOff>590550</xdr:colOff>
      <xdr:row>15</xdr:row>
      <xdr:rowOff>161926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95575"/>
          <a:ext cx="5286375" cy="5810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</xdr:txBody>
    </xdr:sp>
    <xdr:clientData/>
  </xdr:twoCellAnchor>
  <xdr:twoCellAnchor>
    <xdr:from>
      <xdr:col>0</xdr:col>
      <xdr:colOff>76200</xdr:colOff>
      <xdr:row>23</xdr:row>
      <xdr:rowOff>104775</xdr:rowOff>
    </xdr:from>
    <xdr:to>
      <xdr:col>7</xdr:col>
      <xdr:colOff>571500</xdr:colOff>
      <xdr:row>26</xdr:row>
      <xdr:rowOff>114301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4895850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Kasutatakse heledate kastmete valmistamiseks.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Lisandiks vastavalt ülesandele.</a:t>
          </a:r>
          <a:endParaRPr lang="et-EE" sz="1200" b="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95249</xdr:rowOff>
    </xdr:from>
    <xdr:to>
      <xdr:col>7</xdr:col>
      <xdr:colOff>581025</xdr:colOff>
      <xdr:row>22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3419474"/>
          <a:ext cx="5286375" cy="12001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1. Sulata rasv paksupõhjalises nõus.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2. Lisa jahu ja kuumuta helepruuni värvuseni.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3. Lisa jahutatud segu keevale puljongile, segades pidevalt.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4. Keeda kastet nõrgas kuumuses </a:t>
          </a:r>
          <a:r>
            <a:rPr lang="et-EE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100">
              <a:effectLst/>
              <a:latin typeface="+mn-lt"/>
              <a:ea typeface="+mn-ea"/>
              <a:cs typeface="+mn-cs"/>
            </a:rPr>
            <a:t>5. Kurna.</a:t>
          </a:r>
        </a:p>
        <a:p>
          <a:r>
            <a:rPr lang="et-EE" sz="1100">
              <a:effectLst/>
              <a:latin typeface="+mn-lt"/>
              <a:ea typeface="+mn-ea"/>
              <a:cs typeface="+mn-cs"/>
            </a:rPr>
            <a:t>6. Maitsesta </a:t>
          </a:r>
        </a:p>
      </xdr:txBody>
    </xdr:sp>
    <xdr:clientData/>
  </xdr:twoCellAnchor>
  <xdr:twoCellAnchor>
    <xdr:from>
      <xdr:col>0</xdr:col>
      <xdr:colOff>95250</xdr:colOff>
      <xdr:row>13</xdr:row>
      <xdr:rowOff>0</xdr:rowOff>
    </xdr:from>
    <xdr:to>
      <xdr:col>7</xdr:col>
      <xdr:colOff>590550</xdr:colOff>
      <xdr:row>15</xdr:row>
      <xdr:rowOff>161926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2695575"/>
          <a:ext cx="5286375" cy="5810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</xdr:txBody>
    </xdr:sp>
    <xdr:clientData/>
  </xdr:twoCellAnchor>
  <xdr:twoCellAnchor>
    <xdr:from>
      <xdr:col>0</xdr:col>
      <xdr:colOff>76200</xdr:colOff>
      <xdr:row>23</xdr:row>
      <xdr:rowOff>104775</xdr:rowOff>
    </xdr:from>
    <xdr:to>
      <xdr:col>7</xdr:col>
      <xdr:colOff>571500</xdr:colOff>
      <xdr:row>26</xdr:row>
      <xdr:rowOff>114301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4895850"/>
          <a:ext cx="5286375" cy="6381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Kasutatakse pruunide kastmete valmistamiseks. (</a:t>
          </a:r>
          <a:r>
            <a:rPr lang="et-EE" sz="1100" b="1">
              <a:effectLst/>
              <a:latin typeface="+mn-lt"/>
              <a:ea typeface="+mn-ea"/>
              <a:cs typeface="+mn-cs"/>
            </a:rPr>
            <a:t>Punase veini kaste</a:t>
          </a:r>
          <a:r>
            <a:rPr lang="et-EE" sz="1200" b="0">
              <a:effectLst/>
              <a:latin typeface="+mn-lt"/>
              <a:ea typeface="+mn-ea"/>
              <a:cs typeface="+mn-cs"/>
            </a:rPr>
            <a:t>,  </a:t>
          </a:r>
          <a:r>
            <a:rPr lang="et-EE" sz="1100" b="1">
              <a:effectLst/>
              <a:latin typeface="+mn-lt"/>
              <a:ea typeface="+mn-ea"/>
              <a:cs typeface="+mn-cs"/>
            </a:rPr>
            <a:t>Piprakaste jne)</a:t>
          </a:r>
          <a:endParaRPr lang="et-EE" sz="1200" b="0"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Lisandiks vastavalt ülesandele.</a:t>
          </a:r>
          <a:endParaRPr lang="et-EE" sz="1200" b="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24</xdr:row>
      <xdr:rowOff>0</xdr:rowOff>
    </xdr:from>
    <xdr:to>
      <xdr:col>7</xdr:col>
      <xdr:colOff>590550</xdr:colOff>
      <xdr:row>37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848225"/>
          <a:ext cx="5286375" cy="2638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100">
              <a:effectLst/>
              <a:latin typeface="+mn-lt"/>
              <a:ea typeface="+mn-ea"/>
              <a:cs typeface="+mn-cs"/>
            </a:rPr>
            <a:t>Valmista pruun põhikaste: 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Kuumuta potis võiga porgandi- ja sibulakuubikud kergelt 3 minuti jooksul.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Valmista teises potis </a:t>
          </a:r>
          <a:r>
            <a:rPr lang="et-EE" sz="1100" i="1">
              <a:effectLst/>
              <a:latin typeface="+mn-lt"/>
              <a:ea typeface="+mn-ea"/>
              <a:cs typeface="+mn-cs"/>
            </a:rPr>
            <a:t>brun roux</a:t>
          </a:r>
          <a:r>
            <a:rPr lang="et-EE" sz="1100">
              <a:effectLst/>
              <a:latin typeface="+mn-lt"/>
              <a:ea typeface="+mn-ea"/>
              <a:cs typeface="+mn-cs"/>
            </a:rPr>
            <a:t> –kuumuta või ja jahu puulusikaga segades, kuni segu on sobivat värvi.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Lisa </a:t>
          </a:r>
          <a:r>
            <a:rPr lang="et-EE" sz="1100" i="1">
              <a:effectLst/>
              <a:latin typeface="+mn-lt"/>
              <a:ea typeface="+mn-ea"/>
              <a:cs typeface="+mn-cs"/>
            </a:rPr>
            <a:t>roux</a:t>
          </a:r>
          <a:r>
            <a:rPr lang="et-EE" sz="1100">
              <a:effectLst/>
              <a:latin typeface="+mn-lt"/>
              <a:ea typeface="+mn-ea"/>
              <a:cs typeface="+mn-cs"/>
            </a:rPr>
            <a:t>le eelnevalt kuumutatud porgand ja sibul, hakitud küüslauk ja tüümian, kuumuta. Lisa purustatud tomatid, sega, vala peale kuum puljong. Keeda kastet madalal kuumusel ligi tund aega. 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Kurna kaste läbi sõela.</a:t>
          </a:r>
        </a:p>
        <a:p>
          <a:pPr marL="0" lvl="0" indent="0">
            <a:buFontTx/>
            <a:buNone/>
          </a:pPr>
          <a:r>
            <a:rPr lang="et-EE" sz="1100">
              <a:effectLst/>
              <a:latin typeface="+mn-lt"/>
              <a:ea typeface="+mn-ea"/>
              <a:cs typeface="+mn-cs"/>
            </a:rPr>
            <a:t>Valmista</a:t>
          </a:r>
          <a:r>
            <a:rPr lang="et-EE" sz="1100" baseline="0">
              <a:effectLst/>
              <a:latin typeface="+mn-lt"/>
              <a:ea typeface="+mn-ea"/>
              <a:cs typeface="+mn-cs"/>
            </a:rPr>
            <a:t> veini redutseering:</a:t>
          </a:r>
          <a:endParaRPr lang="et-EE" sz="1100">
            <a:effectLst/>
            <a:latin typeface="+mn-lt"/>
            <a:ea typeface="+mn-ea"/>
            <a:cs typeface="+mn-cs"/>
          </a:endParaRP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Pane potti punane vein, pipar, teine osa tüümiani ja loorber ning keeda madalal kuumusel, kuni veinist on järel 1/2 mahtu. Kurna läbi sõela.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Lisa veini redutseering pruunile põhikastmele ning keeda veel 15 minutit väga madalal kuumusel. </a:t>
          </a:r>
        </a:p>
        <a:p>
          <a:pPr marL="228600" lvl="0" indent="-228600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Maitsesta soola, vähese suhkruga</a:t>
          </a:r>
        </a:p>
      </xdr:txBody>
    </xdr:sp>
    <xdr:clientData/>
  </xdr:twoCellAnchor>
  <xdr:twoCellAnchor>
    <xdr:from>
      <xdr:col>0</xdr:col>
      <xdr:colOff>47625</xdr:colOff>
      <xdr:row>20</xdr:row>
      <xdr:rowOff>0</xdr:rowOff>
    </xdr:from>
    <xdr:to>
      <xdr:col>7</xdr:col>
      <xdr:colOff>542925</xdr:colOff>
      <xdr:row>23</xdr:row>
      <xdr:rowOff>57150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>
          <a:spLocks noChangeArrowheads="1"/>
        </xdr:cNvSpPr>
      </xdr:nvSpPr>
      <xdr:spPr bwMode="auto">
        <a:xfrm>
          <a:off x="47625" y="4076700"/>
          <a:ext cx="5286375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>
              <a:effectLst/>
              <a:latin typeface="+mn-lt"/>
              <a:ea typeface="+mn-ea"/>
              <a:cs typeface="+mn-cs"/>
            </a:rPr>
            <a:t>2. Pese ja koori porgand ja sibul. Haki </a:t>
          </a:r>
          <a:r>
            <a:rPr lang="et-EE" sz="1200" i="1">
              <a:effectLst/>
              <a:latin typeface="+mn-lt"/>
              <a:ea typeface="+mn-ea"/>
              <a:cs typeface="+mn-cs"/>
            </a:rPr>
            <a:t>mirepoix</a:t>
          </a:r>
          <a:r>
            <a:rPr lang="et-EE" sz="1200">
              <a:effectLst/>
              <a:latin typeface="+mn-lt"/>
              <a:ea typeface="+mn-ea"/>
              <a:cs typeface="+mn-cs"/>
            </a:rPr>
            <a:t> kuubikuteks.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22</xdr:row>
      <xdr:rowOff>9522</xdr:rowOff>
    </xdr:from>
    <xdr:to>
      <xdr:col>7</xdr:col>
      <xdr:colOff>485775</xdr:colOff>
      <xdr:row>38</xdr:row>
      <xdr:rowOff>123824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 txBox="1">
          <a:spLocks noChangeArrowheads="1"/>
        </xdr:cNvSpPr>
      </xdr:nvSpPr>
      <xdr:spPr bwMode="auto">
        <a:xfrm>
          <a:off x="123825" y="4419597"/>
          <a:ext cx="5286375" cy="30956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 </a:t>
          </a:r>
        </a:p>
        <a:p>
          <a:pPr algn="l" rtl="0">
            <a:lnSpc>
              <a:spcPts val="1300"/>
            </a:lnSpc>
            <a:defRPr sz="1000"/>
          </a:pP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Kaalu vajalik tooraine.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Näpi sõrmede vahel toasoe margariin, suhkur, sool, nisujahu ja nisujahu sisse segatud 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küpsetuspulber ühtlaseks puruks.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Klopi muna suhkru ja  vanillisuhkuruga lahti. 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lahtiklopitud munale kohupiim, hapukoor ja pestud rosinad. Sega ühtlaseks massiks.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5.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Määri küpsetusvorm margariiniga, tõsta plaadi põhja 1/2 puru kogusest, vajuta ühtlaseks.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8.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Vala purupõhjale kohupiimatäidis ning silu ühtlaseks.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9.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Puista kohupiimatäidisele ülejäänud puru.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10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Küpseta ahjus 180 °C juures kuldseks, umbes 30 minutit (või kuni kohupiimatäidis on läbi küpsenud).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11.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Jahuta plaadikook, lõika portsjontükid ning serveeri iseseisvalt kohvi kõrvale.</a:t>
          </a:r>
          <a:r>
            <a:rPr lang="et-EE" sz="1200"/>
            <a:t> 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24</xdr:row>
      <xdr:rowOff>9522</xdr:rowOff>
    </xdr:from>
    <xdr:to>
      <xdr:col>7</xdr:col>
      <xdr:colOff>485775</xdr:colOff>
      <xdr:row>46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 txBox="1">
          <a:spLocks noChangeArrowheads="1"/>
        </xdr:cNvSpPr>
      </xdr:nvSpPr>
      <xdr:spPr bwMode="auto">
        <a:xfrm>
          <a:off x="123825" y="4819647"/>
          <a:ext cx="5286375" cy="42576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Kaalu vajalik tooraine.</a:t>
          </a:r>
          <a:r>
            <a:rPr lang="et-EE" sz="1200"/>
            <a:t> 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Pärmitaigna valmistamine:</a:t>
          </a:r>
          <a:r>
            <a:rPr lang="et-EE" sz="1200" i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2.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Soojenda piim, lisa margariin ja sulata margariin piimas. Võta pliidilt ja jahuta.</a:t>
          </a:r>
          <a:r>
            <a:rPr lang="et-EE" sz="1200" i="0"/>
            <a:t> </a:t>
          </a:r>
          <a:r>
            <a:rPr lang="et-EE" sz="1200" i="0" baseline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3.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Sega omavahel nisujahu, kuivpärm ja sool.</a:t>
          </a:r>
          <a:r>
            <a:rPr lang="et-EE" sz="1200" i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4.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Lisa käesoojale piima-margariini segule </a:t>
          </a:r>
          <a:r>
            <a:rPr kumimoji="0" lang="et-EE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omavahel segatud kuivained ning sega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läbi.</a:t>
          </a:r>
          <a:r>
            <a:rPr lang="et-EE" sz="1200" i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5.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Sõtku taigen ühtlaseks massiks kuni taigen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tuleb kausi küljest lahti.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6.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Kata taigna kauss rätikuga ning jäta sooja kohta kerkima.</a:t>
          </a:r>
          <a:r>
            <a:rPr lang="et-EE" sz="1200" i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Õunatäidise valmistamine:</a:t>
          </a:r>
          <a:r>
            <a:rPr lang="et-EE" sz="1200" i="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7.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Pese ja vajadusel koori õunad. Eemalda seemnekojad ning viiluta õhukesteks viiludeks.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8.</a:t>
          </a:r>
          <a:r>
            <a:rPr lang="et-EE" sz="1200" i="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Sega tükeldatud õunad suhkru ja jahvatatud kaneeliga.</a:t>
          </a:r>
          <a:r>
            <a:rPr lang="et-EE" sz="1200" i="0"/>
            <a:t>  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1" u="none" strike="noStrike">
              <a:effectLst/>
              <a:latin typeface="+mn-lt"/>
              <a:ea typeface="+mn-ea"/>
              <a:cs typeface="+mn-cs"/>
            </a:rPr>
            <a:t>Purukatte valmistamine</a:t>
          </a:r>
          <a:r>
            <a:rPr lang="et-EE" sz="1000" b="0" i="1" u="none" strike="noStrike">
              <a:effectLst/>
              <a:latin typeface="+mn-lt"/>
              <a:ea typeface="+mn-ea"/>
              <a:cs typeface="+mn-cs"/>
            </a:rPr>
            <a:t>:</a:t>
          </a:r>
          <a:r>
            <a:rPr lang="et-EE"/>
            <a:t> </a:t>
          </a:r>
          <a:endParaRPr lang="et-EE" sz="1000" b="0" i="0" u="none" strike="noStrike"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9.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Näpi sõrmede vahel toasoe margariin, suhkur, sool, nisujahu ja selle sisse segatud 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küpsetuspulber, kuni puru tekkimiseni.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10.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Määri küpsetusvorm margariiniga.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11.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Rulli nisujahuga ülepuistatud töölaual kerkinud pärmitaigen ühtlaseks õhukeseks kihiks. 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12.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Tõsta lahtirullitud pärmitaigen rulli abil küpsetusnõusse. Vajuta kätega ühtlaseks.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13.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Tõsta taignale ettevalmistatud õunaviilud.</a:t>
          </a:r>
          <a:r>
            <a:rPr lang="et-EE" sz="12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14.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Kata õunad ühtlaselt purukattega ning küpseta ahjus 180 °C juures kuni kook on pealt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kuldne ning taigen küps.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15.</a:t>
          </a:r>
          <a:r>
            <a:rPr lang="et-EE" sz="1200"/>
            <a:t> </a:t>
          </a:r>
          <a:r>
            <a:rPr lang="et-EE" sz="1200" b="0" i="0" u="none" strike="noStrike">
              <a:effectLst/>
              <a:latin typeface="+mn-lt"/>
              <a:ea typeface="+mn-ea"/>
              <a:cs typeface="+mn-cs"/>
            </a:rPr>
            <a:t>Jahuta plaadikook ja serveeri.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30</xdr:row>
      <xdr:rowOff>104774</xdr:rowOff>
    </xdr:from>
    <xdr:to>
      <xdr:col>7</xdr:col>
      <xdr:colOff>485775</xdr:colOff>
      <xdr:row>36</xdr:row>
      <xdr:rowOff>171450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 txBox="1">
          <a:spLocks noChangeArrowheads="1"/>
        </xdr:cNvSpPr>
      </xdr:nvSpPr>
      <xdr:spPr bwMode="auto">
        <a:xfrm>
          <a:off x="123825" y="6296024"/>
          <a:ext cx="5286375" cy="13239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Vajuta liivataigen ühtlaselt koogivormi põhja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oorjuust sega läbi, lisa juurde muna, suhkur, sidruni riivitud koor ja mahl ning vanillisuhkur, sega ühtlaseks massiks ja kalla koogipõhjale.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Küpseta 160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°C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juures 60 minutit (ahju põhja on soovitav panna anum veega), kuni kook on pealt kuldne.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Lase koogil enne lahtilõikamist täielikult maha jahtuda.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20</xdr:row>
      <xdr:rowOff>123825</xdr:rowOff>
    </xdr:from>
    <xdr:to>
      <xdr:col>7</xdr:col>
      <xdr:colOff>571500</xdr:colOff>
      <xdr:row>29</xdr:row>
      <xdr:rowOff>76200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>
          <a:spLocks noChangeArrowheads="1"/>
        </xdr:cNvSpPr>
      </xdr:nvSpPr>
      <xdr:spPr bwMode="auto">
        <a:xfrm>
          <a:off x="76200" y="4629150"/>
          <a:ext cx="5419725" cy="1476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1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Vooderda lahtikäiva koogivormi põhi küpsetuspaberiga.</a:t>
          </a:r>
        </a:p>
        <a:p>
          <a:pPr marL="228600" indent="-228600" fontAlgn="ctr">
            <a:buFont typeface="+mj-lt"/>
            <a:buAutoNum type="arabicPeriod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valmista liivataigen</a:t>
          </a:r>
        </a:p>
        <a:p>
          <a:pPr marL="228600" indent="-228600" fontAlgn="ctr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Sõelu jahu lauale, tee jahu keskele süvend ja pane sinna suhkur ning toatemperatuuril</a:t>
          </a:r>
          <a:r>
            <a:rPr lang="et-EE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100">
              <a:effectLst/>
              <a:latin typeface="+mn-lt"/>
              <a:ea typeface="+mn-ea"/>
              <a:cs typeface="+mn-cs"/>
            </a:rPr>
            <a:t>võitükikesed. </a:t>
          </a:r>
        </a:p>
        <a:p>
          <a:pPr marL="228600" lvl="0" indent="-228600" fontAlgn="ctr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Haki koostisaineid omavahel kokku ning lisa lõpuks veidi külma vett. </a:t>
          </a:r>
        </a:p>
        <a:p>
          <a:pPr marL="228600" lvl="0" indent="-228600" fontAlgn="ctr">
            <a:buFont typeface="+mj-lt"/>
            <a:buAutoNum type="arabicPeriod"/>
          </a:pPr>
          <a:r>
            <a:rPr lang="et-EE" sz="1100">
              <a:effectLst/>
              <a:latin typeface="+mn-lt"/>
              <a:ea typeface="+mn-ea"/>
              <a:cs typeface="+mn-cs"/>
            </a:rPr>
            <a:t>Sõtku taignat ettevaatlikult, kasutades käelaba, vormi taigen palliks, mähi toidukilesse ja jäta külmikusse vähemalt 30 minutiks. 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9525</xdr:rowOff>
    </xdr:from>
    <xdr:to>
      <xdr:col>7</xdr:col>
      <xdr:colOff>504825</xdr:colOff>
      <xdr:row>30</xdr:row>
      <xdr:rowOff>9524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9525" y="3619500"/>
          <a:ext cx="5286375" cy="21526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1.Pese köögiviljad hoolikalt, nõruta, eemalda otsad, koorida pole vaja.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2. Pane kondid potti ja vala üle külma veega, nii et kondid on veega kaetud.</a:t>
          </a:r>
          <a:br>
            <a:rPr lang="et-EE" sz="1200"/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3. Aja vesi keema ja siis alanda kuumust. Keeda nõrgal kuumusel, korja kogu aeg vahtu.</a:t>
          </a:r>
          <a:br>
            <a:rPr lang="et-EE" sz="1200"/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4. Lisa maitseköögiviljad, mida kauem keedad, seda suurem tükeldus.</a:t>
          </a:r>
          <a:br>
            <a:rPr lang="et-EE" sz="1200"/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5. Ära lase puljongil ägedalt keeda, puljong peab keema nõrgal kuumusel, väikse mulliga.</a:t>
          </a:r>
          <a:br>
            <a:rPr lang="et-EE" sz="1200"/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6. Korja keetmise ajal pidevalt vahtu ja rasva.</a:t>
          </a:r>
          <a:br>
            <a:rPr lang="et-EE" sz="1200"/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7. Jälgi, et kondid oleks kogu aeg veega kaetud, kui vedelikku jääb väheks, lisa.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8. keemisaeg kuni 3 tundi.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9. Maitsesta, kurna ja jahuta.</a:t>
          </a:r>
        </a:p>
      </xdr:txBody>
    </xdr:sp>
    <xdr:clientData/>
  </xdr:twoCellAnchor>
  <xdr:twoCellAnchor>
    <xdr:from>
      <xdr:col>0</xdr:col>
      <xdr:colOff>47625</xdr:colOff>
      <xdr:row>30</xdr:row>
      <xdr:rowOff>190499</xdr:rowOff>
    </xdr:from>
    <xdr:to>
      <xdr:col>7</xdr:col>
      <xdr:colOff>542925</xdr:colOff>
      <xdr:row>35</xdr:row>
      <xdr:rowOff>85724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7625" y="595312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Kasutatakse vastavalt vajadusele, peamiselt suppide ja heledate ning püreekastmete, aga ka tarrendite valmistamiseks.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28574</xdr:rowOff>
    </xdr:from>
    <xdr:to>
      <xdr:col>7</xdr:col>
      <xdr:colOff>581025</xdr:colOff>
      <xdr:row>25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3390899"/>
          <a:ext cx="5286375" cy="15525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Kuumuta koor ja vanillikaun kastrulis aeglaselt keemiseni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2. Sega teises kausis munakollased ja suhkur kuni saad heleda värvi.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3. Vala kuumutatud rõõsk koor munakollasesegule ja sega kõik koostisained hoolikalt läbi. Kurna. 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Kalla segu portsjonvormidesse - ramekin-vormidesse - 3/4 vormi mahust.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5. pane sobiva suurusega GN-nõu põhja köögipaberit ja tõsta sellele vormid. Vala piisavalt kuuma vett GN-nõusse. Küpseta ahjus umbes 30 minutit või kuni kreem on kalgendunud. 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6. Tõsta vormid veevannilt ja jahuta toatemperatuurini enne kui külmikusse paned. 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13</xdr:row>
      <xdr:rowOff>123825</xdr:rowOff>
    </xdr:from>
    <xdr:to>
      <xdr:col>7</xdr:col>
      <xdr:colOff>571500</xdr:colOff>
      <xdr:row>16</xdr:row>
      <xdr:rowOff>66675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>
          <a:spLocks noChangeArrowheads="1"/>
        </xdr:cNvSpPr>
      </xdr:nvSpPr>
      <xdr:spPr bwMode="auto">
        <a:xfrm>
          <a:off x="76200" y="2771775"/>
          <a:ext cx="528637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Eelsoojenda ahi 150 °C -ni. 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26</xdr:row>
      <xdr:rowOff>142874</xdr:rowOff>
    </xdr:from>
    <xdr:to>
      <xdr:col>7</xdr:col>
      <xdr:colOff>590550</xdr:colOff>
      <xdr:row>31</xdr:row>
      <xdr:rowOff>200025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5105399"/>
          <a:ext cx="5286375" cy="11049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Kuumuta salamander ja raputa kreem üle Demerera suhkruga.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2. Karamelliseeri kuuma salamandri all, nii, et suhkur moodustaks ühtlase karamellikooriku. Lase pisut jahtuda.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3. Serveeri vaarika</a:t>
          </a:r>
          <a:r>
            <a:rPr lang="et-EE" sz="1200" b="0" baseline="0">
              <a:effectLst/>
              <a:latin typeface="+mn-lt"/>
              <a:ea typeface="+mn-ea"/>
              <a:cs typeface="+mn-cs"/>
            </a:rPr>
            <a:t> ja melissilehega.</a:t>
          </a:r>
          <a:endParaRPr lang="et-EE" sz="1200" b="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74084</xdr:colOff>
      <xdr:row>24</xdr:row>
      <xdr:rowOff>32808</xdr:rowOff>
    </xdr:from>
    <xdr:to>
      <xdr:col>7</xdr:col>
      <xdr:colOff>569384</xdr:colOff>
      <xdr:row>27</xdr:row>
      <xdr:rowOff>58208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 txBox="1">
          <a:spLocks noChangeArrowheads="1"/>
        </xdr:cNvSpPr>
      </xdr:nvSpPr>
      <xdr:spPr bwMode="auto">
        <a:xfrm>
          <a:off x="74084" y="4752975"/>
          <a:ext cx="5278967" cy="596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 eaLnBrk="1" fontAlgn="auto" latinLnBrk="0" hangingPunct="1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Pane vormid ahju ning küpseta 200C kuumuses 10-12 minutit.</a:t>
          </a:r>
          <a:br>
            <a:rPr lang="et-EE" sz="1200">
              <a:effectLst/>
              <a:latin typeface="+mn-lt"/>
              <a:ea typeface="+mn-ea"/>
              <a:cs typeface="+mn-cs"/>
            </a:rPr>
          </a:br>
          <a:r>
            <a:rPr lang="et-EE" sz="1200">
              <a:effectLst/>
              <a:latin typeface="+mn-lt"/>
              <a:ea typeface="+mn-ea"/>
              <a:cs typeface="+mn-cs"/>
            </a:rPr>
            <a:t>2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.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Eemalda </a:t>
          </a:r>
          <a:r>
            <a:rPr lang="et-EE" sz="1200" b="0" i="1" baseline="0">
              <a:effectLst/>
              <a:latin typeface="+mn-lt"/>
              <a:ea typeface="+mn-ea"/>
              <a:cs typeface="+mn-cs"/>
            </a:rPr>
            <a:t>fondant 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vormist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13</xdr:row>
      <xdr:rowOff>123825</xdr:rowOff>
    </xdr:from>
    <xdr:to>
      <xdr:col>7</xdr:col>
      <xdr:colOff>571500</xdr:colOff>
      <xdr:row>23</xdr:row>
      <xdr:rowOff>10582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>
          <a:spLocks noChangeArrowheads="1"/>
        </xdr:cNvSpPr>
      </xdr:nvSpPr>
      <xdr:spPr bwMode="auto">
        <a:xfrm>
          <a:off x="76200" y="2991908"/>
          <a:ext cx="5278967" cy="154834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Valmista </a:t>
          </a:r>
          <a:r>
            <a:rPr lang="et-EE" sz="1200" b="0" i="1" u="none" strike="noStrike" baseline="0">
              <a:solidFill>
                <a:srgbClr val="000000"/>
              </a:solidFill>
              <a:latin typeface="+mn-lt"/>
              <a:cs typeface="Arial"/>
            </a:rPr>
            <a:t>fondanti 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tainas.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>
              <a:effectLst/>
              <a:latin typeface="+mn-lt"/>
              <a:ea typeface="+mn-ea"/>
              <a:cs typeface="+mn-cs"/>
            </a:rPr>
            <a:t>1. Sulata šokolaad ja või kuumaveevannil.</a:t>
          </a:r>
          <a:br>
            <a:rPr lang="et-EE" sz="1200">
              <a:effectLst/>
              <a:latin typeface="+mn-lt"/>
              <a:ea typeface="+mn-ea"/>
              <a:cs typeface="+mn-cs"/>
            </a:rPr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2. Sega omavahel hoolikalt munad ja suhkur.</a:t>
          </a:r>
          <a:br>
            <a:rPr lang="et-EE" sz="1200">
              <a:effectLst/>
              <a:latin typeface="+mn-lt"/>
              <a:ea typeface="+mn-ea"/>
              <a:cs typeface="+mn-cs"/>
            </a:rPr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3. Sega kokku käesoojaks jahtunud šokolaad munadega.</a:t>
          </a:r>
          <a:br>
            <a:rPr lang="et-EE" sz="1200">
              <a:effectLst/>
              <a:latin typeface="+mn-lt"/>
              <a:ea typeface="+mn-ea"/>
              <a:cs typeface="+mn-cs"/>
            </a:rPr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4. Lisa sõela kasutades jahu ning sega kõik korralikult läbi.</a:t>
          </a:r>
          <a:br>
            <a:rPr lang="et-EE" sz="1200">
              <a:effectLst/>
              <a:latin typeface="+mn-lt"/>
              <a:ea typeface="+mn-ea"/>
              <a:cs typeface="+mn-cs"/>
            </a:rPr>
          </a:br>
          <a:r>
            <a:rPr lang="et-EE" sz="1200" b="0" i="0">
              <a:effectLst/>
              <a:latin typeface="+mn-lt"/>
              <a:ea typeface="+mn-ea"/>
              <a:cs typeface="+mn-cs"/>
            </a:rPr>
            <a:t>5. Määri kuumakindlad vormid kokku võiga ning kalla nendesse 2/3 jagu šokolaadisegu.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Vajadusel säilita külmas (4 °C juures 2 tundi)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81492</xdr:colOff>
      <xdr:row>28</xdr:row>
      <xdr:rowOff>11641</xdr:rowOff>
    </xdr:from>
    <xdr:to>
      <xdr:col>7</xdr:col>
      <xdr:colOff>576792</xdr:colOff>
      <xdr:row>31</xdr:row>
      <xdr:rowOff>51858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SpPr txBox="1">
          <a:spLocks noChangeArrowheads="1"/>
        </xdr:cNvSpPr>
      </xdr:nvSpPr>
      <xdr:spPr bwMode="auto">
        <a:xfrm>
          <a:off x="81492" y="5514974"/>
          <a:ext cx="5278967" cy="675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Kuumalt.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2.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Valminud fondanti kaunista tuhksuhkruga ning serveeri marjakastmega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171449</xdr:rowOff>
    </xdr:from>
    <xdr:to>
      <xdr:col>8</xdr:col>
      <xdr:colOff>9525</xdr:colOff>
      <xdr:row>18</xdr:row>
      <xdr:rowOff>95249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 txBox="1">
          <a:spLocks noChangeArrowheads="1"/>
        </xdr:cNvSpPr>
      </xdr:nvSpPr>
      <xdr:spPr bwMode="auto">
        <a:xfrm>
          <a:off x="114300" y="2581274"/>
          <a:ext cx="5286375" cy="962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1. Valmista marjadest püreed, vaarikapüree suru läbi sõela. 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Arial"/>
            </a:rPr>
            <a:t>2. 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Sega püreed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baseline="0">
              <a:effectLst/>
              <a:latin typeface="+mn-lt"/>
              <a:ea typeface="+mn-ea"/>
              <a:cs typeface="+mn-cs"/>
            </a:rPr>
            <a:t>3. vajadusel vedelda kastet suhkrusiirupiga (suhkur ja vesi keeda suhtes 1:1).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baseline="0">
              <a:effectLst/>
              <a:latin typeface="+mn-lt"/>
              <a:ea typeface="+mn-ea"/>
              <a:cs typeface="+mn-cs"/>
            </a:rPr>
            <a:t>4. Maitsestada võib ka likööriga.</a:t>
          </a:r>
          <a:endParaRPr lang="et-EE" sz="11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66675</xdr:colOff>
      <xdr:row>18</xdr:row>
      <xdr:rowOff>161924</xdr:rowOff>
    </xdr:from>
    <xdr:to>
      <xdr:col>7</xdr:col>
      <xdr:colOff>561975</xdr:colOff>
      <xdr:row>22</xdr:row>
      <xdr:rowOff>133350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3609974"/>
          <a:ext cx="5286375" cy="6667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Külmalt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3. Serveerida lisandiks</a:t>
          </a:r>
          <a:r>
            <a:rPr lang="et-EE" sz="1200" b="0" baseline="0">
              <a:effectLst/>
              <a:latin typeface="+mn-lt"/>
              <a:ea typeface="+mn-ea"/>
              <a:cs typeface="+mn-cs"/>
            </a:rPr>
            <a:t> magustoidule</a:t>
          </a:r>
          <a:endParaRPr lang="et-EE" sz="1200" b="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95248</xdr:rowOff>
    </xdr:from>
    <xdr:to>
      <xdr:col>8</xdr:col>
      <xdr:colOff>19050</xdr:colOff>
      <xdr:row>24</xdr:row>
      <xdr:rowOff>161925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 txBox="1">
          <a:spLocks noChangeArrowheads="1"/>
        </xdr:cNvSpPr>
      </xdr:nvSpPr>
      <xdr:spPr bwMode="auto">
        <a:xfrm>
          <a:off x="123825" y="2943223"/>
          <a:ext cx="5286375" cy="18002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Munavalged vahusta vähese soolaga ja osa suhkruga kõvaks vahuks.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Piim kuumuta koos poolitatud vanillikaunaga keema.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Tõsta lusikaga munavalgevahust pallid keeva piima sisse, keeda mõni minut, pööra keetmise ajal ümber.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Pallid tõsta vahukulbiga välja laiemale alusele.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Munakollased vahusta ülejäänud suhkruga, lisa veidi soola.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Lisa pidevalt segades keetmisest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jäänud piim ja kuumuta tasasel tulel ja pidevalt segades paksenemiseni.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Jahuta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123825</xdr:colOff>
      <xdr:row>25</xdr:row>
      <xdr:rowOff>180974</xdr:rowOff>
    </xdr:from>
    <xdr:to>
      <xdr:col>8</xdr:col>
      <xdr:colOff>19050</xdr:colOff>
      <xdr:row>28</xdr:row>
      <xdr:rowOff>180975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SpPr txBox="1">
          <a:spLocks noChangeArrowheads="1"/>
        </xdr:cNvSpPr>
      </xdr:nvSpPr>
      <xdr:spPr bwMode="auto">
        <a:xfrm>
          <a:off x="123825" y="4972049"/>
          <a:ext cx="5286375" cy="628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Magustoidutaldrikusse tõsta esmalt supp ja sellele aseta munavalgepallid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171449</xdr:rowOff>
    </xdr:from>
    <xdr:to>
      <xdr:col>8</xdr:col>
      <xdr:colOff>9525</xdr:colOff>
      <xdr:row>30</xdr:row>
      <xdr:rowOff>200025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 txBox="1">
          <a:spLocks noChangeArrowheads="1"/>
        </xdr:cNvSpPr>
      </xdr:nvSpPr>
      <xdr:spPr bwMode="auto">
        <a:xfrm>
          <a:off x="114300" y="3781424"/>
          <a:ext cx="5286375" cy="21812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Valmista marjadest püree ja sega vähese suhkruga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Leota zelatiin vastavalt toote kirjeldusele. 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Sega munakollane suhkruga heledaks.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Kuumuta piim paksupõhjalises potis keemiseni. LIsa ettevaatlikult segades munavahule, sega ühtlaseks.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Vala segu tagasi paksupõhjalisse potti ja kuumuta segades kuni kreem pakseneb ja muutub tihedaks. 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Tõsta tulelt ja lisa eeltöödeldud zelatiin, sega ja kurna läbi tiheda sõela.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Lisa marjapüree kreemipõhjale, pane külmikusse jahtuma ja lase osaliselt tarduda.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Vahusta rõõsk koor ja sega ettevaatlikult poolenisti tardunud kreemisegusse.</a:t>
          </a:r>
        </a:p>
        <a:p>
          <a:pPr marL="228600" marR="0" indent="-22860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 typeface="+mj-lt"/>
            <a:buAutoNum type="arabicPeriod"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Vala kreem portsjonvormidesse. Lase külmikus umbes tund aega tarduda.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31</xdr:row>
      <xdr:rowOff>171449</xdr:rowOff>
    </xdr:from>
    <xdr:to>
      <xdr:col>7</xdr:col>
      <xdr:colOff>571500</xdr:colOff>
      <xdr:row>35</xdr:row>
      <xdr:rowOff>171450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 txBox="1">
          <a:spLocks noChangeArrowheads="1"/>
        </xdr:cNvSpPr>
      </xdr:nvSpPr>
      <xdr:spPr bwMode="auto">
        <a:xfrm>
          <a:off x="76200" y="6143624"/>
          <a:ext cx="5286375" cy="8382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>
              <a:effectLst/>
              <a:latin typeface="+mn-lt"/>
              <a:ea typeface="+mn-ea"/>
              <a:cs typeface="+mn-cs"/>
            </a:rPr>
            <a:t>Külmalt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2. Kummuta kreem vormidest välja ja serveeri.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t-EE" sz="1200" b="0">
              <a:effectLst/>
              <a:latin typeface="+mn-lt"/>
              <a:ea typeface="+mn-ea"/>
              <a:cs typeface="+mn-cs"/>
            </a:rPr>
            <a:t>3. Kaunista</a:t>
          </a:r>
          <a:r>
            <a:rPr lang="et-EE" sz="1200" b="0" baseline="0">
              <a:effectLst/>
              <a:latin typeface="+mn-lt"/>
              <a:ea typeface="+mn-ea"/>
              <a:cs typeface="+mn-cs"/>
            </a:rPr>
            <a:t> soovi päraselt marjade ja/või vahukoore ja mõne mündilehega.</a:t>
          </a:r>
          <a:endParaRPr lang="et-EE" sz="1200" b="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95248</xdr:rowOff>
    </xdr:from>
    <xdr:to>
      <xdr:col>8</xdr:col>
      <xdr:colOff>19050</xdr:colOff>
      <xdr:row>24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 txBox="1">
          <a:spLocks noChangeArrowheads="1"/>
        </xdr:cNvSpPr>
      </xdr:nvSpPr>
      <xdr:spPr bwMode="auto">
        <a:xfrm>
          <a:off x="123825" y="3143248"/>
          <a:ext cx="5286375" cy="14382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Kaalu vajalik tooraine.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Kuumuta vesi ja suhkur keemiseni, lisa külmutatud marjad. Lase keema tõusta. 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Lisa pidevalt segades peene joana keevasse</a:t>
          </a:r>
          <a:r>
            <a:rPr lang="et-EE" sz="1100" b="0" i="0" baseline="0">
              <a:effectLst/>
              <a:latin typeface="+mn-lt"/>
              <a:ea typeface="+mn-ea"/>
              <a:cs typeface="+mn-cs"/>
            </a:rPr>
            <a:t> vedelikku odrajahu.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 baseline="0">
              <a:effectLst/>
              <a:latin typeface="+mn-lt"/>
              <a:ea typeface="+mn-ea"/>
              <a:cs typeface="+mn-cs"/>
            </a:rPr>
            <a:t>Keeda tasasel tulel umbes 10-15 minutit, kuni jahu paisub. Kontrolli maitset, vajadusel maitsesta.</a:t>
          </a:r>
          <a:endParaRPr lang="et-EE" sz="1100" b="0" i="0">
            <a:effectLst/>
            <a:latin typeface="+mn-lt"/>
            <a:ea typeface="+mn-ea"/>
            <a:cs typeface="+mn-cs"/>
          </a:endParaRP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>
              <a:effectLst/>
              <a:latin typeface="+mn-lt"/>
              <a:ea typeface="+mn-ea"/>
              <a:cs typeface="+mn-cs"/>
            </a:rPr>
            <a:t>Jahuta</a:t>
          </a:r>
        </a:p>
        <a:p>
          <a:pPr marL="228600" indent="-228600" algn="l" rtl="0">
            <a:lnSpc>
              <a:spcPts val="1300"/>
            </a:lnSpc>
            <a:buFont typeface="+mj-lt"/>
            <a:buAutoNum type="arabicPeriod"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Vahusta tihedaks vahuks.</a:t>
          </a:r>
        </a:p>
      </xdr:txBody>
    </xdr:sp>
    <xdr:clientData/>
  </xdr:twoCellAnchor>
  <xdr:twoCellAnchor>
    <xdr:from>
      <xdr:col>0</xdr:col>
      <xdr:colOff>114300</xdr:colOff>
      <xdr:row>24</xdr:row>
      <xdr:rowOff>161924</xdr:rowOff>
    </xdr:from>
    <xdr:to>
      <xdr:col>8</xdr:col>
      <xdr:colOff>9525</xdr:colOff>
      <xdr:row>27</xdr:row>
      <xdr:rowOff>161925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 txBox="1">
          <a:spLocks noChangeArrowheads="1"/>
        </xdr:cNvSpPr>
      </xdr:nvSpPr>
      <xdr:spPr bwMode="auto">
        <a:xfrm>
          <a:off x="114300" y="4733924"/>
          <a:ext cx="5286375" cy="628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Serveeri odrajahuvaht magustoidunõus koos piimaga.</a:t>
          </a:r>
          <a:endParaRPr lang="et-EE" sz="1200">
            <a:effectLst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19050</xdr:rowOff>
    </xdr:from>
    <xdr:to>
      <xdr:col>7</xdr:col>
      <xdr:colOff>590550</xdr:colOff>
      <xdr:row>29</xdr:row>
      <xdr:rowOff>28576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5250" y="4629150"/>
          <a:ext cx="5286375" cy="15335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Puhasta ja pese köögiviljad hoolikalt, nõruta, tükelda köögiviljad </a:t>
          </a:r>
          <a:r>
            <a:rPr lang="et-EE" sz="1200" b="0" i="1" u="none" strike="noStrike" baseline="0">
              <a:solidFill>
                <a:srgbClr val="000000"/>
              </a:solidFill>
              <a:latin typeface="+mn-lt"/>
              <a:cs typeface="Arial"/>
            </a:rPr>
            <a:t>mirepoix-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kuubikuteks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Kuumuta köögivilja võis kuni need pehmenevad, kuid ei ole pruunistunud.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3.Lisa kala söögikõlbulikud jäägid, külm vesi.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Keeda tasasel tulel umbes 20 minutit, regulaarselt vahtu riisudes.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5.Kurna puljong.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Maitsesta, jahuta või kasuta vastavalt vajadusele.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85725</xdr:colOff>
      <xdr:row>29</xdr:row>
      <xdr:rowOff>209549</xdr:rowOff>
    </xdr:from>
    <xdr:to>
      <xdr:col>7</xdr:col>
      <xdr:colOff>581025</xdr:colOff>
      <xdr:row>34</xdr:row>
      <xdr:rowOff>104774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85725" y="634364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Suppide, heledate kastmete valmistamiseks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32</xdr:row>
      <xdr:rowOff>104774</xdr:rowOff>
    </xdr:from>
    <xdr:to>
      <xdr:col>7</xdr:col>
      <xdr:colOff>523875</xdr:colOff>
      <xdr:row>37</xdr:row>
      <xdr:rowOff>47625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28575" y="6600824"/>
          <a:ext cx="5286375" cy="9906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pane kõik toiduained blenderisse ja püreeri kuni tekib ühtlane mass.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 oliiviõli, püreeri veel mõni sekund.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Maitsesta, vajadusel kasuta ka suhkrut.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hoia enne serveerimist vähemalt pool tundi külmas.</a:t>
          </a:r>
        </a:p>
        <a:p>
          <a:pPr algn="l" rtl="0">
            <a:lnSpc>
              <a:spcPts val="1300"/>
            </a:lnSpc>
            <a:defRPr sz="1000"/>
          </a:pPr>
          <a:endParaRPr lang="et-EE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114300</xdr:colOff>
      <xdr:row>23</xdr:row>
      <xdr:rowOff>38100</xdr:rowOff>
    </xdr:from>
    <xdr:to>
      <xdr:col>8</xdr:col>
      <xdr:colOff>9525</xdr:colOff>
      <xdr:row>32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14300" y="4648200"/>
          <a:ext cx="528637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 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Pese köögiviljad. </a:t>
          </a:r>
          <a:r>
            <a:rPr kumimoji="0" lang="et-EE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Eeltöötle köögiviljad.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Puhasta paprika.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Koori kurk.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koori mugulsibul ja küüslauk.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Tee tomatile otsa ristlõige, blanšeeri mõni sekund keevas vees, tõsta vahukulbiga külma vette. Koori tomat ja eemalda seemned.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7. tükelda kõik köögiviljad </a:t>
          </a:r>
          <a:r>
            <a:rPr lang="et-EE" sz="1200" b="0" i="1" u="none" strike="noStrike" baseline="0">
              <a:solidFill>
                <a:srgbClr val="000000"/>
              </a:solidFill>
              <a:latin typeface="+mn-lt"/>
              <a:cs typeface="Arial"/>
            </a:rPr>
            <a:t>mirepoix-</a:t>
          </a: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kuubikuteks.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8. Leota saia vees tomatimahlas.</a:t>
          </a:r>
        </a:p>
      </xdr:txBody>
    </xdr:sp>
    <xdr:clientData/>
  </xdr:twoCellAnchor>
  <xdr:twoCellAnchor>
    <xdr:from>
      <xdr:col>0</xdr:col>
      <xdr:colOff>19050</xdr:colOff>
      <xdr:row>37</xdr:row>
      <xdr:rowOff>171449</xdr:rowOff>
    </xdr:from>
    <xdr:to>
      <xdr:col>7</xdr:col>
      <xdr:colOff>514350</xdr:colOff>
      <xdr:row>42</xdr:row>
      <xdr:rowOff>66674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19050" y="771524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6-8 °C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Võib lisada jääd või serveerida sügavkülmas hoitud toidunõudest.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Kaunistuseks sobib oliiviõli ja basiilik.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66674</xdr:rowOff>
    </xdr:from>
    <xdr:to>
      <xdr:col>7</xdr:col>
      <xdr:colOff>552450</xdr:colOff>
      <xdr:row>31</xdr:row>
      <xdr:rowOff>28574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57150" y="5591174"/>
          <a:ext cx="5286375" cy="1400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Kuumuta sibul ja lillkapsas võiga keskmisel kuumusel umbes 5 minutit.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 nisujahu ja kuumuta kergelt läbi.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Lisa soojendatud vesi, sool, sega hoolikalt.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4. Keeda tasasel tulel, pidevalt segades, kuni lillkapsas on pehme.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5. Püreeri kuumakindlas blenderis kuumalt, et kreem jääks hästi siidine.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6. Vala supp uuesti potti, lisa rõõsk koor  ja kuumuta keemiseni.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7. Maitsesta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76200</xdr:colOff>
      <xdr:row>18</xdr:row>
      <xdr:rowOff>123825</xdr:rowOff>
    </xdr:from>
    <xdr:to>
      <xdr:col>7</xdr:col>
      <xdr:colOff>571500</xdr:colOff>
      <xdr:row>22</xdr:row>
      <xdr:rowOff>114300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76200" y="4772025"/>
          <a:ext cx="5286375" cy="704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Pese ja tükelda lillkapsas väiksemateks õisikuteks.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Puhasta sibul ja tükelda kuubikuteks.</a:t>
          </a: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0</xdr:colOff>
      <xdr:row>31</xdr:row>
      <xdr:rowOff>133349</xdr:rowOff>
    </xdr:from>
    <xdr:to>
      <xdr:col>7</xdr:col>
      <xdr:colOff>495300</xdr:colOff>
      <xdr:row>36</xdr:row>
      <xdr:rowOff>28574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0" y="6896099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65 °C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Sobiv lisand vali toidukorvi piires 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190499</xdr:rowOff>
    </xdr:from>
    <xdr:to>
      <xdr:col>7</xdr:col>
      <xdr:colOff>590550</xdr:colOff>
      <xdr:row>32</xdr:row>
      <xdr:rowOff>123824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4886324"/>
          <a:ext cx="5286375" cy="18192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2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Kuumuta poti põhjas õlis peedikangid ja tomatipasta, keeda väheses puljongis pehmeks.</a:t>
          </a:r>
          <a:endParaRPr lang="et-EE" sz="1200">
            <a:effectLst/>
          </a:endParaRP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2. Lisa värske kapsas, õlis kuumutatud  maitseköögiviljad ning keeda supp tasasel tulel valmis.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3. Maitsesta supp äädika ja suhkruga.</a:t>
          </a:r>
          <a:endParaRPr lang="et-EE" sz="1200">
            <a:effectLst/>
          </a:endParaRP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4.</a:t>
          </a:r>
          <a:r>
            <a:rPr lang="et-EE" sz="12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Lisa valmis supile keedetud tükeldatud liha.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rtl="0"/>
          <a:r>
            <a:rPr lang="et-EE" sz="1200" b="0" i="0">
              <a:effectLst/>
              <a:latin typeface="+mn-lt"/>
              <a:ea typeface="+mn-ea"/>
              <a:cs typeface="+mn-cs"/>
            </a:rPr>
            <a:t>5. Kontrolli maitset.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r>
            <a:rPr lang="et-EE" sz="1200" b="0" i="0">
              <a:effectLst/>
              <a:latin typeface="+mn-lt"/>
              <a:ea typeface="+mn-ea"/>
              <a:cs typeface="+mn-cs"/>
            </a:rPr>
            <a:t>Maitsesta lõplikult</a:t>
          </a:r>
          <a:r>
            <a:rPr lang="et-EE" sz="12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</xdr:txBody>
    </xdr:sp>
    <xdr:clientData/>
  </xdr:twoCellAnchor>
  <xdr:twoCellAnchor>
    <xdr:from>
      <xdr:col>0</xdr:col>
      <xdr:colOff>95250</xdr:colOff>
      <xdr:row>18</xdr:row>
      <xdr:rowOff>209549</xdr:rowOff>
    </xdr:from>
    <xdr:to>
      <xdr:col>7</xdr:col>
      <xdr:colOff>590550</xdr:colOff>
      <xdr:row>23</xdr:row>
      <xdr:rowOff>76200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Eeltöötle köögiviljad.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3. Tükelda köögiviljad ühtlasteks 2 mm paksusteks ribadeks.</a:t>
          </a:r>
        </a:p>
      </xdr:txBody>
    </xdr:sp>
    <xdr:clientData/>
  </xdr:twoCellAnchor>
  <xdr:twoCellAnchor>
    <xdr:from>
      <xdr:col>0</xdr:col>
      <xdr:colOff>76200</xdr:colOff>
      <xdr:row>33</xdr:row>
      <xdr:rowOff>85726</xdr:rowOff>
    </xdr:from>
    <xdr:to>
      <xdr:col>7</xdr:col>
      <xdr:colOff>571500</xdr:colOff>
      <xdr:row>36</xdr:row>
      <xdr:rowOff>85726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76200" y="6877051"/>
          <a:ext cx="5286375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Temperatuuril 75 °C eelsoojendatud taldrikul. 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Serveeri hapukoore ja maitserohelisega.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190499</xdr:rowOff>
    </xdr:from>
    <xdr:to>
      <xdr:col>7</xdr:col>
      <xdr:colOff>590550</xdr:colOff>
      <xdr:row>37</xdr:row>
      <xdr:rowOff>114300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95250" y="6105524"/>
          <a:ext cx="5286375" cy="16002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Arial"/>
            </a:rPr>
            <a:t>Valmistamine</a:t>
          </a:r>
          <a:endParaRPr lang="et-EE" sz="11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Kuumuta potis õli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>
              <a:effectLst/>
              <a:latin typeface="+mn-lt"/>
              <a:ea typeface="+mn-ea"/>
              <a:cs typeface="+mn-cs"/>
            </a:rPr>
            <a:t>2.Kuumuta väheses õlis sibul, lisa tomatipasta ja kuumuta 5min, lisa kurgirattad ja loorber, pipar, kuumuta </a:t>
          </a:r>
          <a:r>
            <a:rPr lang="et-EE" sz="11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>
              <a:effectLst/>
              <a:latin typeface="+mn-lt"/>
              <a:ea typeface="+mn-ea"/>
              <a:cs typeface="+mn-cs"/>
            </a:rPr>
            <a:t>3. Valmista veest ja puljongipulbrist puljong.</a:t>
          </a:r>
          <a:r>
            <a:rPr lang="et-EE" sz="11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>
              <a:effectLst/>
              <a:latin typeface="+mn-lt"/>
              <a:ea typeface="+mn-ea"/>
              <a:cs typeface="+mn-cs"/>
            </a:rPr>
            <a:t>4. Lisa köögiviljadele puljongit ja jäta hauduma, umbes 20 minutit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>
              <a:effectLst/>
              <a:latin typeface="+mn-lt"/>
              <a:ea typeface="+mn-ea"/>
              <a:cs typeface="+mn-cs"/>
            </a:rPr>
            <a:t>5. Samal ajal pruunista lihatooted. </a:t>
          </a:r>
          <a:r>
            <a:rPr lang="et-EE" sz="1100"/>
            <a:t> </a:t>
          </a:r>
        </a:p>
        <a:p>
          <a:pPr algn="l" rtl="0">
            <a:lnSpc>
              <a:spcPts val="1300"/>
            </a:lnSpc>
            <a:defRPr sz="1000"/>
          </a:pPr>
          <a:r>
            <a:rPr lang="et-EE" sz="1100" b="0" i="0" u="none" strike="noStrike">
              <a:effectLst/>
              <a:latin typeface="+mn-lt"/>
              <a:ea typeface="+mn-ea"/>
              <a:cs typeface="+mn-cs"/>
            </a:rPr>
            <a:t>6. Lisa lihatooted köögiviljasegule, maitsesta ja keeda valmimiseni, umbes10minutit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baseline="0">
              <a:effectLst/>
              <a:latin typeface="+mn-lt"/>
              <a:ea typeface="+mn-ea"/>
              <a:cs typeface="+mn-cs"/>
            </a:rPr>
            <a:t>7.Vajadusel maitsesta suppi vähese kurgimarinaadiga, kontrolli maitset.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  <xdr:twoCellAnchor>
    <xdr:from>
      <xdr:col>0</xdr:col>
      <xdr:colOff>95250</xdr:colOff>
      <xdr:row>24</xdr:row>
      <xdr:rowOff>209549</xdr:rowOff>
    </xdr:from>
    <xdr:to>
      <xdr:col>7</xdr:col>
      <xdr:colOff>590550</xdr:colOff>
      <xdr:row>29</xdr:row>
      <xdr:rowOff>76200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3857624"/>
          <a:ext cx="5286375" cy="914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1" u="none" strike="noStrike" baseline="0">
              <a:solidFill>
                <a:srgbClr val="000000"/>
              </a:solidFill>
              <a:latin typeface="+mn-lt"/>
              <a:cs typeface="Arial"/>
            </a:rPr>
            <a:t>Mise en place: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Kaalu vajalik tooraine.</a:t>
          </a:r>
        </a:p>
        <a:p>
          <a:pPr rtl="0"/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Tükelda vorstid, sink ja liha kuubikuteks.</a:t>
          </a:r>
          <a:r>
            <a:rPr lang="et-EE" sz="11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rtl="0"/>
          <a:r>
            <a:rPr lang="et-EE" sz="1100" b="0" i="0">
              <a:effectLst/>
              <a:latin typeface="+mn-lt"/>
              <a:ea typeface="+mn-ea"/>
              <a:cs typeface="+mn-cs"/>
            </a:rPr>
            <a:t>3. Tükelda marineeritud kurk </a:t>
          </a:r>
          <a:r>
            <a:rPr lang="et-EE" sz="1100" b="0" i="1">
              <a:effectLst/>
              <a:latin typeface="+mn-lt"/>
              <a:ea typeface="+mn-ea"/>
              <a:cs typeface="+mn-cs"/>
            </a:rPr>
            <a:t>poolratasteks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.</a:t>
          </a:r>
          <a:r>
            <a:rPr lang="et-EE" sz="11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  <a:p>
          <a:pPr rtl="0"/>
          <a:r>
            <a:rPr lang="et-EE" sz="1100" b="0" i="0">
              <a:effectLst/>
              <a:latin typeface="+mn-lt"/>
              <a:ea typeface="+mn-ea"/>
              <a:cs typeface="+mn-cs"/>
            </a:rPr>
            <a:t>4. Tükelda mugulsibul ribadeks (viil 1–1,5 mm)</a:t>
          </a:r>
          <a:r>
            <a:rPr lang="et-EE" sz="1100">
              <a:effectLst/>
              <a:latin typeface="+mn-lt"/>
              <a:ea typeface="+mn-ea"/>
              <a:cs typeface="+mn-cs"/>
            </a:rPr>
            <a:t> </a:t>
          </a:r>
          <a:endParaRPr lang="et-EE" sz="1200">
            <a:effectLst/>
          </a:endParaRPr>
        </a:p>
      </xdr:txBody>
    </xdr:sp>
    <xdr:clientData/>
  </xdr:twoCellAnchor>
  <xdr:twoCellAnchor>
    <xdr:from>
      <xdr:col>0</xdr:col>
      <xdr:colOff>76200</xdr:colOff>
      <xdr:row>38</xdr:row>
      <xdr:rowOff>38099</xdr:rowOff>
    </xdr:from>
    <xdr:to>
      <xdr:col>7</xdr:col>
      <xdr:colOff>571500</xdr:colOff>
      <xdr:row>42</xdr:row>
      <xdr:rowOff>142874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76200" y="7839074"/>
          <a:ext cx="5286375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t-EE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Serveerimine:</a:t>
          </a:r>
        </a:p>
        <a:p>
          <a:pPr algn="l" rtl="0">
            <a:lnSpc>
              <a:spcPts val="1300"/>
            </a:lnSpc>
            <a:defRPr sz="1000"/>
          </a:pPr>
          <a:r>
            <a:rPr lang="et-EE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. Temperatuuril 75 °C eelsoojendatud taldrikul. </a:t>
          </a:r>
        </a:p>
        <a:p>
          <a:pPr marL="0" marR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2. Lisandiks </a:t>
          </a:r>
          <a:r>
            <a:rPr lang="et-EE" sz="1100" b="0" i="0">
              <a:effectLst/>
              <a:latin typeface="+mn-lt"/>
              <a:ea typeface="+mn-ea"/>
              <a:cs typeface="+mn-cs"/>
            </a:rPr>
            <a:t>sidrunilõik ja hapukoort ning</a:t>
          </a:r>
          <a:r>
            <a:rPr lang="et-EE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maitserohelist.</a:t>
          </a:r>
        </a:p>
        <a:p>
          <a:pPr algn="l" rtl="0">
            <a:lnSpc>
              <a:spcPts val="13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4" sqref="E4"/>
    </sheetView>
  </sheetViews>
  <sheetFormatPr defaultColWidth="20" defaultRowHeight="15" x14ac:dyDescent="0.2"/>
  <cols>
    <col min="1" max="1" width="25.7109375" style="65" customWidth="1"/>
    <col min="2" max="2" width="23" style="65" customWidth="1"/>
    <col min="3" max="3" width="20" style="65"/>
    <col min="4" max="4" width="24" style="65" customWidth="1"/>
    <col min="5" max="5" width="25.42578125" style="65" customWidth="1"/>
    <col min="6" max="16384" width="20" style="65"/>
  </cols>
  <sheetData>
    <row r="1" spans="1:5" ht="45.75" customHeight="1" x14ac:dyDescent="0.2">
      <c r="A1" s="129" t="s">
        <v>275</v>
      </c>
      <c r="B1" s="129"/>
      <c r="C1" s="129"/>
      <c r="D1" s="129"/>
      <c r="E1" s="129"/>
    </row>
    <row r="2" spans="1:5" s="56" customFormat="1" ht="15.75" x14ac:dyDescent="0.25">
      <c r="A2" s="56" t="s">
        <v>171</v>
      </c>
    </row>
    <row r="3" spans="1:5" x14ac:dyDescent="0.2">
      <c r="A3" s="53" t="s">
        <v>158</v>
      </c>
      <c r="B3" s="53" t="s">
        <v>159</v>
      </c>
      <c r="C3" s="53" t="s">
        <v>160</v>
      </c>
      <c r="D3" s="53" t="s">
        <v>161</v>
      </c>
      <c r="E3" s="53" t="s">
        <v>162</v>
      </c>
    </row>
    <row r="4" spans="1:5" ht="30.75" customHeight="1" x14ac:dyDescent="0.2">
      <c r="A4" s="126" t="s">
        <v>13</v>
      </c>
      <c r="B4" s="126" t="s">
        <v>88</v>
      </c>
      <c r="C4" s="126" t="s">
        <v>140</v>
      </c>
      <c r="D4" s="126" t="s">
        <v>163</v>
      </c>
      <c r="E4" s="126" t="s">
        <v>146</v>
      </c>
    </row>
    <row r="5" spans="1:5" ht="30.75" customHeight="1" x14ac:dyDescent="0.2">
      <c r="A5" s="126" t="s">
        <v>24</v>
      </c>
      <c r="B5" s="126" t="s">
        <v>94</v>
      </c>
      <c r="C5" s="126" t="s">
        <v>113</v>
      </c>
      <c r="D5" s="126" t="s">
        <v>164</v>
      </c>
      <c r="E5" s="126" t="s">
        <v>165</v>
      </c>
    </row>
    <row r="6" spans="1:5" ht="30.75" customHeight="1" x14ac:dyDescent="0.2">
      <c r="A6" s="126" t="s">
        <v>34</v>
      </c>
      <c r="B6" s="126" t="s">
        <v>97</v>
      </c>
      <c r="C6" s="126" t="s">
        <v>166</v>
      </c>
      <c r="D6" s="126" t="s">
        <v>167</v>
      </c>
      <c r="E6" s="126" t="s">
        <v>154</v>
      </c>
    </row>
    <row r="7" spans="1:5" ht="30.75" customHeight="1" x14ac:dyDescent="0.2">
      <c r="A7" s="126" t="s">
        <v>42</v>
      </c>
      <c r="B7" s="126" t="s">
        <v>99</v>
      </c>
      <c r="C7" s="126" t="s">
        <v>117</v>
      </c>
      <c r="D7" s="126" t="s">
        <v>168</v>
      </c>
      <c r="E7" s="126" t="s">
        <v>151</v>
      </c>
    </row>
    <row r="8" spans="1:5" ht="30.75" customHeight="1" x14ac:dyDescent="0.2">
      <c r="A8" s="126" t="s">
        <v>190</v>
      </c>
      <c r="B8" s="126" t="s">
        <v>170</v>
      </c>
      <c r="C8" s="126" t="s">
        <v>145</v>
      </c>
      <c r="D8" s="127" t="s">
        <v>169</v>
      </c>
      <c r="E8" s="127" t="s">
        <v>202</v>
      </c>
    </row>
    <row r="9" spans="1:5" ht="30.75" customHeight="1" x14ac:dyDescent="0.2">
      <c r="A9" s="126" t="s">
        <v>47</v>
      </c>
      <c r="B9" s="126" t="s">
        <v>103</v>
      </c>
      <c r="C9" s="127" t="s">
        <v>198</v>
      </c>
      <c r="D9" s="127" t="s">
        <v>253</v>
      </c>
      <c r="E9" s="127" t="s">
        <v>212</v>
      </c>
    </row>
    <row r="10" spans="1:5" ht="30.75" customHeight="1" x14ac:dyDescent="0.2">
      <c r="A10" s="126" t="s">
        <v>55</v>
      </c>
      <c r="B10" s="126" t="s">
        <v>111</v>
      </c>
      <c r="C10" s="127" t="s">
        <v>199</v>
      </c>
      <c r="D10" s="127"/>
      <c r="E10" s="126" t="s">
        <v>203</v>
      </c>
    </row>
    <row r="11" spans="1:5" ht="30.75" customHeight="1" x14ac:dyDescent="0.2">
      <c r="A11" s="126" t="s">
        <v>78</v>
      </c>
      <c r="B11" s="126" t="s">
        <v>182</v>
      </c>
      <c r="C11" s="127" t="s">
        <v>221</v>
      </c>
      <c r="D11" s="127"/>
      <c r="E11" s="128" t="s">
        <v>233</v>
      </c>
    </row>
    <row r="12" spans="1:5" ht="30.75" customHeight="1" x14ac:dyDescent="0.2">
      <c r="A12" s="126" t="s">
        <v>64</v>
      </c>
      <c r="B12" s="126" t="s">
        <v>206</v>
      </c>
      <c r="C12" s="126" t="s">
        <v>269</v>
      </c>
      <c r="D12" s="127"/>
      <c r="E12" s="128" t="s">
        <v>204</v>
      </c>
    </row>
    <row r="13" spans="1:5" ht="30.75" customHeight="1" x14ac:dyDescent="0.2">
      <c r="A13" s="126" t="s">
        <v>70</v>
      </c>
      <c r="B13" s="127" t="s">
        <v>254</v>
      </c>
      <c r="C13" s="126" t="s">
        <v>274</v>
      </c>
      <c r="D13" s="55"/>
      <c r="E13" s="54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24"/>
  <sheetViews>
    <sheetView topLeftCell="A26" workbookViewId="0">
      <selection activeCell="L38" sqref="L38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70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37" t="s">
        <v>79</v>
      </c>
      <c r="C6" s="11" t="s">
        <v>22</v>
      </c>
      <c r="D6" s="12">
        <f t="shared" ref="D6:D22" si="0">100*F6/(100-E6)</f>
        <v>5.0000000000000001E-3</v>
      </c>
      <c r="E6" s="13"/>
      <c r="F6" s="14">
        <v>5.0000000000000001E-3</v>
      </c>
      <c r="G6" s="15">
        <f>D6*$C$3</f>
        <v>0.01</v>
      </c>
      <c r="H6" s="15">
        <f>F6*$C$3</f>
        <v>0.01</v>
      </c>
    </row>
    <row r="7" spans="1:10" s="3" customFormat="1" ht="15.75" x14ac:dyDescent="0.25">
      <c r="A7" s="11">
        <v>2</v>
      </c>
      <c r="B7" s="37" t="s">
        <v>80</v>
      </c>
      <c r="C7" s="11" t="s">
        <v>22</v>
      </c>
      <c r="D7" s="12">
        <f t="shared" si="0"/>
        <v>1.020408163265306E-2</v>
      </c>
      <c r="E7" s="13">
        <v>2</v>
      </c>
      <c r="F7" s="14">
        <v>0.01</v>
      </c>
      <c r="G7" s="15">
        <f t="shared" ref="G7:G22" si="1">D7*$C$3</f>
        <v>2.0408163265306121E-2</v>
      </c>
      <c r="H7" s="15">
        <f t="shared" ref="H7:H23" si="2">F7*$C$3</f>
        <v>0.02</v>
      </c>
    </row>
    <row r="8" spans="1:10" s="3" customFormat="1" ht="15.75" x14ac:dyDescent="0.25">
      <c r="A8" s="11">
        <v>3</v>
      </c>
      <c r="B8" s="37" t="s">
        <v>81</v>
      </c>
      <c r="C8" s="11" t="s">
        <v>22</v>
      </c>
      <c r="D8" s="12">
        <f t="shared" si="0"/>
        <v>1.020408163265306E-2</v>
      </c>
      <c r="E8" s="13">
        <v>2</v>
      </c>
      <c r="F8" s="14">
        <v>0.01</v>
      </c>
      <c r="G8" s="15">
        <f t="shared" si="1"/>
        <v>2.0408163265306121E-2</v>
      </c>
      <c r="H8" s="15">
        <f t="shared" si="2"/>
        <v>0.02</v>
      </c>
    </row>
    <row r="9" spans="1:10" s="3" customFormat="1" ht="15.75" x14ac:dyDescent="0.25">
      <c r="A9" s="11">
        <v>4</v>
      </c>
      <c r="B9" s="38" t="s">
        <v>82</v>
      </c>
      <c r="C9" s="11" t="s">
        <v>22</v>
      </c>
      <c r="D9" s="12">
        <f t="shared" si="0"/>
        <v>1.2500000000000001E-2</v>
      </c>
      <c r="E9" s="13">
        <v>20</v>
      </c>
      <c r="F9" s="14">
        <v>0.01</v>
      </c>
      <c r="G9" s="15">
        <f t="shared" si="1"/>
        <v>2.5000000000000001E-2</v>
      </c>
      <c r="H9" s="15">
        <f t="shared" si="2"/>
        <v>0.02</v>
      </c>
    </row>
    <row r="10" spans="1:10" s="3" customFormat="1" ht="17.25" customHeight="1" x14ac:dyDescent="0.25">
      <c r="A10" s="11">
        <v>5</v>
      </c>
      <c r="B10" s="38" t="s">
        <v>83</v>
      </c>
      <c r="C10" s="11" t="s">
        <v>22</v>
      </c>
      <c r="D10" s="12">
        <f t="shared" si="0"/>
        <v>1.0526315789473684E-2</v>
      </c>
      <c r="E10" s="13">
        <v>5</v>
      </c>
      <c r="F10" s="14">
        <v>0.01</v>
      </c>
      <c r="G10" s="15">
        <f t="shared" si="1"/>
        <v>2.1052631578947368E-2</v>
      </c>
      <c r="H10" s="15">
        <f t="shared" si="2"/>
        <v>0.02</v>
      </c>
    </row>
    <row r="11" spans="1:10" s="3" customFormat="1" ht="15.75" x14ac:dyDescent="0.25">
      <c r="A11" s="11">
        <v>6</v>
      </c>
      <c r="B11" s="37" t="s">
        <v>36</v>
      </c>
      <c r="C11" s="11" t="s">
        <v>22</v>
      </c>
      <c r="D11" s="12">
        <f t="shared" si="0"/>
        <v>1.7857142857142856E-2</v>
      </c>
      <c r="E11" s="13">
        <v>16</v>
      </c>
      <c r="F11" s="14">
        <v>1.4999999999999999E-2</v>
      </c>
      <c r="G11" s="15">
        <f t="shared" si="1"/>
        <v>3.5714285714285712E-2</v>
      </c>
      <c r="H11" s="15">
        <f t="shared" si="2"/>
        <v>0.03</v>
      </c>
    </row>
    <row r="12" spans="1:10" s="3" customFormat="1" ht="15.75" x14ac:dyDescent="0.25">
      <c r="A12" s="11">
        <v>7</v>
      </c>
      <c r="B12" s="37" t="s">
        <v>67</v>
      </c>
      <c r="C12" s="11" t="s">
        <v>22</v>
      </c>
      <c r="D12" s="12">
        <f t="shared" si="0"/>
        <v>1.4999999999999999E-2</v>
      </c>
      <c r="E12" s="13"/>
      <c r="F12" s="14">
        <v>1.4999999999999999E-2</v>
      </c>
      <c r="G12" s="15">
        <f t="shared" si="1"/>
        <v>0.03</v>
      </c>
      <c r="H12" s="15">
        <f t="shared" si="2"/>
        <v>0.03</v>
      </c>
    </row>
    <row r="13" spans="1:10" s="3" customFormat="1" ht="15.75" x14ac:dyDescent="0.25">
      <c r="A13" s="11">
        <v>8</v>
      </c>
      <c r="B13" s="37" t="s">
        <v>32</v>
      </c>
      <c r="C13" s="11" t="s">
        <v>23</v>
      </c>
      <c r="D13" s="12">
        <f t="shared" si="0"/>
        <v>0.15</v>
      </c>
      <c r="E13" s="13"/>
      <c r="F13" s="14">
        <v>0.15</v>
      </c>
      <c r="G13" s="15">
        <f t="shared" si="1"/>
        <v>0.3</v>
      </c>
      <c r="H13" s="15">
        <f t="shared" si="2"/>
        <v>0.3</v>
      </c>
    </row>
    <row r="14" spans="1:10" s="3" customFormat="1" ht="15.75" x14ac:dyDescent="0.25">
      <c r="A14" s="11">
        <v>9</v>
      </c>
      <c r="B14" s="39" t="s">
        <v>75</v>
      </c>
      <c r="C14" s="11" t="s">
        <v>23</v>
      </c>
      <c r="D14" s="12">
        <f t="shared" si="0"/>
        <v>1E-3</v>
      </c>
      <c r="E14" s="13"/>
      <c r="F14" s="14">
        <v>1E-3</v>
      </c>
      <c r="G14" s="15">
        <f t="shared" si="1"/>
        <v>2E-3</v>
      </c>
      <c r="H14" s="15">
        <f t="shared" si="2"/>
        <v>2E-3</v>
      </c>
    </row>
    <row r="15" spans="1:10" s="3" customFormat="1" ht="15.75" x14ac:dyDescent="0.25">
      <c r="A15" s="11">
        <v>10</v>
      </c>
      <c r="B15" s="37" t="s">
        <v>38</v>
      </c>
      <c r="C15" s="11"/>
      <c r="D15" s="12">
        <f t="shared" ref="D15:D20" si="3">100*F15/(100-E15)</f>
        <v>0</v>
      </c>
      <c r="E15" s="13"/>
      <c r="F15" s="14"/>
      <c r="G15" s="15">
        <f t="shared" ref="G15:G20" si="4">D15*$C$3</f>
        <v>0</v>
      </c>
      <c r="H15" s="15">
        <f t="shared" ref="H15:H20" si="5">F15*$C$3</f>
        <v>0</v>
      </c>
    </row>
    <row r="16" spans="1:10" s="3" customFormat="1" ht="15.75" x14ac:dyDescent="0.25">
      <c r="A16" s="11">
        <v>11</v>
      </c>
      <c r="B16" s="37" t="s">
        <v>84</v>
      </c>
      <c r="C16" s="11" t="s">
        <v>22</v>
      </c>
      <c r="D16" s="12">
        <f t="shared" si="3"/>
        <v>3.0000000000000001E-3</v>
      </c>
      <c r="E16" s="13"/>
      <c r="F16" s="14">
        <v>3.0000000000000001E-3</v>
      </c>
      <c r="G16" s="15">
        <f t="shared" si="4"/>
        <v>6.0000000000000001E-3</v>
      </c>
      <c r="H16" s="15">
        <f t="shared" si="5"/>
        <v>6.0000000000000001E-3</v>
      </c>
    </row>
    <row r="17" spans="1:8" s="3" customFormat="1" ht="15.75" x14ac:dyDescent="0.25">
      <c r="A17" s="11">
        <v>12</v>
      </c>
      <c r="B17" s="37" t="s">
        <v>20</v>
      </c>
      <c r="C17" s="11"/>
      <c r="D17" s="12">
        <f t="shared" si="3"/>
        <v>0</v>
      </c>
      <c r="E17" s="13"/>
      <c r="F17" s="14"/>
      <c r="G17" s="15">
        <f t="shared" si="4"/>
        <v>0</v>
      </c>
      <c r="H17" s="15">
        <f t="shared" si="5"/>
        <v>0</v>
      </c>
    </row>
    <row r="18" spans="1:8" s="3" customFormat="1" ht="15.75" x14ac:dyDescent="0.25">
      <c r="A18" s="11">
        <v>13</v>
      </c>
      <c r="B18" s="37" t="s">
        <v>62</v>
      </c>
      <c r="C18" s="11" t="s">
        <v>22</v>
      </c>
      <c r="D18" s="12">
        <f t="shared" si="3"/>
        <v>2E-3</v>
      </c>
      <c r="E18" s="13"/>
      <c r="F18" s="14">
        <v>2E-3</v>
      </c>
      <c r="G18" s="15">
        <f t="shared" si="4"/>
        <v>4.0000000000000001E-3</v>
      </c>
      <c r="H18" s="15">
        <f t="shared" si="5"/>
        <v>4.0000000000000001E-3</v>
      </c>
    </row>
    <row r="19" spans="1:8" s="3" customFormat="1" ht="15.75" x14ac:dyDescent="0.25">
      <c r="A19" s="11">
        <v>14</v>
      </c>
      <c r="B19" s="37" t="s">
        <v>85</v>
      </c>
      <c r="C19" s="11" t="s">
        <v>22</v>
      </c>
      <c r="D19" s="12">
        <f t="shared" si="3"/>
        <v>0.01</v>
      </c>
      <c r="E19" s="13"/>
      <c r="F19" s="14">
        <v>0.01</v>
      </c>
      <c r="G19" s="15">
        <f t="shared" si="4"/>
        <v>0.02</v>
      </c>
      <c r="H19" s="15">
        <f t="shared" si="5"/>
        <v>0.02</v>
      </c>
    </row>
    <row r="20" spans="1:8" s="3" customFormat="1" ht="15.75" x14ac:dyDescent="0.25">
      <c r="A20" s="11">
        <v>15</v>
      </c>
      <c r="B20" s="37" t="s">
        <v>21</v>
      </c>
      <c r="C20" s="11"/>
      <c r="D20" s="12">
        <f t="shared" si="3"/>
        <v>0</v>
      </c>
      <c r="E20" s="13"/>
      <c r="F20" s="14"/>
      <c r="G20" s="15">
        <f t="shared" si="4"/>
        <v>0</v>
      </c>
      <c r="H20" s="15">
        <f t="shared" si="5"/>
        <v>0</v>
      </c>
    </row>
    <row r="21" spans="1:8" s="3" customFormat="1" ht="15.75" x14ac:dyDescent="0.25">
      <c r="A21" s="11">
        <v>16</v>
      </c>
      <c r="B21" s="39" t="s">
        <v>86</v>
      </c>
      <c r="C21" s="11" t="s">
        <v>22</v>
      </c>
      <c r="D21" s="12">
        <f t="shared" si="0"/>
        <v>5.0000000000000001E-3</v>
      </c>
      <c r="E21" s="13"/>
      <c r="F21" s="14">
        <v>5.0000000000000001E-3</v>
      </c>
      <c r="G21" s="15">
        <f t="shared" si="1"/>
        <v>0.01</v>
      </c>
      <c r="H21" s="15">
        <f t="shared" si="2"/>
        <v>0.01</v>
      </c>
    </row>
    <row r="22" spans="1:8" s="3" customFormat="1" ht="15.75" x14ac:dyDescent="0.25">
      <c r="A22" s="11">
        <v>17</v>
      </c>
      <c r="B22" s="11" t="s">
        <v>87</v>
      </c>
      <c r="C22" s="11" t="s">
        <v>22</v>
      </c>
      <c r="D22" s="12">
        <f t="shared" si="0"/>
        <v>1E-3</v>
      </c>
      <c r="E22" s="13"/>
      <c r="F22" s="14">
        <v>1E-3</v>
      </c>
      <c r="G22" s="15">
        <f t="shared" si="1"/>
        <v>2E-3</v>
      </c>
      <c r="H22" s="15">
        <f t="shared" si="2"/>
        <v>2E-3</v>
      </c>
    </row>
    <row r="23" spans="1:8" s="3" customFormat="1" thickBot="1" x14ac:dyDescent="0.3">
      <c r="B23" s="18"/>
      <c r="C23" s="18"/>
      <c r="D23" s="19"/>
      <c r="E23" s="20"/>
      <c r="F23" s="21"/>
      <c r="G23" s="19">
        <f>D23*$C$3</f>
        <v>0</v>
      </c>
      <c r="H23" s="19">
        <f t="shared" si="2"/>
        <v>0</v>
      </c>
    </row>
    <row r="24" spans="1:8" s="3" customFormat="1" thickBot="1" x14ac:dyDescent="0.3">
      <c r="B24" s="22" t="s">
        <v>12</v>
      </c>
      <c r="C24" s="23"/>
      <c r="D24" s="24"/>
      <c r="E24" s="25"/>
      <c r="F24" s="26">
        <f>SUM(F6:F23)</f>
        <v>0.24700000000000003</v>
      </c>
      <c r="G24" s="27"/>
      <c r="H24" s="28">
        <f>SUM(H6:H23)</f>
        <v>0.49400000000000005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K19"/>
  <sheetViews>
    <sheetView topLeftCell="A17" workbookViewId="0">
      <selection activeCell="J36" sqref="J3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1" thickBot="1" x14ac:dyDescent="0.3">
      <c r="A1" s="131" t="s">
        <v>0</v>
      </c>
      <c r="B1" s="132"/>
      <c r="C1" s="30" t="s">
        <v>190</v>
      </c>
      <c r="D1" s="31"/>
      <c r="E1" s="31"/>
      <c r="F1" s="31"/>
      <c r="G1" s="31"/>
      <c r="H1" s="32"/>
    </row>
    <row r="2" spans="1:11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1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1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1" s="10" customFormat="1" ht="15.75" x14ac:dyDescent="0.25">
      <c r="A5" s="3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3"/>
    </row>
    <row r="6" spans="1:11" s="3" customFormat="1" ht="15.75" x14ac:dyDescent="0.25">
      <c r="A6" s="11">
        <v>1</v>
      </c>
      <c r="B6" s="37" t="s">
        <v>37</v>
      </c>
      <c r="C6" s="67" t="s">
        <v>22</v>
      </c>
      <c r="D6" s="35">
        <f t="shared" ref="D6:D18" si="0">100*F6/(100-E6)</f>
        <v>8.7499999999999994E-2</v>
      </c>
      <c r="E6" s="67">
        <v>20</v>
      </c>
      <c r="F6" s="14">
        <v>6.9999999999999993E-2</v>
      </c>
      <c r="G6" s="15">
        <f>D6*$C$3</f>
        <v>0.17499999999999999</v>
      </c>
      <c r="H6" s="15">
        <f>F6*$C$3</f>
        <v>0.13999999999999999</v>
      </c>
    </row>
    <row r="7" spans="1:11" s="3" customFormat="1" ht="15.75" x14ac:dyDescent="0.25">
      <c r="A7" s="11">
        <v>2</v>
      </c>
      <c r="B7" s="37" t="s">
        <v>76</v>
      </c>
      <c r="C7" s="67" t="s">
        <v>22</v>
      </c>
      <c r="D7" s="35">
        <f t="shared" si="0"/>
        <v>0.02</v>
      </c>
      <c r="E7" s="67">
        <v>25</v>
      </c>
      <c r="F7" s="14">
        <v>1.4999999999999999E-2</v>
      </c>
      <c r="G7" s="15">
        <f t="shared" ref="G7:G16" si="1">D7*$C$3</f>
        <v>0.04</v>
      </c>
      <c r="H7" s="15">
        <f t="shared" ref="H7:H18" si="2">F7*$C$3</f>
        <v>0.03</v>
      </c>
    </row>
    <row r="8" spans="1:11" s="3" customFormat="1" ht="15.75" x14ac:dyDescent="0.25">
      <c r="A8" s="11">
        <v>3</v>
      </c>
      <c r="B8" s="37" t="s">
        <v>36</v>
      </c>
      <c r="C8" s="67" t="s">
        <v>22</v>
      </c>
      <c r="D8" s="35">
        <f t="shared" si="0"/>
        <v>1.1111111111111112E-2</v>
      </c>
      <c r="E8" s="67">
        <v>10</v>
      </c>
      <c r="F8" s="14">
        <v>0.01</v>
      </c>
      <c r="G8" s="15">
        <f t="shared" si="1"/>
        <v>2.2222222222222223E-2</v>
      </c>
      <c r="H8" s="15">
        <f t="shared" si="2"/>
        <v>0.02</v>
      </c>
    </row>
    <row r="9" spans="1:11" s="3" customFormat="1" ht="15.75" x14ac:dyDescent="0.25">
      <c r="A9" s="11">
        <v>4</v>
      </c>
      <c r="B9" s="37" t="s">
        <v>75</v>
      </c>
      <c r="C9" s="67" t="s">
        <v>23</v>
      </c>
      <c r="D9" s="35">
        <f t="shared" si="0"/>
        <v>1.5E-3</v>
      </c>
      <c r="E9" s="13"/>
      <c r="F9" s="14">
        <v>1.5E-3</v>
      </c>
      <c r="G9" s="15">
        <f t="shared" si="1"/>
        <v>3.0000000000000001E-3</v>
      </c>
      <c r="H9" s="15">
        <f t="shared" si="2"/>
        <v>3.0000000000000001E-3</v>
      </c>
    </row>
    <row r="10" spans="1:11" s="3" customFormat="1" ht="15.75" x14ac:dyDescent="0.25">
      <c r="A10" s="11">
        <v>5</v>
      </c>
      <c r="B10" s="37" t="s">
        <v>32</v>
      </c>
      <c r="C10" s="67" t="s">
        <v>23</v>
      </c>
      <c r="D10" s="35">
        <f t="shared" si="0"/>
        <v>0.15</v>
      </c>
      <c r="E10" s="13"/>
      <c r="F10" s="14">
        <v>0.15</v>
      </c>
      <c r="G10" s="15">
        <f t="shared" si="1"/>
        <v>0.3</v>
      </c>
      <c r="H10" s="15">
        <f t="shared" si="2"/>
        <v>0.3</v>
      </c>
    </row>
    <row r="11" spans="1:11" s="3" customFormat="1" ht="15.75" x14ac:dyDescent="0.25">
      <c r="A11" s="11">
        <v>6</v>
      </c>
      <c r="B11" s="37" t="s">
        <v>77</v>
      </c>
      <c r="C11" s="67" t="s">
        <v>22</v>
      </c>
      <c r="D11" s="35">
        <f t="shared" si="0"/>
        <v>6.0000000000000006E-4</v>
      </c>
      <c r="E11" s="13"/>
      <c r="F11" s="14">
        <v>6.0000000000000006E-4</v>
      </c>
      <c r="G11" s="15">
        <f t="shared" si="1"/>
        <v>1.2000000000000001E-3</v>
      </c>
      <c r="H11" s="15">
        <f t="shared" si="2"/>
        <v>1.2000000000000001E-3</v>
      </c>
    </row>
    <row r="12" spans="1:11" s="3" customFormat="1" ht="15.75" x14ac:dyDescent="0.25">
      <c r="A12" s="11">
        <v>7</v>
      </c>
      <c r="B12" s="37" t="s">
        <v>46</v>
      </c>
      <c r="C12" s="67" t="s">
        <v>23</v>
      </c>
      <c r="D12" s="35">
        <f t="shared" si="0"/>
        <v>2E-3</v>
      </c>
      <c r="E12" s="13"/>
      <c r="F12" s="14">
        <v>2E-3</v>
      </c>
      <c r="G12" s="15">
        <f t="shared" si="1"/>
        <v>4.0000000000000001E-3</v>
      </c>
      <c r="H12" s="15">
        <f t="shared" si="2"/>
        <v>4.0000000000000001E-3</v>
      </c>
    </row>
    <row r="13" spans="1:11" s="3" customFormat="1" ht="15.75" x14ac:dyDescent="0.25">
      <c r="A13" s="11">
        <v>8</v>
      </c>
      <c r="B13" s="37" t="s">
        <v>51</v>
      </c>
      <c r="C13" s="67" t="s">
        <v>22</v>
      </c>
      <c r="D13" s="35">
        <f t="shared" si="0"/>
        <v>2E-3</v>
      </c>
      <c r="E13" s="13"/>
      <c r="F13" s="14">
        <v>2E-3</v>
      </c>
      <c r="G13" s="15">
        <f t="shared" si="1"/>
        <v>4.0000000000000001E-3</v>
      </c>
      <c r="H13" s="15">
        <f t="shared" si="2"/>
        <v>4.0000000000000001E-3</v>
      </c>
    </row>
    <row r="14" spans="1:11" s="3" customFormat="1" ht="15.75" x14ac:dyDescent="0.25">
      <c r="A14" s="11">
        <v>9</v>
      </c>
      <c r="B14" s="37" t="s">
        <v>144</v>
      </c>
      <c r="C14" s="67" t="s">
        <v>23</v>
      </c>
      <c r="D14" s="35">
        <f t="shared" si="0"/>
        <v>0.03</v>
      </c>
      <c r="E14" s="13"/>
      <c r="F14" s="14">
        <v>0.03</v>
      </c>
      <c r="G14" s="15">
        <f t="shared" si="1"/>
        <v>0.06</v>
      </c>
      <c r="H14" s="15">
        <f t="shared" si="2"/>
        <v>0.06</v>
      </c>
    </row>
    <row r="15" spans="1:11" s="3" customFormat="1" ht="15.75" x14ac:dyDescent="0.25">
      <c r="A15" s="11">
        <v>10</v>
      </c>
      <c r="B15" s="37" t="s">
        <v>20</v>
      </c>
      <c r="C15" s="67" t="s">
        <v>22</v>
      </c>
      <c r="D15" s="35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1" s="3" customFormat="1" ht="15.75" x14ac:dyDescent="0.25">
      <c r="A16" s="11">
        <v>11</v>
      </c>
      <c r="B16" s="37" t="s">
        <v>69</v>
      </c>
      <c r="C16" s="67" t="s">
        <v>22</v>
      </c>
      <c r="D16" s="35">
        <f t="shared" si="0"/>
        <v>0</v>
      </c>
      <c r="E16" s="13"/>
      <c r="F16" s="14"/>
      <c r="G16" s="15">
        <f t="shared" si="1"/>
        <v>0</v>
      </c>
      <c r="H16" s="15">
        <f t="shared" si="2"/>
        <v>0</v>
      </c>
    </row>
    <row r="17" spans="1:8" s="3" customFormat="1" ht="15.75" x14ac:dyDescent="0.25">
      <c r="A17" s="11">
        <v>12</v>
      </c>
      <c r="B17" s="39" t="s">
        <v>220</v>
      </c>
      <c r="C17" s="67" t="s">
        <v>22</v>
      </c>
      <c r="D17" s="35">
        <f t="shared" si="0"/>
        <v>2E-3</v>
      </c>
      <c r="E17" s="20"/>
      <c r="F17" s="14">
        <v>2E-3</v>
      </c>
      <c r="G17" s="15">
        <f t="shared" ref="G17" si="3">D17*$C$3</f>
        <v>4.0000000000000001E-3</v>
      </c>
      <c r="H17" s="15">
        <f t="shared" ref="H17" si="4">F17*$C$3</f>
        <v>4.0000000000000001E-3</v>
      </c>
    </row>
    <row r="18" spans="1:8" s="3" customFormat="1" thickBot="1" x14ac:dyDescent="0.3">
      <c r="A18" s="11">
        <v>13</v>
      </c>
      <c r="B18" s="82" t="s">
        <v>219</v>
      </c>
      <c r="C18" s="67" t="s">
        <v>22</v>
      </c>
      <c r="D18" s="35">
        <f t="shared" si="0"/>
        <v>4.2857142857142859E-3</v>
      </c>
      <c r="E18" s="20">
        <v>30</v>
      </c>
      <c r="F18" s="14">
        <v>3.0000000000000001E-3</v>
      </c>
      <c r="G18" s="19">
        <f>D18*$C$3</f>
        <v>8.5714285714285719E-3</v>
      </c>
      <c r="H18" s="19">
        <f t="shared" si="2"/>
        <v>6.0000000000000001E-3</v>
      </c>
    </row>
    <row r="19" spans="1:8" s="3" customFormat="1" thickBot="1" x14ac:dyDescent="0.3">
      <c r="A19" s="1"/>
      <c r="B19" s="22" t="s">
        <v>12</v>
      </c>
      <c r="C19" s="23"/>
      <c r="D19" s="24"/>
      <c r="E19" s="25"/>
      <c r="F19" s="26">
        <f>SUM(F6:F18)</f>
        <v>0.28610000000000002</v>
      </c>
      <c r="G19" s="27"/>
      <c r="H19" s="28">
        <f>SUM(H6:H18)</f>
        <v>0.57220000000000004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18"/>
  <sheetViews>
    <sheetView topLeftCell="A19" workbookViewId="0">
      <selection activeCell="J37" sqref="J37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78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3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71</v>
      </c>
      <c r="C6" s="11" t="s">
        <v>22</v>
      </c>
      <c r="D6" s="35">
        <f t="shared" ref="D6:D16" si="0">100*F6/(100-E6)</f>
        <v>0.02</v>
      </c>
      <c r="E6" s="13"/>
      <c r="F6" s="14">
        <v>0.02</v>
      </c>
      <c r="G6" s="15">
        <f>D6*$C$3</f>
        <v>0.04</v>
      </c>
      <c r="H6" s="15">
        <f>F6*$C$3</f>
        <v>0.04</v>
      </c>
    </row>
    <row r="7" spans="1:10" s="3" customFormat="1" ht="15.75" x14ac:dyDescent="0.25">
      <c r="A7" s="11">
        <v>2</v>
      </c>
      <c r="B7" s="11" t="s">
        <v>36</v>
      </c>
      <c r="C7" s="11" t="s">
        <v>22</v>
      </c>
      <c r="D7" s="35">
        <f t="shared" si="0"/>
        <v>1.1904761904761904E-2</v>
      </c>
      <c r="E7" s="13">
        <v>16</v>
      </c>
      <c r="F7" s="14">
        <v>0.01</v>
      </c>
      <c r="G7" s="15">
        <f t="shared" ref="G7:G16" si="1">D7*$C$3</f>
        <v>2.3809523809523808E-2</v>
      </c>
      <c r="H7" s="15">
        <f t="shared" ref="H7:H17" si="2">F7*$C$3</f>
        <v>0.02</v>
      </c>
    </row>
    <row r="8" spans="1:10" s="3" customFormat="1" ht="15.75" x14ac:dyDescent="0.25">
      <c r="A8" s="11">
        <v>3</v>
      </c>
      <c r="B8" s="11" t="s">
        <v>37</v>
      </c>
      <c r="C8" s="11" t="s">
        <v>22</v>
      </c>
      <c r="D8" s="35">
        <f t="shared" si="0"/>
        <v>1.8749999999999999E-2</v>
      </c>
      <c r="E8" s="13">
        <v>20</v>
      </c>
      <c r="F8" s="14">
        <v>1.4999999999999999E-2</v>
      </c>
      <c r="G8" s="15">
        <f t="shared" si="1"/>
        <v>3.7499999999999999E-2</v>
      </c>
      <c r="H8" s="15">
        <f t="shared" si="2"/>
        <v>0.03</v>
      </c>
    </row>
    <row r="9" spans="1:10" s="3" customFormat="1" ht="15.75" x14ac:dyDescent="0.25">
      <c r="A9" s="11">
        <v>4</v>
      </c>
      <c r="B9" s="1" t="s">
        <v>72</v>
      </c>
      <c r="C9" s="11" t="s">
        <v>22</v>
      </c>
      <c r="D9" s="35">
        <f t="shared" si="0"/>
        <v>0.02</v>
      </c>
      <c r="E9" s="13">
        <v>25</v>
      </c>
      <c r="F9" s="14">
        <v>1.4999999999999999E-2</v>
      </c>
      <c r="G9" s="15">
        <f t="shared" si="1"/>
        <v>0.04</v>
      </c>
      <c r="H9" s="15">
        <f t="shared" si="2"/>
        <v>0.03</v>
      </c>
    </row>
    <row r="10" spans="1:10" s="3" customFormat="1" ht="15.75" x14ac:dyDescent="0.25">
      <c r="A10" s="11">
        <v>5</v>
      </c>
      <c r="B10" s="11" t="s">
        <v>73</v>
      </c>
      <c r="C10" s="11" t="s">
        <v>22</v>
      </c>
      <c r="D10" s="35">
        <f t="shared" si="0"/>
        <v>0.01</v>
      </c>
      <c r="E10" s="13"/>
      <c r="F10" s="14">
        <v>0.01</v>
      </c>
      <c r="G10" s="15">
        <f t="shared" si="1"/>
        <v>0.02</v>
      </c>
      <c r="H10" s="15">
        <f t="shared" si="2"/>
        <v>0.02</v>
      </c>
    </row>
    <row r="11" spans="1:10" s="3" customFormat="1" ht="15.75" x14ac:dyDescent="0.25">
      <c r="A11" s="11">
        <v>6</v>
      </c>
      <c r="B11" s="11" t="s">
        <v>74</v>
      </c>
      <c r="C11" s="11" t="s">
        <v>22</v>
      </c>
      <c r="D11" s="35">
        <f t="shared" si="0"/>
        <v>1.4999999999999999E-2</v>
      </c>
      <c r="E11" s="13"/>
      <c r="F11" s="14">
        <v>1.4999999999999999E-2</v>
      </c>
      <c r="G11" s="15">
        <f t="shared" si="1"/>
        <v>0.03</v>
      </c>
      <c r="H11" s="15">
        <f t="shared" si="2"/>
        <v>0.03</v>
      </c>
    </row>
    <row r="12" spans="1:10" s="3" customFormat="1" ht="15.75" x14ac:dyDescent="0.25">
      <c r="A12" s="11">
        <v>7</v>
      </c>
      <c r="B12" s="11" t="s">
        <v>75</v>
      </c>
      <c r="C12" s="11" t="s">
        <v>23</v>
      </c>
      <c r="D12" s="35">
        <f t="shared" si="0"/>
        <v>1E-3</v>
      </c>
      <c r="E12" s="13"/>
      <c r="F12" s="14">
        <v>1E-3</v>
      </c>
      <c r="G12" s="15">
        <f t="shared" si="1"/>
        <v>2E-3</v>
      </c>
      <c r="H12" s="15">
        <f t="shared" si="2"/>
        <v>2E-3</v>
      </c>
    </row>
    <row r="13" spans="1:10" s="3" customFormat="1" ht="15.75" x14ac:dyDescent="0.25">
      <c r="A13" s="11">
        <v>8</v>
      </c>
      <c r="B13" s="11" t="s">
        <v>76</v>
      </c>
      <c r="C13" s="11" t="s">
        <v>22</v>
      </c>
      <c r="D13" s="35">
        <f t="shared" si="0"/>
        <v>0.02</v>
      </c>
      <c r="E13" s="13">
        <v>25</v>
      </c>
      <c r="F13" s="14">
        <v>1.4999999999999999E-2</v>
      </c>
      <c r="G13" s="15">
        <f t="shared" si="1"/>
        <v>0.04</v>
      </c>
      <c r="H13" s="15">
        <f t="shared" si="2"/>
        <v>0.03</v>
      </c>
    </row>
    <row r="14" spans="1:10" s="3" customFormat="1" ht="15.75" x14ac:dyDescent="0.25">
      <c r="A14" s="11">
        <v>9</v>
      </c>
      <c r="B14" s="11" t="s">
        <v>77</v>
      </c>
      <c r="C14" s="11" t="s">
        <v>22</v>
      </c>
      <c r="D14" s="35">
        <f t="shared" si="0"/>
        <v>2E-3</v>
      </c>
      <c r="E14" s="13"/>
      <c r="F14" s="14">
        <v>2E-3</v>
      </c>
      <c r="G14" s="15">
        <f t="shared" si="1"/>
        <v>4.0000000000000001E-3</v>
      </c>
      <c r="H14" s="15">
        <f t="shared" si="2"/>
        <v>4.0000000000000001E-3</v>
      </c>
    </row>
    <row r="15" spans="1:10" s="3" customFormat="1" ht="15.75" x14ac:dyDescent="0.25">
      <c r="A15" s="11">
        <v>10</v>
      </c>
      <c r="B15" s="1" t="s">
        <v>32</v>
      </c>
      <c r="C15" s="11" t="s">
        <v>23</v>
      </c>
      <c r="D15" s="35">
        <f t="shared" si="0"/>
        <v>0.2</v>
      </c>
      <c r="E15" s="13"/>
      <c r="F15" s="14">
        <v>0.2</v>
      </c>
      <c r="G15" s="15">
        <f t="shared" si="1"/>
        <v>0.4</v>
      </c>
      <c r="H15" s="15">
        <f t="shared" si="2"/>
        <v>0.4</v>
      </c>
    </row>
    <row r="16" spans="1:10" s="3" customFormat="1" ht="15.75" x14ac:dyDescent="0.25">
      <c r="A16" s="11">
        <v>11</v>
      </c>
      <c r="B16" s="11" t="s">
        <v>20</v>
      </c>
      <c r="C16" s="11" t="s">
        <v>22</v>
      </c>
      <c r="D16" s="35">
        <f t="shared" si="0"/>
        <v>1E-3</v>
      </c>
      <c r="E16" s="13"/>
      <c r="F16" s="14">
        <v>1E-3</v>
      </c>
      <c r="G16" s="15">
        <f t="shared" si="1"/>
        <v>2E-3</v>
      </c>
      <c r="H16" s="15">
        <f t="shared" si="2"/>
        <v>2E-3</v>
      </c>
    </row>
    <row r="17" spans="1:8" s="3" customFormat="1" thickBot="1" x14ac:dyDescent="0.3">
      <c r="A17" s="1"/>
      <c r="B17" s="11" t="s">
        <v>69</v>
      </c>
      <c r="C17" s="11" t="s">
        <v>22</v>
      </c>
      <c r="D17" s="19"/>
      <c r="E17" s="20"/>
      <c r="F17" s="21"/>
      <c r="G17" s="19">
        <f>D17*$C$3</f>
        <v>0</v>
      </c>
      <c r="H17" s="19">
        <f t="shared" si="2"/>
        <v>0</v>
      </c>
    </row>
    <row r="18" spans="1:8" s="3" customFormat="1" thickBot="1" x14ac:dyDescent="0.3">
      <c r="A18" s="1"/>
      <c r="B18" s="22" t="s">
        <v>12</v>
      </c>
      <c r="C18" s="23"/>
      <c r="D18" s="24"/>
      <c r="E18" s="25"/>
      <c r="F18" s="26">
        <f>SUM(F6:F17)</f>
        <v>0.30399999999999999</v>
      </c>
      <c r="G18" s="27"/>
      <c r="H18" s="28">
        <f>SUM(H6:H17)</f>
        <v>0.60799999999999998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39997558519241921"/>
  </sheetPr>
  <dimension ref="A1:J16"/>
  <sheetViews>
    <sheetView topLeftCell="A10" workbookViewId="0">
      <selection activeCell="M19" sqref="M19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88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140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89</v>
      </c>
      <c r="C6" s="11" t="s">
        <v>22</v>
      </c>
      <c r="D6" s="12">
        <f t="shared" ref="D6:D14" si="0">100*F6/(100-E6)</f>
        <v>0.10416666666666667</v>
      </c>
      <c r="E6" s="13">
        <v>4</v>
      </c>
      <c r="F6" s="14">
        <v>0.1</v>
      </c>
      <c r="G6" s="15">
        <f>D6*$C$3</f>
        <v>0.20833333333333334</v>
      </c>
      <c r="H6" s="15">
        <f>F6*$C$3</f>
        <v>0.2</v>
      </c>
    </row>
    <row r="7" spans="1:10" s="3" customFormat="1" ht="15.75" x14ac:dyDescent="0.25">
      <c r="A7" s="11">
        <v>2</v>
      </c>
      <c r="B7" s="11" t="s">
        <v>36</v>
      </c>
      <c r="C7" s="11" t="s">
        <v>44</v>
      </c>
      <c r="D7" s="12">
        <f t="shared" si="0"/>
        <v>3.5714285714285712E-2</v>
      </c>
      <c r="E7" s="13">
        <v>16</v>
      </c>
      <c r="F7" s="14">
        <v>0.03</v>
      </c>
      <c r="G7" s="15">
        <f t="shared" ref="G7:G14" si="1">D7*$C$3</f>
        <v>7.1428571428571425E-2</v>
      </c>
      <c r="H7" s="15">
        <f t="shared" ref="H7:H15" si="2">F7*$C$3</f>
        <v>0.06</v>
      </c>
    </row>
    <row r="8" spans="1:10" s="3" customFormat="1" ht="15.75" x14ac:dyDescent="0.25">
      <c r="A8" s="11">
        <v>3</v>
      </c>
      <c r="B8" s="11" t="s">
        <v>20</v>
      </c>
      <c r="C8" s="11"/>
      <c r="D8" s="12">
        <f t="shared" si="0"/>
        <v>0</v>
      </c>
      <c r="E8" s="13"/>
      <c r="F8" s="14">
        <v>0</v>
      </c>
      <c r="G8" s="15">
        <f t="shared" si="1"/>
        <v>0</v>
      </c>
      <c r="H8" s="15">
        <f t="shared" si="2"/>
        <v>0</v>
      </c>
    </row>
    <row r="9" spans="1:10" s="3" customFormat="1" ht="15.75" x14ac:dyDescent="0.25">
      <c r="A9" s="11">
        <v>4</v>
      </c>
      <c r="B9" s="11" t="s">
        <v>90</v>
      </c>
      <c r="C9" s="11"/>
      <c r="D9" s="12">
        <f t="shared" si="0"/>
        <v>0</v>
      </c>
      <c r="E9" s="13"/>
      <c r="F9" s="14">
        <v>0</v>
      </c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5</v>
      </c>
      <c r="B10" s="11" t="s">
        <v>91</v>
      </c>
      <c r="C10" s="11" t="s">
        <v>22</v>
      </c>
      <c r="D10" s="12">
        <f t="shared" si="0"/>
        <v>1.3513513513513514E-3</v>
      </c>
      <c r="E10" s="13">
        <v>26</v>
      </c>
      <c r="F10" s="14">
        <v>1E-3</v>
      </c>
      <c r="G10" s="15">
        <f t="shared" si="1"/>
        <v>2.7027027027027029E-3</v>
      </c>
      <c r="H10" s="15">
        <f t="shared" si="2"/>
        <v>2E-3</v>
      </c>
    </row>
    <row r="11" spans="1:10" s="3" customFormat="1" ht="15.75" x14ac:dyDescent="0.25">
      <c r="A11" s="11">
        <v>6</v>
      </c>
      <c r="B11" s="11" t="s">
        <v>25</v>
      </c>
      <c r="C11" s="11" t="s">
        <v>26</v>
      </c>
      <c r="D11" s="12">
        <v>0.2</v>
      </c>
      <c r="E11" s="13"/>
      <c r="F11" s="14">
        <v>0.01</v>
      </c>
      <c r="G11" s="15">
        <f t="shared" si="1"/>
        <v>0.4</v>
      </c>
      <c r="H11" s="15">
        <f t="shared" si="2"/>
        <v>0.02</v>
      </c>
    </row>
    <row r="12" spans="1:10" s="3" customFormat="1" ht="15.75" x14ac:dyDescent="0.25">
      <c r="A12" s="11">
        <v>7</v>
      </c>
      <c r="B12" s="3" t="s">
        <v>18</v>
      </c>
      <c r="C12" s="11" t="s">
        <v>23</v>
      </c>
      <c r="D12" s="12">
        <f t="shared" si="0"/>
        <v>1.4999999999999999E-2</v>
      </c>
      <c r="E12" s="13"/>
      <c r="F12" s="14">
        <v>1.4999999999999999E-2</v>
      </c>
      <c r="G12" s="15">
        <f t="shared" si="1"/>
        <v>0.03</v>
      </c>
      <c r="H12" s="15">
        <f t="shared" si="2"/>
        <v>0.03</v>
      </c>
    </row>
    <row r="13" spans="1:10" s="3" customFormat="1" ht="15.75" x14ac:dyDescent="0.25">
      <c r="A13" s="11">
        <v>8</v>
      </c>
      <c r="B13" s="11" t="s">
        <v>93</v>
      </c>
      <c r="C13" s="11" t="s">
        <v>22</v>
      </c>
      <c r="D13" s="12">
        <f t="shared" si="0"/>
        <v>1.4999999999999999E-2</v>
      </c>
      <c r="E13" s="13"/>
      <c r="F13" s="14">
        <v>1.4999999999999999E-2</v>
      </c>
      <c r="G13" s="15">
        <f t="shared" si="1"/>
        <v>0.03</v>
      </c>
      <c r="H13" s="15">
        <f t="shared" si="2"/>
        <v>0.03</v>
      </c>
    </row>
    <row r="14" spans="1:10" s="3" customFormat="1" ht="15.75" x14ac:dyDescent="0.25">
      <c r="A14" s="11">
        <v>11</v>
      </c>
      <c r="B14" s="11" t="s">
        <v>68</v>
      </c>
      <c r="C14" s="11" t="s">
        <v>23</v>
      </c>
      <c r="D14" s="12">
        <f t="shared" si="0"/>
        <v>1.2E-2</v>
      </c>
      <c r="E14" s="13"/>
      <c r="F14" s="14">
        <v>1.2E-2</v>
      </c>
      <c r="G14" s="15">
        <f t="shared" si="1"/>
        <v>2.4E-2</v>
      </c>
      <c r="H14" s="15">
        <f t="shared" si="2"/>
        <v>2.4E-2</v>
      </c>
    </row>
    <row r="15" spans="1:10" s="3" customFormat="1" thickBot="1" x14ac:dyDescent="0.3">
      <c r="B15" s="18"/>
      <c r="C15" s="18"/>
      <c r="D15" s="19"/>
      <c r="E15" s="20"/>
      <c r="F15" s="21"/>
      <c r="G15" s="19">
        <f>D15*$C$3</f>
        <v>0</v>
      </c>
      <c r="H15" s="19">
        <f t="shared" si="2"/>
        <v>0</v>
      </c>
    </row>
    <row r="16" spans="1:10" s="3" customFormat="1" thickBot="1" x14ac:dyDescent="0.3">
      <c r="B16" s="22" t="s">
        <v>12</v>
      </c>
      <c r="C16" s="23"/>
      <c r="D16" s="24"/>
      <c r="E16" s="25"/>
      <c r="F16" s="26">
        <f>SUM(F6:F15)</f>
        <v>0.18300000000000005</v>
      </c>
      <c r="G16" s="27"/>
      <c r="H16" s="28">
        <f>SUM(H6:H15)</f>
        <v>0.3660000000000001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39997558519241921"/>
  </sheetPr>
  <dimension ref="A1:J17"/>
  <sheetViews>
    <sheetView workbookViewId="0">
      <selection activeCell="J15" sqref="J1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94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170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95</v>
      </c>
      <c r="C6" s="11" t="s">
        <v>22</v>
      </c>
      <c r="D6" s="12">
        <f t="shared" ref="D6:D14" si="0">100*F6/(100-E6)</f>
        <v>0.29850746268656714</v>
      </c>
      <c r="E6" s="13">
        <v>33</v>
      </c>
      <c r="F6" s="14">
        <v>0.2</v>
      </c>
      <c r="G6" s="15">
        <f>D6*$C$3</f>
        <v>0.59701492537313428</v>
      </c>
      <c r="H6" s="15">
        <f>F6*$C$3</f>
        <v>0.4</v>
      </c>
    </row>
    <row r="7" spans="1:10" s="3" customFormat="1" ht="15.75" x14ac:dyDescent="0.25">
      <c r="A7" s="11">
        <v>2</v>
      </c>
      <c r="B7" s="11" t="s">
        <v>25</v>
      </c>
      <c r="C7" s="11" t="s">
        <v>26</v>
      </c>
      <c r="D7" s="12">
        <v>0.5</v>
      </c>
      <c r="E7" s="13"/>
      <c r="F7" s="14">
        <v>2.5000000000000001E-2</v>
      </c>
      <c r="G7" s="15">
        <f t="shared" ref="G7:G14" si="1">D7*$C$3</f>
        <v>1</v>
      </c>
      <c r="H7" s="15">
        <f t="shared" ref="H7:H14" si="2">F7*$C$3</f>
        <v>0.05</v>
      </c>
    </row>
    <row r="8" spans="1:10" s="3" customFormat="1" ht="15.75" x14ac:dyDescent="0.25">
      <c r="A8" s="3">
        <v>3</v>
      </c>
      <c r="B8" s="11" t="s">
        <v>51</v>
      </c>
      <c r="C8" s="11" t="s">
        <v>22</v>
      </c>
      <c r="D8" s="12">
        <f t="shared" si="0"/>
        <v>1.4999999999999999E-2</v>
      </c>
      <c r="E8" s="13"/>
      <c r="F8" s="14">
        <v>1.4999999999999999E-2</v>
      </c>
      <c r="G8" s="15">
        <f t="shared" si="1"/>
        <v>0.03</v>
      </c>
      <c r="H8" s="15">
        <f t="shared" si="2"/>
        <v>0.03</v>
      </c>
    </row>
    <row r="9" spans="1:10" s="3" customFormat="1" ht="15.75" x14ac:dyDescent="0.25">
      <c r="A9" s="11">
        <v>4</v>
      </c>
      <c r="B9" s="11" t="s">
        <v>20</v>
      </c>
      <c r="C9" s="11"/>
      <c r="D9" s="12">
        <f t="shared" si="0"/>
        <v>0</v>
      </c>
      <c r="E9" s="13"/>
      <c r="F9" s="14">
        <v>0</v>
      </c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5</v>
      </c>
      <c r="B10" s="11" t="s">
        <v>90</v>
      </c>
      <c r="C10" s="11"/>
      <c r="D10" s="12">
        <f t="shared" si="0"/>
        <v>0</v>
      </c>
      <c r="E10" s="13"/>
      <c r="F10" s="14">
        <v>0</v>
      </c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6</v>
      </c>
      <c r="B11" s="11" t="s">
        <v>91</v>
      </c>
      <c r="C11" s="11" t="s">
        <v>22</v>
      </c>
      <c r="D11" s="12">
        <f>100*F11/(100-E11)</f>
        <v>1.3513513513513514E-3</v>
      </c>
      <c r="E11" s="13">
        <v>26</v>
      </c>
      <c r="F11" s="14">
        <v>1E-3</v>
      </c>
      <c r="G11" s="15">
        <f>D11*$C$3</f>
        <v>2.7027027027027029E-3</v>
      </c>
      <c r="H11" s="15">
        <f>F11*$C$3</f>
        <v>2E-3</v>
      </c>
    </row>
    <row r="12" spans="1:10" s="3" customFormat="1" ht="15.75" x14ac:dyDescent="0.25">
      <c r="A12" s="11">
        <v>7</v>
      </c>
      <c r="B12" s="11" t="s">
        <v>93</v>
      </c>
      <c r="C12" s="11" t="s">
        <v>22</v>
      </c>
      <c r="D12" s="12">
        <f>100*F12/(100-E12)</f>
        <v>2.5000000000000001E-2</v>
      </c>
      <c r="E12" s="13"/>
      <c r="F12" s="14">
        <v>2.5000000000000001E-2</v>
      </c>
      <c r="G12" s="15">
        <f>D12*$C$3</f>
        <v>0.05</v>
      </c>
      <c r="H12" s="15">
        <f>F12*$C$3</f>
        <v>0.05</v>
      </c>
    </row>
    <row r="13" spans="1:10" s="3" customFormat="1" ht="15.75" x14ac:dyDescent="0.25">
      <c r="A13" s="11">
        <v>8</v>
      </c>
      <c r="B13" s="11" t="s">
        <v>68</v>
      </c>
      <c r="C13" s="11"/>
      <c r="D13" s="12">
        <f t="shared" si="0"/>
        <v>0.01</v>
      </c>
      <c r="E13" s="13"/>
      <c r="F13" s="14">
        <v>0.01</v>
      </c>
      <c r="G13" s="15">
        <f t="shared" si="1"/>
        <v>0.02</v>
      </c>
      <c r="H13" s="15">
        <f t="shared" si="2"/>
        <v>0.02</v>
      </c>
    </row>
    <row r="14" spans="1:10" s="3" customFormat="1" ht="15.75" x14ac:dyDescent="0.25">
      <c r="A14" s="11">
        <v>9</v>
      </c>
      <c r="B14" s="11" t="s">
        <v>96</v>
      </c>
      <c r="C14" s="11"/>
      <c r="D14" s="12">
        <f t="shared" si="0"/>
        <v>5.0000000000000001E-3</v>
      </c>
      <c r="E14" s="13"/>
      <c r="F14" s="14">
        <v>5.0000000000000001E-3</v>
      </c>
      <c r="G14" s="15">
        <f t="shared" si="1"/>
        <v>0.01</v>
      </c>
      <c r="H14" s="15">
        <f t="shared" si="2"/>
        <v>0.01</v>
      </c>
    </row>
    <row r="15" spans="1:10" s="3" customFormat="1" ht="15.75" x14ac:dyDescent="0.25">
      <c r="A15" s="11"/>
      <c r="B15" s="11"/>
      <c r="C15" s="11"/>
      <c r="D15" s="12"/>
      <c r="E15" s="13"/>
      <c r="F15" s="14"/>
      <c r="G15" s="15"/>
      <c r="H15" s="15"/>
    </row>
    <row r="16" spans="1:10" s="3" customFormat="1" thickBot="1" x14ac:dyDescent="0.3">
      <c r="B16" s="18"/>
      <c r="C16" s="18"/>
      <c r="D16" s="19"/>
      <c r="E16" s="20"/>
      <c r="F16" s="21"/>
      <c r="G16" s="19"/>
      <c r="H16" s="19"/>
    </row>
    <row r="17" spans="2:8" s="3" customFormat="1" thickBot="1" x14ac:dyDescent="0.3">
      <c r="B17" s="22" t="s">
        <v>12</v>
      </c>
      <c r="C17" s="23"/>
      <c r="D17" s="24"/>
      <c r="E17" s="25"/>
      <c r="F17" s="26">
        <f>SUM(F6:F16)</f>
        <v>0.28100000000000003</v>
      </c>
      <c r="G17" s="27"/>
      <c r="H17" s="28">
        <f>SUM(H6:H16)</f>
        <v>0.56200000000000006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33CC"/>
  </sheetPr>
  <dimension ref="A1:M19"/>
  <sheetViews>
    <sheetView topLeftCell="A25" workbookViewId="0">
      <selection activeCell="J33" sqref="J33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10" width="28.140625" bestFit="1" customWidth="1"/>
    <col min="11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3" thickBot="1" x14ac:dyDescent="0.3">
      <c r="A1" s="131" t="s">
        <v>0</v>
      </c>
      <c r="B1" s="132"/>
      <c r="C1" s="30" t="s">
        <v>206</v>
      </c>
      <c r="D1" s="31"/>
      <c r="E1" s="31"/>
      <c r="F1" s="31"/>
      <c r="G1" s="31" t="s">
        <v>194</v>
      </c>
      <c r="H1" s="32"/>
    </row>
    <row r="2" spans="1:13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3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3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3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I5" s="2"/>
      <c r="J5" s="2"/>
      <c r="K5"/>
      <c r="L5"/>
      <c r="M5"/>
    </row>
    <row r="6" spans="1:13" s="3" customFormat="1" ht="15.75" x14ac:dyDescent="0.25">
      <c r="A6" s="11">
        <v>1</v>
      </c>
      <c r="B6" s="41" t="s">
        <v>207</v>
      </c>
      <c r="C6" s="40" t="s">
        <v>22</v>
      </c>
      <c r="D6" s="12">
        <f t="shared" ref="D6:D16" si="0">100*F6/(100-E6)</f>
        <v>0.22500000000000001</v>
      </c>
      <c r="E6" s="13">
        <v>20</v>
      </c>
      <c r="F6" s="42">
        <v>0.18</v>
      </c>
      <c r="G6" s="15">
        <f>D6*$C$3</f>
        <v>0.45</v>
      </c>
      <c r="H6" s="15">
        <f>F6*$C$3</f>
        <v>0.36</v>
      </c>
    </row>
    <row r="7" spans="1:13" s="3" customFormat="1" ht="15.75" x14ac:dyDescent="0.25">
      <c r="A7" s="11">
        <v>2</v>
      </c>
      <c r="B7" s="41" t="s">
        <v>208</v>
      </c>
      <c r="C7" s="40" t="s">
        <v>22</v>
      </c>
      <c r="D7" s="12">
        <f t="shared" si="0"/>
        <v>0.08</v>
      </c>
      <c r="E7" s="13"/>
      <c r="F7" s="42">
        <v>0.08</v>
      </c>
      <c r="G7" s="15">
        <f>D7*$C$3</f>
        <v>0.16</v>
      </c>
      <c r="H7" s="15">
        <f>F7*$C$3</f>
        <v>0.16</v>
      </c>
    </row>
    <row r="8" spans="1:13" s="3" customFormat="1" ht="15.75" x14ac:dyDescent="0.25">
      <c r="A8" s="11">
        <v>3</v>
      </c>
      <c r="B8" s="41" t="s">
        <v>36</v>
      </c>
      <c r="C8" s="40" t="s">
        <v>22</v>
      </c>
      <c r="D8" s="12">
        <f t="shared" si="0"/>
        <v>1.666666666666667E-2</v>
      </c>
      <c r="E8" s="13">
        <v>16</v>
      </c>
      <c r="F8" s="42">
        <v>1.4E-2</v>
      </c>
      <c r="G8" s="15">
        <f t="shared" ref="G8:G16" si="1">D8*$C$3</f>
        <v>3.333333333333334E-2</v>
      </c>
      <c r="H8" s="15">
        <f t="shared" ref="H8:H16" si="2">F8*$C$3</f>
        <v>2.8000000000000001E-2</v>
      </c>
      <c r="I8" s="2"/>
      <c r="J8" s="2"/>
      <c r="K8"/>
      <c r="L8"/>
      <c r="M8"/>
    </row>
    <row r="9" spans="1:13" s="3" customFormat="1" ht="15.75" x14ac:dyDescent="0.25">
      <c r="A9" s="11">
        <v>4</v>
      </c>
      <c r="B9" s="41" t="s">
        <v>209</v>
      </c>
      <c r="C9" s="40" t="s">
        <v>22</v>
      </c>
      <c r="D9" s="12">
        <f t="shared" ref="D9" si="3">100*F9/(100-E9)</f>
        <v>1.4999999999999999E-2</v>
      </c>
      <c r="E9" s="13"/>
      <c r="F9" s="42">
        <v>1.4999999999999999E-2</v>
      </c>
      <c r="G9" s="15">
        <f t="shared" ref="G9" si="4">D9*$C$3</f>
        <v>0.03</v>
      </c>
      <c r="H9" s="15">
        <f t="shared" ref="H9" si="5">F9*$C$3</f>
        <v>0.03</v>
      </c>
    </row>
    <row r="10" spans="1:13" s="3" customFormat="1" ht="15.75" x14ac:dyDescent="0.25">
      <c r="A10" s="11">
        <v>5</v>
      </c>
      <c r="B10" s="41" t="s">
        <v>210</v>
      </c>
      <c r="C10" s="40" t="s">
        <v>23</v>
      </c>
      <c r="D10" s="12">
        <f t="shared" si="0"/>
        <v>0.08</v>
      </c>
      <c r="E10" s="13"/>
      <c r="F10" s="42">
        <v>0.08</v>
      </c>
      <c r="G10" s="15">
        <f t="shared" si="1"/>
        <v>0.16</v>
      </c>
      <c r="H10" s="15">
        <f t="shared" si="2"/>
        <v>0.16</v>
      </c>
      <c r="I10" s="2"/>
      <c r="J10" s="2"/>
      <c r="K10"/>
      <c r="L10"/>
      <c r="M10"/>
    </row>
    <row r="11" spans="1:13" s="3" customFormat="1" ht="15.75" x14ac:dyDescent="0.25">
      <c r="A11" s="11">
        <v>6</v>
      </c>
      <c r="B11" s="41" t="s">
        <v>20</v>
      </c>
      <c r="C11" s="40" t="s">
        <v>22</v>
      </c>
      <c r="D11" s="12">
        <f t="shared" si="0"/>
        <v>0</v>
      </c>
      <c r="E11" s="13"/>
      <c r="F11" s="42">
        <v>0</v>
      </c>
      <c r="G11" s="15">
        <f t="shared" si="1"/>
        <v>0</v>
      </c>
      <c r="H11" s="15">
        <f t="shared" si="2"/>
        <v>0</v>
      </c>
    </row>
    <row r="12" spans="1:13" s="3" customFormat="1" ht="15.75" x14ac:dyDescent="0.25">
      <c r="A12" s="11">
        <v>7</v>
      </c>
      <c r="B12" s="41" t="s">
        <v>110</v>
      </c>
      <c r="C12" s="40" t="s">
        <v>22</v>
      </c>
      <c r="D12" s="12">
        <f t="shared" si="0"/>
        <v>0</v>
      </c>
      <c r="E12" s="13"/>
      <c r="F12" s="42">
        <v>0</v>
      </c>
      <c r="G12" s="15">
        <f t="shared" si="1"/>
        <v>0</v>
      </c>
      <c r="H12" s="15">
        <f t="shared" si="2"/>
        <v>0</v>
      </c>
      <c r="I12" s="2"/>
      <c r="J12" s="2"/>
      <c r="K12"/>
      <c r="L12"/>
      <c r="M12"/>
    </row>
    <row r="13" spans="1:13" s="3" customFormat="1" ht="15.75" x14ac:dyDescent="0.25">
      <c r="A13" s="11">
        <v>8</v>
      </c>
      <c r="B13" s="41" t="s">
        <v>105</v>
      </c>
      <c r="C13" s="40" t="s">
        <v>23</v>
      </c>
      <c r="D13" s="12">
        <f>100*F13/(100-E13)</f>
        <v>3.0000000000000001E-3</v>
      </c>
      <c r="E13" s="13"/>
      <c r="F13" s="42">
        <v>3.0000000000000001E-3</v>
      </c>
      <c r="G13" s="15">
        <f>D13*$C$3</f>
        <v>6.0000000000000001E-3</v>
      </c>
      <c r="H13" s="15">
        <f>F13*$C$3</f>
        <v>6.0000000000000001E-3</v>
      </c>
    </row>
    <row r="14" spans="1:13" s="3" customFormat="1" ht="15.75" x14ac:dyDescent="0.25">
      <c r="A14" s="11">
        <v>9</v>
      </c>
      <c r="B14" s="41" t="s">
        <v>211</v>
      </c>
      <c r="C14" s="40" t="s">
        <v>23</v>
      </c>
      <c r="D14" s="12">
        <f t="shared" si="0"/>
        <v>0.01</v>
      </c>
      <c r="E14" s="13"/>
      <c r="F14" s="42">
        <v>0.01</v>
      </c>
      <c r="G14" s="15">
        <f t="shared" si="1"/>
        <v>0.02</v>
      </c>
      <c r="H14" s="15">
        <f t="shared" si="2"/>
        <v>0.02</v>
      </c>
      <c r="I14" s="2"/>
      <c r="J14" s="2"/>
      <c r="K14"/>
      <c r="L14"/>
      <c r="M14"/>
    </row>
    <row r="15" spans="1:13" s="3" customFormat="1" ht="15.75" x14ac:dyDescent="0.25">
      <c r="A15" s="11"/>
      <c r="B15" s="41"/>
      <c r="C15" s="40" t="s">
        <v>22</v>
      </c>
      <c r="D15" s="12">
        <f t="shared" si="0"/>
        <v>0</v>
      </c>
      <c r="E15" s="13"/>
      <c r="F15" s="42">
        <v>0</v>
      </c>
      <c r="G15" s="15">
        <f t="shared" si="1"/>
        <v>0</v>
      </c>
      <c r="H15" s="15">
        <f t="shared" si="2"/>
        <v>0</v>
      </c>
    </row>
    <row r="16" spans="1:13" s="3" customFormat="1" thickBot="1" x14ac:dyDescent="0.3">
      <c r="A16" s="11"/>
      <c r="C16" s="40" t="s">
        <v>22</v>
      </c>
      <c r="D16" s="12">
        <f t="shared" si="0"/>
        <v>3.0000000000000003E-4</v>
      </c>
      <c r="E16" s="13"/>
      <c r="F16" s="42">
        <v>3.0000000000000003E-4</v>
      </c>
      <c r="G16" s="15">
        <f t="shared" si="1"/>
        <v>6.0000000000000006E-4</v>
      </c>
      <c r="H16" s="15">
        <f t="shared" si="2"/>
        <v>6.0000000000000006E-4</v>
      </c>
      <c r="I16" s="2"/>
      <c r="J16" s="2"/>
      <c r="K16"/>
      <c r="L16"/>
      <c r="M16"/>
    </row>
    <row r="17" spans="2:13" s="3" customFormat="1" thickBot="1" x14ac:dyDescent="0.3">
      <c r="B17" s="22" t="s">
        <v>12</v>
      </c>
      <c r="C17" s="23"/>
      <c r="D17" s="24"/>
      <c r="E17" s="25"/>
      <c r="F17" s="26">
        <f>SUM(F6:F16)</f>
        <v>0.38230000000000008</v>
      </c>
      <c r="G17" s="27"/>
      <c r="H17" s="28">
        <f>SUM(H6:H16)</f>
        <v>0.76460000000000017</v>
      </c>
    </row>
    <row r="18" spans="2:13" ht="16.5" customHeight="1" x14ac:dyDescent="0.25">
      <c r="I18" s="2"/>
      <c r="J18" s="2"/>
    </row>
    <row r="19" spans="2:13" ht="16.5" customHeight="1" x14ac:dyDescent="0.25">
      <c r="I19" s="3"/>
      <c r="J19" s="3"/>
      <c r="K19" s="3"/>
      <c r="L19" s="3"/>
      <c r="M19" s="3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33CC"/>
  </sheetPr>
  <dimension ref="A1:XFB20"/>
  <sheetViews>
    <sheetView workbookViewId="0">
      <selection activeCell="K13" sqref="K13"/>
    </sheetView>
  </sheetViews>
  <sheetFormatPr defaultColWidth="17.42578125" defaultRowHeight="16.5" customHeight="1" x14ac:dyDescent="0.25"/>
  <cols>
    <col min="1" max="1" width="5.140625" style="101" customWidth="1"/>
    <col min="2" max="2" width="28.85546875" style="101" customWidth="1"/>
    <col min="3" max="3" width="6.140625" style="101" customWidth="1"/>
    <col min="4" max="4" width="8.140625" style="101" customWidth="1"/>
    <col min="5" max="5" width="6.5703125" style="101" customWidth="1"/>
    <col min="6" max="6" width="8.28515625" style="101" customWidth="1"/>
    <col min="7" max="7" width="8.7109375" style="101" customWidth="1"/>
    <col min="8" max="8" width="9" style="101" customWidth="1"/>
    <col min="9" max="9" width="11.7109375" style="101" customWidth="1"/>
    <col min="10" max="10" width="28.140625" style="101" bestFit="1" customWidth="1"/>
    <col min="11" max="13" width="9.140625" style="101" customWidth="1"/>
    <col min="14" max="253" width="9.140625" style="97" customWidth="1"/>
    <col min="254" max="254" width="8.5703125" style="97" customWidth="1"/>
    <col min="255" max="256" width="17.42578125" style="97"/>
    <col min="257" max="257" width="5.140625" style="97" customWidth="1"/>
    <col min="258" max="258" width="28.85546875" style="97" customWidth="1"/>
    <col min="259" max="259" width="6.140625" style="97" customWidth="1"/>
    <col min="260" max="260" width="8.140625" style="97" customWidth="1"/>
    <col min="261" max="261" width="6.5703125" style="97" customWidth="1"/>
    <col min="262" max="262" width="8.28515625" style="97" customWidth="1"/>
    <col min="263" max="263" width="8.7109375" style="97" customWidth="1"/>
    <col min="264" max="264" width="9" style="97" customWidth="1"/>
    <col min="265" max="265" width="11.7109375" style="97" customWidth="1"/>
    <col min="266" max="509" width="9.140625" style="97" customWidth="1"/>
    <col min="510" max="510" width="8.5703125" style="97" customWidth="1"/>
    <col min="511" max="512" width="17.42578125" style="97"/>
    <col min="513" max="513" width="5.140625" style="97" customWidth="1"/>
    <col min="514" max="514" width="28.85546875" style="97" customWidth="1"/>
    <col min="515" max="515" width="6.140625" style="97" customWidth="1"/>
    <col min="516" max="516" width="8.140625" style="97" customWidth="1"/>
    <col min="517" max="517" width="6.5703125" style="97" customWidth="1"/>
    <col min="518" max="518" width="8.28515625" style="97" customWidth="1"/>
    <col min="519" max="519" width="8.7109375" style="97" customWidth="1"/>
    <col min="520" max="520" width="9" style="97" customWidth="1"/>
    <col min="521" max="521" width="11.7109375" style="97" customWidth="1"/>
    <col min="522" max="765" width="9.140625" style="97" customWidth="1"/>
    <col min="766" max="766" width="8.5703125" style="97" customWidth="1"/>
    <col min="767" max="768" width="17.42578125" style="97"/>
    <col min="769" max="769" width="5.140625" style="97" customWidth="1"/>
    <col min="770" max="770" width="28.85546875" style="97" customWidth="1"/>
    <col min="771" max="771" width="6.140625" style="97" customWidth="1"/>
    <col min="772" max="772" width="8.140625" style="97" customWidth="1"/>
    <col min="773" max="773" width="6.5703125" style="97" customWidth="1"/>
    <col min="774" max="774" width="8.28515625" style="97" customWidth="1"/>
    <col min="775" max="775" width="8.7109375" style="97" customWidth="1"/>
    <col min="776" max="776" width="9" style="97" customWidth="1"/>
    <col min="777" max="777" width="11.7109375" style="97" customWidth="1"/>
    <col min="778" max="1021" width="9.140625" style="97" customWidth="1"/>
    <col min="1022" max="1022" width="8.5703125" style="97" customWidth="1"/>
    <col min="1023" max="1024" width="17.42578125" style="97"/>
    <col min="1025" max="1025" width="5.140625" style="97" customWidth="1"/>
    <col min="1026" max="1026" width="28.85546875" style="97" customWidth="1"/>
    <col min="1027" max="1027" width="6.140625" style="97" customWidth="1"/>
    <col min="1028" max="1028" width="8.140625" style="97" customWidth="1"/>
    <col min="1029" max="1029" width="6.5703125" style="97" customWidth="1"/>
    <col min="1030" max="1030" width="8.28515625" style="97" customWidth="1"/>
    <col min="1031" max="1031" width="8.7109375" style="97" customWidth="1"/>
    <col min="1032" max="1032" width="9" style="97" customWidth="1"/>
    <col min="1033" max="1033" width="11.7109375" style="97" customWidth="1"/>
    <col min="1034" max="1277" width="9.140625" style="97" customWidth="1"/>
    <col min="1278" max="1278" width="8.5703125" style="97" customWidth="1"/>
    <col min="1279" max="1280" width="17.42578125" style="97"/>
    <col min="1281" max="1281" width="5.140625" style="97" customWidth="1"/>
    <col min="1282" max="1282" width="28.85546875" style="97" customWidth="1"/>
    <col min="1283" max="1283" width="6.140625" style="97" customWidth="1"/>
    <col min="1284" max="1284" width="8.140625" style="97" customWidth="1"/>
    <col min="1285" max="1285" width="6.5703125" style="97" customWidth="1"/>
    <col min="1286" max="1286" width="8.28515625" style="97" customWidth="1"/>
    <col min="1287" max="1287" width="8.7109375" style="97" customWidth="1"/>
    <col min="1288" max="1288" width="9" style="97" customWidth="1"/>
    <col min="1289" max="1289" width="11.7109375" style="97" customWidth="1"/>
    <col min="1290" max="1533" width="9.140625" style="97" customWidth="1"/>
    <col min="1534" max="1534" width="8.5703125" style="97" customWidth="1"/>
    <col min="1535" max="1536" width="17.42578125" style="97"/>
    <col min="1537" max="1537" width="5.140625" style="97" customWidth="1"/>
    <col min="1538" max="1538" width="28.85546875" style="97" customWidth="1"/>
    <col min="1539" max="1539" width="6.140625" style="97" customWidth="1"/>
    <col min="1540" max="1540" width="8.140625" style="97" customWidth="1"/>
    <col min="1541" max="1541" width="6.5703125" style="97" customWidth="1"/>
    <col min="1542" max="1542" width="8.28515625" style="97" customWidth="1"/>
    <col min="1543" max="1543" width="8.7109375" style="97" customWidth="1"/>
    <col min="1544" max="1544" width="9" style="97" customWidth="1"/>
    <col min="1545" max="1545" width="11.7109375" style="97" customWidth="1"/>
    <col min="1546" max="1789" width="9.140625" style="97" customWidth="1"/>
    <col min="1790" max="1790" width="8.5703125" style="97" customWidth="1"/>
    <col min="1791" max="1792" width="17.42578125" style="97"/>
    <col min="1793" max="1793" width="5.140625" style="97" customWidth="1"/>
    <col min="1794" max="1794" width="28.85546875" style="97" customWidth="1"/>
    <col min="1795" max="1795" width="6.140625" style="97" customWidth="1"/>
    <col min="1796" max="1796" width="8.140625" style="97" customWidth="1"/>
    <col min="1797" max="1797" width="6.5703125" style="97" customWidth="1"/>
    <col min="1798" max="1798" width="8.28515625" style="97" customWidth="1"/>
    <col min="1799" max="1799" width="8.7109375" style="97" customWidth="1"/>
    <col min="1800" max="1800" width="9" style="97" customWidth="1"/>
    <col min="1801" max="1801" width="11.7109375" style="97" customWidth="1"/>
    <col min="1802" max="2045" width="9.140625" style="97" customWidth="1"/>
    <col min="2046" max="2046" width="8.5703125" style="97" customWidth="1"/>
    <col min="2047" max="2048" width="17.42578125" style="97"/>
    <col min="2049" max="2049" width="5.140625" style="97" customWidth="1"/>
    <col min="2050" max="2050" width="28.85546875" style="97" customWidth="1"/>
    <col min="2051" max="2051" width="6.140625" style="97" customWidth="1"/>
    <col min="2052" max="2052" width="8.140625" style="97" customWidth="1"/>
    <col min="2053" max="2053" width="6.5703125" style="97" customWidth="1"/>
    <col min="2054" max="2054" width="8.28515625" style="97" customWidth="1"/>
    <col min="2055" max="2055" width="8.7109375" style="97" customWidth="1"/>
    <col min="2056" max="2056" width="9" style="97" customWidth="1"/>
    <col min="2057" max="2057" width="11.7109375" style="97" customWidth="1"/>
    <col min="2058" max="2301" width="9.140625" style="97" customWidth="1"/>
    <col min="2302" max="2302" width="8.5703125" style="97" customWidth="1"/>
    <col min="2303" max="2304" width="17.42578125" style="97"/>
    <col min="2305" max="2305" width="5.140625" style="97" customWidth="1"/>
    <col min="2306" max="2306" width="28.85546875" style="97" customWidth="1"/>
    <col min="2307" max="2307" width="6.140625" style="97" customWidth="1"/>
    <col min="2308" max="2308" width="8.140625" style="97" customWidth="1"/>
    <col min="2309" max="2309" width="6.5703125" style="97" customWidth="1"/>
    <col min="2310" max="2310" width="8.28515625" style="97" customWidth="1"/>
    <col min="2311" max="2311" width="8.7109375" style="97" customWidth="1"/>
    <col min="2312" max="2312" width="9" style="97" customWidth="1"/>
    <col min="2313" max="2313" width="11.7109375" style="97" customWidth="1"/>
    <col min="2314" max="2557" width="9.140625" style="97" customWidth="1"/>
    <col min="2558" max="2558" width="8.5703125" style="97" customWidth="1"/>
    <col min="2559" max="2560" width="17.42578125" style="97"/>
    <col min="2561" max="2561" width="5.140625" style="97" customWidth="1"/>
    <col min="2562" max="2562" width="28.85546875" style="97" customWidth="1"/>
    <col min="2563" max="2563" width="6.140625" style="97" customWidth="1"/>
    <col min="2564" max="2564" width="8.140625" style="97" customWidth="1"/>
    <col min="2565" max="2565" width="6.5703125" style="97" customWidth="1"/>
    <col min="2566" max="2566" width="8.28515625" style="97" customWidth="1"/>
    <col min="2567" max="2567" width="8.7109375" style="97" customWidth="1"/>
    <col min="2568" max="2568" width="9" style="97" customWidth="1"/>
    <col min="2569" max="2569" width="11.7109375" style="97" customWidth="1"/>
    <col min="2570" max="2813" width="9.140625" style="97" customWidth="1"/>
    <col min="2814" max="2814" width="8.5703125" style="97" customWidth="1"/>
    <col min="2815" max="2816" width="17.42578125" style="97"/>
    <col min="2817" max="2817" width="5.140625" style="97" customWidth="1"/>
    <col min="2818" max="2818" width="28.85546875" style="97" customWidth="1"/>
    <col min="2819" max="2819" width="6.140625" style="97" customWidth="1"/>
    <col min="2820" max="2820" width="8.140625" style="97" customWidth="1"/>
    <col min="2821" max="2821" width="6.5703125" style="97" customWidth="1"/>
    <col min="2822" max="2822" width="8.28515625" style="97" customWidth="1"/>
    <col min="2823" max="2823" width="8.7109375" style="97" customWidth="1"/>
    <col min="2824" max="2824" width="9" style="97" customWidth="1"/>
    <col min="2825" max="2825" width="11.7109375" style="97" customWidth="1"/>
    <col min="2826" max="3069" width="9.140625" style="97" customWidth="1"/>
    <col min="3070" max="3070" width="8.5703125" style="97" customWidth="1"/>
    <col min="3071" max="3072" width="17.42578125" style="97"/>
    <col min="3073" max="3073" width="5.140625" style="97" customWidth="1"/>
    <col min="3074" max="3074" width="28.85546875" style="97" customWidth="1"/>
    <col min="3075" max="3075" width="6.140625" style="97" customWidth="1"/>
    <col min="3076" max="3076" width="8.140625" style="97" customWidth="1"/>
    <col min="3077" max="3077" width="6.5703125" style="97" customWidth="1"/>
    <col min="3078" max="3078" width="8.28515625" style="97" customWidth="1"/>
    <col min="3079" max="3079" width="8.7109375" style="97" customWidth="1"/>
    <col min="3080" max="3080" width="9" style="97" customWidth="1"/>
    <col min="3081" max="3081" width="11.7109375" style="97" customWidth="1"/>
    <col min="3082" max="3325" width="9.140625" style="97" customWidth="1"/>
    <col min="3326" max="3326" width="8.5703125" style="97" customWidth="1"/>
    <col min="3327" max="3328" width="17.42578125" style="97"/>
    <col min="3329" max="3329" width="5.140625" style="97" customWidth="1"/>
    <col min="3330" max="3330" width="28.85546875" style="97" customWidth="1"/>
    <col min="3331" max="3331" width="6.140625" style="97" customWidth="1"/>
    <col min="3332" max="3332" width="8.140625" style="97" customWidth="1"/>
    <col min="3333" max="3333" width="6.5703125" style="97" customWidth="1"/>
    <col min="3334" max="3334" width="8.28515625" style="97" customWidth="1"/>
    <col min="3335" max="3335" width="8.7109375" style="97" customWidth="1"/>
    <col min="3336" max="3336" width="9" style="97" customWidth="1"/>
    <col min="3337" max="3337" width="11.7109375" style="97" customWidth="1"/>
    <col min="3338" max="3581" width="9.140625" style="97" customWidth="1"/>
    <col min="3582" max="3582" width="8.5703125" style="97" customWidth="1"/>
    <col min="3583" max="3584" width="17.42578125" style="97"/>
    <col min="3585" max="3585" width="5.140625" style="97" customWidth="1"/>
    <col min="3586" max="3586" width="28.85546875" style="97" customWidth="1"/>
    <col min="3587" max="3587" width="6.140625" style="97" customWidth="1"/>
    <col min="3588" max="3588" width="8.140625" style="97" customWidth="1"/>
    <col min="3589" max="3589" width="6.5703125" style="97" customWidth="1"/>
    <col min="3590" max="3590" width="8.28515625" style="97" customWidth="1"/>
    <col min="3591" max="3591" width="8.7109375" style="97" customWidth="1"/>
    <col min="3592" max="3592" width="9" style="97" customWidth="1"/>
    <col min="3593" max="3593" width="11.7109375" style="97" customWidth="1"/>
    <col min="3594" max="3837" width="9.140625" style="97" customWidth="1"/>
    <col min="3838" max="3838" width="8.5703125" style="97" customWidth="1"/>
    <col min="3839" max="3840" width="17.42578125" style="97"/>
    <col min="3841" max="3841" width="5.140625" style="97" customWidth="1"/>
    <col min="3842" max="3842" width="28.85546875" style="97" customWidth="1"/>
    <col min="3843" max="3843" width="6.140625" style="97" customWidth="1"/>
    <col min="3844" max="3844" width="8.140625" style="97" customWidth="1"/>
    <col min="3845" max="3845" width="6.5703125" style="97" customWidth="1"/>
    <col min="3846" max="3846" width="8.28515625" style="97" customWidth="1"/>
    <col min="3847" max="3847" width="8.7109375" style="97" customWidth="1"/>
    <col min="3848" max="3848" width="9" style="97" customWidth="1"/>
    <col min="3849" max="3849" width="11.7109375" style="97" customWidth="1"/>
    <col min="3850" max="4093" width="9.140625" style="97" customWidth="1"/>
    <col min="4094" max="4094" width="8.5703125" style="97" customWidth="1"/>
    <col min="4095" max="4096" width="17.42578125" style="97"/>
    <col min="4097" max="4097" width="5.140625" style="97" customWidth="1"/>
    <col min="4098" max="4098" width="28.85546875" style="97" customWidth="1"/>
    <col min="4099" max="4099" width="6.140625" style="97" customWidth="1"/>
    <col min="4100" max="4100" width="8.140625" style="97" customWidth="1"/>
    <col min="4101" max="4101" width="6.5703125" style="97" customWidth="1"/>
    <col min="4102" max="4102" width="8.28515625" style="97" customWidth="1"/>
    <col min="4103" max="4103" width="8.7109375" style="97" customWidth="1"/>
    <col min="4104" max="4104" width="9" style="97" customWidth="1"/>
    <col min="4105" max="4105" width="11.7109375" style="97" customWidth="1"/>
    <col min="4106" max="4349" width="9.140625" style="97" customWidth="1"/>
    <col min="4350" max="4350" width="8.5703125" style="97" customWidth="1"/>
    <col min="4351" max="4352" width="17.42578125" style="97"/>
    <col min="4353" max="4353" width="5.140625" style="97" customWidth="1"/>
    <col min="4354" max="4354" width="28.85546875" style="97" customWidth="1"/>
    <col min="4355" max="4355" width="6.140625" style="97" customWidth="1"/>
    <col min="4356" max="4356" width="8.140625" style="97" customWidth="1"/>
    <col min="4357" max="4357" width="6.5703125" style="97" customWidth="1"/>
    <col min="4358" max="4358" width="8.28515625" style="97" customWidth="1"/>
    <col min="4359" max="4359" width="8.7109375" style="97" customWidth="1"/>
    <col min="4360" max="4360" width="9" style="97" customWidth="1"/>
    <col min="4361" max="4361" width="11.7109375" style="97" customWidth="1"/>
    <col min="4362" max="4605" width="9.140625" style="97" customWidth="1"/>
    <col min="4606" max="4606" width="8.5703125" style="97" customWidth="1"/>
    <col min="4607" max="4608" width="17.42578125" style="97"/>
    <col min="4609" max="4609" width="5.140625" style="97" customWidth="1"/>
    <col min="4610" max="4610" width="28.85546875" style="97" customWidth="1"/>
    <col min="4611" max="4611" width="6.140625" style="97" customWidth="1"/>
    <col min="4612" max="4612" width="8.140625" style="97" customWidth="1"/>
    <col min="4613" max="4613" width="6.5703125" style="97" customWidth="1"/>
    <col min="4614" max="4614" width="8.28515625" style="97" customWidth="1"/>
    <col min="4615" max="4615" width="8.7109375" style="97" customWidth="1"/>
    <col min="4616" max="4616" width="9" style="97" customWidth="1"/>
    <col min="4617" max="4617" width="11.7109375" style="97" customWidth="1"/>
    <col min="4618" max="4861" width="9.140625" style="97" customWidth="1"/>
    <col min="4862" max="4862" width="8.5703125" style="97" customWidth="1"/>
    <col min="4863" max="4864" width="17.42578125" style="97"/>
    <col min="4865" max="4865" width="5.140625" style="97" customWidth="1"/>
    <col min="4866" max="4866" width="28.85546875" style="97" customWidth="1"/>
    <col min="4867" max="4867" width="6.140625" style="97" customWidth="1"/>
    <col min="4868" max="4868" width="8.140625" style="97" customWidth="1"/>
    <col min="4869" max="4869" width="6.5703125" style="97" customWidth="1"/>
    <col min="4870" max="4870" width="8.28515625" style="97" customWidth="1"/>
    <col min="4871" max="4871" width="8.7109375" style="97" customWidth="1"/>
    <col min="4872" max="4872" width="9" style="97" customWidth="1"/>
    <col min="4873" max="4873" width="11.7109375" style="97" customWidth="1"/>
    <col min="4874" max="5117" width="9.140625" style="97" customWidth="1"/>
    <col min="5118" max="5118" width="8.5703125" style="97" customWidth="1"/>
    <col min="5119" max="5120" width="17.42578125" style="97"/>
    <col min="5121" max="5121" width="5.140625" style="97" customWidth="1"/>
    <col min="5122" max="5122" width="28.85546875" style="97" customWidth="1"/>
    <col min="5123" max="5123" width="6.140625" style="97" customWidth="1"/>
    <col min="5124" max="5124" width="8.140625" style="97" customWidth="1"/>
    <col min="5125" max="5125" width="6.5703125" style="97" customWidth="1"/>
    <col min="5126" max="5126" width="8.28515625" style="97" customWidth="1"/>
    <col min="5127" max="5127" width="8.7109375" style="97" customWidth="1"/>
    <col min="5128" max="5128" width="9" style="97" customWidth="1"/>
    <col min="5129" max="5129" width="11.7109375" style="97" customWidth="1"/>
    <col min="5130" max="5373" width="9.140625" style="97" customWidth="1"/>
    <col min="5374" max="5374" width="8.5703125" style="97" customWidth="1"/>
    <col min="5375" max="5376" width="17.42578125" style="97"/>
    <col min="5377" max="5377" width="5.140625" style="97" customWidth="1"/>
    <col min="5378" max="5378" width="28.85546875" style="97" customWidth="1"/>
    <col min="5379" max="5379" width="6.140625" style="97" customWidth="1"/>
    <col min="5380" max="5380" width="8.140625" style="97" customWidth="1"/>
    <col min="5381" max="5381" width="6.5703125" style="97" customWidth="1"/>
    <col min="5382" max="5382" width="8.28515625" style="97" customWidth="1"/>
    <col min="5383" max="5383" width="8.7109375" style="97" customWidth="1"/>
    <col min="5384" max="5384" width="9" style="97" customWidth="1"/>
    <col min="5385" max="5385" width="11.7109375" style="97" customWidth="1"/>
    <col min="5386" max="5629" width="9.140625" style="97" customWidth="1"/>
    <col min="5630" max="5630" width="8.5703125" style="97" customWidth="1"/>
    <col min="5631" max="5632" width="17.42578125" style="97"/>
    <col min="5633" max="5633" width="5.140625" style="97" customWidth="1"/>
    <col min="5634" max="5634" width="28.85546875" style="97" customWidth="1"/>
    <col min="5635" max="5635" width="6.140625" style="97" customWidth="1"/>
    <col min="5636" max="5636" width="8.140625" style="97" customWidth="1"/>
    <col min="5637" max="5637" width="6.5703125" style="97" customWidth="1"/>
    <col min="5638" max="5638" width="8.28515625" style="97" customWidth="1"/>
    <col min="5639" max="5639" width="8.7109375" style="97" customWidth="1"/>
    <col min="5640" max="5640" width="9" style="97" customWidth="1"/>
    <col min="5641" max="5641" width="11.7109375" style="97" customWidth="1"/>
    <col min="5642" max="5885" width="9.140625" style="97" customWidth="1"/>
    <col min="5886" max="5886" width="8.5703125" style="97" customWidth="1"/>
    <col min="5887" max="5888" width="17.42578125" style="97"/>
    <col min="5889" max="5889" width="5.140625" style="97" customWidth="1"/>
    <col min="5890" max="5890" width="28.85546875" style="97" customWidth="1"/>
    <col min="5891" max="5891" width="6.140625" style="97" customWidth="1"/>
    <col min="5892" max="5892" width="8.140625" style="97" customWidth="1"/>
    <col min="5893" max="5893" width="6.5703125" style="97" customWidth="1"/>
    <col min="5894" max="5894" width="8.28515625" style="97" customWidth="1"/>
    <col min="5895" max="5895" width="8.7109375" style="97" customWidth="1"/>
    <col min="5896" max="5896" width="9" style="97" customWidth="1"/>
    <col min="5897" max="5897" width="11.7109375" style="97" customWidth="1"/>
    <col min="5898" max="6141" width="9.140625" style="97" customWidth="1"/>
    <col min="6142" max="6142" width="8.5703125" style="97" customWidth="1"/>
    <col min="6143" max="6144" width="17.42578125" style="97"/>
    <col min="6145" max="6145" width="5.140625" style="97" customWidth="1"/>
    <col min="6146" max="6146" width="28.85546875" style="97" customWidth="1"/>
    <col min="6147" max="6147" width="6.140625" style="97" customWidth="1"/>
    <col min="6148" max="6148" width="8.140625" style="97" customWidth="1"/>
    <col min="6149" max="6149" width="6.5703125" style="97" customWidth="1"/>
    <col min="6150" max="6150" width="8.28515625" style="97" customWidth="1"/>
    <col min="6151" max="6151" width="8.7109375" style="97" customWidth="1"/>
    <col min="6152" max="6152" width="9" style="97" customWidth="1"/>
    <col min="6153" max="6153" width="11.7109375" style="97" customWidth="1"/>
    <col min="6154" max="6397" width="9.140625" style="97" customWidth="1"/>
    <col min="6398" max="6398" width="8.5703125" style="97" customWidth="1"/>
    <col min="6399" max="6400" width="17.42578125" style="97"/>
    <col min="6401" max="6401" width="5.140625" style="97" customWidth="1"/>
    <col min="6402" max="6402" width="28.85546875" style="97" customWidth="1"/>
    <col min="6403" max="6403" width="6.140625" style="97" customWidth="1"/>
    <col min="6404" max="6404" width="8.140625" style="97" customWidth="1"/>
    <col min="6405" max="6405" width="6.5703125" style="97" customWidth="1"/>
    <col min="6406" max="6406" width="8.28515625" style="97" customWidth="1"/>
    <col min="6407" max="6407" width="8.7109375" style="97" customWidth="1"/>
    <col min="6408" max="6408" width="9" style="97" customWidth="1"/>
    <col min="6409" max="6409" width="11.7109375" style="97" customWidth="1"/>
    <col min="6410" max="6653" width="9.140625" style="97" customWidth="1"/>
    <col min="6654" max="6654" width="8.5703125" style="97" customWidth="1"/>
    <col min="6655" max="6656" width="17.42578125" style="97"/>
    <col min="6657" max="6657" width="5.140625" style="97" customWidth="1"/>
    <col min="6658" max="6658" width="28.85546875" style="97" customWidth="1"/>
    <col min="6659" max="6659" width="6.140625" style="97" customWidth="1"/>
    <col min="6660" max="6660" width="8.140625" style="97" customWidth="1"/>
    <col min="6661" max="6661" width="6.5703125" style="97" customWidth="1"/>
    <col min="6662" max="6662" width="8.28515625" style="97" customWidth="1"/>
    <col min="6663" max="6663" width="8.7109375" style="97" customWidth="1"/>
    <col min="6664" max="6664" width="9" style="97" customWidth="1"/>
    <col min="6665" max="6665" width="11.7109375" style="97" customWidth="1"/>
    <col min="6666" max="6909" width="9.140625" style="97" customWidth="1"/>
    <col min="6910" max="6910" width="8.5703125" style="97" customWidth="1"/>
    <col min="6911" max="6912" width="17.42578125" style="97"/>
    <col min="6913" max="6913" width="5.140625" style="97" customWidth="1"/>
    <col min="6914" max="6914" width="28.85546875" style="97" customWidth="1"/>
    <col min="6915" max="6915" width="6.140625" style="97" customWidth="1"/>
    <col min="6916" max="6916" width="8.140625" style="97" customWidth="1"/>
    <col min="6917" max="6917" width="6.5703125" style="97" customWidth="1"/>
    <col min="6918" max="6918" width="8.28515625" style="97" customWidth="1"/>
    <col min="6919" max="6919" width="8.7109375" style="97" customWidth="1"/>
    <col min="6920" max="6920" width="9" style="97" customWidth="1"/>
    <col min="6921" max="6921" width="11.7109375" style="97" customWidth="1"/>
    <col min="6922" max="7165" width="9.140625" style="97" customWidth="1"/>
    <col min="7166" max="7166" width="8.5703125" style="97" customWidth="1"/>
    <col min="7167" max="7168" width="17.42578125" style="97"/>
    <col min="7169" max="7169" width="5.140625" style="97" customWidth="1"/>
    <col min="7170" max="7170" width="28.85546875" style="97" customWidth="1"/>
    <col min="7171" max="7171" width="6.140625" style="97" customWidth="1"/>
    <col min="7172" max="7172" width="8.140625" style="97" customWidth="1"/>
    <col min="7173" max="7173" width="6.5703125" style="97" customWidth="1"/>
    <col min="7174" max="7174" width="8.28515625" style="97" customWidth="1"/>
    <col min="7175" max="7175" width="8.7109375" style="97" customWidth="1"/>
    <col min="7176" max="7176" width="9" style="97" customWidth="1"/>
    <col min="7177" max="7177" width="11.7109375" style="97" customWidth="1"/>
    <col min="7178" max="7421" width="9.140625" style="97" customWidth="1"/>
    <col min="7422" max="7422" width="8.5703125" style="97" customWidth="1"/>
    <col min="7423" max="7424" width="17.42578125" style="97"/>
    <col min="7425" max="7425" width="5.140625" style="97" customWidth="1"/>
    <col min="7426" max="7426" width="28.85546875" style="97" customWidth="1"/>
    <col min="7427" max="7427" width="6.140625" style="97" customWidth="1"/>
    <col min="7428" max="7428" width="8.140625" style="97" customWidth="1"/>
    <col min="7429" max="7429" width="6.5703125" style="97" customWidth="1"/>
    <col min="7430" max="7430" width="8.28515625" style="97" customWidth="1"/>
    <col min="7431" max="7431" width="8.7109375" style="97" customWidth="1"/>
    <col min="7432" max="7432" width="9" style="97" customWidth="1"/>
    <col min="7433" max="7433" width="11.7109375" style="97" customWidth="1"/>
    <col min="7434" max="7677" width="9.140625" style="97" customWidth="1"/>
    <col min="7678" max="7678" width="8.5703125" style="97" customWidth="1"/>
    <col min="7679" max="7680" width="17.42578125" style="97"/>
    <col min="7681" max="7681" width="5.140625" style="97" customWidth="1"/>
    <col min="7682" max="7682" width="28.85546875" style="97" customWidth="1"/>
    <col min="7683" max="7683" width="6.140625" style="97" customWidth="1"/>
    <col min="7684" max="7684" width="8.140625" style="97" customWidth="1"/>
    <col min="7685" max="7685" width="6.5703125" style="97" customWidth="1"/>
    <col min="7686" max="7686" width="8.28515625" style="97" customWidth="1"/>
    <col min="7687" max="7687" width="8.7109375" style="97" customWidth="1"/>
    <col min="7688" max="7688" width="9" style="97" customWidth="1"/>
    <col min="7689" max="7689" width="11.7109375" style="97" customWidth="1"/>
    <col min="7690" max="7933" width="9.140625" style="97" customWidth="1"/>
    <col min="7934" max="7934" width="8.5703125" style="97" customWidth="1"/>
    <col min="7935" max="7936" width="17.42578125" style="97"/>
    <col min="7937" max="7937" width="5.140625" style="97" customWidth="1"/>
    <col min="7938" max="7938" width="28.85546875" style="97" customWidth="1"/>
    <col min="7939" max="7939" width="6.140625" style="97" customWidth="1"/>
    <col min="7940" max="7940" width="8.140625" style="97" customWidth="1"/>
    <col min="7941" max="7941" width="6.5703125" style="97" customWidth="1"/>
    <col min="7942" max="7942" width="8.28515625" style="97" customWidth="1"/>
    <col min="7943" max="7943" width="8.7109375" style="97" customWidth="1"/>
    <col min="7944" max="7944" width="9" style="97" customWidth="1"/>
    <col min="7945" max="7945" width="11.7109375" style="97" customWidth="1"/>
    <col min="7946" max="8189" width="9.140625" style="97" customWidth="1"/>
    <col min="8190" max="8190" width="8.5703125" style="97" customWidth="1"/>
    <col min="8191" max="8192" width="17.42578125" style="97"/>
    <col min="8193" max="8193" width="5.140625" style="97" customWidth="1"/>
    <col min="8194" max="8194" width="28.85546875" style="97" customWidth="1"/>
    <col min="8195" max="8195" width="6.140625" style="97" customWidth="1"/>
    <col min="8196" max="8196" width="8.140625" style="97" customWidth="1"/>
    <col min="8197" max="8197" width="6.5703125" style="97" customWidth="1"/>
    <col min="8198" max="8198" width="8.28515625" style="97" customWidth="1"/>
    <col min="8199" max="8199" width="8.7109375" style="97" customWidth="1"/>
    <col min="8200" max="8200" width="9" style="97" customWidth="1"/>
    <col min="8201" max="8201" width="11.7109375" style="97" customWidth="1"/>
    <col min="8202" max="8445" width="9.140625" style="97" customWidth="1"/>
    <col min="8446" max="8446" width="8.5703125" style="97" customWidth="1"/>
    <col min="8447" max="8448" width="17.42578125" style="97"/>
    <col min="8449" max="8449" width="5.140625" style="97" customWidth="1"/>
    <col min="8450" max="8450" width="28.85546875" style="97" customWidth="1"/>
    <col min="8451" max="8451" width="6.140625" style="97" customWidth="1"/>
    <col min="8452" max="8452" width="8.140625" style="97" customWidth="1"/>
    <col min="8453" max="8453" width="6.5703125" style="97" customWidth="1"/>
    <col min="8454" max="8454" width="8.28515625" style="97" customWidth="1"/>
    <col min="8455" max="8455" width="8.7109375" style="97" customWidth="1"/>
    <col min="8456" max="8456" width="9" style="97" customWidth="1"/>
    <col min="8457" max="8457" width="11.7109375" style="97" customWidth="1"/>
    <col min="8458" max="8701" width="9.140625" style="97" customWidth="1"/>
    <col min="8702" max="8702" width="8.5703125" style="97" customWidth="1"/>
    <col min="8703" max="8704" width="17.42578125" style="97"/>
    <col min="8705" max="8705" width="5.140625" style="97" customWidth="1"/>
    <col min="8706" max="8706" width="28.85546875" style="97" customWidth="1"/>
    <col min="8707" max="8707" width="6.140625" style="97" customWidth="1"/>
    <col min="8708" max="8708" width="8.140625" style="97" customWidth="1"/>
    <col min="8709" max="8709" width="6.5703125" style="97" customWidth="1"/>
    <col min="8710" max="8710" width="8.28515625" style="97" customWidth="1"/>
    <col min="8711" max="8711" width="8.7109375" style="97" customWidth="1"/>
    <col min="8712" max="8712" width="9" style="97" customWidth="1"/>
    <col min="8713" max="8713" width="11.7109375" style="97" customWidth="1"/>
    <col min="8714" max="8957" width="9.140625" style="97" customWidth="1"/>
    <col min="8958" max="8958" width="8.5703125" style="97" customWidth="1"/>
    <col min="8959" max="8960" width="17.42578125" style="97"/>
    <col min="8961" max="8961" width="5.140625" style="97" customWidth="1"/>
    <col min="8962" max="8962" width="28.85546875" style="97" customWidth="1"/>
    <col min="8963" max="8963" width="6.140625" style="97" customWidth="1"/>
    <col min="8964" max="8964" width="8.140625" style="97" customWidth="1"/>
    <col min="8965" max="8965" width="6.5703125" style="97" customWidth="1"/>
    <col min="8966" max="8966" width="8.28515625" style="97" customWidth="1"/>
    <col min="8967" max="8967" width="8.7109375" style="97" customWidth="1"/>
    <col min="8968" max="8968" width="9" style="97" customWidth="1"/>
    <col min="8969" max="8969" width="11.7109375" style="97" customWidth="1"/>
    <col min="8970" max="9213" width="9.140625" style="97" customWidth="1"/>
    <col min="9214" max="9214" width="8.5703125" style="97" customWidth="1"/>
    <col min="9215" max="9216" width="17.42578125" style="97"/>
    <col min="9217" max="9217" width="5.140625" style="97" customWidth="1"/>
    <col min="9218" max="9218" width="28.85546875" style="97" customWidth="1"/>
    <col min="9219" max="9219" width="6.140625" style="97" customWidth="1"/>
    <col min="9220" max="9220" width="8.140625" style="97" customWidth="1"/>
    <col min="9221" max="9221" width="6.5703125" style="97" customWidth="1"/>
    <col min="9222" max="9222" width="8.28515625" style="97" customWidth="1"/>
    <col min="9223" max="9223" width="8.7109375" style="97" customWidth="1"/>
    <col min="9224" max="9224" width="9" style="97" customWidth="1"/>
    <col min="9225" max="9225" width="11.7109375" style="97" customWidth="1"/>
    <col min="9226" max="9469" width="9.140625" style="97" customWidth="1"/>
    <col min="9470" max="9470" width="8.5703125" style="97" customWidth="1"/>
    <col min="9471" max="9472" width="17.42578125" style="97"/>
    <col min="9473" max="9473" width="5.140625" style="97" customWidth="1"/>
    <col min="9474" max="9474" width="28.85546875" style="97" customWidth="1"/>
    <col min="9475" max="9475" width="6.140625" style="97" customWidth="1"/>
    <col min="9476" max="9476" width="8.140625" style="97" customWidth="1"/>
    <col min="9477" max="9477" width="6.5703125" style="97" customWidth="1"/>
    <col min="9478" max="9478" width="8.28515625" style="97" customWidth="1"/>
    <col min="9479" max="9479" width="8.7109375" style="97" customWidth="1"/>
    <col min="9480" max="9480" width="9" style="97" customWidth="1"/>
    <col min="9481" max="9481" width="11.7109375" style="97" customWidth="1"/>
    <col min="9482" max="9725" width="9.140625" style="97" customWidth="1"/>
    <col min="9726" max="9726" width="8.5703125" style="97" customWidth="1"/>
    <col min="9727" max="9728" width="17.42578125" style="97"/>
    <col min="9729" max="9729" width="5.140625" style="97" customWidth="1"/>
    <col min="9730" max="9730" width="28.85546875" style="97" customWidth="1"/>
    <col min="9731" max="9731" width="6.140625" style="97" customWidth="1"/>
    <col min="9732" max="9732" width="8.140625" style="97" customWidth="1"/>
    <col min="9733" max="9733" width="6.5703125" style="97" customWidth="1"/>
    <col min="9734" max="9734" width="8.28515625" style="97" customWidth="1"/>
    <col min="9735" max="9735" width="8.7109375" style="97" customWidth="1"/>
    <col min="9736" max="9736" width="9" style="97" customWidth="1"/>
    <col min="9737" max="9737" width="11.7109375" style="97" customWidth="1"/>
    <col min="9738" max="9981" width="9.140625" style="97" customWidth="1"/>
    <col min="9982" max="9982" width="8.5703125" style="97" customWidth="1"/>
    <col min="9983" max="9984" width="17.42578125" style="97"/>
    <col min="9985" max="9985" width="5.140625" style="97" customWidth="1"/>
    <col min="9986" max="9986" width="28.85546875" style="97" customWidth="1"/>
    <col min="9987" max="9987" width="6.140625" style="97" customWidth="1"/>
    <col min="9988" max="9988" width="8.140625" style="97" customWidth="1"/>
    <col min="9989" max="9989" width="6.5703125" style="97" customWidth="1"/>
    <col min="9990" max="9990" width="8.28515625" style="97" customWidth="1"/>
    <col min="9991" max="9991" width="8.7109375" style="97" customWidth="1"/>
    <col min="9992" max="9992" width="9" style="97" customWidth="1"/>
    <col min="9993" max="9993" width="11.7109375" style="97" customWidth="1"/>
    <col min="9994" max="10237" width="9.140625" style="97" customWidth="1"/>
    <col min="10238" max="10238" width="8.5703125" style="97" customWidth="1"/>
    <col min="10239" max="10240" width="17.42578125" style="97"/>
    <col min="10241" max="10241" width="5.140625" style="97" customWidth="1"/>
    <col min="10242" max="10242" width="28.85546875" style="97" customWidth="1"/>
    <col min="10243" max="10243" width="6.140625" style="97" customWidth="1"/>
    <col min="10244" max="10244" width="8.140625" style="97" customWidth="1"/>
    <col min="10245" max="10245" width="6.5703125" style="97" customWidth="1"/>
    <col min="10246" max="10246" width="8.28515625" style="97" customWidth="1"/>
    <col min="10247" max="10247" width="8.7109375" style="97" customWidth="1"/>
    <col min="10248" max="10248" width="9" style="97" customWidth="1"/>
    <col min="10249" max="10249" width="11.7109375" style="97" customWidth="1"/>
    <col min="10250" max="10493" width="9.140625" style="97" customWidth="1"/>
    <col min="10494" max="10494" width="8.5703125" style="97" customWidth="1"/>
    <col min="10495" max="10496" width="17.42578125" style="97"/>
    <col min="10497" max="10497" width="5.140625" style="97" customWidth="1"/>
    <col min="10498" max="10498" width="28.85546875" style="97" customWidth="1"/>
    <col min="10499" max="10499" width="6.140625" style="97" customWidth="1"/>
    <col min="10500" max="10500" width="8.140625" style="97" customWidth="1"/>
    <col min="10501" max="10501" width="6.5703125" style="97" customWidth="1"/>
    <col min="10502" max="10502" width="8.28515625" style="97" customWidth="1"/>
    <col min="10503" max="10503" width="8.7109375" style="97" customWidth="1"/>
    <col min="10504" max="10504" width="9" style="97" customWidth="1"/>
    <col min="10505" max="10505" width="11.7109375" style="97" customWidth="1"/>
    <col min="10506" max="10749" width="9.140625" style="97" customWidth="1"/>
    <col min="10750" max="10750" width="8.5703125" style="97" customWidth="1"/>
    <col min="10751" max="10752" width="17.42578125" style="97"/>
    <col min="10753" max="10753" width="5.140625" style="97" customWidth="1"/>
    <col min="10754" max="10754" width="28.85546875" style="97" customWidth="1"/>
    <col min="10755" max="10755" width="6.140625" style="97" customWidth="1"/>
    <col min="10756" max="10756" width="8.140625" style="97" customWidth="1"/>
    <col min="10757" max="10757" width="6.5703125" style="97" customWidth="1"/>
    <col min="10758" max="10758" width="8.28515625" style="97" customWidth="1"/>
    <col min="10759" max="10759" width="8.7109375" style="97" customWidth="1"/>
    <col min="10760" max="10760" width="9" style="97" customWidth="1"/>
    <col min="10761" max="10761" width="11.7109375" style="97" customWidth="1"/>
    <col min="10762" max="11005" width="9.140625" style="97" customWidth="1"/>
    <col min="11006" max="11006" width="8.5703125" style="97" customWidth="1"/>
    <col min="11007" max="11008" width="17.42578125" style="97"/>
    <col min="11009" max="11009" width="5.140625" style="97" customWidth="1"/>
    <col min="11010" max="11010" width="28.85546875" style="97" customWidth="1"/>
    <col min="11011" max="11011" width="6.140625" style="97" customWidth="1"/>
    <col min="11012" max="11012" width="8.140625" style="97" customWidth="1"/>
    <col min="11013" max="11013" width="6.5703125" style="97" customWidth="1"/>
    <col min="11014" max="11014" width="8.28515625" style="97" customWidth="1"/>
    <col min="11015" max="11015" width="8.7109375" style="97" customWidth="1"/>
    <col min="11016" max="11016" width="9" style="97" customWidth="1"/>
    <col min="11017" max="11017" width="11.7109375" style="97" customWidth="1"/>
    <col min="11018" max="11261" width="9.140625" style="97" customWidth="1"/>
    <col min="11262" max="11262" width="8.5703125" style="97" customWidth="1"/>
    <col min="11263" max="11264" width="17.42578125" style="97"/>
    <col min="11265" max="11265" width="5.140625" style="97" customWidth="1"/>
    <col min="11266" max="11266" width="28.85546875" style="97" customWidth="1"/>
    <col min="11267" max="11267" width="6.140625" style="97" customWidth="1"/>
    <col min="11268" max="11268" width="8.140625" style="97" customWidth="1"/>
    <col min="11269" max="11269" width="6.5703125" style="97" customWidth="1"/>
    <col min="11270" max="11270" width="8.28515625" style="97" customWidth="1"/>
    <col min="11271" max="11271" width="8.7109375" style="97" customWidth="1"/>
    <col min="11272" max="11272" width="9" style="97" customWidth="1"/>
    <col min="11273" max="11273" width="11.7109375" style="97" customWidth="1"/>
    <col min="11274" max="11517" width="9.140625" style="97" customWidth="1"/>
    <col min="11518" max="11518" width="8.5703125" style="97" customWidth="1"/>
    <col min="11519" max="11520" width="17.42578125" style="97"/>
    <col min="11521" max="11521" width="5.140625" style="97" customWidth="1"/>
    <col min="11522" max="11522" width="28.85546875" style="97" customWidth="1"/>
    <col min="11523" max="11523" width="6.140625" style="97" customWidth="1"/>
    <col min="11524" max="11524" width="8.140625" style="97" customWidth="1"/>
    <col min="11525" max="11525" width="6.5703125" style="97" customWidth="1"/>
    <col min="11526" max="11526" width="8.28515625" style="97" customWidth="1"/>
    <col min="11527" max="11527" width="8.7109375" style="97" customWidth="1"/>
    <col min="11528" max="11528" width="9" style="97" customWidth="1"/>
    <col min="11529" max="11529" width="11.7109375" style="97" customWidth="1"/>
    <col min="11530" max="11773" width="9.140625" style="97" customWidth="1"/>
    <col min="11774" max="11774" width="8.5703125" style="97" customWidth="1"/>
    <col min="11775" max="11776" width="17.42578125" style="97"/>
    <col min="11777" max="11777" width="5.140625" style="97" customWidth="1"/>
    <col min="11778" max="11778" width="28.85546875" style="97" customWidth="1"/>
    <col min="11779" max="11779" width="6.140625" style="97" customWidth="1"/>
    <col min="11780" max="11780" width="8.140625" style="97" customWidth="1"/>
    <col min="11781" max="11781" width="6.5703125" style="97" customWidth="1"/>
    <col min="11782" max="11782" width="8.28515625" style="97" customWidth="1"/>
    <col min="11783" max="11783" width="8.7109375" style="97" customWidth="1"/>
    <col min="11784" max="11784" width="9" style="97" customWidth="1"/>
    <col min="11785" max="11785" width="11.7109375" style="97" customWidth="1"/>
    <col min="11786" max="12029" width="9.140625" style="97" customWidth="1"/>
    <col min="12030" max="12030" width="8.5703125" style="97" customWidth="1"/>
    <col min="12031" max="12032" width="17.42578125" style="97"/>
    <col min="12033" max="12033" width="5.140625" style="97" customWidth="1"/>
    <col min="12034" max="12034" width="28.85546875" style="97" customWidth="1"/>
    <col min="12035" max="12035" width="6.140625" style="97" customWidth="1"/>
    <col min="12036" max="12036" width="8.140625" style="97" customWidth="1"/>
    <col min="12037" max="12037" width="6.5703125" style="97" customWidth="1"/>
    <col min="12038" max="12038" width="8.28515625" style="97" customWidth="1"/>
    <col min="12039" max="12039" width="8.7109375" style="97" customWidth="1"/>
    <col min="12040" max="12040" width="9" style="97" customWidth="1"/>
    <col min="12041" max="12041" width="11.7109375" style="97" customWidth="1"/>
    <col min="12042" max="12285" width="9.140625" style="97" customWidth="1"/>
    <col min="12286" max="12286" width="8.5703125" style="97" customWidth="1"/>
    <col min="12287" max="12288" width="17.42578125" style="97"/>
    <col min="12289" max="12289" width="5.140625" style="97" customWidth="1"/>
    <col min="12290" max="12290" width="28.85546875" style="97" customWidth="1"/>
    <col min="12291" max="12291" width="6.140625" style="97" customWidth="1"/>
    <col min="12292" max="12292" width="8.140625" style="97" customWidth="1"/>
    <col min="12293" max="12293" width="6.5703125" style="97" customWidth="1"/>
    <col min="12294" max="12294" width="8.28515625" style="97" customWidth="1"/>
    <col min="12295" max="12295" width="8.7109375" style="97" customWidth="1"/>
    <col min="12296" max="12296" width="9" style="97" customWidth="1"/>
    <col min="12297" max="12297" width="11.7109375" style="97" customWidth="1"/>
    <col min="12298" max="12541" width="9.140625" style="97" customWidth="1"/>
    <col min="12542" max="12542" width="8.5703125" style="97" customWidth="1"/>
    <col min="12543" max="12544" width="17.42578125" style="97"/>
    <col min="12545" max="12545" width="5.140625" style="97" customWidth="1"/>
    <col min="12546" max="12546" width="28.85546875" style="97" customWidth="1"/>
    <col min="12547" max="12547" width="6.140625" style="97" customWidth="1"/>
    <col min="12548" max="12548" width="8.140625" style="97" customWidth="1"/>
    <col min="12549" max="12549" width="6.5703125" style="97" customWidth="1"/>
    <col min="12550" max="12550" width="8.28515625" style="97" customWidth="1"/>
    <col min="12551" max="12551" width="8.7109375" style="97" customWidth="1"/>
    <col min="12552" max="12552" width="9" style="97" customWidth="1"/>
    <col min="12553" max="12553" width="11.7109375" style="97" customWidth="1"/>
    <col min="12554" max="12797" width="9.140625" style="97" customWidth="1"/>
    <col min="12798" max="12798" width="8.5703125" style="97" customWidth="1"/>
    <col min="12799" max="12800" width="17.42578125" style="97"/>
    <col min="12801" max="12801" width="5.140625" style="97" customWidth="1"/>
    <col min="12802" max="12802" width="28.85546875" style="97" customWidth="1"/>
    <col min="12803" max="12803" width="6.140625" style="97" customWidth="1"/>
    <col min="12804" max="12804" width="8.140625" style="97" customWidth="1"/>
    <col min="12805" max="12805" width="6.5703125" style="97" customWidth="1"/>
    <col min="12806" max="12806" width="8.28515625" style="97" customWidth="1"/>
    <col min="12807" max="12807" width="8.7109375" style="97" customWidth="1"/>
    <col min="12808" max="12808" width="9" style="97" customWidth="1"/>
    <col min="12809" max="12809" width="11.7109375" style="97" customWidth="1"/>
    <col min="12810" max="13053" width="9.140625" style="97" customWidth="1"/>
    <col min="13054" max="13054" width="8.5703125" style="97" customWidth="1"/>
    <col min="13055" max="13056" width="17.42578125" style="97"/>
    <col min="13057" max="13057" width="5.140625" style="97" customWidth="1"/>
    <col min="13058" max="13058" width="28.85546875" style="97" customWidth="1"/>
    <col min="13059" max="13059" width="6.140625" style="97" customWidth="1"/>
    <col min="13060" max="13060" width="8.140625" style="97" customWidth="1"/>
    <col min="13061" max="13061" width="6.5703125" style="97" customWidth="1"/>
    <col min="13062" max="13062" width="8.28515625" style="97" customWidth="1"/>
    <col min="13063" max="13063" width="8.7109375" style="97" customWidth="1"/>
    <col min="13064" max="13064" width="9" style="97" customWidth="1"/>
    <col min="13065" max="13065" width="11.7109375" style="97" customWidth="1"/>
    <col min="13066" max="13309" width="9.140625" style="97" customWidth="1"/>
    <col min="13310" max="13310" width="8.5703125" style="97" customWidth="1"/>
    <col min="13311" max="13312" width="17.42578125" style="97"/>
    <col min="13313" max="13313" width="5.140625" style="97" customWidth="1"/>
    <col min="13314" max="13314" width="28.85546875" style="97" customWidth="1"/>
    <col min="13315" max="13315" width="6.140625" style="97" customWidth="1"/>
    <col min="13316" max="13316" width="8.140625" style="97" customWidth="1"/>
    <col min="13317" max="13317" width="6.5703125" style="97" customWidth="1"/>
    <col min="13318" max="13318" width="8.28515625" style="97" customWidth="1"/>
    <col min="13319" max="13319" width="8.7109375" style="97" customWidth="1"/>
    <col min="13320" max="13320" width="9" style="97" customWidth="1"/>
    <col min="13321" max="13321" width="11.7109375" style="97" customWidth="1"/>
    <col min="13322" max="13565" width="9.140625" style="97" customWidth="1"/>
    <col min="13566" max="13566" width="8.5703125" style="97" customWidth="1"/>
    <col min="13567" max="13568" width="17.42578125" style="97"/>
    <col min="13569" max="13569" width="5.140625" style="97" customWidth="1"/>
    <col min="13570" max="13570" width="28.85546875" style="97" customWidth="1"/>
    <col min="13571" max="13571" width="6.140625" style="97" customWidth="1"/>
    <col min="13572" max="13572" width="8.140625" style="97" customWidth="1"/>
    <col min="13573" max="13573" width="6.5703125" style="97" customWidth="1"/>
    <col min="13574" max="13574" width="8.28515625" style="97" customWidth="1"/>
    <col min="13575" max="13575" width="8.7109375" style="97" customWidth="1"/>
    <col min="13576" max="13576" width="9" style="97" customWidth="1"/>
    <col min="13577" max="13577" width="11.7109375" style="97" customWidth="1"/>
    <col min="13578" max="13821" width="9.140625" style="97" customWidth="1"/>
    <col min="13822" max="13822" width="8.5703125" style="97" customWidth="1"/>
    <col min="13823" max="13824" width="17.42578125" style="97"/>
    <col min="13825" max="13825" width="5.140625" style="97" customWidth="1"/>
    <col min="13826" max="13826" width="28.85546875" style="97" customWidth="1"/>
    <col min="13827" max="13827" width="6.140625" style="97" customWidth="1"/>
    <col min="13828" max="13828" width="8.140625" style="97" customWidth="1"/>
    <col min="13829" max="13829" width="6.5703125" style="97" customWidth="1"/>
    <col min="13830" max="13830" width="8.28515625" style="97" customWidth="1"/>
    <col min="13831" max="13831" width="8.7109375" style="97" customWidth="1"/>
    <col min="13832" max="13832" width="9" style="97" customWidth="1"/>
    <col min="13833" max="13833" width="11.7109375" style="97" customWidth="1"/>
    <col min="13834" max="14077" width="9.140625" style="97" customWidth="1"/>
    <col min="14078" max="14078" width="8.5703125" style="97" customWidth="1"/>
    <col min="14079" max="14080" width="17.42578125" style="97"/>
    <col min="14081" max="14081" width="5.140625" style="97" customWidth="1"/>
    <col min="14082" max="14082" width="28.85546875" style="97" customWidth="1"/>
    <col min="14083" max="14083" width="6.140625" style="97" customWidth="1"/>
    <col min="14084" max="14084" width="8.140625" style="97" customWidth="1"/>
    <col min="14085" max="14085" width="6.5703125" style="97" customWidth="1"/>
    <col min="14086" max="14086" width="8.28515625" style="97" customWidth="1"/>
    <col min="14087" max="14087" width="8.7109375" style="97" customWidth="1"/>
    <col min="14088" max="14088" width="9" style="97" customWidth="1"/>
    <col min="14089" max="14089" width="11.7109375" style="97" customWidth="1"/>
    <col min="14090" max="14333" width="9.140625" style="97" customWidth="1"/>
    <col min="14334" max="14334" width="8.5703125" style="97" customWidth="1"/>
    <col min="14335" max="14336" width="17.42578125" style="97"/>
    <col min="14337" max="14337" width="5.140625" style="97" customWidth="1"/>
    <col min="14338" max="14338" width="28.85546875" style="97" customWidth="1"/>
    <col min="14339" max="14339" width="6.140625" style="97" customWidth="1"/>
    <col min="14340" max="14340" width="8.140625" style="97" customWidth="1"/>
    <col min="14341" max="14341" width="6.5703125" style="97" customWidth="1"/>
    <col min="14342" max="14342" width="8.28515625" style="97" customWidth="1"/>
    <col min="14343" max="14343" width="8.7109375" style="97" customWidth="1"/>
    <col min="14344" max="14344" width="9" style="97" customWidth="1"/>
    <col min="14345" max="14345" width="11.7109375" style="97" customWidth="1"/>
    <col min="14346" max="14589" width="9.140625" style="97" customWidth="1"/>
    <col min="14590" max="14590" width="8.5703125" style="97" customWidth="1"/>
    <col min="14591" max="14592" width="17.42578125" style="97"/>
    <col min="14593" max="14593" width="5.140625" style="97" customWidth="1"/>
    <col min="14594" max="14594" width="28.85546875" style="97" customWidth="1"/>
    <col min="14595" max="14595" width="6.140625" style="97" customWidth="1"/>
    <col min="14596" max="14596" width="8.140625" style="97" customWidth="1"/>
    <col min="14597" max="14597" width="6.5703125" style="97" customWidth="1"/>
    <col min="14598" max="14598" width="8.28515625" style="97" customWidth="1"/>
    <col min="14599" max="14599" width="8.7109375" style="97" customWidth="1"/>
    <col min="14600" max="14600" width="9" style="97" customWidth="1"/>
    <col min="14601" max="14601" width="11.7109375" style="97" customWidth="1"/>
    <col min="14602" max="14845" width="9.140625" style="97" customWidth="1"/>
    <col min="14846" max="14846" width="8.5703125" style="97" customWidth="1"/>
    <col min="14847" max="14848" width="17.42578125" style="97"/>
    <col min="14849" max="14849" width="5.140625" style="97" customWidth="1"/>
    <col min="14850" max="14850" width="28.85546875" style="97" customWidth="1"/>
    <col min="14851" max="14851" width="6.140625" style="97" customWidth="1"/>
    <col min="14852" max="14852" width="8.140625" style="97" customWidth="1"/>
    <col min="14853" max="14853" width="6.5703125" style="97" customWidth="1"/>
    <col min="14854" max="14854" width="8.28515625" style="97" customWidth="1"/>
    <col min="14855" max="14855" width="8.7109375" style="97" customWidth="1"/>
    <col min="14856" max="14856" width="9" style="97" customWidth="1"/>
    <col min="14857" max="14857" width="11.7109375" style="97" customWidth="1"/>
    <col min="14858" max="15101" width="9.140625" style="97" customWidth="1"/>
    <col min="15102" max="15102" width="8.5703125" style="97" customWidth="1"/>
    <col min="15103" max="15104" width="17.42578125" style="97"/>
    <col min="15105" max="15105" width="5.140625" style="97" customWidth="1"/>
    <col min="15106" max="15106" width="28.85546875" style="97" customWidth="1"/>
    <col min="15107" max="15107" width="6.140625" style="97" customWidth="1"/>
    <col min="15108" max="15108" width="8.140625" style="97" customWidth="1"/>
    <col min="15109" max="15109" width="6.5703125" style="97" customWidth="1"/>
    <col min="15110" max="15110" width="8.28515625" style="97" customWidth="1"/>
    <col min="15111" max="15111" width="8.7109375" style="97" customWidth="1"/>
    <col min="15112" max="15112" width="9" style="97" customWidth="1"/>
    <col min="15113" max="15113" width="11.7109375" style="97" customWidth="1"/>
    <col min="15114" max="15357" width="9.140625" style="97" customWidth="1"/>
    <col min="15358" max="15358" width="8.5703125" style="97" customWidth="1"/>
    <col min="15359" max="15360" width="17.42578125" style="97"/>
    <col min="15361" max="15361" width="5.140625" style="97" customWidth="1"/>
    <col min="15362" max="15362" width="28.85546875" style="97" customWidth="1"/>
    <col min="15363" max="15363" width="6.140625" style="97" customWidth="1"/>
    <col min="15364" max="15364" width="8.140625" style="97" customWidth="1"/>
    <col min="15365" max="15365" width="6.5703125" style="97" customWidth="1"/>
    <col min="15366" max="15366" width="8.28515625" style="97" customWidth="1"/>
    <col min="15367" max="15367" width="8.7109375" style="97" customWidth="1"/>
    <col min="15368" max="15368" width="9" style="97" customWidth="1"/>
    <col min="15369" max="15369" width="11.7109375" style="97" customWidth="1"/>
    <col min="15370" max="15613" width="9.140625" style="97" customWidth="1"/>
    <col min="15614" max="15614" width="8.5703125" style="97" customWidth="1"/>
    <col min="15615" max="15616" width="17.42578125" style="97"/>
    <col min="15617" max="15617" width="5.140625" style="97" customWidth="1"/>
    <col min="15618" max="15618" width="28.85546875" style="97" customWidth="1"/>
    <col min="15619" max="15619" width="6.140625" style="97" customWidth="1"/>
    <col min="15620" max="15620" width="8.140625" style="97" customWidth="1"/>
    <col min="15621" max="15621" width="6.5703125" style="97" customWidth="1"/>
    <col min="15622" max="15622" width="8.28515625" style="97" customWidth="1"/>
    <col min="15623" max="15623" width="8.7109375" style="97" customWidth="1"/>
    <col min="15624" max="15624" width="9" style="97" customWidth="1"/>
    <col min="15625" max="15625" width="11.7109375" style="97" customWidth="1"/>
    <col min="15626" max="15869" width="9.140625" style="97" customWidth="1"/>
    <col min="15870" max="15870" width="8.5703125" style="97" customWidth="1"/>
    <col min="15871" max="15872" width="17.42578125" style="97"/>
    <col min="15873" max="15873" width="5.140625" style="97" customWidth="1"/>
    <col min="15874" max="15874" width="28.85546875" style="97" customWidth="1"/>
    <col min="15875" max="15875" width="6.140625" style="97" customWidth="1"/>
    <col min="15876" max="15876" width="8.140625" style="97" customWidth="1"/>
    <col min="15877" max="15877" width="6.5703125" style="97" customWidth="1"/>
    <col min="15878" max="15878" width="8.28515625" style="97" customWidth="1"/>
    <col min="15879" max="15879" width="8.7109375" style="97" customWidth="1"/>
    <col min="15880" max="15880" width="9" style="97" customWidth="1"/>
    <col min="15881" max="15881" width="11.7109375" style="97" customWidth="1"/>
    <col min="15882" max="16125" width="9.140625" style="97" customWidth="1"/>
    <col min="16126" max="16126" width="8.5703125" style="97" customWidth="1"/>
    <col min="16127" max="16128" width="17.42578125" style="97"/>
    <col min="16129" max="16129" width="5.140625" style="97" customWidth="1"/>
    <col min="16130" max="16130" width="28.85546875" style="97" customWidth="1"/>
    <col min="16131" max="16131" width="6.140625" style="97" customWidth="1"/>
    <col min="16132" max="16132" width="8.140625" style="97" customWidth="1"/>
    <col min="16133" max="16133" width="6.5703125" style="97" customWidth="1"/>
    <col min="16134" max="16134" width="8.28515625" style="97" customWidth="1"/>
    <col min="16135" max="16135" width="8.7109375" style="97" customWidth="1"/>
    <col min="16136" max="16136" width="9" style="97" customWidth="1"/>
    <col min="16137" max="16137" width="11.7109375" style="97" customWidth="1"/>
    <col min="16138" max="16381" width="9.140625" style="97" customWidth="1"/>
    <col min="16382" max="16382" width="8.5703125" style="97" customWidth="1"/>
    <col min="16383" max="16384" width="17.42578125" style="101"/>
  </cols>
  <sheetData>
    <row r="1" spans="1:13" s="101" customFormat="1" thickBot="1" x14ac:dyDescent="0.3">
      <c r="A1" s="142" t="s">
        <v>0</v>
      </c>
      <c r="B1" s="143"/>
      <c r="C1" s="98" t="s">
        <v>254</v>
      </c>
      <c r="D1" s="99"/>
      <c r="E1" s="99"/>
      <c r="F1" s="99"/>
      <c r="G1" s="99" t="s">
        <v>194</v>
      </c>
      <c r="H1" s="100"/>
    </row>
    <row r="2" spans="1:13" s="101" customFormat="1" thickBot="1" x14ac:dyDescent="0.3">
      <c r="A2" s="144" t="s">
        <v>1</v>
      </c>
      <c r="B2" s="145"/>
      <c r="C2" s="146">
        <v>200</v>
      </c>
      <c r="D2" s="147"/>
      <c r="E2" s="148"/>
      <c r="F2" s="80"/>
      <c r="G2" s="80"/>
      <c r="H2" s="80"/>
      <c r="I2" s="102"/>
      <c r="J2" s="102"/>
    </row>
    <row r="3" spans="1:13" s="101" customFormat="1" thickBot="1" x14ac:dyDescent="0.3">
      <c r="A3" s="149" t="s">
        <v>2</v>
      </c>
      <c r="B3" s="150"/>
      <c r="C3" s="151">
        <v>2</v>
      </c>
      <c r="D3" s="145"/>
      <c r="E3" s="80"/>
      <c r="F3" s="80"/>
      <c r="G3" s="80"/>
      <c r="H3" s="80"/>
      <c r="I3" s="102"/>
      <c r="J3" s="102"/>
    </row>
    <row r="4" spans="1:13" s="96" customFormat="1" ht="15.75" x14ac:dyDescent="0.25">
      <c r="B4" s="80"/>
      <c r="C4" s="80"/>
      <c r="D4" s="141" t="s">
        <v>3</v>
      </c>
      <c r="E4" s="141"/>
      <c r="F4" s="141"/>
      <c r="G4" s="103" t="s">
        <v>4</v>
      </c>
      <c r="H4" s="104"/>
    </row>
    <row r="5" spans="1:13" s="109" customFormat="1" ht="15.75" x14ac:dyDescent="0.25">
      <c r="A5" s="105"/>
      <c r="B5" s="106" t="s">
        <v>5</v>
      </c>
      <c r="C5" s="106" t="s">
        <v>6</v>
      </c>
      <c r="D5" s="107" t="s">
        <v>7</v>
      </c>
      <c r="E5" s="108" t="s">
        <v>8</v>
      </c>
      <c r="F5" s="106" t="s">
        <v>9</v>
      </c>
      <c r="G5" s="107" t="s">
        <v>10</v>
      </c>
      <c r="H5" s="107" t="s">
        <v>11</v>
      </c>
      <c r="I5" s="96"/>
      <c r="J5" s="102"/>
      <c r="K5" s="101"/>
      <c r="L5" s="101"/>
      <c r="M5" s="101"/>
    </row>
    <row r="6" spans="1:13" s="96" customFormat="1" ht="15.75" x14ac:dyDescent="0.25">
      <c r="A6" s="95">
        <v>1</v>
      </c>
      <c r="B6" s="41" t="s">
        <v>255</v>
      </c>
      <c r="C6" s="40" t="s">
        <v>22</v>
      </c>
      <c r="D6" s="12">
        <f t="shared" ref="D6:D17" si="0">100*F6/(100-E6)</f>
        <v>0.1368421052631579</v>
      </c>
      <c r="E6" s="110">
        <v>5</v>
      </c>
      <c r="F6" s="111">
        <v>0.13</v>
      </c>
      <c r="G6" s="112">
        <f>D6*$C$3</f>
        <v>0.27368421052631581</v>
      </c>
      <c r="H6" s="112">
        <f>F6*$C$3</f>
        <v>0.26</v>
      </c>
    </row>
    <row r="7" spans="1:13" s="96" customFormat="1" ht="15.75" x14ac:dyDescent="0.25">
      <c r="A7" s="95">
        <v>2</v>
      </c>
      <c r="B7" s="41" t="s">
        <v>36</v>
      </c>
      <c r="C7" s="40" t="s">
        <v>22</v>
      </c>
      <c r="D7" s="12">
        <f t="shared" si="0"/>
        <v>1.7857142857142856E-2</v>
      </c>
      <c r="E7" s="110">
        <v>16</v>
      </c>
      <c r="F7" s="111">
        <v>1.4999999999999999E-2</v>
      </c>
      <c r="G7" s="112">
        <f t="shared" ref="G7:G16" si="1">D7*$C$3</f>
        <v>3.5714285714285712E-2</v>
      </c>
      <c r="H7" s="112">
        <f t="shared" ref="H7:H17" si="2">F7*$C$3</f>
        <v>0.03</v>
      </c>
      <c r="J7" s="102"/>
      <c r="K7" s="101"/>
      <c r="L7" s="101"/>
      <c r="M7" s="101"/>
    </row>
    <row r="8" spans="1:13" s="96" customFormat="1" ht="15.75" x14ac:dyDescent="0.25">
      <c r="A8" s="95">
        <v>3</v>
      </c>
      <c r="B8" s="41" t="s">
        <v>75</v>
      </c>
      <c r="C8" s="40" t="s">
        <v>23</v>
      </c>
      <c r="D8" s="12">
        <f t="shared" si="0"/>
        <v>5.0000000000000001E-3</v>
      </c>
      <c r="E8" s="110"/>
      <c r="F8" s="111">
        <v>5.0000000000000001E-3</v>
      </c>
      <c r="G8" s="112">
        <f t="shared" si="1"/>
        <v>0.01</v>
      </c>
      <c r="H8" s="112">
        <f t="shared" si="2"/>
        <v>0.01</v>
      </c>
    </row>
    <row r="9" spans="1:13" s="96" customFormat="1" ht="15.75" x14ac:dyDescent="0.25">
      <c r="A9" s="95">
        <v>4</v>
      </c>
      <c r="B9" s="41" t="s">
        <v>67</v>
      </c>
      <c r="C9" s="40" t="s">
        <v>22</v>
      </c>
      <c r="D9" s="12">
        <f t="shared" si="0"/>
        <v>0.01</v>
      </c>
      <c r="E9" s="110"/>
      <c r="F9" s="111">
        <v>0.01</v>
      </c>
      <c r="G9" s="112">
        <f t="shared" ref="G9" si="3">D9*$C$3</f>
        <v>0.02</v>
      </c>
      <c r="H9" s="112">
        <f t="shared" ref="H9" si="4">F9*$C$3</f>
        <v>0.02</v>
      </c>
    </row>
    <row r="10" spans="1:13" s="96" customFormat="1" ht="15.75" x14ac:dyDescent="0.25">
      <c r="A10" s="95">
        <v>5</v>
      </c>
      <c r="B10" s="41" t="s">
        <v>106</v>
      </c>
      <c r="C10" s="40" t="s">
        <v>23</v>
      </c>
      <c r="D10" s="12">
        <f t="shared" si="0"/>
        <v>0.12</v>
      </c>
      <c r="E10" s="110"/>
      <c r="F10" s="111">
        <v>0.12</v>
      </c>
      <c r="G10" s="112">
        <f t="shared" si="1"/>
        <v>0.24</v>
      </c>
      <c r="H10" s="112">
        <f t="shared" si="2"/>
        <v>0.24</v>
      </c>
      <c r="J10" s="102"/>
      <c r="K10" s="101"/>
      <c r="L10" s="101"/>
      <c r="M10" s="101"/>
    </row>
    <row r="11" spans="1:13" s="96" customFormat="1" ht="15.75" x14ac:dyDescent="0.25">
      <c r="A11" s="95">
        <v>6</v>
      </c>
      <c r="B11" s="41" t="s">
        <v>46</v>
      </c>
      <c r="C11" s="40" t="s">
        <v>22</v>
      </c>
      <c r="D11" s="12">
        <f t="shared" si="0"/>
        <v>8.0000000000000002E-3</v>
      </c>
      <c r="E11" s="110"/>
      <c r="F11" s="111">
        <v>8.0000000000000002E-3</v>
      </c>
      <c r="G11" s="112">
        <f t="shared" si="1"/>
        <v>1.6E-2</v>
      </c>
      <c r="H11" s="112">
        <f t="shared" si="2"/>
        <v>1.6E-2</v>
      </c>
    </row>
    <row r="12" spans="1:13" s="96" customFormat="1" ht="15.75" x14ac:dyDescent="0.25">
      <c r="A12" s="95">
        <v>7</v>
      </c>
      <c r="B12" s="41" t="s">
        <v>51</v>
      </c>
      <c r="C12" s="40" t="s">
        <v>22</v>
      </c>
      <c r="D12" s="12">
        <f t="shared" si="0"/>
        <v>8.0000000000000002E-3</v>
      </c>
      <c r="E12" s="110"/>
      <c r="F12" s="111">
        <v>8.0000000000000002E-3</v>
      </c>
      <c r="G12" s="112">
        <f t="shared" si="1"/>
        <v>1.6E-2</v>
      </c>
      <c r="H12" s="112">
        <f t="shared" si="2"/>
        <v>1.6E-2</v>
      </c>
      <c r="J12" s="102"/>
      <c r="K12" s="101"/>
      <c r="L12" s="101"/>
      <c r="M12" s="101"/>
    </row>
    <row r="13" spans="1:13" s="96" customFormat="1" ht="15.75" x14ac:dyDescent="0.25">
      <c r="A13" s="95">
        <v>8</v>
      </c>
      <c r="B13" s="41" t="s">
        <v>30</v>
      </c>
      <c r="C13" s="40" t="s">
        <v>23</v>
      </c>
      <c r="D13" s="12">
        <f t="shared" si="0"/>
        <v>5.0000000000000001E-3</v>
      </c>
      <c r="E13" s="110"/>
      <c r="F13" s="111">
        <v>5.0000000000000001E-3</v>
      </c>
      <c r="G13" s="112">
        <f t="shared" si="1"/>
        <v>0.01</v>
      </c>
      <c r="H13" s="112">
        <f t="shared" si="2"/>
        <v>0.01</v>
      </c>
    </row>
    <row r="14" spans="1:13" s="96" customFormat="1" ht="15.75" x14ac:dyDescent="0.25">
      <c r="A14" s="95">
        <v>9</v>
      </c>
      <c r="B14" s="41" t="s">
        <v>256</v>
      </c>
      <c r="C14" s="40" t="s">
        <v>22</v>
      </c>
      <c r="D14" s="12">
        <f t="shared" si="0"/>
        <v>2.0000000000000001E-4</v>
      </c>
      <c r="E14" s="110"/>
      <c r="F14" s="111">
        <v>2.0000000000000001E-4</v>
      </c>
      <c r="G14" s="112">
        <f t="shared" si="1"/>
        <v>4.0000000000000002E-4</v>
      </c>
      <c r="H14" s="112">
        <f t="shared" si="2"/>
        <v>4.0000000000000002E-4</v>
      </c>
      <c r="J14" s="102"/>
      <c r="K14" s="101"/>
      <c r="L14" s="101"/>
      <c r="M14" s="101"/>
    </row>
    <row r="15" spans="1:13" s="96" customFormat="1" ht="15.75" x14ac:dyDescent="0.25">
      <c r="A15" s="95">
        <v>10</v>
      </c>
      <c r="B15" s="41" t="s">
        <v>90</v>
      </c>
      <c r="C15" s="40" t="s">
        <v>22</v>
      </c>
      <c r="D15" s="12">
        <f t="shared" si="0"/>
        <v>3.0000000000000003E-4</v>
      </c>
      <c r="E15" s="110"/>
      <c r="F15" s="111">
        <v>3.0000000000000003E-4</v>
      </c>
      <c r="G15" s="112">
        <f t="shared" si="1"/>
        <v>6.0000000000000006E-4</v>
      </c>
      <c r="H15" s="112">
        <f t="shared" si="2"/>
        <v>6.0000000000000006E-4</v>
      </c>
      <c r="J15" s="102"/>
      <c r="K15" s="101"/>
      <c r="L15" s="101"/>
      <c r="M15" s="101"/>
    </row>
    <row r="16" spans="1:13" s="96" customFormat="1" ht="15.75" x14ac:dyDescent="0.25">
      <c r="A16" s="95">
        <v>11</v>
      </c>
      <c r="B16" s="41" t="s">
        <v>62</v>
      </c>
      <c r="C16" s="40" t="s">
        <v>22</v>
      </c>
      <c r="D16" s="12">
        <f t="shared" si="0"/>
        <v>3.0000000000000003E-4</v>
      </c>
      <c r="E16" s="110"/>
      <c r="F16" s="111">
        <v>3.0000000000000003E-4</v>
      </c>
      <c r="G16" s="112">
        <f t="shared" si="1"/>
        <v>6.0000000000000006E-4</v>
      </c>
      <c r="H16" s="112">
        <f t="shared" si="2"/>
        <v>6.0000000000000006E-4</v>
      </c>
    </row>
    <row r="17" spans="1:13" s="96" customFormat="1" thickBot="1" x14ac:dyDescent="0.3">
      <c r="A17" s="95">
        <v>12</v>
      </c>
      <c r="B17" s="41" t="s">
        <v>20</v>
      </c>
      <c r="C17" s="40" t="s">
        <v>22</v>
      </c>
      <c r="D17" s="12">
        <f t="shared" si="0"/>
        <v>0</v>
      </c>
      <c r="E17" s="113"/>
      <c r="F17" s="114">
        <v>0</v>
      </c>
      <c r="G17" s="115">
        <f>D17*$C$3</f>
        <v>0</v>
      </c>
      <c r="H17" s="115">
        <f t="shared" si="2"/>
        <v>0</v>
      </c>
      <c r="I17" s="102"/>
      <c r="J17" s="102"/>
      <c r="K17" s="101"/>
      <c r="L17" s="101"/>
      <c r="M17" s="101"/>
    </row>
    <row r="18" spans="1:13" s="96" customFormat="1" thickBot="1" x14ac:dyDescent="0.3">
      <c r="B18" s="116" t="s">
        <v>12</v>
      </c>
      <c r="C18" s="117"/>
      <c r="D18" s="118"/>
      <c r="E18" s="119"/>
      <c r="F18" s="120">
        <f>SUM(F6:F17)</f>
        <v>0.30180000000000007</v>
      </c>
      <c r="G18" s="121"/>
      <c r="H18" s="122">
        <f>SUM(H6:H17)</f>
        <v>0.60360000000000014</v>
      </c>
    </row>
    <row r="19" spans="1:13" s="101" customFormat="1" ht="16.5" customHeight="1" x14ac:dyDescent="0.25">
      <c r="I19" s="102"/>
      <c r="J19" s="102"/>
    </row>
    <row r="20" spans="1:13" s="101" customFormat="1" ht="16.5" customHeight="1" x14ac:dyDescent="0.25">
      <c r="I20" s="96"/>
      <c r="J20" s="96"/>
      <c r="K20" s="96"/>
      <c r="L20" s="96"/>
      <c r="M20" s="96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33CC"/>
  </sheetPr>
  <dimension ref="A1:J12"/>
  <sheetViews>
    <sheetView workbookViewId="0">
      <selection activeCell="I16" sqref="I1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97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120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98</v>
      </c>
      <c r="C6" s="11" t="s">
        <v>22</v>
      </c>
      <c r="D6" s="12">
        <f>100*F6/(100-E6)</f>
        <v>0.16666666666666666</v>
      </c>
      <c r="E6" s="13">
        <v>10</v>
      </c>
      <c r="F6" s="14">
        <v>0.15</v>
      </c>
      <c r="G6" s="15">
        <f t="shared" ref="G6:G11" si="0">D6*$C$3</f>
        <v>0.33333333333333331</v>
      </c>
      <c r="H6" s="15">
        <f t="shared" ref="H6:H11" si="1">F6*$C$3</f>
        <v>0.3</v>
      </c>
    </row>
    <row r="7" spans="1:10" s="3" customFormat="1" ht="15.75" x14ac:dyDescent="0.25">
      <c r="A7" s="11">
        <v>2</v>
      </c>
      <c r="B7" s="11" t="s">
        <v>20</v>
      </c>
      <c r="C7" s="11"/>
      <c r="D7" s="12">
        <f>100*F7/(100-E7)</f>
        <v>0</v>
      </c>
      <c r="E7" s="13"/>
      <c r="F7" s="14">
        <v>0</v>
      </c>
      <c r="G7" s="15">
        <f t="shared" si="0"/>
        <v>0</v>
      </c>
      <c r="H7" s="15">
        <f t="shared" si="1"/>
        <v>0</v>
      </c>
    </row>
    <row r="8" spans="1:10" s="3" customFormat="1" ht="15.75" x14ac:dyDescent="0.25">
      <c r="A8" s="11">
        <v>3</v>
      </c>
      <c r="B8" s="11" t="s">
        <v>90</v>
      </c>
      <c r="C8" s="11"/>
      <c r="D8" s="12">
        <f>100*F8/(100-E8)</f>
        <v>0</v>
      </c>
      <c r="E8" s="13"/>
      <c r="F8" s="14">
        <v>0</v>
      </c>
      <c r="G8" s="15">
        <f t="shared" si="0"/>
        <v>0</v>
      </c>
      <c r="H8" s="15">
        <f t="shared" si="1"/>
        <v>0</v>
      </c>
    </row>
    <row r="9" spans="1:10" s="3" customFormat="1" ht="15.75" x14ac:dyDescent="0.25">
      <c r="A9" s="11">
        <v>4</v>
      </c>
      <c r="B9" s="11" t="s">
        <v>75</v>
      </c>
      <c r="C9" s="11" t="s">
        <v>23</v>
      </c>
      <c r="D9" s="12">
        <f>100*F9/(100-E9)</f>
        <v>5.0000000000000001E-3</v>
      </c>
      <c r="E9" s="13"/>
      <c r="F9" s="14">
        <v>5.0000000000000001E-3</v>
      </c>
      <c r="G9" s="15">
        <f t="shared" si="0"/>
        <v>0.01</v>
      </c>
      <c r="H9" s="15">
        <f t="shared" si="1"/>
        <v>0.01</v>
      </c>
    </row>
    <row r="10" spans="1:10" s="3" customFormat="1" ht="15.75" x14ac:dyDescent="0.25">
      <c r="A10" s="11">
        <v>5</v>
      </c>
      <c r="B10" s="11"/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0.155</v>
      </c>
      <c r="G12" s="27"/>
      <c r="H12" s="28">
        <f>SUM(H6:H11)</f>
        <v>0.31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CC"/>
  </sheetPr>
  <dimension ref="A1:J26"/>
  <sheetViews>
    <sheetView workbookViewId="0">
      <selection activeCell="K5" sqref="K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182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140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183</v>
      </c>
      <c r="C6" s="11" t="s">
        <v>26</v>
      </c>
      <c r="D6" s="61">
        <v>1</v>
      </c>
      <c r="E6" s="13"/>
      <c r="F6" s="14">
        <v>0.125</v>
      </c>
      <c r="G6" s="15">
        <f>D6*$C$3</f>
        <v>2</v>
      </c>
      <c r="H6" s="15">
        <f>F6*$C$3</f>
        <v>0.25</v>
      </c>
    </row>
    <row r="7" spans="1:10" s="3" customFormat="1" ht="15.75" x14ac:dyDescent="0.25">
      <c r="A7" s="11">
        <v>2</v>
      </c>
      <c r="B7" s="11" t="s">
        <v>184</v>
      </c>
      <c r="C7" s="11" t="s">
        <v>22</v>
      </c>
      <c r="D7" s="12">
        <f t="shared" ref="D7:D13" si="0">100*F7/(100-E7)</f>
        <v>2.5000000000000001E-2</v>
      </c>
      <c r="E7" s="13"/>
      <c r="F7" s="14">
        <v>2.5000000000000001E-2</v>
      </c>
      <c r="G7" s="15">
        <f t="shared" ref="G7:G14" si="1">D7*$C$3</f>
        <v>0.05</v>
      </c>
      <c r="H7" s="15">
        <f t="shared" ref="H7:H14" si="2">F7*$C$3</f>
        <v>0.05</v>
      </c>
    </row>
    <row r="8" spans="1:10" s="3" customFormat="1" ht="15.75" x14ac:dyDescent="0.25">
      <c r="A8" s="11">
        <v>3</v>
      </c>
      <c r="B8" s="11" t="s">
        <v>185</v>
      </c>
      <c r="C8" s="11" t="s">
        <v>22</v>
      </c>
      <c r="D8" s="12">
        <f t="shared" si="0"/>
        <v>2E-3</v>
      </c>
      <c r="E8" s="13"/>
      <c r="F8" s="14">
        <v>2E-3</v>
      </c>
      <c r="G8" s="15">
        <f t="shared" si="1"/>
        <v>4.0000000000000001E-3</v>
      </c>
      <c r="H8" s="15">
        <f t="shared" si="2"/>
        <v>4.0000000000000001E-3</v>
      </c>
    </row>
    <row r="9" spans="1:10" s="3" customFormat="1" ht="15.75" x14ac:dyDescent="0.25">
      <c r="A9" s="11">
        <v>4</v>
      </c>
      <c r="B9" s="11" t="s">
        <v>20</v>
      </c>
      <c r="C9" s="11"/>
      <c r="D9" s="12">
        <f t="shared" si="0"/>
        <v>0</v>
      </c>
      <c r="E9" s="13"/>
      <c r="F9" s="14"/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5</v>
      </c>
      <c r="B10" s="11" t="s">
        <v>90</v>
      </c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6</v>
      </c>
      <c r="B11" s="11" t="s">
        <v>191</v>
      </c>
      <c r="C11" s="11" t="s">
        <v>22</v>
      </c>
      <c r="D11" s="12">
        <f t="shared" si="0"/>
        <v>1.4999999999999999E-2</v>
      </c>
      <c r="E11" s="13"/>
      <c r="F11" s="14">
        <v>1.4999999999999999E-2</v>
      </c>
      <c r="G11" s="15">
        <f t="shared" si="1"/>
        <v>0.03</v>
      </c>
      <c r="H11" s="15">
        <f t="shared" si="2"/>
        <v>0.03</v>
      </c>
      <c r="I11" s="68"/>
    </row>
    <row r="12" spans="1:10" s="3" customFormat="1" ht="15.75" x14ac:dyDescent="0.25">
      <c r="A12" s="11">
        <v>7</v>
      </c>
      <c r="B12" s="11" t="s">
        <v>25</v>
      </c>
      <c r="C12" s="11" t="s">
        <v>26</v>
      </c>
      <c r="D12" s="12">
        <v>0.25</v>
      </c>
      <c r="E12" s="13"/>
      <c r="F12" s="14">
        <v>1.4999999999999999E-2</v>
      </c>
      <c r="G12" s="15">
        <f t="shared" si="1"/>
        <v>0.5</v>
      </c>
      <c r="H12" s="15">
        <f t="shared" si="2"/>
        <v>0.03</v>
      </c>
      <c r="I12" s="68"/>
    </row>
    <row r="13" spans="1:10" s="3" customFormat="1" ht="15.75" x14ac:dyDescent="0.25">
      <c r="A13" s="11">
        <v>8</v>
      </c>
      <c r="B13" s="11" t="s">
        <v>192</v>
      </c>
      <c r="C13" s="11" t="s">
        <v>22</v>
      </c>
      <c r="D13" s="12">
        <f t="shared" si="0"/>
        <v>1.4999999999999999E-2</v>
      </c>
      <c r="E13" s="13"/>
      <c r="F13" s="14">
        <v>1.4999999999999999E-2</v>
      </c>
      <c r="G13" s="15">
        <f t="shared" si="1"/>
        <v>0.03</v>
      </c>
      <c r="H13" s="15">
        <f t="shared" si="2"/>
        <v>0.03</v>
      </c>
    </row>
    <row r="14" spans="1:10" s="3" customFormat="1" thickBot="1" x14ac:dyDescent="0.3">
      <c r="A14" s="11">
        <v>9</v>
      </c>
      <c r="B14" s="11" t="s">
        <v>193</v>
      </c>
      <c r="C14" s="11" t="s">
        <v>23</v>
      </c>
      <c r="D14" s="12">
        <f t="shared" ref="D14" si="3">100*F14/(100-E14)</f>
        <v>0.1</v>
      </c>
      <c r="E14" s="13"/>
      <c r="F14" s="14">
        <v>0.1</v>
      </c>
      <c r="G14" s="15">
        <f t="shared" si="1"/>
        <v>0.2</v>
      </c>
      <c r="H14" s="15">
        <f t="shared" si="2"/>
        <v>0.2</v>
      </c>
    </row>
    <row r="15" spans="1:10" s="3" customFormat="1" thickBot="1" x14ac:dyDescent="0.3">
      <c r="B15" s="22" t="s">
        <v>12</v>
      </c>
      <c r="C15" s="23"/>
      <c r="D15" s="24"/>
      <c r="E15" s="25"/>
      <c r="F15" s="26">
        <f>SUM(F6:F14)-F14</f>
        <v>0.19700000000000004</v>
      </c>
      <c r="G15" s="27"/>
      <c r="H15" s="28">
        <f>SUM(H6:H14)</f>
        <v>0.59400000000000008</v>
      </c>
    </row>
    <row r="17" spans="10:10" ht="16.5" customHeight="1" x14ac:dyDescent="0.25">
      <c r="J17" s="68"/>
    </row>
    <row r="18" spans="10:10" ht="16.5" customHeight="1" x14ac:dyDescent="0.25">
      <c r="J18" s="69"/>
    </row>
    <row r="19" spans="10:10" ht="16.5" customHeight="1" x14ac:dyDescent="0.25">
      <c r="J19" s="69"/>
    </row>
    <row r="20" spans="10:10" ht="16.5" customHeight="1" x14ac:dyDescent="0.25">
      <c r="J20" s="69"/>
    </row>
    <row r="21" spans="10:10" ht="16.5" customHeight="1" x14ac:dyDescent="0.25">
      <c r="J21" s="69"/>
    </row>
    <row r="22" spans="10:10" ht="16.5" customHeight="1" x14ac:dyDescent="0.25">
      <c r="J22" s="69"/>
    </row>
    <row r="23" spans="10:10" ht="16.5" customHeight="1" x14ac:dyDescent="0.25">
      <c r="J23" s="69"/>
    </row>
    <row r="24" spans="10:10" ht="16.5" customHeight="1" x14ac:dyDescent="0.25">
      <c r="J24" s="70"/>
    </row>
    <row r="25" spans="10:10" ht="16.5" customHeight="1" x14ac:dyDescent="0.25">
      <c r="J25" s="69"/>
    </row>
    <row r="26" spans="10:10" ht="16.5" customHeight="1" x14ac:dyDescent="0.25">
      <c r="J26" s="71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33CC"/>
  </sheetPr>
  <dimension ref="A1:J16"/>
  <sheetViews>
    <sheetView workbookViewId="0">
      <selection activeCell="L29" sqref="L29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99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 t="s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101</v>
      </c>
      <c r="C6" s="11" t="s">
        <v>22</v>
      </c>
      <c r="D6" s="12">
        <f t="shared" ref="D6:D15" si="0">100*F6/(100-E6)</f>
        <v>0.125</v>
      </c>
      <c r="E6" s="13"/>
      <c r="F6" s="14">
        <v>0.125</v>
      </c>
      <c r="G6" s="15">
        <f>D6*$C$3</f>
        <v>0.25</v>
      </c>
      <c r="H6" s="15">
        <f>F6*$C$3</f>
        <v>0.25</v>
      </c>
    </row>
    <row r="7" spans="1:10" s="3" customFormat="1" ht="15.75" x14ac:dyDescent="0.25">
      <c r="A7" s="11">
        <v>2</v>
      </c>
      <c r="B7" s="11" t="s">
        <v>102</v>
      </c>
      <c r="C7" s="11" t="s">
        <v>22</v>
      </c>
      <c r="D7" s="12">
        <f t="shared" si="0"/>
        <v>0.02</v>
      </c>
      <c r="E7" s="13"/>
      <c r="F7" s="14">
        <v>0.02</v>
      </c>
      <c r="G7" s="15">
        <f t="shared" ref="G7:G15" si="1">D7*$C$3</f>
        <v>0.04</v>
      </c>
      <c r="H7" s="15">
        <f t="shared" ref="H7:H15" si="2">F7*$C$3</f>
        <v>0.04</v>
      </c>
    </row>
    <row r="8" spans="1:10" s="3" customFormat="1" ht="15.75" x14ac:dyDescent="0.25">
      <c r="A8" s="11">
        <v>3</v>
      </c>
      <c r="B8" s="11" t="s">
        <v>32</v>
      </c>
      <c r="C8" s="11" t="s">
        <v>23</v>
      </c>
      <c r="D8" s="12">
        <f t="shared" si="0"/>
        <v>1.2E-2</v>
      </c>
      <c r="E8" s="13"/>
      <c r="F8" s="14">
        <v>1.2E-2</v>
      </c>
      <c r="G8" s="15">
        <f t="shared" si="1"/>
        <v>2.4E-2</v>
      </c>
      <c r="H8" s="15">
        <f t="shared" si="2"/>
        <v>2.4E-2</v>
      </c>
    </row>
    <row r="9" spans="1:10" s="3" customFormat="1" ht="15.75" x14ac:dyDescent="0.25">
      <c r="A9" s="11">
        <v>4</v>
      </c>
      <c r="B9" s="11" t="s">
        <v>20</v>
      </c>
      <c r="C9" s="11"/>
      <c r="D9" s="12">
        <f t="shared" si="0"/>
        <v>0</v>
      </c>
      <c r="E9" s="13"/>
      <c r="F9" s="14"/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5</v>
      </c>
      <c r="B10" s="11" t="s">
        <v>90</v>
      </c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6</v>
      </c>
      <c r="B11" s="11" t="s">
        <v>75</v>
      </c>
      <c r="C11" s="11" t="s">
        <v>23</v>
      </c>
      <c r="D11" s="12">
        <f t="shared" si="0"/>
        <v>5.0000000000000001E-3</v>
      </c>
      <c r="E11" s="13"/>
      <c r="F11" s="14">
        <v>5.0000000000000001E-3</v>
      </c>
      <c r="G11" s="15">
        <f t="shared" si="1"/>
        <v>0.01</v>
      </c>
      <c r="H11" s="15">
        <f t="shared" si="2"/>
        <v>0.01</v>
      </c>
    </row>
    <row r="12" spans="1:10" s="3" customFormat="1" ht="15.75" x14ac:dyDescent="0.25">
      <c r="A12" s="11">
        <v>7</v>
      </c>
      <c r="B12" s="11" t="s">
        <v>25</v>
      </c>
      <c r="C12" s="11" t="s">
        <v>26</v>
      </c>
      <c r="D12" s="12">
        <v>1</v>
      </c>
      <c r="E12" s="13"/>
      <c r="F12" s="14">
        <v>0.05</v>
      </c>
      <c r="G12" s="15">
        <f t="shared" si="1"/>
        <v>2</v>
      </c>
      <c r="H12" s="15">
        <f t="shared" si="2"/>
        <v>0.1</v>
      </c>
    </row>
    <row r="13" spans="1:10" s="3" customFormat="1" ht="15.75" x14ac:dyDescent="0.25">
      <c r="A13" s="11">
        <v>8</v>
      </c>
      <c r="B13" s="11" t="s">
        <v>75</v>
      </c>
      <c r="C13" s="11" t="s">
        <v>23</v>
      </c>
      <c r="D13" s="12">
        <f t="shared" si="0"/>
        <v>2E-3</v>
      </c>
      <c r="E13" s="13"/>
      <c r="F13" s="14">
        <v>2E-3</v>
      </c>
      <c r="G13" s="15">
        <f t="shared" si="1"/>
        <v>4.0000000000000001E-3</v>
      </c>
      <c r="H13" s="15">
        <f t="shared" si="2"/>
        <v>4.0000000000000001E-3</v>
      </c>
    </row>
    <row r="14" spans="1:10" s="3" customFormat="1" ht="15.75" x14ac:dyDescent="0.25">
      <c r="A14" s="11">
        <v>9</v>
      </c>
      <c r="B14" s="11" t="s">
        <v>20</v>
      </c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thickBot="1" x14ac:dyDescent="0.3">
      <c r="A15" s="11">
        <v>10</v>
      </c>
      <c r="B15" s="11" t="s">
        <v>90</v>
      </c>
      <c r="C15" s="11"/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0" s="3" customFormat="1" thickBot="1" x14ac:dyDescent="0.3">
      <c r="B16" s="22" t="s">
        <v>12</v>
      </c>
      <c r="C16" s="23"/>
      <c r="D16" s="24"/>
      <c r="E16" s="25"/>
      <c r="F16" s="26">
        <f>SUM(F6:F15)</f>
        <v>0.21400000000000002</v>
      </c>
      <c r="G16" s="27"/>
      <c r="H16" s="28">
        <f>SUM(H6:H15)</f>
        <v>0.42800000000000005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26"/>
  <sheetViews>
    <sheetView topLeftCell="A10" workbookViewId="0">
      <selection activeCell="A10" sqref="A1:XFD104857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13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150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14</v>
      </c>
      <c r="C6" s="11" t="s">
        <v>22</v>
      </c>
      <c r="D6" s="12">
        <f t="shared" ref="D6:D14" si="0">100*F6/(100-E6)</f>
        <v>4.4117647058823532E-2</v>
      </c>
      <c r="E6" s="13">
        <v>32</v>
      </c>
      <c r="F6" s="14">
        <v>0.03</v>
      </c>
      <c r="G6" s="15">
        <f>D6*$C$3</f>
        <v>8.8235294117647065E-2</v>
      </c>
      <c r="H6" s="15">
        <f>F6*$C$3</f>
        <v>0.06</v>
      </c>
    </row>
    <row r="7" spans="1:10" s="3" customFormat="1" ht="15.75" x14ac:dyDescent="0.25">
      <c r="A7" s="11">
        <v>2</v>
      </c>
      <c r="B7" s="11" t="s">
        <v>15</v>
      </c>
      <c r="C7" s="11" t="s">
        <v>22</v>
      </c>
      <c r="D7" s="12">
        <f t="shared" si="0"/>
        <v>0.10714285714285714</v>
      </c>
      <c r="E7" s="13">
        <v>30</v>
      </c>
      <c r="F7" s="14">
        <v>7.4999999999999997E-2</v>
      </c>
      <c r="G7" s="15">
        <f t="shared" ref="G7:G14" si="1">D7*$C$3</f>
        <v>0.21428571428571427</v>
      </c>
      <c r="H7" s="15">
        <f t="shared" ref="H7:H15" si="2">F7*$C$3</f>
        <v>0.15</v>
      </c>
    </row>
    <row r="8" spans="1:10" s="3" customFormat="1" ht="15.75" x14ac:dyDescent="0.25">
      <c r="A8" s="11">
        <v>3</v>
      </c>
      <c r="B8" s="11" t="s">
        <v>16</v>
      </c>
      <c r="C8" s="11" t="s">
        <v>22</v>
      </c>
      <c r="D8" s="12">
        <f t="shared" si="0"/>
        <v>0.01</v>
      </c>
      <c r="E8" s="13"/>
      <c r="F8" s="14">
        <v>0.01</v>
      </c>
      <c r="G8" s="15">
        <f t="shared" si="1"/>
        <v>0.02</v>
      </c>
      <c r="H8" s="15">
        <f t="shared" si="2"/>
        <v>0.02</v>
      </c>
    </row>
    <row r="9" spans="1:10" s="3" customFormat="1" ht="15.75" x14ac:dyDescent="0.25">
      <c r="A9" s="11" t="s">
        <v>17</v>
      </c>
      <c r="B9" s="11"/>
      <c r="C9" s="11"/>
      <c r="D9" s="12">
        <f t="shared" si="0"/>
        <v>0</v>
      </c>
      <c r="E9" s="13"/>
      <c r="F9" s="14"/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4</v>
      </c>
      <c r="B10" s="11" t="s">
        <v>18</v>
      </c>
      <c r="C10" s="11" t="s">
        <v>23</v>
      </c>
      <c r="D10" s="12">
        <f t="shared" si="0"/>
        <v>0.02</v>
      </c>
      <c r="E10" s="13"/>
      <c r="F10" s="14">
        <v>0.02</v>
      </c>
      <c r="G10" s="15">
        <f t="shared" si="1"/>
        <v>0.04</v>
      </c>
      <c r="H10" s="15">
        <f t="shared" si="2"/>
        <v>0.04</v>
      </c>
    </row>
    <row r="11" spans="1:10" s="3" customFormat="1" ht="15.75" x14ac:dyDescent="0.25">
      <c r="A11" s="11">
        <v>5</v>
      </c>
      <c r="B11" s="11" t="s">
        <v>19</v>
      </c>
      <c r="C11" s="11" t="s">
        <v>22</v>
      </c>
      <c r="D11" s="12">
        <f t="shared" si="0"/>
        <v>0.02</v>
      </c>
      <c r="E11" s="13"/>
      <c r="F11" s="14">
        <v>0.02</v>
      </c>
      <c r="G11" s="15">
        <f t="shared" si="1"/>
        <v>0.04</v>
      </c>
      <c r="H11" s="15">
        <f t="shared" si="2"/>
        <v>0.04</v>
      </c>
    </row>
    <row r="12" spans="1:10" s="3" customFormat="1" ht="15.75" x14ac:dyDescent="0.25">
      <c r="A12" s="11">
        <v>6</v>
      </c>
      <c r="B12" s="11" t="s">
        <v>20</v>
      </c>
      <c r="C12" s="11"/>
      <c r="D12" s="12">
        <f t="shared" si="0"/>
        <v>0</v>
      </c>
      <c r="E12" s="13"/>
      <c r="F12" s="14"/>
      <c r="G12" s="15">
        <f t="shared" si="1"/>
        <v>0</v>
      </c>
      <c r="H12" s="15">
        <f t="shared" si="2"/>
        <v>0</v>
      </c>
    </row>
    <row r="13" spans="1:10" s="3" customFormat="1" ht="15.75" x14ac:dyDescent="0.25">
      <c r="A13" s="11">
        <v>7</v>
      </c>
      <c r="B13" s="11" t="s">
        <v>21</v>
      </c>
      <c r="C13" s="11"/>
      <c r="D13" s="12">
        <f t="shared" si="0"/>
        <v>0</v>
      </c>
      <c r="E13" s="13"/>
      <c r="F13" s="14"/>
      <c r="G13" s="15">
        <f t="shared" si="1"/>
        <v>0</v>
      </c>
      <c r="H13" s="15">
        <f t="shared" si="2"/>
        <v>0</v>
      </c>
    </row>
    <row r="14" spans="1:10" s="3" customFormat="1" ht="15.75" x14ac:dyDescent="0.25">
      <c r="A14" s="11"/>
      <c r="B14" s="11"/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thickBot="1" x14ac:dyDescent="0.3">
      <c r="B15" s="18"/>
      <c r="C15" s="18"/>
      <c r="D15" s="19"/>
      <c r="E15" s="20"/>
      <c r="F15" s="21"/>
      <c r="G15" s="19">
        <f>D15*$C$3</f>
        <v>0</v>
      </c>
      <c r="H15" s="19">
        <f t="shared" si="2"/>
        <v>0</v>
      </c>
    </row>
    <row r="16" spans="1:10" s="3" customFormat="1" thickBot="1" x14ac:dyDescent="0.3">
      <c r="B16" s="22" t="s">
        <v>12</v>
      </c>
      <c r="C16" s="23"/>
      <c r="D16" s="24"/>
      <c r="E16" s="25"/>
      <c r="F16" s="26">
        <f>SUM(F6:F15)</f>
        <v>0.15499999999999997</v>
      </c>
      <c r="G16" s="27"/>
      <c r="H16" s="28">
        <f>SUM(H6:H15)</f>
        <v>0.30999999999999994</v>
      </c>
    </row>
    <row r="17" spans="2:8" s="3" customFormat="1" ht="12.75" x14ac:dyDescent="0.2"/>
    <row r="18" spans="2:8" s="3" customFormat="1" ht="15.75" x14ac:dyDescent="0.25">
      <c r="D18" s="29"/>
      <c r="E18"/>
      <c r="G18"/>
      <c r="H18"/>
    </row>
    <row r="19" spans="2:8" s="3" customFormat="1" ht="15" x14ac:dyDescent="0.25">
      <c r="B19" s="10"/>
      <c r="C19" s="10"/>
      <c r="G19"/>
      <c r="H19"/>
    </row>
    <row r="20" spans="2:8" s="3" customFormat="1" ht="12.75" x14ac:dyDescent="0.2"/>
    <row r="21" spans="2:8" s="3" customFormat="1" ht="12.75" x14ac:dyDescent="0.2"/>
    <row r="22" spans="2:8" s="3" customFormat="1" ht="12.75" x14ac:dyDescent="0.2"/>
    <row r="23" spans="2:8" s="3" customFormat="1" ht="12.75" x14ac:dyDescent="0.2"/>
    <row r="24" spans="2:8" s="3" customFormat="1" ht="12.75" x14ac:dyDescent="0.2"/>
    <row r="25" spans="2:8" s="3" customFormat="1" ht="12.75" x14ac:dyDescent="0.2"/>
    <row r="26" spans="2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33CC"/>
  </sheetPr>
  <dimension ref="A1:J14"/>
  <sheetViews>
    <sheetView topLeftCell="A10" workbookViewId="0">
      <selection activeCell="I20" sqref="I20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50" t="s">
        <v>141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120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142</v>
      </c>
      <c r="C6" s="11" t="s">
        <v>22</v>
      </c>
      <c r="D6" s="12">
        <f t="shared" ref="D6:D13" si="0">100*F6/(100-E6)</f>
        <v>0.12755102040816327</v>
      </c>
      <c r="E6" s="13">
        <v>2</v>
      </c>
      <c r="F6" s="14">
        <v>0.125</v>
      </c>
      <c r="G6" s="15">
        <f t="shared" ref="G6:G13" si="1">D6*$C$3</f>
        <v>0.25510204081632654</v>
      </c>
      <c r="H6" s="15">
        <f t="shared" ref="H6:H13" si="2">F6*$C$3</f>
        <v>0.25</v>
      </c>
    </row>
    <row r="7" spans="1:10" s="3" customFormat="1" ht="15.75" x14ac:dyDescent="0.25">
      <c r="A7" s="11">
        <v>2</v>
      </c>
      <c r="B7" s="11" t="s">
        <v>51</v>
      </c>
      <c r="C7" s="11" t="s">
        <v>22</v>
      </c>
      <c r="D7" s="12">
        <f t="shared" si="0"/>
        <v>0.01</v>
      </c>
      <c r="E7" s="13"/>
      <c r="F7" s="14">
        <v>0.01</v>
      </c>
      <c r="G7" s="15">
        <f t="shared" si="1"/>
        <v>0.02</v>
      </c>
      <c r="H7" s="15">
        <f t="shared" si="2"/>
        <v>0.02</v>
      </c>
    </row>
    <row r="8" spans="1:10" s="3" customFormat="1" ht="15.75" x14ac:dyDescent="0.25">
      <c r="A8" s="11">
        <v>3</v>
      </c>
      <c r="B8" s="11" t="s">
        <v>25</v>
      </c>
      <c r="C8" s="11" t="s">
        <v>26</v>
      </c>
      <c r="D8" s="12">
        <v>0.5</v>
      </c>
      <c r="E8" s="13"/>
      <c r="F8" s="14">
        <v>2.5000000000000001E-2</v>
      </c>
      <c r="G8" s="15">
        <f t="shared" si="1"/>
        <v>1</v>
      </c>
      <c r="H8" s="15">
        <f t="shared" si="2"/>
        <v>0.05</v>
      </c>
    </row>
    <row r="9" spans="1:10" s="3" customFormat="1" ht="15.75" x14ac:dyDescent="0.25">
      <c r="A9" s="11">
        <v>4</v>
      </c>
      <c r="B9" s="11" t="s">
        <v>92</v>
      </c>
      <c r="C9" s="11" t="s">
        <v>23</v>
      </c>
      <c r="D9" s="12">
        <f t="shared" si="0"/>
        <v>0.01</v>
      </c>
      <c r="E9" s="13"/>
      <c r="F9" s="14">
        <v>0.01</v>
      </c>
      <c r="G9" s="15">
        <f t="shared" si="1"/>
        <v>0.02</v>
      </c>
      <c r="H9" s="15">
        <f t="shared" si="2"/>
        <v>0.02</v>
      </c>
    </row>
    <row r="10" spans="1:10" s="3" customFormat="1" ht="15.75" x14ac:dyDescent="0.25">
      <c r="A10" s="11">
        <v>5</v>
      </c>
      <c r="B10" s="11" t="s">
        <v>93</v>
      </c>
      <c r="C10" s="11" t="s">
        <v>22</v>
      </c>
      <c r="D10" s="12">
        <f t="shared" si="0"/>
        <v>0.02</v>
      </c>
      <c r="E10" s="13"/>
      <c r="F10" s="14">
        <v>0.02</v>
      </c>
      <c r="G10" s="15">
        <f t="shared" si="1"/>
        <v>0.04</v>
      </c>
      <c r="H10" s="15">
        <f t="shared" si="2"/>
        <v>0.04</v>
      </c>
    </row>
    <row r="11" spans="1:10" s="3" customFormat="1" ht="15.75" x14ac:dyDescent="0.25">
      <c r="A11" s="11">
        <v>6</v>
      </c>
      <c r="B11" s="11" t="s">
        <v>20</v>
      </c>
      <c r="C11" s="11"/>
      <c r="D11" s="12">
        <f t="shared" si="0"/>
        <v>0</v>
      </c>
      <c r="E11" s="13"/>
      <c r="F11" s="14">
        <v>0</v>
      </c>
      <c r="G11" s="15">
        <f t="shared" si="1"/>
        <v>0</v>
      </c>
      <c r="H11" s="15">
        <f t="shared" si="2"/>
        <v>0</v>
      </c>
    </row>
    <row r="12" spans="1:10" s="3" customFormat="1" ht="15.75" x14ac:dyDescent="0.25">
      <c r="A12" s="11">
        <v>7</v>
      </c>
      <c r="B12" s="11" t="s">
        <v>90</v>
      </c>
      <c r="C12" s="11"/>
      <c r="D12" s="12">
        <f t="shared" si="0"/>
        <v>0</v>
      </c>
      <c r="E12" s="13"/>
      <c r="F12" s="14">
        <v>0</v>
      </c>
      <c r="G12" s="15">
        <f t="shared" si="1"/>
        <v>0</v>
      </c>
      <c r="H12" s="15">
        <f t="shared" si="2"/>
        <v>0</v>
      </c>
    </row>
    <row r="13" spans="1:10" s="3" customFormat="1" thickBot="1" x14ac:dyDescent="0.3">
      <c r="A13" s="11">
        <v>8</v>
      </c>
      <c r="B13" s="11" t="s">
        <v>75</v>
      </c>
      <c r="C13" s="11" t="s">
        <v>23</v>
      </c>
      <c r="D13" s="12">
        <f t="shared" si="0"/>
        <v>7.000000000000001E-3</v>
      </c>
      <c r="E13" s="13"/>
      <c r="F13" s="14">
        <v>7.0000000000000001E-3</v>
      </c>
      <c r="G13" s="15">
        <f t="shared" si="1"/>
        <v>1.4000000000000002E-2</v>
      </c>
      <c r="H13" s="15">
        <f t="shared" si="2"/>
        <v>1.4E-2</v>
      </c>
    </row>
    <row r="14" spans="1:10" s="3" customFormat="1" thickBot="1" x14ac:dyDescent="0.3">
      <c r="B14" s="22" t="s">
        <v>12</v>
      </c>
      <c r="C14" s="23"/>
      <c r="D14" s="24"/>
      <c r="E14" s="25"/>
      <c r="F14" s="26">
        <f>SUM(F6:F13)</f>
        <v>0.19700000000000001</v>
      </c>
      <c r="G14" s="27"/>
      <c r="H14" s="28">
        <f>SUM(H6:H13)</f>
        <v>0.39400000000000002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33CC"/>
  </sheetPr>
  <dimension ref="A1:M20"/>
  <sheetViews>
    <sheetView topLeftCell="A10" workbookViewId="0">
      <selection activeCell="A10" sqref="A1:XFD104857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10" width="28.140625" bestFit="1" customWidth="1"/>
    <col min="11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3" thickBot="1" x14ac:dyDescent="0.3">
      <c r="A1" s="131" t="s">
        <v>0</v>
      </c>
      <c r="B1" s="132"/>
      <c r="C1" s="30" t="s">
        <v>103</v>
      </c>
      <c r="D1" s="31"/>
      <c r="E1" s="31"/>
      <c r="F1" s="31"/>
      <c r="G1" s="31" t="s">
        <v>194</v>
      </c>
      <c r="H1" s="32"/>
    </row>
    <row r="2" spans="1:13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3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3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3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I5" s="2"/>
      <c r="J5" s="2"/>
      <c r="K5"/>
      <c r="L5"/>
      <c r="M5"/>
    </row>
    <row r="6" spans="1:13" s="3" customFormat="1" ht="15.75" x14ac:dyDescent="0.25">
      <c r="A6" s="11">
        <v>1</v>
      </c>
      <c r="B6" s="41" t="s">
        <v>104</v>
      </c>
      <c r="C6" s="40" t="s">
        <v>22</v>
      </c>
      <c r="D6" s="12">
        <f t="shared" ref="D6:D17" si="0">100*F6/(100-E6)</f>
        <v>0.15294117647058825</v>
      </c>
      <c r="E6" s="13">
        <v>15</v>
      </c>
      <c r="F6" s="42">
        <v>0.13</v>
      </c>
      <c r="G6" s="15">
        <f>D6*$C$3</f>
        <v>0.30588235294117649</v>
      </c>
      <c r="H6" s="15">
        <f>F6*$C$3</f>
        <v>0.26</v>
      </c>
    </row>
    <row r="7" spans="1:13" s="3" customFormat="1" ht="15.75" x14ac:dyDescent="0.25">
      <c r="A7" s="11">
        <v>2</v>
      </c>
      <c r="B7" s="41" t="s">
        <v>36</v>
      </c>
      <c r="C7" s="40" t="s">
        <v>22</v>
      </c>
      <c r="D7" s="12">
        <f t="shared" si="0"/>
        <v>4.7619047619047616E-2</v>
      </c>
      <c r="E7" s="13">
        <v>16</v>
      </c>
      <c r="F7" s="42">
        <v>0.04</v>
      </c>
      <c r="G7" s="15">
        <f t="shared" ref="G7:G16" si="1">D7*$C$3</f>
        <v>9.5238095238095233E-2</v>
      </c>
      <c r="H7" s="15">
        <f t="shared" ref="H7:H17" si="2">F7*$C$3</f>
        <v>0.08</v>
      </c>
      <c r="I7" s="2"/>
      <c r="J7" s="2"/>
      <c r="K7"/>
      <c r="L7"/>
      <c r="M7"/>
    </row>
    <row r="8" spans="1:13" s="3" customFormat="1" ht="15.75" x14ac:dyDescent="0.25">
      <c r="A8" s="11">
        <v>3</v>
      </c>
      <c r="B8" s="41" t="s">
        <v>105</v>
      </c>
      <c r="C8" s="40" t="s">
        <v>23</v>
      </c>
      <c r="D8" s="12">
        <f t="shared" si="0"/>
        <v>1.5E-3</v>
      </c>
      <c r="E8" s="13"/>
      <c r="F8" s="42">
        <v>1.5E-3</v>
      </c>
      <c r="G8" s="15">
        <f t="shared" si="1"/>
        <v>3.0000000000000001E-3</v>
      </c>
      <c r="H8" s="15">
        <f t="shared" si="2"/>
        <v>3.0000000000000001E-3</v>
      </c>
    </row>
    <row r="9" spans="1:13" s="3" customFormat="1" ht="15.75" x14ac:dyDescent="0.25">
      <c r="A9" s="11">
        <v>4</v>
      </c>
      <c r="B9" s="41" t="s">
        <v>106</v>
      </c>
      <c r="C9" s="40" t="s">
        <v>23</v>
      </c>
      <c r="D9" s="12">
        <f t="shared" si="0"/>
        <v>0.1</v>
      </c>
      <c r="E9" s="13"/>
      <c r="F9" s="42">
        <v>0.1</v>
      </c>
      <c r="G9" s="15">
        <f t="shared" si="1"/>
        <v>0.2</v>
      </c>
      <c r="H9" s="15">
        <f t="shared" si="2"/>
        <v>0.2</v>
      </c>
      <c r="I9" s="2"/>
      <c r="J9" s="2"/>
      <c r="K9"/>
      <c r="L9"/>
      <c r="M9"/>
    </row>
    <row r="10" spans="1:13" s="3" customFormat="1" ht="15.75" x14ac:dyDescent="0.25">
      <c r="A10" s="11">
        <v>5</v>
      </c>
      <c r="B10" s="41" t="s">
        <v>46</v>
      </c>
      <c r="C10" s="40" t="s">
        <v>22</v>
      </c>
      <c r="D10" s="12">
        <f t="shared" si="0"/>
        <v>8.0000000000000002E-3</v>
      </c>
      <c r="E10" s="13"/>
      <c r="F10" s="42">
        <v>8.0000000000000002E-3</v>
      </c>
      <c r="G10" s="15">
        <f t="shared" si="1"/>
        <v>1.6E-2</v>
      </c>
      <c r="H10" s="15">
        <f t="shared" si="2"/>
        <v>1.6E-2</v>
      </c>
    </row>
    <row r="11" spans="1:13" s="3" customFormat="1" ht="15.75" x14ac:dyDescent="0.25">
      <c r="A11" s="11">
        <v>6</v>
      </c>
      <c r="B11" s="41" t="s">
        <v>51</v>
      </c>
      <c r="C11" s="40" t="s">
        <v>22</v>
      </c>
      <c r="D11" s="12">
        <f t="shared" si="0"/>
        <v>8.0000000000000002E-3</v>
      </c>
      <c r="E11" s="13"/>
      <c r="F11" s="42">
        <v>8.0000000000000002E-3</v>
      </c>
      <c r="G11" s="15">
        <f t="shared" si="1"/>
        <v>1.6E-2</v>
      </c>
      <c r="H11" s="15">
        <f t="shared" si="2"/>
        <v>1.6E-2</v>
      </c>
      <c r="I11" s="2"/>
      <c r="J11" s="2"/>
      <c r="K11"/>
      <c r="L11"/>
      <c r="M11"/>
    </row>
    <row r="12" spans="1:13" s="3" customFormat="1" ht="15.75" x14ac:dyDescent="0.25">
      <c r="A12" s="11">
        <v>7</v>
      </c>
      <c r="B12" s="41" t="s">
        <v>107</v>
      </c>
      <c r="C12" s="40" t="s">
        <v>23</v>
      </c>
      <c r="D12" s="12">
        <f t="shared" si="0"/>
        <v>0.02</v>
      </c>
      <c r="E12" s="13"/>
      <c r="F12" s="42">
        <v>0.02</v>
      </c>
      <c r="G12" s="15">
        <f t="shared" si="1"/>
        <v>0.04</v>
      </c>
      <c r="H12" s="15">
        <f t="shared" si="2"/>
        <v>0.04</v>
      </c>
    </row>
    <row r="13" spans="1:13" s="3" customFormat="1" ht="15.75" x14ac:dyDescent="0.25">
      <c r="A13" s="11">
        <v>8</v>
      </c>
      <c r="B13" s="41" t="s">
        <v>108</v>
      </c>
      <c r="C13" s="40" t="s">
        <v>22</v>
      </c>
      <c r="D13" s="12">
        <f t="shared" si="0"/>
        <v>2.0000000000000001E-4</v>
      </c>
      <c r="E13" s="13"/>
      <c r="F13" s="42">
        <v>2.0000000000000001E-4</v>
      </c>
      <c r="G13" s="15">
        <f t="shared" si="1"/>
        <v>4.0000000000000002E-4</v>
      </c>
      <c r="H13" s="15">
        <f t="shared" si="2"/>
        <v>4.0000000000000002E-4</v>
      </c>
      <c r="I13" s="2"/>
      <c r="J13" s="2"/>
      <c r="K13"/>
      <c r="L13"/>
      <c r="M13"/>
    </row>
    <row r="14" spans="1:13" s="3" customFormat="1" ht="15.75" x14ac:dyDescent="0.25">
      <c r="A14" s="11">
        <v>9</v>
      </c>
      <c r="B14" s="41" t="s">
        <v>109</v>
      </c>
      <c r="C14" s="40" t="s">
        <v>22</v>
      </c>
      <c r="D14" s="12">
        <f t="shared" si="0"/>
        <v>0</v>
      </c>
      <c r="E14" s="13"/>
      <c r="F14" s="42">
        <v>0</v>
      </c>
      <c r="G14" s="15">
        <f t="shared" si="1"/>
        <v>0</v>
      </c>
      <c r="H14" s="15">
        <f t="shared" si="2"/>
        <v>0</v>
      </c>
    </row>
    <row r="15" spans="1:13" s="3" customFormat="1" ht="15.75" x14ac:dyDescent="0.25">
      <c r="A15" s="11">
        <v>10</v>
      </c>
      <c r="B15" s="41" t="s">
        <v>110</v>
      </c>
      <c r="C15" s="40" t="s">
        <v>22</v>
      </c>
      <c r="D15" s="12">
        <f t="shared" si="0"/>
        <v>3.0000000000000003E-4</v>
      </c>
      <c r="E15" s="13"/>
      <c r="F15" s="42">
        <v>3.0000000000000003E-4</v>
      </c>
      <c r="G15" s="15">
        <f t="shared" si="1"/>
        <v>6.0000000000000006E-4</v>
      </c>
      <c r="H15" s="15">
        <f t="shared" si="2"/>
        <v>6.0000000000000006E-4</v>
      </c>
      <c r="I15" s="2"/>
      <c r="J15" s="2"/>
      <c r="K15"/>
      <c r="L15"/>
      <c r="M15"/>
    </row>
    <row r="16" spans="1:13" s="3" customFormat="1" ht="15.75" x14ac:dyDescent="0.25">
      <c r="A16" s="11">
        <v>11</v>
      </c>
      <c r="B16" s="41" t="s">
        <v>62</v>
      </c>
      <c r="C16" s="40" t="s">
        <v>22</v>
      </c>
      <c r="D16" s="12">
        <f t="shared" si="0"/>
        <v>3.0000000000000003E-4</v>
      </c>
      <c r="E16" s="13"/>
      <c r="F16" s="42">
        <v>3.0000000000000003E-4</v>
      </c>
      <c r="G16" s="15">
        <f t="shared" si="1"/>
        <v>6.0000000000000006E-4</v>
      </c>
      <c r="H16" s="15">
        <f t="shared" si="2"/>
        <v>6.0000000000000006E-4</v>
      </c>
    </row>
    <row r="17" spans="2:13" s="3" customFormat="1" thickBot="1" x14ac:dyDescent="0.3">
      <c r="B17" s="41" t="s">
        <v>20</v>
      </c>
      <c r="C17" s="40" t="s">
        <v>22</v>
      </c>
      <c r="D17" s="12">
        <f t="shared" si="0"/>
        <v>0</v>
      </c>
      <c r="E17" s="20"/>
      <c r="F17" s="43">
        <v>0</v>
      </c>
      <c r="G17" s="19">
        <f>D17*$C$3</f>
        <v>0</v>
      </c>
      <c r="H17" s="19">
        <f t="shared" si="2"/>
        <v>0</v>
      </c>
      <c r="I17" s="2"/>
      <c r="J17" s="2"/>
      <c r="K17"/>
      <c r="L17"/>
      <c r="M17"/>
    </row>
    <row r="18" spans="2:13" s="3" customFormat="1" thickBot="1" x14ac:dyDescent="0.3">
      <c r="B18" s="22" t="s">
        <v>12</v>
      </c>
      <c r="C18" s="23"/>
      <c r="D18" s="24"/>
      <c r="E18" s="25"/>
      <c r="F18" s="26">
        <f>SUM(F6:F17)</f>
        <v>0.30830000000000007</v>
      </c>
      <c r="G18" s="27"/>
      <c r="H18" s="28">
        <f>SUM(H6:H17)</f>
        <v>0.61660000000000015</v>
      </c>
    </row>
    <row r="19" spans="2:13" ht="16.5" customHeight="1" x14ac:dyDescent="0.25">
      <c r="I19" s="2"/>
      <c r="J19" s="2"/>
    </row>
    <row r="20" spans="2:13" ht="16.5" customHeight="1" x14ac:dyDescent="0.25">
      <c r="I20" s="3"/>
      <c r="J20" s="3"/>
      <c r="K20" s="3"/>
      <c r="L20" s="3"/>
      <c r="M20" s="3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33CC"/>
  </sheetPr>
  <dimension ref="A1:J12"/>
  <sheetViews>
    <sheetView workbookViewId="0">
      <selection sqref="A1:XFD104857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111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110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104</v>
      </c>
      <c r="C6" s="11" t="s">
        <v>22</v>
      </c>
      <c r="D6" s="12">
        <f>100*F6/(100-E6)</f>
        <v>0.17647058823529413</v>
      </c>
      <c r="E6" s="13">
        <v>15</v>
      </c>
      <c r="F6" s="14">
        <v>0.15</v>
      </c>
      <c r="G6" s="15">
        <f t="shared" ref="G6:G11" si="0">D6*$C$3</f>
        <v>0.35294117647058826</v>
      </c>
      <c r="H6" s="15">
        <f t="shared" ref="H6:H11" si="1">F6*$C$3</f>
        <v>0.3</v>
      </c>
    </row>
    <row r="7" spans="1:10" s="3" customFormat="1" ht="15.75" x14ac:dyDescent="0.25">
      <c r="A7" s="11">
        <v>2</v>
      </c>
      <c r="B7" s="11" t="s">
        <v>20</v>
      </c>
      <c r="C7" s="11"/>
      <c r="D7" s="12">
        <f>100*F7/(100-E7)</f>
        <v>0</v>
      </c>
      <c r="E7" s="13"/>
      <c r="F7" s="14"/>
      <c r="G7" s="15">
        <f t="shared" si="0"/>
        <v>0</v>
      </c>
      <c r="H7" s="15">
        <f t="shared" si="1"/>
        <v>0</v>
      </c>
    </row>
    <row r="8" spans="1:10" s="3" customFormat="1" ht="15.75" x14ac:dyDescent="0.25">
      <c r="A8" s="11">
        <v>3</v>
      </c>
      <c r="B8" s="11" t="s">
        <v>90</v>
      </c>
      <c r="C8" s="11"/>
      <c r="D8" s="12">
        <f>100*F8/(100-E8)</f>
        <v>0</v>
      </c>
      <c r="E8" s="13"/>
      <c r="F8" s="14"/>
      <c r="G8" s="15">
        <f t="shared" si="0"/>
        <v>0</v>
      </c>
      <c r="H8" s="15">
        <f t="shared" si="1"/>
        <v>0</v>
      </c>
    </row>
    <row r="9" spans="1:10" s="3" customFormat="1" ht="15.75" x14ac:dyDescent="0.25">
      <c r="A9" s="11">
        <v>4</v>
      </c>
      <c r="B9" s="11" t="s">
        <v>75</v>
      </c>
      <c r="C9" s="11" t="s">
        <v>112</v>
      </c>
      <c r="D9" s="12">
        <f>100*F9/(100-E9)</f>
        <v>5.0000000000000001E-3</v>
      </c>
      <c r="E9" s="13"/>
      <c r="F9" s="14">
        <v>5.0000000000000001E-3</v>
      </c>
      <c r="G9" s="15">
        <f t="shared" si="0"/>
        <v>0.01</v>
      </c>
      <c r="H9" s="15">
        <f t="shared" si="1"/>
        <v>0.01</v>
      </c>
    </row>
    <row r="10" spans="1:10" s="3" customFormat="1" ht="15.75" x14ac:dyDescent="0.25">
      <c r="A10" s="11">
        <v>5</v>
      </c>
      <c r="B10" s="11"/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0.155</v>
      </c>
      <c r="G12" s="27"/>
      <c r="H12" s="28">
        <f>SUM(H6:H11)</f>
        <v>0.31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>
      <selection activeCell="I15" sqref="I1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221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222</v>
      </c>
      <c r="C6" s="11" t="s">
        <v>22</v>
      </c>
      <c r="D6" s="12">
        <f t="shared" ref="D6:D11" si="0">100*F6/(100-E6)</f>
        <v>3.5000000000000003E-2</v>
      </c>
      <c r="E6" s="13"/>
      <c r="F6" s="14">
        <v>3.5000000000000003E-2</v>
      </c>
      <c r="G6" s="15">
        <f t="shared" ref="G6:G12" si="1">D6*$C$3</f>
        <v>7.0000000000000007E-2</v>
      </c>
      <c r="H6" s="15">
        <f t="shared" ref="H6:H12" si="2">F6*$C$3</f>
        <v>7.0000000000000007E-2</v>
      </c>
    </row>
    <row r="7" spans="1:10" s="3" customFormat="1" ht="15.75" x14ac:dyDescent="0.25">
      <c r="A7" s="11">
        <v>2</v>
      </c>
      <c r="B7" s="11" t="s">
        <v>32</v>
      </c>
      <c r="C7" s="11" t="s">
        <v>23</v>
      </c>
      <c r="D7" s="12">
        <f t="shared" si="0"/>
        <v>7.0000000000000007E-2</v>
      </c>
      <c r="E7" s="13"/>
      <c r="F7" s="14">
        <v>7.0000000000000007E-2</v>
      </c>
      <c r="G7" s="15">
        <f t="shared" si="1"/>
        <v>0.14000000000000001</v>
      </c>
      <c r="H7" s="15">
        <f t="shared" si="2"/>
        <v>0.14000000000000001</v>
      </c>
    </row>
    <row r="8" spans="1:10" s="3" customFormat="1" ht="15.75" x14ac:dyDescent="0.25">
      <c r="A8" s="11">
        <v>3</v>
      </c>
      <c r="B8" s="11" t="s">
        <v>224</v>
      </c>
      <c r="C8" s="11" t="s">
        <v>23</v>
      </c>
      <c r="D8" s="12">
        <f t="shared" si="0"/>
        <v>3.0000000000000001E-3</v>
      </c>
      <c r="E8" s="13"/>
      <c r="F8" s="14">
        <v>3.0000000000000001E-3</v>
      </c>
      <c r="G8" s="15">
        <f t="shared" si="1"/>
        <v>6.0000000000000001E-3</v>
      </c>
      <c r="H8" s="15">
        <f t="shared" si="2"/>
        <v>6.0000000000000001E-3</v>
      </c>
    </row>
    <row r="9" spans="1:10" s="3" customFormat="1" ht="15.75" x14ac:dyDescent="0.25">
      <c r="A9" s="11">
        <v>4</v>
      </c>
      <c r="B9" s="11" t="s">
        <v>223</v>
      </c>
      <c r="C9" s="11" t="s">
        <v>22</v>
      </c>
      <c r="D9" s="12">
        <f t="shared" si="0"/>
        <v>2E-3</v>
      </c>
      <c r="E9" s="13"/>
      <c r="F9" s="14">
        <v>2E-3</v>
      </c>
      <c r="G9" s="15">
        <f t="shared" ref="G9" si="3">D9*$C$3</f>
        <v>4.0000000000000001E-3</v>
      </c>
      <c r="H9" s="15">
        <f t="shared" ref="H9" si="4">F9*$C$3</f>
        <v>4.0000000000000001E-3</v>
      </c>
    </row>
    <row r="10" spans="1:10" s="3" customFormat="1" ht="15.75" x14ac:dyDescent="0.25">
      <c r="A10" s="11">
        <v>5</v>
      </c>
      <c r="B10" s="11" t="s">
        <v>20</v>
      </c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/>
      <c r="B11" s="11"/>
      <c r="C11" s="11"/>
      <c r="D11" s="12">
        <f t="shared" si="0"/>
        <v>0</v>
      </c>
      <c r="E11" s="13"/>
      <c r="F11" s="14"/>
      <c r="G11" s="15">
        <f t="shared" si="1"/>
        <v>0</v>
      </c>
      <c r="H11" s="15">
        <f t="shared" si="2"/>
        <v>0</v>
      </c>
    </row>
    <row r="12" spans="1:10" s="3" customFormat="1" thickBot="1" x14ac:dyDescent="0.3">
      <c r="B12" s="18"/>
      <c r="C12" s="18"/>
      <c r="D12" s="19"/>
      <c r="E12" s="20"/>
      <c r="F12" s="21"/>
      <c r="G12" s="19">
        <f t="shared" si="1"/>
        <v>0</v>
      </c>
      <c r="H12" s="19">
        <f t="shared" si="2"/>
        <v>0</v>
      </c>
    </row>
    <row r="13" spans="1:10" s="3" customFormat="1" thickBot="1" x14ac:dyDescent="0.3">
      <c r="B13" s="22" t="s">
        <v>12</v>
      </c>
      <c r="C13" s="23"/>
      <c r="D13" s="24"/>
      <c r="E13" s="25"/>
      <c r="F13" s="26">
        <f>SUM(F6:F12)</f>
        <v>0.11000000000000001</v>
      </c>
      <c r="G13" s="27"/>
      <c r="H13" s="28">
        <f>SUM(H6:H12)</f>
        <v>0.22000000000000003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/>
  </sheetPr>
  <dimension ref="A1:J12"/>
  <sheetViews>
    <sheetView workbookViewId="0">
      <selection activeCell="K17" sqref="K17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113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114</v>
      </c>
      <c r="C6" s="11" t="s">
        <v>22</v>
      </c>
      <c r="D6" s="12">
        <f>100*F6/(100-E6)</f>
        <v>3.5000000000000003E-2</v>
      </c>
      <c r="E6" s="13"/>
      <c r="F6" s="14">
        <v>3.5000000000000003E-2</v>
      </c>
      <c r="G6" s="15">
        <f t="shared" ref="G6:G11" si="0">D6*$C$3</f>
        <v>7.0000000000000007E-2</v>
      </c>
      <c r="H6" s="15">
        <f t="shared" ref="H6:H11" si="1">F6*$C$3</f>
        <v>7.0000000000000007E-2</v>
      </c>
    </row>
    <row r="7" spans="1:10" s="3" customFormat="1" ht="15.75" x14ac:dyDescent="0.25">
      <c r="A7" s="11">
        <v>2</v>
      </c>
      <c r="B7" s="11" t="s">
        <v>115</v>
      </c>
      <c r="C7" s="11" t="s">
        <v>23</v>
      </c>
      <c r="D7" s="12">
        <f>100*F7/(100-E7)</f>
        <v>7.0000000000000007E-2</v>
      </c>
      <c r="E7" s="13"/>
      <c r="F7" s="14">
        <v>7.0000000000000007E-2</v>
      </c>
      <c r="G7" s="15">
        <f t="shared" si="0"/>
        <v>0.14000000000000001</v>
      </c>
      <c r="H7" s="15">
        <f t="shared" si="1"/>
        <v>0.14000000000000001</v>
      </c>
    </row>
    <row r="8" spans="1:10" s="3" customFormat="1" ht="15.75" x14ac:dyDescent="0.25">
      <c r="A8" s="11">
        <v>3</v>
      </c>
      <c r="B8" s="11" t="s">
        <v>116</v>
      </c>
      <c r="C8" s="11" t="s">
        <v>22</v>
      </c>
      <c r="D8" s="12">
        <f>100*F8/(100-E8)</f>
        <v>5.0000000000000001E-3</v>
      </c>
      <c r="E8" s="13"/>
      <c r="F8" s="14">
        <v>5.0000000000000001E-3</v>
      </c>
      <c r="G8" s="15">
        <f t="shared" si="0"/>
        <v>0.01</v>
      </c>
      <c r="H8" s="15">
        <f t="shared" si="1"/>
        <v>0.01</v>
      </c>
    </row>
    <row r="9" spans="1:10" s="3" customFormat="1" ht="15.75" x14ac:dyDescent="0.25">
      <c r="A9" s="11">
        <v>4</v>
      </c>
      <c r="B9" s="11" t="s">
        <v>20</v>
      </c>
      <c r="C9" s="11"/>
      <c r="D9" s="12">
        <f>100*F9/(100-E9)</f>
        <v>0</v>
      </c>
      <c r="E9" s="13"/>
      <c r="F9" s="14"/>
      <c r="G9" s="15">
        <f t="shared" si="0"/>
        <v>0</v>
      </c>
      <c r="H9" s="15">
        <f t="shared" si="1"/>
        <v>0</v>
      </c>
    </row>
    <row r="10" spans="1:10" s="3" customFormat="1" ht="15.75" x14ac:dyDescent="0.25">
      <c r="A10" s="11">
        <v>5</v>
      </c>
      <c r="B10" s="11"/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0.11000000000000001</v>
      </c>
      <c r="G12" s="27"/>
      <c r="H12" s="28">
        <f>SUM(H6:H11)</f>
        <v>0.22000000000000003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/>
  </sheetPr>
  <dimension ref="A1:J13"/>
  <sheetViews>
    <sheetView topLeftCell="A13" zoomScaleNormal="100" workbookViewId="0">
      <selection activeCell="E27" sqref="E27"/>
    </sheetView>
  </sheetViews>
  <sheetFormatPr defaultRowHeight="15" x14ac:dyDescent="0.25"/>
  <cols>
    <col min="2" max="2" width="18.85546875" customWidth="1"/>
  </cols>
  <sheetData>
    <row r="1" spans="1:10" ht="15.75" thickBot="1" x14ac:dyDescent="0.3"/>
    <row r="2" spans="1:10" ht="16.5" thickBot="1" x14ac:dyDescent="0.3">
      <c r="A2" s="131" t="s">
        <v>0</v>
      </c>
      <c r="B2" s="132"/>
      <c r="C2" s="30" t="s">
        <v>186</v>
      </c>
      <c r="D2" s="31"/>
      <c r="E2" s="31"/>
      <c r="F2" s="31"/>
      <c r="G2" s="31"/>
      <c r="H2" s="32"/>
    </row>
    <row r="3" spans="1:10" ht="16.5" thickBot="1" x14ac:dyDescent="0.3">
      <c r="A3" s="133" t="s">
        <v>1</v>
      </c>
      <c r="B3" s="134"/>
      <c r="C3" s="135">
        <v>80</v>
      </c>
      <c r="D3" s="136"/>
      <c r="E3" s="137"/>
      <c r="F3" s="1"/>
      <c r="G3" s="1"/>
      <c r="H3" s="1"/>
      <c r="I3" s="2"/>
      <c r="J3" s="2"/>
    </row>
    <row r="4" spans="1:10" ht="16.5" thickBot="1" x14ac:dyDescent="0.3">
      <c r="A4" s="138" t="s">
        <v>2</v>
      </c>
      <c r="B4" s="139"/>
      <c r="C4" s="140">
        <v>2</v>
      </c>
      <c r="D4" s="134"/>
      <c r="E4" s="1"/>
      <c r="F4" s="1"/>
      <c r="G4" s="1"/>
      <c r="H4" s="1"/>
      <c r="I4" s="2"/>
      <c r="J4" s="2"/>
    </row>
    <row r="5" spans="1:10" s="3" customFormat="1" ht="15.75" x14ac:dyDescent="0.25">
      <c r="B5" s="1"/>
      <c r="C5" s="1"/>
      <c r="D5" s="130" t="s">
        <v>3</v>
      </c>
      <c r="E5" s="130"/>
      <c r="F5" s="130"/>
      <c r="G5" s="4" t="s">
        <v>4</v>
      </c>
      <c r="H5" s="5"/>
    </row>
    <row r="6" spans="1:10" s="10" customFormat="1" ht="15.75" x14ac:dyDescent="0.25">
      <c r="A6" s="6"/>
      <c r="B6" s="7" t="s">
        <v>5</v>
      </c>
      <c r="C6" s="7" t="s">
        <v>6</v>
      </c>
      <c r="D6" s="8" t="s">
        <v>7</v>
      </c>
      <c r="E6" s="9" t="s">
        <v>8</v>
      </c>
      <c r="F6" s="7" t="s">
        <v>9</v>
      </c>
      <c r="G6" s="8" t="s">
        <v>10</v>
      </c>
      <c r="H6" s="8" t="s">
        <v>11</v>
      </c>
    </row>
    <row r="7" spans="1:10" s="3" customFormat="1" ht="15.75" x14ac:dyDescent="0.25">
      <c r="A7" s="11">
        <v>1</v>
      </c>
      <c r="B7" s="11" t="s">
        <v>195</v>
      </c>
      <c r="C7" s="11" t="s">
        <v>22</v>
      </c>
      <c r="D7" s="12">
        <f t="shared" ref="D7:D11" si="0">100*F7/(100-E7)</f>
        <v>0.1</v>
      </c>
      <c r="E7" s="13">
        <v>20</v>
      </c>
      <c r="F7" s="14">
        <v>0.08</v>
      </c>
      <c r="G7" s="15">
        <f>D7*$C$4</f>
        <v>0.2</v>
      </c>
      <c r="H7" s="15">
        <f>F7*$C$4</f>
        <v>0.16</v>
      </c>
    </row>
    <row r="8" spans="1:10" s="3" customFormat="1" ht="15.75" x14ac:dyDescent="0.25">
      <c r="A8" s="11">
        <v>2</v>
      </c>
      <c r="B8" s="1" t="s">
        <v>196</v>
      </c>
      <c r="C8" s="11" t="s">
        <v>22</v>
      </c>
      <c r="D8" s="12">
        <f t="shared" si="0"/>
        <v>1.6666666666666666E-2</v>
      </c>
      <c r="E8" s="13">
        <v>10</v>
      </c>
      <c r="F8" s="14">
        <v>1.4999999999999999E-2</v>
      </c>
      <c r="G8" s="15">
        <f t="shared" ref="G8:G12" si="1">D8*$C$4</f>
        <v>3.3333333333333333E-2</v>
      </c>
      <c r="H8" s="15">
        <f t="shared" ref="H8:H12" si="2">F8*$C$4</f>
        <v>0.03</v>
      </c>
    </row>
    <row r="9" spans="1:10" s="3" customFormat="1" ht="15.75" x14ac:dyDescent="0.25">
      <c r="A9" s="11">
        <v>3</v>
      </c>
      <c r="B9" s="11" t="s">
        <v>116</v>
      </c>
      <c r="C9" s="11" t="s">
        <v>22</v>
      </c>
      <c r="D9" s="12">
        <f t="shared" si="0"/>
        <v>0.01</v>
      </c>
      <c r="E9" s="13"/>
      <c r="F9" s="14">
        <v>0.01</v>
      </c>
      <c r="G9" s="15">
        <f t="shared" si="1"/>
        <v>0.02</v>
      </c>
      <c r="H9" s="15">
        <f t="shared" si="2"/>
        <v>0.02</v>
      </c>
    </row>
    <row r="10" spans="1:10" s="3" customFormat="1" ht="15.75" x14ac:dyDescent="0.25">
      <c r="A10" s="11">
        <v>4</v>
      </c>
      <c r="B10" s="11" t="s">
        <v>20</v>
      </c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5</v>
      </c>
      <c r="B11" s="11" t="s">
        <v>126</v>
      </c>
      <c r="C11" s="11"/>
      <c r="D11" s="12">
        <f t="shared" si="0"/>
        <v>0</v>
      </c>
      <c r="E11" s="13"/>
      <c r="F11" s="14"/>
      <c r="G11" s="15">
        <f t="shared" si="1"/>
        <v>0</v>
      </c>
      <c r="H11" s="15">
        <f t="shared" si="2"/>
        <v>0</v>
      </c>
    </row>
    <row r="12" spans="1:10" s="3" customFormat="1" ht="16.5" thickBot="1" x14ac:dyDescent="0.3">
      <c r="B12" s="18"/>
      <c r="C12" s="18"/>
      <c r="D12" s="19"/>
      <c r="E12" s="20"/>
      <c r="F12" s="21"/>
      <c r="G12" s="15">
        <f t="shared" si="1"/>
        <v>0</v>
      </c>
      <c r="H12" s="15">
        <f t="shared" si="2"/>
        <v>0</v>
      </c>
    </row>
    <row r="13" spans="1:10" s="3" customFormat="1" ht="16.5" thickBot="1" x14ac:dyDescent="0.3">
      <c r="B13" s="22" t="s">
        <v>12</v>
      </c>
      <c r="C13" s="23"/>
      <c r="D13" s="24"/>
      <c r="E13" s="25"/>
      <c r="F13" s="26">
        <f>SUM(F7:F12)</f>
        <v>0.105</v>
      </c>
      <c r="G13" s="27"/>
      <c r="H13" s="28">
        <f>SUM(H7:H12)</f>
        <v>0.21</v>
      </c>
    </row>
  </sheetData>
  <mergeCells count="6">
    <mergeCell ref="D5:F5"/>
    <mergeCell ref="A2:B2"/>
    <mergeCell ref="A3:B3"/>
    <mergeCell ref="C3:E3"/>
    <mergeCell ref="A4:B4"/>
    <mergeCell ref="C4:D4"/>
  </mergeCells>
  <pageMargins left="0.7" right="0.7" top="0.75" bottom="0.75" header="0.3" footer="0.3"/>
  <pageSetup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/>
  </sheetPr>
  <dimension ref="A1:J14"/>
  <sheetViews>
    <sheetView workbookViewId="0">
      <selection activeCell="I6" sqref="I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117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150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118</v>
      </c>
      <c r="C6" s="40" t="s">
        <v>22</v>
      </c>
      <c r="D6" s="12">
        <f t="shared" ref="D6:D12" si="0">100*F6/(100-E6)</f>
        <v>0.04</v>
      </c>
      <c r="E6" s="13"/>
      <c r="F6" s="14">
        <v>0.04</v>
      </c>
      <c r="G6" s="15">
        <f>D6*$C$3</f>
        <v>0.08</v>
      </c>
      <c r="H6" s="15">
        <f>F6*$C$3</f>
        <v>0.08</v>
      </c>
    </row>
    <row r="7" spans="1:10" s="3" customFormat="1" ht="15.75" x14ac:dyDescent="0.25">
      <c r="A7" s="11">
        <v>2</v>
      </c>
      <c r="B7" s="41" t="s">
        <v>119</v>
      </c>
      <c r="C7" s="40" t="s">
        <v>23</v>
      </c>
      <c r="D7" s="12">
        <f t="shared" si="0"/>
        <v>0.3</v>
      </c>
      <c r="E7" s="13"/>
      <c r="F7" s="14">
        <v>0.3</v>
      </c>
      <c r="G7" s="15">
        <f t="shared" ref="G7:G12" si="1">D7*$C$3</f>
        <v>0.6</v>
      </c>
      <c r="H7" s="15">
        <f t="shared" ref="H7:H13" si="2">F7*$C$3</f>
        <v>0.6</v>
      </c>
    </row>
    <row r="8" spans="1:10" s="3" customFormat="1" ht="15.75" x14ac:dyDescent="0.25">
      <c r="A8" s="11">
        <v>3</v>
      </c>
      <c r="B8" s="41" t="s">
        <v>20</v>
      </c>
      <c r="C8" s="40" t="s">
        <v>22</v>
      </c>
      <c r="D8" s="12">
        <f t="shared" si="0"/>
        <v>2E-3</v>
      </c>
      <c r="E8" s="13"/>
      <c r="F8" s="14">
        <v>2E-3</v>
      </c>
      <c r="G8" s="15">
        <f t="shared" si="1"/>
        <v>4.0000000000000001E-3</v>
      </c>
      <c r="H8" s="15">
        <f t="shared" si="2"/>
        <v>4.0000000000000001E-3</v>
      </c>
    </row>
    <row r="9" spans="1:10" s="3" customFormat="1" ht="15.75" x14ac:dyDescent="0.25">
      <c r="A9" s="11">
        <v>4</v>
      </c>
      <c r="B9" s="44" t="s">
        <v>120</v>
      </c>
      <c r="C9" s="45" t="s">
        <v>22</v>
      </c>
      <c r="D9" s="12">
        <f t="shared" si="0"/>
        <v>0.04</v>
      </c>
      <c r="E9" s="13"/>
      <c r="F9" s="14">
        <v>0.04</v>
      </c>
      <c r="G9" s="15">
        <f t="shared" si="1"/>
        <v>0.08</v>
      </c>
      <c r="H9" s="15">
        <f t="shared" si="2"/>
        <v>0.08</v>
      </c>
    </row>
    <row r="10" spans="1:10" s="3" customFormat="1" ht="15.75" x14ac:dyDescent="0.25">
      <c r="A10" s="11">
        <v>5</v>
      </c>
      <c r="B10" s="41" t="s">
        <v>75</v>
      </c>
      <c r="C10" s="40" t="s">
        <v>23</v>
      </c>
      <c r="D10" s="12">
        <f t="shared" si="0"/>
        <v>1.5E-3</v>
      </c>
      <c r="E10" s="13"/>
      <c r="F10" s="14">
        <v>1.5E-3</v>
      </c>
      <c r="G10" s="15">
        <f t="shared" si="1"/>
        <v>3.0000000000000001E-3</v>
      </c>
      <c r="H10" s="15">
        <f t="shared" si="2"/>
        <v>3.0000000000000001E-3</v>
      </c>
    </row>
    <row r="11" spans="1:10" s="3" customFormat="1" ht="15.75" x14ac:dyDescent="0.25">
      <c r="A11" s="11">
        <v>6</v>
      </c>
      <c r="B11" s="41" t="s">
        <v>69</v>
      </c>
      <c r="C11" s="40" t="s">
        <v>22</v>
      </c>
      <c r="D11" s="12">
        <f t="shared" si="0"/>
        <v>0</v>
      </c>
      <c r="E11" s="13"/>
      <c r="F11" s="14">
        <v>0</v>
      </c>
      <c r="G11" s="15">
        <f t="shared" si="1"/>
        <v>0</v>
      </c>
      <c r="H11" s="15">
        <f t="shared" si="2"/>
        <v>0</v>
      </c>
    </row>
    <row r="12" spans="1:10" s="3" customFormat="1" ht="15.75" x14ac:dyDescent="0.25">
      <c r="A12" s="11">
        <v>7</v>
      </c>
      <c r="B12" s="11"/>
      <c r="C12" s="11"/>
      <c r="D12" s="12">
        <f t="shared" si="0"/>
        <v>0</v>
      </c>
      <c r="E12" s="13"/>
      <c r="F12" s="14"/>
      <c r="G12" s="15">
        <f t="shared" si="1"/>
        <v>0</v>
      </c>
      <c r="H12" s="15">
        <f t="shared" si="2"/>
        <v>0</v>
      </c>
    </row>
    <row r="13" spans="1:10" s="3" customFormat="1" thickBot="1" x14ac:dyDescent="0.3">
      <c r="B13" s="18"/>
      <c r="C13" s="18"/>
      <c r="D13" s="19"/>
      <c r="E13" s="20"/>
      <c r="F13" s="21"/>
      <c r="G13" s="19">
        <f>D13*$C$3</f>
        <v>0</v>
      </c>
      <c r="H13" s="19">
        <f t="shared" si="2"/>
        <v>0</v>
      </c>
    </row>
    <row r="14" spans="1:10" s="3" customFormat="1" thickBot="1" x14ac:dyDescent="0.3">
      <c r="B14" s="22" t="s">
        <v>12</v>
      </c>
      <c r="C14" s="23"/>
      <c r="D14" s="24"/>
      <c r="E14" s="25"/>
      <c r="F14" s="26">
        <f>SUM(F6:F13)</f>
        <v>0.38349999999999995</v>
      </c>
      <c r="G14" s="27"/>
      <c r="H14" s="28">
        <f>SUM(H6:H13)</f>
        <v>0.7669999999999999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/>
  </sheetPr>
  <dimension ref="A1:J10"/>
  <sheetViews>
    <sheetView workbookViewId="0">
      <selection activeCell="J16" sqref="J1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121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122</v>
      </c>
      <c r="C6" s="40" t="s">
        <v>22</v>
      </c>
      <c r="D6" s="12">
        <f t="shared" ref="D6:D8" si="0">100*F6/(100-E6)</f>
        <v>3.5000000000000003E-2</v>
      </c>
      <c r="E6" s="13"/>
      <c r="F6" s="14">
        <v>3.5000000000000003E-2</v>
      </c>
      <c r="G6" s="15">
        <f>D6*$C$3</f>
        <v>7.0000000000000007E-2</v>
      </c>
      <c r="H6" s="15">
        <f>F6*$C$3</f>
        <v>7.0000000000000007E-2</v>
      </c>
    </row>
    <row r="7" spans="1:10" s="3" customFormat="1" ht="15.75" x14ac:dyDescent="0.25">
      <c r="A7" s="11">
        <v>2</v>
      </c>
      <c r="B7" s="41" t="s">
        <v>119</v>
      </c>
      <c r="C7" s="40" t="s">
        <v>23</v>
      </c>
      <c r="D7" s="12">
        <f t="shared" si="0"/>
        <v>7.4999999999999997E-2</v>
      </c>
      <c r="E7" s="13"/>
      <c r="F7" s="14">
        <v>7.4999999999999997E-2</v>
      </c>
      <c r="G7" s="15">
        <f t="shared" ref="G7:G8" si="1">D7*$C$3</f>
        <v>0.15</v>
      </c>
      <c r="H7" s="15">
        <f t="shared" ref="H7:H9" si="2">F7*$C$3</f>
        <v>0.15</v>
      </c>
    </row>
    <row r="8" spans="1:10" s="3" customFormat="1" ht="15.75" x14ac:dyDescent="0.25">
      <c r="A8" s="11">
        <v>3</v>
      </c>
      <c r="B8" s="41" t="s">
        <v>20</v>
      </c>
      <c r="C8" s="40" t="s">
        <v>22</v>
      </c>
      <c r="D8" s="12">
        <f t="shared" si="0"/>
        <v>0</v>
      </c>
      <c r="E8" s="13"/>
      <c r="F8" s="14">
        <v>0</v>
      </c>
      <c r="G8" s="15">
        <f t="shared" si="1"/>
        <v>0</v>
      </c>
      <c r="H8" s="15">
        <f t="shared" si="2"/>
        <v>0</v>
      </c>
    </row>
    <row r="9" spans="1:10" s="3" customFormat="1" thickBot="1" x14ac:dyDescent="0.3">
      <c r="B9" s="18"/>
      <c r="C9" s="18"/>
      <c r="D9" s="19"/>
      <c r="E9" s="20"/>
      <c r="F9" s="21"/>
      <c r="G9" s="19">
        <f>D9*$C$3</f>
        <v>0</v>
      </c>
      <c r="H9" s="19">
        <f t="shared" si="2"/>
        <v>0</v>
      </c>
    </row>
    <row r="10" spans="1:10" s="3" customFormat="1" thickBot="1" x14ac:dyDescent="0.3">
      <c r="B10" s="22" t="s">
        <v>12</v>
      </c>
      <c r="C10" s="23"/>
      <c r="D10" s="24"/>
      <c r="E10" s="25"/>
      <c r="F10" s="26">
        <f>SUM(F6:F9)</f>
        <v>0.11</v>
      </c>
      <c r="G10" s="27"/>
      <c r="H10" s="28">
        <f>SUM(H6:H9)</f>
        <v>0.22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J13"/>
  <sheetViews>
    <sheetView topLeftCell="A7" workbookViewId="0">
      <selection activeCell="K4" sqref="K4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123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49</v>
      </c>
      <c r="C6" s="11" t="s">
        <v>22</v>
      </c>
      <c r="D6" s="12">
        <f t="shared" ref="D6:D11" si="0">100*F6/(100-E6)</f>
        <v>7.4999999999999997E-2</v>
      </c>
      <c r="E6" s="13">
        <v>20</v>
      </c>
      <c r="F6" s="14">
        <v>0.06</v>
      </c>
      <c r="G6" s="15">
        <f>D6*$C$3</f>
        <v>0.15</v>
      </c>
      <c r="H6" s="15">
        <f>F6*$C$3</f>
        <v>0.12</v>
      </c>
    </row>
    <row r="7" spans="1:10" s="3" customFormat="1" ht="15.75" x14ac:dyDescent="0.25">
      <c r="A7" s="11">
        <v>2</v>
      </c>
      <c r="B7" s="11" t="s">
        <v>116</v>
      </c>
      <c r="C7" s="11" t="s">
        <v>22</v>
      </c>
      <c r="D7" s="12">
        <f t="shared" si="0"/>
        <v>1.4999999999999999E-2</v>
      </c>
      <c r="E7" s="13"/>
      <c r="F7" s="14">
        <v>1.4999999999999999E-2</v>
      </c>
      <c r="G7" s="15">
        <f t="shared" ref="G7:G11" si="1">D7*$C$3</f>
        <v>0.03</v>
      </c>
      <c r="H7" s="15">
        <f t="shared" ref="H7:H12" si="2">F7*$C$3</f>
        <v>0.03</v>
      </c>
    </row>
    <row r="8" spans="1:10" s="3" customFormat="1" ht="15.75" x14ac:dyDescent="0.25">
      <c r="A8" s="11">
        <v>3</v>
      </c>
      <c r="B8" s="11" t="s">
        <v>124</v>
      </c>
      <c r="C8" s="11" t="s">
        <v>22</v>
      </c>
      <c r="D8" s="12">
        <f t="shared" si="0"/>
        <v>0.03</v>
      </c>
      <c r="E8" s="13"/>
      <c r="F8" s="14">
        <v>0.03</v>
      </c>
      <c r="G8" s="15">
        <f t="shared" si="1"/>
        <v>0.06</v>
      </c>
      <c r="H8" s="15">
        <f t="shared" si="2"/>
        <v>0.06</v>
      </c>
    </row>
    <row r="9" spans="1:10" s="3" customFormat="1" ht="15.75" x14ac:dyDescent="0.25">
      <c r="A9" s="11">
        <v>4</v>
      </c>
      <c r="B9" s="46" t="s">
        <v>125</v>
      </c>
      <c r="C9" s="11" t="s">
        <v>22</v>
      </c>
      <c r="D9" s="12">
        <f t="shared" si="0"/>
        <v>1.4999999999999999E-2</v>
      </c>
      <c r="E9" s="13"/>
      <c r="F9" s="14">
        <v>1.4999999999999999E-2</v>
      </c>
      <c r="G9" s="15">
        <f t="shared" si="1"/>
        <v>0.03</v>
      </c>
      <c r="H9" s="15">
        <f t="shared" si="2"/>
        <v>0.03</v>
      </c>
    </row>
    <row r="10" spans="1:10" s="3" customFormat="1" ht="15.75" x14ac:dyDescent="0.25">
      <c r="A10" s="11">
        <v>5</v>
      </c>
      <c r="B10" s="11" t="s">
        <v>20</v>
      </c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6</v>
      </c>
      <c r="B11" s="11" t="s">
        <v>126</v>
      </c>
      <c r="C11" s="11"/>
      <c r="D11" s="12">
        <f t="shared" si="0"/>
        <v>0</v>
      </c>
      <c r="E11" s="13"/>
      <c r="F11" s="14"/>
      <c r="G11" s="15">
        <f t="shared" si="1"/>
        <v>0</v>
      </c>
      <c r="H11" s="15">
        <f t="shared" si="2"/>
        <v>0</v>
      </c>
    </row>
    <row r="12" spans="1:10" s="3" customFormat="1" thickBot="1" x14ac:dyDescent="0.3">
      <c r="B12" s="18"/>
      <c r="C12" s="18"/>
      <c r="D12" s="19"/>
      <c r="E12" s="20"/>
      <c r="F12" s="21"/>
      <c r="G12" s="19">
        <f>D12*$C$3</f>
        <v>0</v>
      </c>
      <c r="H12" s="19">
        <f t="shared" si="2"/>
        <v>0</v>
      </c>
    </row>
    <row r="13" spans="1:10" s="3" customFormat="1" thickBot="1" x14ac:dyDescent="0.3">
      <c r="B13" s="22" t="s">
        <v>12</v>
      </c>
      <c r="C13" s="23"/>
      <c r="D13" s="24"/>
      <c r="E13" s="25"/>
      <c r="F13" s="26">
        <f>SUM(F6:F12)</f>
        <v>0.12</v>
      </c>
      <c r="G13" s="27"/>
      <c r="H13" s="28">
        <f>SUM(H6:H12)</f>
        <v>0.24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/>
  </sheetPr>
  <dimension ref="A1:J13"/>
  <sheetViews>
    <sheetView workbookViewId="0">
      <selection sqref="A1:XFD104857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140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76</v>
      </c>
      <c r="C6" s="40" t="s">
        <v>22</v>
      </c>
      <c r="D6" s="12">
        <f t="shared" ref="D6:D12" si="0">100*F6/(100-E6)</f>
        <v>0.13333333333333333</v>
      </c>
      <c r="E6" s="13">
        <v>25</v>
      </c>
      <c r="F6" s="14">
        <v>0.1</v>
      </c>
      <c r="G6" s="15">
        <f>D6*$C$3</f>
        <v>0.26666666666666666</v>
      </c>
      <c r="H6" s="15">
        <f>F6*$C$3</f>
        <v>0.2</v>
      </c>
    </row>
    <row r="7" spans="1:10" s="3" customFormat="1" ht="15.75" x14ac:dyDescent="0.25">
      <c r="A7" s="11">
        <v>2</v>
      </c>
      <c r="B7" s="41" t="s">
        <v>138</v>
      </c>
      <c r="C7" s="40" t="s">
        <v>23</v>
      </c>
      <c r="D7" s="12">
        <f t="shared" si="0"/>
        <v>3.0000000000000001E-3</v>
      </c>
      <c r="E7" s="13"/>
      <c r="F7" s="14">
        <v>3.0000000000000001E-3</v>
      </c>
      <c r="G7" s="15">
        <f t="shared" ref="G7:G12" si="1">D7*$C$3</f>
        <v>6.0000000000000001E-3</v>
      </c>
      <c r="H7" s="15">
        <f t="shared" ref="H7:H12" si="2">F7*$C$3</f>
        <v>6.0000000000000001E-3</v>
      </c>
    </row>
    <row r="8" spans="1:10" s="3" customFormat="1" ht="15.75" x14ac:dyDescent="0.25">
      <c r="A8" s="11">
        <v>3</v>
      </c>
      <c r="B8" s="41" t="s">
        <v>116</v>
      </c>
      <c r="C8" s="40" t="s">
        <v>22</v>
      </c>
      <c r="D8" s="12">
        <f t="shared" si="0"/>
        <v>3.0000000000000001E-3</v>
      </c>
      <c r="E8" s="13"/>
      <c r="F8" s="14">
        <v>3.0000000000000001E-3</v>
      </c>
      <c r="G8" s="15">
        <f t="shared" si="1"/>
        <v>6.0000000000000001E-3</v>
      </c>
      <c r="H8" s="15">
        <f t="shared" si="2"/>
        <v>6.0000000000000001E-3</v>
      </c>
    </row>
    <row r="9" spans="1:10" s="3" customFormat="1" ht="15.75" x14ac:dyDescent="0.25">
      <c r="A9" s="11">
        <v>4</v>
      </c>
      <c r="B9" s="44" t="s">
        <v>31</v>
      </c>
      <c r="C9" s="45" t="s">
        <v>22</v>
      </c>
      <c r="D9" s="12">
        <f t="shared" si="0"/>
        <v>3.8461538461538459E-3</v>
      </c>
      <c r="E9" s="13">
        <v>22</v>
      </c>
      <c r="F9" s="14">
        <v>3.0000000000000001E-3</v>
      </c>
      <c r="G9" s="15">
        <f t="shared" si="1"/>
        <v>7.6923076923076919E-3</v>
      </c>
      <c r="H9" s="15">
        <f t="shared" si="2"/>
        <v>6.0000000000000001E-3</v>
      </c>
    </row>
    <row r="10" spans="1:10" s="3" customFormat="1" ht="15.75" x14ac:dyDescent="0.25">
      <c r="A10" s="11">
        <v>5</v>
      </c>
      <c r="B10" s="41" t="s">
        <v>50</v>
      </c>
      <c r="C10" s="40" t="s">
        <v>23</v>
      </c>
      <c r="D10" s="12">
        <f t="shared" si="0"/>
        <v>0.02</v>
      </c>
      <c r="E10" s="13"/>
      <c r="F10" s="14">
        <v>0.02</v>
      </c>
      <c r="G10" s="15">
        <f t="shared" si="1"/>
        <v>0.04</v>
      </c>
      <c r="H10" s="15">
        <f t="shared" si="2"/>
        <v>0.04</v>
      </c>
    </row>
    <row r="11" spans="1:10" s="3" customFormat="1" ht="15.75" x14ac:dyDescent="0.25">
      <c r="A11" s="11">
        <v>6</v>
      </c>
      <c r="B11" s="41" t="s">
        <v>20</v>
      </c>
      <c r="C11" s="40"/>
      <c r="D11" s="12">
        <f t="shared" si="0"/>
        <v>0</v>
      </c>
      <c r="E11" s="13"/>
      <c r="F11" s="14">
        <v>0</v>
      </c>
      <c r="G11" s="15">
        <f t="shared" si="1"/>
        <v>0</v>
      </c>
      <c r="H11" s="15">
        <f t="shared" si="2"/>
        <v>0</v>
      </c>
    </row>
    <row r="12" spans="1:10" s="3" customFormat="1" thickBot="1" x14ac:dyDescent="0.3">
      <c r="A12" s="11">
        <v>7</v>
      </c>
      <c r="B12" s="11" t="s">
        <v>139</v>
      </c>
      <c r="C12" s="11" t="s">
        <v>22</v>
      </c>
      <c r="D12" s="12">
        <f t="shared" si="0"/>
        <v>0</v>
      </c>
      <c r="E12" s="13"/>
      <c r="F12" s="14">
        <v>0</v>
      </c>
      <c r="G12" s="15">
        <f t="shared" si="1"/>
        <v>0</v>
      </c>
      <c r="H12" s="15">
        <f t="shared" si="2"/>
        <v>0</v>
      </c>
    </row>
    <row r="13" spans="1:10" s="3" customFormat="1" thickBot="1" x14ac:dyDescent="0.3">
      <c r="B13" s="22" t="s">
        <v>12</v>
      </c>
      <c r="C13" s="23"/>
      <c r="D13" s="24"/>
      <c r="E13" s="25"/>
      <c r="F13" s="26">
        <f>SUM(F6:F12)</f>
        <v>0.129</v>
      </c>
      <c r="G13" s="27"/>
      <c r="H13" s="28">
        <f>SUM(H6:H12)</f>
        <v>0.25800000000000001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37"/>
  <sheetViews>
    <sheetView topLeftCell="A37" workbookViewId="0">
      <selection activeCell="I38" sqref="I38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257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120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31.5" x14ac:dyDescent="0.25">
      <c r="A6" s="11">
        <v>1</v>
      </c>
      <c r="B6" s="34" t="s">
        <v>258</v>
      </c>
      <c r="C6" s="11" t="s">
        <v>22</v>
      </c>
      <c r="D6" s="12">
        <f t="shared" ref="D6:D25" si="0">100*F6/(100-E6)</f>
        <v>4.4117647058823532E-2</v>
      </c>
      <c r="E6" s="13">
        <v>32</v>
      </c>
      <c r="F6" s="14">
        <v>0.03</v>
      </c>
      <c r="G6" s="15">
        <f>D6*$C$3</f>
        <v>8.8235294117647065E-2</v>
      </c>
      <c r="H6" s="15">
        <f>F6*$C$3</f>
        <v>0.06</v>
      </c>
    </row>
    <row r="7" spans="1:10" s="3" customFormat="1" ht="15.75" x14ac:dyDescent="0.25">
      <c r="A7" s="11">
        <v>2</v>
      </c>
      <c r="B7" s="11" t="s">
        <v>268</v>
      </c>
      <c r="C7" s="11" t="s">
        <v>22</v>
      </c>
      <c r="D7" s="12">
        <f t="shared" si="0"/>
        <v>2.0408163265306121E-2</v>
      </c>
      <c r="E7" s="13">
        <v>2</v>
      </c>
      <c r="F7" s="14">
        <v>0.02</v>
      </c>
      <c r="G7" s="15">
        <f t="shared" ref="G7:G25" si="1">D7*$C$3</f>
        <v>4.0816326530612242E-2</v>
      </c>
      <c r="H7" s="15">
        <f t="shared" ref="H7:H26" si="2">F7*$C$3</f>
        <v>0.04</v>
      </c>
    </row>
    <row r="8" spans="1:10" s="3" customFormat="1" ht="15.75" x14ac:dyDescent="0.25">
      <c r="A8" s="11">
        <v>3</v>
      </c>
      <c r="B8" s="11" t="s">
        <v>259</v>
      </c>
      <c r="C8" s="11" t="s">
        <v>22</v>
      </c>
      <c r="D8" s="12">
        <f t="shared" si="0"/>
        <v>4.0816326530612242E-2</v>
      </c>
      <c r="E8" s="13">
        <v>2</v>
      </c>
      <c r="F8" s="14">
        <v>0.04</v>
      </c>
      <c r="G8" s="15">
        <f t="shared" si="1"/>
        <v>8.1632653061224483E-2</v>
      </c>
      <c r="H8" s="15">
        <f t="shared" si="2"/>
        <v>0.08</v>
      </c>
    </row>
    <row r="9" spans="1:10" s="3" customFormat="1" ht="15.75" x14ac:dyDescent="0.25">
      <c r="A9" s="11">
        <v>4</v>
      </c>
      <c r="B9" s="11" t="s">
        <v>20</v>
      </c>
      <c r="C9" s="11"/>
      <c r="D9" s="12">
        <f t="shared" si="0"/>
        <v>0</v>
      </c>
      <c r="E9" s="13"/>
      <c r="F9" s="14"/>
      <c r="G9" s="15">
        <f t="shared" ref="G9:G13" si="3">D9*$C$3</f>
        <v>0</v>
      </c>
      <c r="H9" s="15">
        <f t="shared" ref="H9:H13" si="4">F9*$C$3</f>
        <v>0</v>
      </c>
    </row>
    <row r="10" spans="1:10" s="3" customFormat="1" ht="15.75" x14ac:dyDescent="0.25">
      <c r="A10" s="11">
        <v>5</v>
      </c>
      <c r="B10" s="11" t="s">
        <v>90</v>
      </c>
      <c r="C10" s="11"/>
      <c r="D10" s="12">
        <f t="shared" si="0"/>
        <v>0</v>
      </c>
      <c r="E10" s="13"/>
      <c r="F10" s="14"/>
      <c r="G10" s="15">
        <f t="shared" si="3"/>
        <v>0</v>
      </c>
      <c r="H10" s="15">
        <f t="shared" si="4"/>
        <v>0</v>
      </c>
    </row>
    <row r="11" spans="1:10" s="3" customFormat="1" ht="15.75" x14ac:dyDescent="0.25">
      <c r="A11" s="11">
        <v>6</v>
      </c>
      <c r="B11" s="11" t="s">
        <v>260</v>
      </c>
      <c r="C11" s="11" t="s">
        <v>22</v>
      </c>
      <c r="D11" s="12">
        <f t="shared" si="0"/>
        <v>1.0526315789473684E-2</v>
      </c>
      <c r="E11" s="13">
        <v>5</v>
      </c>
      <c r="F11" s="14">
        <v>0.01</v>
      </c>
      <c r="G11" s="15">
        <f t="shared" si="3"/>
        <v>2.1052631578947368E-2</v>
      </c>
      <c r="H11" s="15">
        <f t="shared" si="4"/>
        <v>0.02</v>
      </c>
    </row>
    <row r="12" spans="1:10" s="3" customFormat="1" ht="15.75" x14ac:dyDescent="0.25">
      <c r="A12" s="11">
        <v>7</v>
      </c>
      <c r="B12" s="11" t="s">
        <v>261</v>
      </c>
      <c r="C12" s="11" t="s">
        <v>23</v>
      </c>
      <c r="D12" s="12">
        <f t="shared" si="0"/>
        <v>5.0000000000000001E-3</v>
      </c>
      <c r="E12" s="13"/>
      <c r="F12" s="14">
        <v>5.0000000000000001E-3</v>
      </c>
      <c r="G12" s="15">
        <f t="shared" si="3"/>
        <v>0.01</v>
      </c>
      <c r="H12" s="15">
        <f t="shared" si="4"/>
        <v>0.01</v>
      </c>
    </row>
    <row r="13" spans="1:10" s="3" customFormat="1" ht="15.75" x14ac:dyDescent="0.25">
      <c r="A13" s="11">
        <v>8</v>
      </c>
      <c r="B13" s="11" t="s">
        <v>262</v>
      </c>
      <c r="C13" s="11" t="s">
        <v>22</v>
      </c>
      <c r="D13" s="12">
        <f t="shared" si="0"/>
        <v>5.0000000000000001E-3</v>
      </c>
      <c r="E13" s="13"/>
      <c r="F13" s="14">
        <v>5.0000000000000001E-3</v>
      </c>
      <c r="G13" s="15">
        <f t="shared" si="3"/>
        <v>0.01</v>
      </c>
      <c r="H13" s="15">
        <f t="shared" si="4"/>
        <v>0.01</v>
      </c>
    </row>
    <row r="14" spans="1:10" s="3" customFormat="1" ht="15.75" x14ac:dyDescent="0.25">
      <c r="A14" s="11" t="s">
        <v>17</v>
      </c>
      <c r="B14" s="11"/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ht="15.75" x14ac:dyDescent="0.25">
      <c r="A15" s="11">
        <v>9</v>
      </c>
      <c r="B15" s="11" t="s">
        <v>33</v>
      </c>
      <c r="C15" s="11" t="s">
        <v>26</v>
      </c>
      <c r="D15" s="72">
        <v>0.5</v>
      </c>
      <c r="E15" s="13"/>
      <c r="F15" s="14">
        <v>1.0999999999999999E-2</v>
      </c>
      <c r="G15" s="62">
        <f t="shared" ref="G15:G16" si="5">D15*$C$3</f>
        <v>1</v>
      </c>
      <c r="H15" s="15">
        <f t="shared" ref="H15:H16" si="6">F15*$C$3</f>
        <v>2.1999999999999999E-2</v>
      </c>
    </row>
    <row r="16" spans="1:10" s="3" customFormat="1" ht="15.75" x14ac:dyDescent="0.25">
      <c r="A16" s="11">
        <v>10</v>
      </c>
      <c r="B16" s="11" t="s">
        <v>263</v>
      </c>
      <c r="C16" s="11" t="s">
        <v>22</v>
      </c>
      <c r="D16" s="12">
        <f t="shared" ref="D16" si="7">100*F16/(100-E16)</f>
        <v>2E-3</v>
      </c>
      <c r="E16" s="13"/>
      <c r="F16" s="14">
        <v>2E-3</v>
      </c>
      <c r="G16" s="15">
        <f t="shared" si="5"/>
        <v>4.0000000000000001E-3</v>
      </c>
      <c r="H16" s="15">
        <f t="shared" si="6"/>
        <v>4.0000000000000001E-3</v>
      </c>
    </row>
    <row r="17" spans="1:8" s="3" customFormat="1" ht="15.75" x14ac:dyDescent="0.25">
      <c r="A17" s="11">
        <v>11</v>
      </c>
      <c r="B17" s="11" t="s">
        <v>264</v>
      </c>
      <c r="C17" s="11" t="s">
        <v>22</v>
      </c>
      <c r="D17" s="12">
        <v>0.03</v>
      </c>
      <c r="E17" s="13"/>
      <c r="F17" s="14">
        <v>3.0000000000000001E-3</v>
      </c>
      <c r="G17" s="15">
        <f t="shared" si="1"/>
        <v>0.06</v>
      </c>
      <c r="H17" s="15">
        <f t="shared" si="2"/>
        <v>6.0000000000000001E-3</v>
      </c>
    </row>
    <row r="18" spans="1:8" s="3" customFormat="1" ht="15.75" x14ac:dyDescent="0.25">
      <c r="A18" s="11">
        <v>12</v>
      </c>
      <c r="B18" s="11" t="s">
        <v>31</v>
      </c>
      <c r="C18" s="11" t="s">
        <v>22</v>
      </c>
      <c r="D18" s="12">
        <f t="shared" si="0"/>
        <v>2.5641025641025641E-3</v>
      </c>
      <c r="E18" s="13">
        <v>22</v>
      </c>
      <c r="F18" s="14">
        <v>2E-3</v>
      </c>
      <c r="G18" s="15">
        <f t="shared" si="1"/>
        <v>5.1282051282051282E-3</v>
      </c>
      <c r="H18" s="15">
        <f t="shared" si="2"/>
        <v>4.0000000000000001E-3</v>
      </c>
    </row>
    <row r="19" spans="1:8" s="3" customFormat="1" ht="15.75" x14ac:dyDescent="0.25">
      <c r="A19" s="11">
        <v>13</v>
      </c>
      <c r="B19" s="11" t="s">
        <v>265</v>
      </c>
      <c r="C19" s="11" t="s">
        <v>22</v>
      </c>
      <c r="D19" s="12">
        <f t="shared" si="0"/>
        <v>1E-3</v>
      </c>
      <c r="E19" s="13"/>
      <c r="F19" s="14">
        <v>1E-3</v>
      </c>
      <c r="G19" s="15">
        <f t="shared" si="1"/>
        <v>2E-3</v>
      </c>
      <c r="H19" s="15">
        <f t="shared" si="2"/>
        <v>2E-3</v>
      </c>
    </row>
    <row r="20" spans="1:8" s="3" customFormat="1" ht="15.75" x14ac:dyDescent="0.25">
      <c r="A20" s="11">
        <v>14</v>
      </c>
      <c r="B20" s="11" t="s">
        <v>266</v>
      </c>
      <c r="C20" s="11" t="s">
        <v>22</v>
      </c>
      <c r="D20" s="12">
        <f t="shared" si="0"/>
        <v>2E-3</v>
      </c>
      <c r="E20" s="13"/>
      <c r="F20" s="14">
        <v>2E-3</v>
      </c>
      <c r="G20" s="15">
        <f t="shared" si="1"/>
        <v>4.0000000000000001E-3</v>
      </c>
      <c r="H20" s="15">
        <f t="shared" si="2"/>
        <v>4.0000000000000001E-3</v>
      </c>
    </row>
    <row r="21" spans="1:8" s="3" customFormat="1" ht="15.75" x14ac:dyDescent="0.25">
      <c r="A21" s="11">
        <v>15</v>
      </c>
      <c r="B21" s="11" t="s">
        <v>267</v>
      </c>
      <c r="C21" s="11" t="s">
        <v>22</v>
      </c>
      <c r="D21" s="12">
        <f t="shared" ref="D21:D22" si="8">100*F21/(100-E21)</f>
        <v>7.000000000000001E-3</v>
      </c>
      <c r="E21" s="13"/>
      <c r="F21" s="14">
        <v>7.0000000000000001E-3</v>
      </c>
      <c r="G21" s="15">
        <f t="shared" ref="G21:G22" si="9">D21*$C$3</f>
        <v>1.4000000000000002E-2</v>
      </c>
      <c r="H21" s="15">
        <f t="shared" ref="H21:H22" si="10">F21*$C$3</f>
        <v>1.4E-2</v>
      </c>
    </row>
    <row r="22" spans="1:8" s="3" customFormat="1" ht="15.75" x14ac:dyDescent="0.25">
      <c r="A22" s="11">
        <v>16</v>
      </c>
      <c r="B22" s="11" t="s">
        <v>270</v>
      </c>
      <c r="C22" s="11" t="s">
        <v>22</v>
      </c>
      <c r="D22" s="12">
        <f t="shared" si="8"/>
        <v>5.0000000000000001E-3</v>
      </c>
      <c r="E22" s="13"/>
      <c r="F22" s="14">
        <v>5.0000000000000001E-3</v>
      </c>
      <c r="G22" s="15">
        <f t="shared" si="9"/>
        <v>0.01</v>
      </c>
      <c r="H22" s="15">
        <f t="shared" si="10"/>
        <v>0.01</v>
      </c>
    </row>
    <row r="23" spans="1:8" s="3" customFormat="1" ht="15.75" x14ac:dyDescent="0.25">
      <c r="A23" s="11">
        <v>17</v>
      </c>
      <c r="B23" s="11" t="s">
        <v>20</v>
      </c>
      <c r="C23" s="11"/>
      <c r="D23" s="12">
        <f t="shared" si="0"/>
        <v>0</v>
      </c>
      <c r="E23" s="13"/>
      <c r="F23" s="14"/>
      <c r="G23" s="15">
        <f t="shared" si="1"/>
        <v>0</v>
      </c>
      <c r="H23" s="15">
        <f t="shared" si="2"/>
        <v>0</v>
      </c>
    </row>
    <row r="24" spans="1:8" s="3" customFormat="1" ht="15.75" x14ac:dyDescent="0.25">
      <c r="A24" s="11">
        <v>18</v>
      </c>
      <c r="B24" s="11" t="s">
        <v>90</v>
      </c>
      <c r="C24" s="11"/>
      <c r="D24" s="12">
        <f t="shared" si="0"/>
        <v>0</v>
      </c>
      <c r="E24" s="13"/>
      <c r="F24" s="14"/>
      <c r="G24" s="15">
        <f t="shared" si="1"/>
        <v>0</v>
      </c>
      <c r="H24" s="15">
        <f t="shared" si="2"/>
        <v>0</v>
      </c>
    </row>
    <row r="25" spans="1:8" s="3" customFormat="1" ht="15.75" x14ac:dyDescent="0.25">
      <c r="A25" s="11"/>
      <c r="B25" s="11"/>
      <c r="C25" s="11"/>
      <c r="D25" s="12">
        <f t="shared" si="0"/>
        <v>0</v>
      </c>
      <c r="E25" s="13"/>
      <c r="F25" s="14"/>
      <c r="G25" s="15">
        <f t="shared" si="1"/>
        <v>0</v>
      </c>
      <c r="H25" s="15">
        <f t="shared" si="2"/>
        <v>0</v>
      </c>
    </row>
    <row r="26" spans="1:8" s="3" customFormat="1" thickBot="1" x14ac:dyDescent="0.3">
      <c r="B26" s="18"/>
      <c r="C26" s="18"/>
      <c r="D26" s="19"/>
      <c r="E26" s="20"/>
      <c r="F26" s="21"/>
      <c r="G26" s="19">
        <f>D26*$C$3</f>
        <v>0</v>
      </c>
      <c r="H26" s="19">
        <f t="shared" si="2"/>
        <v>0</v>
      </c>
    </row>
    <row r="27" spans="1:8" s="3" customFormat="1" thickBot="1" x14ac:dyDescent="0.3">
      <c r="B27" s="22" t="s">
        <v>12</v>
      </c>
      <c r="C27" s="23"/>
      <c r="D27" s="24"/>
      <c r="E27" s="25"/>
      <c r="F27" s="26">
        <f>SUM(F6:F26)</f>
        <v>0.14300000000000002</v>
      </c>
      <c r="G27" s="27"/>
      <c r="H27" s="28">
        <f>SUM(H6:H26)</f>
        <v>0.28600000000000003</v>
      </c>
    </row>
    <row r="28" spans="1:8" s="3" customFormat="1" ht="12.75" x14ac:dyDescent="0.2"/>
    <row r="29" spans="1:8" s="3" customFormat="1" ht="15.75" x14ac:dyDescent="0.25">
      <c r="D29" s="29"/>
      <c r="E29"/>
      <c r="G29"/>
      <c r="H29"/>
    </row>
    <row r="30" spans="1:8" s="3" customFormat="1" ht="15" x14ac:dyDescent="0.25">
      <c r="B30" s="10"/>
      <c r="C30" s="10"/>
      <c r="G30"/>
      <c r="H30"/>
    </row>
    <row r="31" spans="1:8" s="3" customFormat="1" ht="12.75" x14ac:dyDescent="0.2"/>
    <row r="32" spans="1:8" s="3" customFormat="1" ht="12.75" x14ac:dyDescent="0.2"/>
    <row r="33" s="3" customFormat="1" ht="12.75" x14ac:dyDescent="0.2"/>
    <row r="34" s="3" customFormat="1" ht="12.75" x14ac:dyDescent="0.2"/>
    <row r="35" s="3" customFormat="1" ht="12.75" x14ac:dyDescent="0.2"/>
    <row r="36" s="3" customFormat="1" ht="12.75" x14ac:dyDescent="0.2"/>
    <row r="37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</sheetPr>
  <dimension ref="A1:J10"/>
  <sheetViews>
    <sheetView workbookViewId="0">
      <selection activeCell="J16" sqref="J1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269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76</v>
      </c>
      <c r="C6" s="40" t="s">
        <v>22</v>
      </c>
      <c r="D6" s="12">
        <f t="shared" ref="D6:D9" si="0">100*F6/(100-E6)</f>
        <v>0.14666666666666667</v>
      </c>
      <c r="E6" s="13">
        <v>25</v>
      </c>
      <c r="F6" s="14">
        <v>0.11</v>
      </c>
      <c r="G6" s="15">
        <f>D6*$C$3</f>
        <v>0.29333333333333333</v>
      </c>
      <c r="H6" s="15">
        <f>F6*$C$3</f>
        <v>0.22</v>
      </c>
    </row>
    <row r="7" spans="1:10" s="3" customFormat="1" ht="15.75" x14ac:dyDescent="0.25">
      <c r="A7" s="11">
        <v>3</v>
      </c>
      <c r="B7" s="41" t="s">
        <v>116</v>
      </c>
      <c r="C7" s="40" t="s">
        <v>22</v>
      </c>
      <c r="D7" s="12">
        <f t="shared" si="0"/>
        <v>3.0000000000000001E-3</v>
      </c>
      <c r="E7" s="13"/>
      <c r="F7" s="14">
        <v>3.0000000000000001E-3</v>
      </c>
      <c r="G7" s="15">
        <f t="shared" ref="G7:G9" si="1">D7*$C$3</f>
        <v>6.0000000000000001E-3</v>
      </c>
      <c r="H7" s="15">
        <f t="shared" ref="H7:H9" si="2">F7*$C$3</f>
        <v>6.0000000000000001E-3</v>
      </c>
    </row>
    <row r="8" spans="1:10" s="3" customFormat="1" ht="15.75" x14ac:dyDescent="0.25">
      <c r="A8" s="11">
        <v>6</v>
      </c>
      <c r="B8" s="41" t="s">
        <v>20</v>
      </c>
      <c r="C8" s="40"/>
      <c r="D8" s="12">
        <f t="shared" si="0"/>
        <v>0</v>
      </c>
      <c r="E8" s="13"/>
      <c r="F8" s="14">
        <v>0</v>
      </c>
      <c r="G8" s="15">
        <f t="shared" si="1"/>
        <v>0</v>
      </c>
      <c r="H8" s="15">
        <f t="shared" si="2"/>
        <v>0</v>
      </c>
    </row>
    <row r="9" spans="1:10" s="3" customFormat="1" thickBot="1" x14ac:dyDescent="0.3">
      <c r="A9" s="11">
        <v>7</v>
      </c>
      <c r="B9" s="11" t="s">
        <v>262</v>
      </c>
      <c r="C9" s="11" t="s">
        <v>22</v>
      </c>
      <c r="D9" s="12">
        <f t="shared" si="0"/>
        <v>4.0000000000000001E-3</v>
      </c>
      <c r="E9" s="13"/>
      <c r="F9" s="14">
        <v>4.0000000000000001E-3</v>
      </c>
      <c r="G9" s="15">
        <f t="shared" si="1"/>
        <v>8.0000000000000002E-3</v>
      </c>
      <c r="H9" s="15">
        <f t="shared" si="2"/>
        <v>8.0000000000000002E-3</v>
      </c>
    </row>
    <row r="10" spans="1:10" s="3" customFormat="1" thickBot="1" x14ac:dyDescent="0.3">
      <c r="B10" s="22" t="s">
        <v>12</v>
      </c>
      <c r="C10" s="23"/>
      <c r="D10" s="24"/>
      <c r="E10" s="25"/>
      <c r="F10" s="26">
        <f>SUM(F6:F9)</f>
        <v>0.11700000000000001</v>
      </c>
      <c r="G10" s="27"/>
      <c r="H10" s="28">
        <f>SUM(H6:H9)</f>
        <v>0.23400000000000001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/>
  </sheetPr>
  <dimension ref="A1:J12"/>
  <sheetViews>
    <sheetView topLeftCell="A9" workbookViewId="0">
      <selection activeCell="K24" sqref="K24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145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120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41" t="s">
        <v>143</v>
      </c>
      <c r="C6" s="40" t="s">
        <v>22</v>
      </c>
      <c r="D6" s="12">
        <f t="shared" ref="D6:D11" si="0">100*F6/(100-E6)</f>
        <v>0.13333333333333333</v>
      </c>
      <c r="E6" s="13">
        <v>25</v>
      </c>
      <c r="F6" s="14">
        <v>0.1</v>
      </c>
      <c r="G6" s="15">
        <f>D6*$C$3</f>
        <v>0.26666666666666666</v>
      </c>
      <c r="H6" s="15">
        <f>F6*$C$3</f>
        <v>0.2</v>
      </c>
    </row>
    <row r="7" spans="1:10" s="3" customFormat="1" ht="15.75" x14ac:dyDescent="0.25">
      <c r="A7" s="11">
        <v>2</v>
      </c>
      <c r="B7" s="41" t="s">
        <v>119</v>
      </c>
      <c r="C7" s="40" t="s">
        <v>23</v>
      </c>
      <c r="D7" s="12">
        <f t="shared" si="0"/>
        <v>0.1</v>
      </c>
      <c r="E7" s="13"/>
      <c r="F7" s="14">
        <v>0.1</v>
      </c>
      <c r="G7" s="15">
        <f t="shared" ref="G7:G10" si="1">D7*$C$3</f>
        <v>0.2</v>
      </c>
      <c r="H7" s="15">
        <f t="shared" ref="H7:H11" si="2">F7*$C$3</f>
        <v>0.2</v>
      </c>
    </row>
    <row r="8" spans="1:10" s="3" customFormat="1" ht="15.75" x14ac:dyDescent="0.25">
      <c r="A8" s="11">
        <v>3</v>
      </c>
      <c r="B8" s="41" t="s">
        <v>144</v>
      </c>
      <c r="C8" s="40" t="s">
        <v>23</v>
      </c>
      <c r="D8" s="12">
        <f t="shared" si="0"/>
        <v>2.5000000000000001E-2</v>
      </c>
      <c r="E8" s="13"/>
      <c r="F8" s="14">
        <v>2.5000000000000001E-2</v>
      </c>
      <c r="G8" s="15">
        <f t="shared" si="1"/>
        <v>0.05</v>
      </c>
      <c r="H8" s="15">
        <f t="shared" si="2"/>
        <v>0.05</v>
      </c>
    </row>
    <row r="9" spans="1:10" s="3" customFormat="1" ht="15.75" x14ac:dyDescent="0.25">
      <c r="A9" s="11">
        <v>4</v>
      </c>
      <c r="B9" s="41" t="s">
        <v>116</v>
      </c>
      <c r="C9" s="40" t="s">
        <v>22</v>
      </c>
      <c r="D9" s="12">
        <f t="shared" si="0"/>
        <v>6.41025641025641E-3</v>
      </c>
      <c r="E9" s="13">
        <v>22</v>
      </c>
      <c r="F9" s="14">
        <v>5.0000000000000001E-3</v>
      </c>
      <c r="G9" s="15">
        <f t="shared" si="1"/>
        <v>1.282051282051282E-2</v>
      </c>
      <c r="H9" s="15">
        <f t="shared" si="2"/>
        <v>0.01</v>
      </c>
    </row>
    <row r="10" spans="1:10" s="3" customFormat="1" ht="15.75" x14ac:dyDescent="0.25">
      <c r="A10" s="11">
        <v>5</v>
      </c>
      <c r="B10" s="41" t="s">
        <v>20</v>
      </c>
      <c r="C10" s="40" t="s">
        <v>22</v>
      </c>
      <c r="D10" s="12">
        <f t="shared" si="0"/>
        <v>1.5E-3</v>
      </c>
      <c r="E10" s="13"/>
      <c r="F10" s="14">
        <v>1.5E-3</v>
      </c>
      <c r="G10" s="15">
        <f t="shared" si="1"/>
        <v>3.0000000000000001E-3</v>
      </c>
      <c r="H10" s="15">
        <f t="shared" si="2"/>
        <v>3.0000000000000001E-3</v>
      </c>
    </row>
    <row r="11" spans="1:10" s="3" customFormat="1" thickBot="1" x14ac:dyDescent="0.3">
      <c r="B11" s="18"/>
      <c r="C11" s="18"/>
      <c r="D11" s="19">
        <f t="shared" si="0"/>
        <v>0</v>
      </c>
      <c r="E11" s="20"/>
      <c r="F11" s="21">
        <v>0</v>
      </c>
      <c r="G11" s="19">
        <f>D11*$C$3</f>
        <v>0</v>
      </c>
      <c r="H11" s="19">
        <f t="shared" si="2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0.23150000000000001</v>
      </c>
      <c r="G12" s="27"/>
      <c r="H12" s="28">
        <f>SUM(H6:H11)</f>
        <v>0.46300000000000002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/>
  </sheetPr>
  <dimension ref="A1:J22"/>
  <sheetViews>
    <sheetView workbookViewId="0">
      <selection activeCell="L14" sqref="L14"/>
    </sheetView>
  </sheetViews>
  <sheetFormatPr defaultRowHeight="15.75" x14ac:dyDescent="0.25"/>
  <cols>
    <col min="1" max="1" width="4" style="124" customWidth="1"/>
    <col min="2" max="2" width="22.7109375" style="124" bestFit="1" customWidth="1"/>
    <col min="3" max="16384" width="9.140625" style="124"/>
  </cols>
  <sheetData>
    <row r="1" spans="1:10" ht="16.5" thickBot="1" x14ac:dyDescent="0.3">
      <c r="A1" s="131" t="s">
        <v>0</v>
      </c>
      <c r="B1" s="132"/>
      <c r="C1" s="123" t="s">
        <v>271</v>
      </c>
      <c r="D1" s="31"/>
      <c r="E1" s="31"/>
      <c r="F1" s="31"/>
      <c r="G1" s="31"/>
      <c r="H1" s="32"/>
    </row>
    <row r="2" spans="1:10" ht="16.5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J2" s="123"/>
    </row>
    <row r="3" spans="1:10" ht="16.5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</row>
    <row r="4" spans="1:10" x14ac:dyDescent="0.25">
      <c r="A4" s="3"/>
      <c r="B4" s="1"/>
      <c r="C4" s="1"/>
      <c r="D4" s="130" t="s">
        <v>3</v>
      </c>
      <c r="E4" s="130"/>
      <c r="F4" s="130"/>
      <c r="G4" s="4" t="s">
        <v>4</v>
      </c>
      <c r="H4" s="5"/>
      <c r="J4" s="125"/>
    </row>
    <row r="5" spans="1:10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J5" s="125"/>
    </row>
    <row r="6" spans="1:10" x14ac:dyDescent="0.25">
      <c r="A6" s="11">
        <v>1</v>
      </c>
      <c r="B6" s="11" t="s">
        <v>272</v>
      </c>
      <c r="C6" s="11" t="s">
        <v>22</v>
      </c>
      <c r="D6" s="12">
        <f t="shared" ref="D6:D8" si="0">100*F6/(100-E6)</f>
        <v>0.08</v>
      </c>
      <c r="E6" s="13"/>
      <c r="F6" s="14">
        <v>0.08</v>
      </c>
      <c r="G6" s="15">
        <f>D6*$C$3</f>
        <v>0.16</v>
      </c>
      <c r="H6" s="15">
        <f>F6*$C$3</f>
        <v>0.16</v>
      </c>
      <c r="J6" s="125"/>
    </row>
    <row r="7" spans="1:10" x14ac:dyDescent="0.25">
      <c r="A7" s="11">
        <v>2</v>
      </c>
      <c r="B7" s="11" t="s">
        <v>20</v>
      </c>
      <c r="C7" s="11"/>
      <c r="D7" s="12">
        <f t="shared" si="0"/>
        <v>0</v>
      </c>
      <c r="E7" s="13"/>
      <c r="F7" s="14">
        <v>0</v>
      </c>
      <c r="G7" s="15">
        <f t="shared" ref="G7:G8" si="1">D7*$C$3</f>
        <v>0</v>
      </c>
      <c r="H7" s="15">
        <f t="shared" ref="H7:H8" si="2">F7*$C$3</f>
        <v>0</v>
      </c>
      <c r="J7" s="125"/>
    </row>
    <row r="8" spans="1:10" x14ac:dyDescent="0.25">
      <c r="A8" s="3">
        <v>3</v>
      </c>
      <c r="B8" s="11" t="s">
        <v>36</v>
      </c>
      <c r="C8" s="11" t="s">
        <v>22</v>
      </c>
      <c r="D8" s="12">
        <f t="shared" si="0"/>
        <v>1.7857142857142856E-2</v>
      </c>
      <c r="E8" s="13">
        <v>16</v>
      </c>
      <c r="F8" s="14">
        <v>1.4999999999999999E-2</v>
      </c>
      <c r="G8" s="15">
        <f t="shared" si="1"/>
        <v>3.5714285714285712E-2</v>
      </c>
      <c r="H8" s="15">
        <f t="shared" si="2"/>
        <v>0.03</v>
      </c>
      <c r="J8" s="125"/>
    </row>
    <row r="9" spans="1:10" x14ac:dyDescent="0.25">
      <c r="A9" s="11">
        <v>4</v>
      </c>
      <c r="B9" s="11" t="s">
        <v>31</v>
      </c>
      <c r="C9" s="11" t="s">
        <v>22</v>
      </c>
      <c r="D9" s="12">
        <f>100*F9/(100-E9)</f>
        <v>3.8461538461538459E-3</v>
      </c>
      <c r="E9" s="13">
        <v>22</v>
      </c>
      <c r="F9" s="14">
        <v>3.0000000000000001E-3</v>
      </c>
      <c r="G9" s="15">
        <f>D9*$C$3</f>
        <v>7.6923076923076919E-3</v>
      </c>
      <c r="H9" s="15">
        <f>F9*$C$3</f>
        <v>6.0000000000000001E-3</v>
      </c>
      <c r="J9" s="125"/>
    </row>
    <row r="10" spans="1:10" x14ac:dyDescent="0.25">
      <c r="A10" s="11">
        <v>5</v>
      </c>
      <c r="B10" s="11" t="s">
        <v>75</v>
      </c>
      <c r="C10" s="11" t="s">
        <v>23</v>
      </c>
      <c r="D10" s="12">
        <f>100*F10/(100-E10)</f>
        <v>5.0000000000000001E-3</v>
      </c>
      <c r="E10" s="13"/>
      <c r="F10" s="14">
        <v>5.0000000000000001E-3</v>
      </c>
      <c r="G10" s="15">
        <f>D10*$C$3</f>
        <v>0.01</v>
      </c>
      <c r="H10" s="15">
        <f>F10*$C$3</f>
        <v>0.01</v>
      </c>
      <c r="J10" s="125"/>
    </row>
    <row r="11" spans="1:10" x14ac:dyDescent="0.25">
      <c r="A11" s="11">
        <v>6</v>
      </c>
      <c r="B11" s="11" t="s">
        <v>46</v>
      </c>
      <c r="C11" s="11" t="s">
        <v>22</v>
      </c>
      <c r="D11" s="12">
        <f>100*F11/(100-E11)</f>
        <v>5.0000000000000001E-3</v>
      </c>
      <c r="E11" s="13"/>
      <c r="F11" s="14">
        <v>5.0000000000000001E-3</v>
      </c>
      <c r="G11" s="15">
        <f>D11*$C$3</f>
        <v>0.01</v>
      </c>
      <c r="H11" s="15">
        <f>F11*$C$3</f>
        <v>0.01</v>
      </c>
      <c r="J11" s="125"/>
    </row>
    <row r="12" spans="1:10" ht="16.5" thickBot="1" x14ac:dyDescent="0.3">
      <c r="A12" s="11">
        <v>7</v>
      </c>
      <c r="B12" s="11" t="s">
        <v>273</v>
      </c>
      <c r="C12" s="11" t="s">
        <v>23</v>
      </c>
      <c r="D12" s="12">
        <f>100*F12/(100-E12)</f>
        <v>0.08</v>
      </c>
      <c r="E12" s="13"/>
      <c r="F12" s="14">
        <v>0.08</v>
      </c>
      <c r="G12" s="15">
        <f>D12*$C$3</f>
        <v>0.16</v>
      </c>
      <c r="H12" s="15">
        <f>F12*$C$3</f>
        <v>0.16</v>
      </c>
    </row>
    <row r="13" spans="1:10" ht="16.5" thickBot="1" x14ac:dyDescent="0.3">
      <c r="A13" s="11"/>
      <c r="B13" s="22" t="s">
        <v>12</v>
      </c>
      <c r="C13" s="23"/>
      <c r="D13" s="24"/>
      <c r="E13" s="25"/>
      <c r="F13" s="26">
        <f>SUM(F6:F12)</f>
        <v>0.188</v>
      </c>
      <c r="G13" s="27"/>
      <c r="H13" s="28">
        <f>SUM(H6:H12)</f>
        <v>0.376</v>
      </c>
      <c r="I13" s="125"/>
    </row>
    <row r="14" spans="1:10" x14ac:dyDescent="0.25">
      <c r="A14" s="3"/>
      <c r="I14" s="125"/>
      <c r="J14" s="125"/>
    </row>
    <row r="15" spans="1:10" x14ac:dyDescent="0.25">
      <c r="A15" s="3"/>
    </row>
    <row r="18" spans="10:10" x14ac:dyDescent="0.25">
      <c r="J18" s="125"/>
    </row>
    <row r="19" spans="10:10" x14ac:dyDescent="0.25">
      <c r="J19" s="125"/>
    </row>
    <row r="20" spans="10:10" x14ac:dyDescent="0.25">
      <c r="J20" s="125"/>
    </row>
    <row r="21" spans="10:10" x14ac:dyDescent="0.25">
      <c r="J21" s="125"/>
    </row>
    <row r="22" spans="10:10" x14ac:dyDescent="0.25">
      <c r="J22" s="125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L12"/>
  <sheetViews>
    <sheetView topLeftCell="A3" workbookViewId="0">
      <selection activeCell="I16" sqref="I1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2" thickBot="1" x14ac:dyDescent="0.3">
      <c r="A1" s="131" t="s">
        <v>0</v>
      </c>
      <c r="B1" s="132"/>
      <c r="C1" s="30" t="s">
        <v>124</v>
      </c>
      <c r="D1" s="31"/>
      <c r="E1" s="31"/>
      <c r="F1" s="31"/>
      <c r="G1" s="31"/>
      <c r="H1" s="32"/>
    </row>
    <row r="2" spans="1:12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2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2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2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I5" s="3"/>
      <c r="J5" s="3"/>
      <c r="K5" s="3"/>
      <c r="L5" s="3"/>
    </row>
    <row r="6" spans="1:12" s="3" customFormat="1" ht="15.75" x14ac:dyDescent="0.25">
      <c r="A6" s="11">
        <v>1</v>
      </c>
      <c r="B6" s="11" t="s">
        <v>127</v>
      </c>
      <c r="C6" s="11" t="s">
        <v>22</v>
      </c>
      <c r="D6" s="12">
        <f>100*F6/(100-E6)</f>
        <v>5.0000000000000001E-3</v>
      </c>
      <c r="E6" s="13"/>
      <c r="F6" s="14">
        <v>5.0000000000000001E-3</v>
      </c>
      <c r="G6" s="15">
        <f t="shared" ref="G6:G11" si="0">D6*$C$3</f>
        <v>0.01</v>
      </c>
      <c r="H6" s="15">
        <f t="shared" ref="H6:H11" si="1">F6*$C$3</f>
        <v>0.01</v>
      </c>
    </row>
    <row r="7" spans="1:12" s="3" customFormat="1" ht="15.75" x14ac:dyDescent="0.25">
      <c r="A7" s="11">
        <v>2</v>
      </c>
      <c r="B7" s="11" t="s">
        <v>51</v>
      </c>
      <c r="C7" s="11" t="s">
        <v>22</v>
      </c>
      <c r="D7" s="12">
        <f>100*F7/(100-E7)</f>
        <v>5.0000000000000001E-3</v>
      </c>
      <c r="E7" s="13"/>
      <c r="F7" s="14">
        <v>5.0000000000000001E-3</v>
      </c>
      <c r="G7" s="15">
        <f t="shared" si="0"/>
        <v>0.01</v>
      </c>
      <c r="H7" s="15">
        <f t="shared" si="1"/>
        <v>0.01</v>
      </c>
    </row>
    <row r="8" spans="1:12" s="3" customFormat="1" ht="15.75" x14ac:dyDescent="0.25">
      <c r="A8" s="11">
        <v>3</v>
      </c>
      <c r="B8" s="11" t="s">
        <v>128</v>
      </c>
      <c r="C8" s="11" t="s">
        <v>23</v>
      </c>
      <c r="D8" s="12">
        <f>100*F8/(100-E8)</f>
        <v>0.1</v>
      </c>
      <c r="E8" s="13"/>
      <c r="F8" s="14">
        <v>0.1</v>
      </c>
      <c r="G8" s="15">
        <f t="shared" si="0"/>
        <v>0.2</v>
      </c>
      <c r="H8" s="15">
        <f t="shared" si="1"/>
        <v>0.2</v>
      </c>
    </row>
    <row r="9" spans="1:12" s="3" customFormat="1" ht="15.75" x14ac:dyDescent="0.25">
      <c r="A9" s="11">
        <v>4</v>
      </c>
      <c r="B9" s="11" t="s">
        <v>129</v>
      </c>
      <c r="C9" s="11" t="s">
        <v>22</v>
      </c>
      <c r="D9" s="12">
        <f>100*F9/(100-E9)</f>
        <v>1.4999999999999999E-2</v>
      </c>
      <c r="E9" s="13"/>
      <c r="F9" s="14">
        <v>1.4999999999999999E-2</v>
      </c>
      <c r="G9" s="15">
        <f t="shared" si="0"/>
        <v>0.03</v>
      </c>
      <c r="H9" s="15">
        <f t="shared" si="1"/>
        <v>0.03</v>
      </c>
    </row>
    <row r="10" spans="1:12" s="3" customFormat="1" ht="15.75" x14ac:dyDescent="0.25">
      <c r="A10" s="11">
        <v>5</v>
      </c>
      <c r="B10" s="11"/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2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2" s="3" customFormat="1" thickBot="1" x14ac:dyDescent="0.3">
      <c r="B12" s="22" t="s">
        <v>12</v>
      </c>
      <c r="C12" s="23"/>
      <c r="D12" s="24"/>
      <c r="E12" s="25"/>
      <c r="F12" s="26">
        <f>SUM(F6:F11)</f>
        <v>0.125</v>
      </c>
      <c r="G12" s="27"/>
      <c r="H12" s="28">
        <f>SUM(H6:H11)</f>
        <v>0.25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paperSize="9" orientation="portrait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J12"/>
  <sheetViews>
    <sheetView workbookViewId="0">
      <selection activeCell="I17" sqref="I17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ht="19.5" thickBot="1" x14ac:dyDescent="0.3">
      <c r="A1" s="131" t="s">
        <v>0</v>
      </c>
      <c r="B1" s="132"/>
      <c r="C1" s="47" t="s">
        <v>130</v>
      </c>
      <c r="D1" s="31"/>
      <c r="E1" s="31"/>
      <c r="F1" s="48" t="s">
        <v>131</v>
      </c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127</v>
      </c>
      <c r="C6" s="11" t="s">
        <v>22</v>
      </c>
      <c r="D6" s="12">
        <f>100*F6/(100-E6)</f>
        <v>5.0000000000000001E-3</v>
      </c>
      <c r="E6" s="13"/>
      <c r="F6" s="14">
        <v>5.0000000000000001E-3</v>
      </c>
      <c r="G6" s="15">
        <f t="shared" ref="G6:G11" si="0">D6*$C$3</f>
        <v>0.01</v>
      </c>
      <c r="H6" s="15">
        <f t="shared" ref="H6:H11" si="1">F6*$C$3</f>
        <v>0.01</v>
      </c>
    </row>
    <row r="7" spans="1:10" s="3" customFormat="1" ht="15.75" x14ac:dyDescent="0.25">
      <c r="A7" s="11">
        <v>2</v>
      </c>
      <c r="B7" s="11" t="s">
        <v>51</v>
      </c>
      <c r="C7" s="11" t="s">
        <v>22</v>
      </c>
      <c r="D7" s="12">
        <f>100*F7/(100-E7)</f>
        <v>5.0000000000000001E-3</v>
      </c>
      <c r="E7" s="13"/>
      <c r="F7" s="14">
        <v>5.0000000000000001E-3</v>
      </c>
      <c r="G7" s="15">
        <f t="shared" si="0"/>
        <v>0.01</v>
      </c>
      <c r="H7" s="15">
        <f t="shared" si="1"/>
        <v>0.01</v>
      </c>
    </row>
    <row r="8" spans="1:10" s="3" customFormat="1" ht="15.75" x14ac:dyDescent="0.25">
      <c r="A8" s="11">
        <v>3</v>
      </c>
      <c r="B8" s="11" t="s">
        <v>128</v>
      </c>
      <c r="C8" s="11" t="s">
        <v>23</v>
      </c>
      <c r="D8" s="12">
        <f>100*F8/(100-E8)</f>
        <v>0.11</v>
      </c>
      <c r="E8" s="13"/>
      <c r="F8" s="14">
        <v>0.11</v>
      </c>
      <c r="G8" s="15">
        <f t="shared" si="0"/>
        <v>0.22</v>
      </c>
      <c r="H8" s="15">
        <f t="shared" si="1"/>
        <v>0.22</v>
      </c>
    </row>
    <row r="9" spans="1:10" s="3" customFormat="1" ht="15.75" x14ac:dyDescent="0.25">
      <c r="A9" s="11">
        <v>4</v>
      </c>
      <c r="B9" s="11" t="s">
        <v>20</v>
      </c>
      <c r="C9" s="11" t="s">
        <v>22</v>
      </c>
      <c r="D9" s="12">
        <f>100*F9/(100-E9)</f>
        <v>0</v>
      </c>
      <c r="E9" s="13"/>
      <c r="F9" s="14">
        <v>0</v>
      </c>
      <c r="G9" s="15">
        <f t="shared" si="0"/>
        <v>0</v>
      </c>
      <c r="H9" s="15">
        <f t="shared" si="1"/>
        <v>0</v>
      </c>
    </row>
    <row r="10" spans="1:10" s="3" customFormat="1" ht="15.75" x14ac:dyDescent="0.25">
      <c r="A10" s="11">
        <v>5</v>
      </c>
      <c r="B10" s="11" t="s">
        <v>38</v>
      </c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0.12</v>
      </c>
      <c r="G12" s="27"/>
      <c r="H12" s="28">
        <f>SUM(H6:H11)</f>
        <v>0.24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J12"/>
  <sheetViews>
    <sheetView topLeftCell="A4" workbookViewId="0">
      <selection activeCell="I17" sqref="I17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ht="19.5" thickBot="1" x14ac:dyDescent="0.3">
      <c r="A1" s="131" t="s">
        <v>0</v>
      </c>
      <c r="B1" s="132"/>
      <c r="C1" s="47" t="s">
        <v>132</v>
      </c>
      <c r="D1" s="31"/>
      <c r="E1" s="31"/>
      <c r="F1" s="48" t="s">
        <v>133</v>
      </c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127</v>
      </c>
      <c r="C6" s="11" t="s">
        <v>22</v>
      </c>
      <c r="D6" s="12">
        <f>100*F6/(100-E6)</f>
        <v>6.0000000000000001E-3</v>
      </c>
      <c r="E6" s="13"/>
      <c r="F6" s="14">
        <v>6.0000000000000001E-3</v>
      </c>
      <c r="G6" s="15">
        <f t="shared" ref="G6:G11" si="0">D6*$C$3</f>
        <v>1.2E-2</v>
      </c>
      <c r="H6" s="15">
        <f t="shared" ref="H6:H11" si="1">F6*$C$3</f>
        <v>1.2E-2</v>
      </c>
    </row>
    <row r="7" spans="1:10" s="3" customFormat="1" ht="15.75" x14ac:dyDescent="0.25">
      <c r="A7" s="11">
        <v>2</v>
      </c>
      <c r="B7" s="11" t="s">
        <v>51</v>
      </c>
      <c r="C7" s="11" t="s">
        <v>22</v>
      </c>
      <c r="D7" s="12">
        <f>100*F7/(100-E7)</f>
        <v>6.0000000000000001E-3</v>
      </c>
      <c r="E7" s="13"/>
      <c r="F7" s="14">
        <v>6.0000000000000001E-3</v>
      </c>
      <c r="G7" s="15">
        <f t="shared" si="0"/>
        <v>1.2E-2</v>
      </c>
      <c r="H7" s="15">
        <f t="shared" si="1"/>
        <v>1.2E-2</v>
      </c>
    </row>
    <row r="8" spans="1:10" s="3" customFormat="1" ht="15.75" x14ac:dyDescent="0.25">
      <c r="A8" s="11">
        <v>3</v>
      </c>
      <c r="B8" s="11" t="s">
        <v>134</v>
      </c>
      <c r="C8" s="11" t="s">
        <v>23</v>
      </c>
      <c r="D8" s="12">
        <f>100*F8/(100-E8)</f>
        <v>0.11</v>
      </c>
      <c r="E8" s="13"/>
      <c r="F8" s="14">
        <v>0.11</v>
      </c>
      <c r="G8" s="15">
        <f t="shared" si="0"/>
        <v>0.22</v>
      </c>
      <c r="H8" s="15">
        <f t="shared" si="1"/>
        <v>0.22</v>
      </c>
    </row>
    <row r="9" spans="1:10" s="3" customFormat="1" ht="15.75" x14ac:dyDescent="0.25">
      <c r="A9" s="11">
        <v>4</v>
      </c>
      <c r="B9" s="11" t="s">
        <v>20</v>
      </c>
      <c r="C9" s="11" t="s">
        <v>22</v>
      </c>
      <c r="D9" s="12">
        <f>100*F9/(100-E9)</f>
        <v>0</v>
      </c>
      <c r="E9" s="13"/>
      <c r="F9" s="14">
        <v>0</v>
      </c>
      <c r="G9" s="15">
        <f t="shared" si="0"/>
        <v>0</v>
      </c>
      <c r="H9" s="15">
        <f t="shared" si="1"/>
        <v>0</v>
      </c>
    </row>
    <row r="10" spans="1:10" s="3" customFormat="1" ht="15.75" x14ac:dyDescent="0.25">
      <c r="A10" s="11">
        <v>5</v>
      </c>
      <c r="B10" s="11" t="s">
        <v>38</v>
      </c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0.122</v>
      </c>
      <c r="G12" s="27"/>
      <c r="H12" s="28">
        <f>SUM(H6:H11)</f>
        <v>0.24399999999999999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J12"/>
  <sheetViews>
    <sheetView topLeftCell="A10" workbookViewId="0">
      <selection activeCell="D8" sqref="D8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ht="19.5" thickBot="1" x14ac:dyDescent="0.3">
      <c r="A1" s="131" t="s">
        <v>0</v>
      </c>
      <c r="B1" s="132"/>
      <c r="C1" s="49" t="s">
        <v>135</v>
      </c>
      <c r="D1" s="31"/>
      <c r="E1" s="31"/>
      <c r="F1" s="48" t="s">
        <v>136</v>
      </c>
      <c r="G1" s="31"/>
      <c r="H1" s="32"/>
    </row>
    <row r="2" spans="1:10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1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127</v>
      </c>
      <c r="C6" s="11" t="s">
        <v>22</v>
      </c>
      <c r="D6" s="12">
        <f>100*F6/(100-E6)</f>
        <v>6.0000000000000001E-3</v>
      </c>
      <c r="E6" s="13"/>
      <c r="F6" s="14">
        <v>6.0000000000000001E-3</v>
      </c>
      <c r="G6" s="15">
        <f t="shared" ref="G6:G11" si="0">D6*$C$3</f>
        <v>6.0000000000000001E-3</v>
      </c>
      <c r="H6" s="15">
        <f t="shared" ref="H6:H11" si="1">F6*$C$3</f>
        <v>6.0000000000000001E-3</v>
      </c>
    </row>
    <row r="7" spans="1:10" s="3" customFormat="1" ht="15.75" x14ac:dyDescent="0.25">
      <c r="A7" s="11">
        <v>2</v>
      </c>
      <c r="B7" s="11" t="s">
        <v>51</v>
      </c>
      <c r="C7" s="11" t="s">
        <v>22</v>
      </c>
      <c r="D7" s="12">
        <f>100*F7/(100-E7)</f>
        <v>6.0000000000000001E-3</v>
      </c>
      <c r="E7" s="13"/>
      <c r="F7" s="14">
        <v>6.0000000000000001E-3</v>
      </c>
      <c r="G7" s="15">
        <f t="shared" si="0"/>
        <v>6.0000000000000001E-3</v>
      </c>
      <c r="H7" s="15">
        <f t="shared" si="1"/>
        <v>6.0000000000000001E-3</v>
      </c>
    </row>
    <row r="8" spans="1:10" s="3" customFormat="1" ht="15.75" x14ac:dyDescent="0.25">
      <c r="A8" s="11">
        <v>3</v>
      </c>
      <c r="B8" s="11" t="s">
        <v>137</v>
      </c>
      <c r="C8" s="11" t="s">
        <v>23</v>
      </c>
      <c r="D8" s="12">
        <f>100*F8/(100-E8)</f>
        <v>0.11</v>
      </c>
      <c r="E8" s="13"/>
      <c r="F8" s="14">
        <v>0.11</v>
      </c>
      <c r="G8" s="15">
        <f t="shared" si="0"/>
        <v>0.11</v>
      </c>
      <c r="H8" s="15">
        <f t="shared" si="1"/>
        <v>0.11</v>
      </c>
    </row>
    <row r="9" spans="1:10" s="3" customFormat="1" ht="15.75" x14ac:dyDescent="0.25">
      <c r="A9" s="11">
        <v>4</v>
      </c>
      <c r="B9" s="11" t="s">
        <v>20</v>
      </c>
      <c r="C9" s="11" t="s">
        <v>22</v>
      </c>
      <c r="D9" s="12">
        <f>100*F9/(100-E9)</f>
        <v>0</v>
      </c>
      <c r="E9" s="13"/>
      <c r="F9" s="14">
        <v>0</v>
      </c>
      <c r="G9" s="15">
        <f t="shared" si="0"/>
        <v>0</v>
      </c>
      <c r="H9" s="15">
        <f t="shared" si="1"/>
        <v>0</v>
      </c>
    </row>
    <row r="10" spans="1:10" s="3" customFormat="1" ht="15.75" x14ac:dyDescent="0.25">
      <c r="A10" s="11">
        <v>5</v>
      </c>
      <c r="B10" s="11" t="s">
        <v>38</v>
      </c>
      <c r="C10" s="11"/>
      <c r="D10" s="12">
        <f>100*F10/(100-E10)</f>
        <v>0</v>
      </c>
      <c r="E10" s="13"/>
      <c r="F10" s="14"/>
      <c r="G10" s="15">
        <f t="shared" si="0"/>
        <v>0</v>
      </c>
      <c r="H10" s="15">
        <f t="shared" si="1"/>
        <v>0</v>
      </c>
    </row>
    <row r="11" spans="1:10" s="3" customFormat="1" thickBot="1" x14ac:dyDescent="0.3">
      <c r="B11" s="18"/>
      <c r="C11" s="18"/>
      <c r="D11" s="19"/>
      <c r="E11" s="20"/>
      <c r="F11" s="21"/>
      <c r="G11" s="19">
        <f t="shared" si="0"/>
        <v>0</v>
      </c>
      <c r="H11" s="19">
        <f t="shared" si="1"/>
        <v>0</v>
      </c>
    </row>
    <row r="12" spans="1:10" s="3" customFormat="1" thickBot="1" x14ac:dyDescent="0.3">
      <c r="B12" s="22" t="s">
        <v>12</v>
      </c>
      <c r="C12" s="23"/>
      <c r="D12" s="24"/>
      <c r="E12" s="25"/>
      <c r="F12" s="26">
        <f>SUM(F6:F11)</f>
        <v>0.122</v>
      </c>
      <c r="G12" s="27"/>
      <c r="H12" s="28">
        <f>SUM(H6:H11)</f>
        <v>0.122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I19"/>
  <sheetViews>
    <sheetView topLeftCell="A22" workbookViewId="0">
      <selection activeCell="K39" sqref="K39"/>
    </sheetView>
  </sheetViews>
  <sheetFormatPr defaultRowHeight="15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</cols>
  <sheetData>
    <row r="1" spans="1:9" ht="20.25" thickBot="1" x14ac:dyDescent="0.3">
      <c r="A1" s="131" t="s">
        <v>0</v>
      </c>
      <c r="B1" s="132"/>
      <c r="C1" s="83" t="s">
        <v>253</v>
      </c>
      <c r="D1" s="31"/>
      <c r="E1" s="31"/>
      <c r="F1" s="48"/>
      <c r="G1" s="31"/>
      <c r="H1" s="32"/>
    </row>
    <row r="2" spans="1:9" ht="16.5" thickBot="1" x14ac:dyDescent="0.3">
      <c r="A2" s="133" t="s">
        <v>1</v>
      </c>
      <c r="B2" s="134"/>
      <c r="C2" s="135">
        <v>100</v>
      </c>
      <c r="D2" s="136"/>
      <c r="E2" s="137"/>
      <c r="F2" s="1"/>
      <c r="G2" s="1"/>
      <c r="H2" s="1"/>
      <c r="I2" s="2"/>
    </row>
    <row r="3" spans="1:9" ht="16.5" thickBot="1" x14ac:dyDescent="0.3">
      <c r="A3" s="138" t="s">
        <v>2</v>
      </c>
      <c r="B3" s="139"/>
      <c r="C3" s="140">
        <v>1</v>
      </c>
      <c r="D3" s="134"/>
      <c r="E3" s="1"/>
      <c r="F3" s="1"/>
      <c r="G3" s="1"/>
      <c r="H3" s="1"/>
      <c r="I3" s="2"/>
    </row>
    <row r="4" spans="1:9" ht="15.75" x14ac:dyDescent="0.25">
      <c r="A4" s="3"/>
      <c r="B4" s="1"/>
      <c r="C4" s="1"/>
      <c r="D4" s="130" t="s">
        <v>3</v>
      </c>
      <c r="E4" s="130"/>
      <c r="F4" s="130"/>
      <c r="G4" s="4" t="s">
        <v>4</v>
      </c>
      <c r="H4" s="5"/>
      <c r="I4" s="3"/>
    </row>
    <row r="5" spans="1:9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I5" s="10"/>
    </row>
    <row r="6" spans="1:9" ht="15.75" x14ac:dyDescent="0.25">
      <c r="A6" s="11">
        <v>1</v>
      </c>
      <c r="B6" s="11" t="s">
        <v>127</v>
      </c>
      <c r="C6" s="11" t="s">
        <v>22</v>
      </c>
      <c r="D6" s="12">
        <f>100*F6/(100-E6)</f>
        <v>6.0000000000000001E-3</v>
      </c>
      <c r="E6" s="13"/>
      <c r="F6" s="14">
        <v>6.0000000000000001E-3</v>
      </c>
      <c r="G6" s="15">
        <f t="shared" ref="G6:G8" si="0">D6*$C$3</f>
        <v>6.0000000000000001E-3</v>
      </c>
      <c r="H6" s="15">
        <f t="shared" ref="H6:H8" si="1">F6*$C$3</f>
        <v>6.0000000000000001E-3</v>
      </c>
      <c r="I6" s="3"/>
    </row>
    <row r="7" spans="1:9" ht="15.75" x14ac:dyDescent="0.25">
      <c r="A7" s="11">
        <v>2</v>
      </c>
      <c r="B7" s="11" t="s">
        <v>51</v>
      </c>
      <c r="C7" s="11" t="s">
        <v>22</v>
      </c>
      <c r="D7" s="12">
        <f>100*F7/(100-E7)</f>
        <v>6.0000000000000001E-3</v>
      </c>
      <c r="E7" s="13"/>
      <c r="F7" s="14">
        <v>6.0000000000000001E-3</v>
      </c>
      <c r="G7" s="15">
        <f t="shared" si="0"/>
        <v>6.0000000000000001E-3</v>
      </c>
      <c r="H7" s="15">
        <f t="shared" si="1"/>
        <v>6.0000000000000001E-3</v>
      </c>
      <c r="I7" s="3"/>
    </row>
    <row r="8" spans="1:9" ht="15.75" x14ac:dyDescent="0.25">
      <c r="A8" s="11">
        <v>3</v>
      </c>
      <c r="B8" s="11" t="s">
        <v>137</v>
      </c>
      <c r="C8" s="11" t="s">
        <v>23</v>
      </c>
      <c r="D8" s="12">
        <f>100*F8/(100-E8)</f>
        <v>0.11</v>
      </c>
      <c r="E8" s="13"/>
      <c r="F8" s="14">
        <v>0.11</v>
      </c>
      <c r="G8" s="15">
        <f t="shared" si="0"/>
        <v>0.11</v>
      </c>
      <c r="H8" s="15">
        <f t="shared" si="1"/>
        <v>0.11</v>
      </c>
      <c r="I8" s="3"/>
    </row>
    <row r="9" spans="1:9" ht="15.75" x14ac:dyDescent="0.25">
      <c r="A9" s="11">
        <v>4</v>
      </c>
      <c r="B9" s="90" t="s">
        <v>195</v>
      </c>
      <c r="C9" s="84" t="s">
        <v>22</v>
      </c>
      <c r="D9" s="86">
        <v>4.0000000000000001E-3</v>
      </c>
      <c r="E9" s="87">
        <v>25</v>
      </c>
      <c r="F9" s="88">
        <v>3.0000000000000001E-3</v>
      </c>
      <c r="G9" s="89">
        <v>8.0000000000000002E-3</v>
      </c>
      <c r="H9" s="89">
        <v>6.0000000000000001E-3</v>
      </c>
      <c r="I9" s="3"/>
    </row>
    <row r="10" spans="1:9" ht="15.75" x14ac:dyDescent="0.25">
      <c r="A10" s="11">
        <v>5</v>
      </c>
      <c r="B10" s="90" t="s">
        <v>245</v>
      </c>
      <c r="C10" s="84" t="s">
        <v>22</v>
      </c>
      <c r="D10" s="86">
        <v>3.5714285714285713E-3</v>
      </c>
      <c r="E10" s="87">
        <v>16</v>
      </c>
      <c r="F10" s="88">
        <v>3.0000000000000001E-3</v>
      </c>
      <c r="G10" s="89">
        <v>7.1428571428571426E-3</v>
      </c>
      <c r="H10" s="89">
        <v>6.0000000000000001E-3</v>
      </c>
      <c r="I10" s="3"/>
    </row>
    <row r="11" spans="1:9" ht="15.75" x14ac:dyDescent="0.25">
      <c r="A11" s="11">
        <v>6</v>
      </c>
      <c r="B11" s="90" t="s">
        <v>246</v>
      </c>
      <c r="C11" s="84" t="s">
        <v>22</v>
      </c>
      <c r="D11" s="86">
        <v>4.0000000000000001E-3</v>
      </c>
      <c r="E11" s="87"/>
      <c r="F11" s="88">
        <v>4.0000000000000001E-3</v>
      </c>
      <c r="G11" s="89">
        <v>8.0000000000000002E-3</v>
      </c>
      <c r="H11" s="89">
        <v>8.0000000000000002E-3</v>
      </c>
      <c r="I11" s="3"/>
    </row>
    <row r="12" spans="1:9" ht="15.75" x14ac:dyDescent="0.25">
      <c r="A12" s="11">
        <v>7</v>
      </c>
      <c r="B12" s="90" t="s">
        <v>247</v>
      </c>
      <c r="C12" s="84" t="s">
        <v>22</v>
      </c>
      <c r="D12" s="86">
        <v>6.4102564102564103E-4</v>
      </c>
      <c r="E12" s="87">
        <v>22</v>
      </c>
      <c r="F12" s="88">
        <v>5.0000000000000001E-4</v>
      </c>
      <c r="G12" s="89">
        <v>1.2820512820512821E-3</v>
      </c>
      <c r="H12" s="89">
        <v>1E-3</v>
      </c>
      <c r="I12" s="3"/>
    </row>
    <row r="13" spans="1:9" ht="15.75" x14ac:dyDescent="0.25">
      <c r="A13" s="11">
        <v>8</v>
      </c>
      <c r="B13" s="85" t="s">
        <v>248</v>
      </c>
      <c r="C13" s="84" t="s">
        <v>22</v>
      </c>
      <c r="D13" s="86">
        <v>3.0000000000000001E-3</v>
      </c>
      <c r="E13" s="87"/>
      <c r="F13" s="88">
        <v>3.0000000000000001E-3</v>
      </c>
      <c r="G13" s="89">
        <v>6.0000000000000001E-3</v>
      </c>
      <c r="H13" s="89">
        <v>6.0000000000000001E-3</v>
      </c>
      <c r="I13" s="3"/>
    </row>
    <row r="14" spans="1:9" ht="15.75" x14ac:dyDescent="0.25">
      <c r="A14" s="11">
        <v>9</v>
      </c>
      <c r="B14" s="85" t="s">
        <v>249</v>
      </c>
      <c r="C14" s="84" t="s">
        <v>23</v>
      </c>
      <c r="D14" s="86">
        <v>3.5000000000000003E-2</v>
      </c>
      <c r="E14" s="87"/>
      <c r="F14" s="88">
        <v>3.5000000000000003E-2</v>
      </c>
      <c r="G14" s="89">
        <v>7.0000000000000007E-2</v>
      </c>
      <c r="H14" s="89">
        <v>7.0000000000000007E-2</v>
      </c>
      <c r="I14" s="3"/>
    </row>
    <row r="15" spans="1:9" ht="15.75" x14ac:dyDescent="0.25">
      <c r="A15" s="11">
        <v>10</v>
      </c>
      <c r="B15" s="85" t="s">
        <v>250</v>
      </c>
      <c r="C15" s="84" t="s">
        <v>22</v>
      </c>
      <c r="D15" s="86">
        <v>5.0000000000000001E-4</v>
      </c>
      <c r="E15" s="87"/>
      <c r="F15" s="88">
        <v>5.0000000000000001E-4</v>
      </c>
      <c r="G15" s="89">
        <v>1E-3</v>
      </c>
      <c r="H15" s="89">
        <v>1E-3</v>
      </c>
      <c r="I15" s="3"/>
    </row>
    <row r="16" spans="1:9" ht="15.75" x14ac:dyDescent="0.25">
      <c r="A16" s="11">
        <v>11</v>
      </c>
      <c r="B16" s="85" t="s">
        <v>251</v>
      </c>
      <c r="C16" s="84" t="s">
        <v>22</v>
      </c>
      <c r="D16" s="86">
        <v>0</v>
      </c>
      <c r="E16" s="87"/>
      <c r="F16" s="88">
        <v>0</v>
      </c>
      <c r="G16" s="89">
        <v>0</v>
      </c>
      <c r="H16" s="89">
        <v>0</v>
      </c>
      <c r="I16" s="3"/>
    </row>
    <row r="17" spans="1:9" ht="15.75" x14ac:dyDescent="0.25">
      <c r="A17" s="11">
        <v>12</v>
      </c>
      <c r="B17" s="85" t="s">
        <v>252</v>
      </c>
      <c r="C17" s="67" t="s">
        <v>22</v>
      </c>
      <c r="D17" s="86">
        <v>0</v>
      </c>
      <c r="E17" s="87"/>
      <c r="F17" s="88">
        <v>0</v>
      </c>
      <c r="G17" s="89">
        <v>0</v>
      </c>
      <c r="H17" s="89">
        <v>0</v>
      </c>
      <c r="I17" s="3"/>
    </row>
    <row r="18" spans="1:9" s="3" customFormat="1" ht="16.5" thickBot="1" x14ac:dyDescent="0.3">
      <c r="B18" s="18"/>
      <c r="C18" s="18"/>
      <c r="D18" s="19"/>
      <c r="E18" s="20"/>
      <c r="F18" s="21"/>
      <c r="G18" s="19">
        <f t="shared" ref="G18" si="2">D18*$C$3</f>
        <v>0</v>
      </c>
      <c r="H18" s="19">
        <f t="shared" ref="H18" si="3">F18*$C$3</f>
        <v>0</v>
      </c>
    </row>
    <row r="19" spans="1:9" s="3" customFormat="1" ht="16.5" thickBot="1" x14ac:dyDescent="0.3">
      <c r="B19" s="22" t="s">
        <v>12</v>
      </c>
      <c r="C19" s="23"/>
      <c r="D19" s="24"/>
      <c r="E19" s="25"/>
      <c r="F19" s="26">
        <f>SUM(F6:F18)</f>
        <v>0.17100000000000001</v>
      </c>
      <c r="G19" s="26">
        <f>SUM(G6:G18)</f>
        <v>0.22342490842490845</v>
      </c>
      <c r="H19" s="26">
        <f>SUM(H6:H18)</f>
        <v>0.22000000000000003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orientation="portrait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3300"/>
  </sheetPr>
  <dimension ref="A1:M31"/>
  <sheetViews>
    <sheetView workbookViewId="0">
      <selection activeCell="M18" sqref="M18"/>
    </sheetView>
  </sheetViews>
  <sheetFormatPr defaultColWidth="17.42578125" defaultRowHeight="16.5" customHeight="1" x14ac:dyDescent="0.25"/>
  <cols>
    <col min="1" max="1" width="7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3" thickBot="1" x14ac:dyDescent="0.3">
      <c r="A1" s="131" t="s">
        <v>0</v>
      </c>
      <c r="B1" s="132"/>
      <c r="C1" s="30" t="s">
        <v>203</v>
      </c>
      <c r="D1" s="31"/>
      <c r="E1" s="31"/>
      <c r="F1" s="31"/>
      <c r="G1" s="31"/>
      <c r="H1" s="32"/>
    </row>
    <row r="2" spans="1:13" thickBot="1" x14ac:dyDescent="0.3">
      <c r="A2" s="133" t="s">
        <v>48</v>
      </c>
      <c r="B2" s="134"/>
      <c r="C2" s="135">
        <v>100</v>
      </c>
      <c r="D2" s="136"/>
      <c r="E2" s="137"/>
      <c r="F2" s="1"/>
      <c r="G2" s="1"/>
      <c r="H2" s="1"/>
      <c r="I2" s="2"/>
      <c r="J2" s="2"/>
    </row>
    <row r="3" spans="1:13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  <c r="L3" s="63"/>
    </row>
    <row r="4" spans="1:13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  <c r="L4" s="64"/>
    </row>
    <row r="5" spans="1:13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  <c r="L5" s="63"/>
    </row>
    <row r="6" spans="1:13" s="3" customFormat="1" ht="15.75" x14ac:dyDescent="0.25">
      <c r="A6" s="152" t="s">
        <v>231</v>
      </c>
      <c r="B6" s="154"/>
      <c r="C6" s="11"/>
      <c r="D6" s="11"/>
      <c r="E6" s="11"/>
      <c r="F6" s="11"/>
      <c r="G6" s="11"/>
      <c r="H6" s="11"/>
      <c r="I6" s="10"/>
      <c r="J6" s="10"/>
      <c r="K6" s="51"/>
      <c r="L6" s="63"/>
      <c r="M6" s="10"/>
    </row>
    <row r="7" spans="1:13" s="3" customFormat="1" ht="15.75" x14ac:dyDescent="0.25">
      <c r="A7" s="11">
        <v>1</v>
      </c>
      <c r="B7" s="41" t="s">
        <v>225</v>
      </c>
      <c r="C7" s="40" t="s">
        <v>22</v>
      </c>
      <c r="D7" s="12">
        <f>100*F7/(100-E7)</f>
        <v>1.4999999999999999E-2</v>
      </c>
      <c r="E7" s="13"/>
      <c r="F7" s="14">
        <v>1.4999999999999999E-2</v>
      </c>
      <c r="G7" s="15">
        <f t="shared" ref="G7:G12" si="0">D7*$C$3</f>
        <v>0.03</v>
      </c>
      <c r="H7" s="15">
        <f t="shared" ref="H7:H12" si="1">F7*$C$3</f>
        <v>0.03</v>
      </c>
      <c r="I7" s="10"/>
      <c r="J7" s="10"/>
      <c r="K7" s="51"/>
      <c r="L7" s="63"/>
      <c r="M7" s="10"/>
    </row>
    <row r="8" spans="1:13" s="3" customFormat="1" ht="15.75" x14ac:dyDescent="0.25">
      <c r="A8" s="11">
        <v>2</v>
      </c>
      <c r="B8" s="41" t="s">
        <v>62</v>
      </c>
      <c r="C8" s="40" t="s">
        <v>22</v>
      </c>
      <c r="D8" s="12">
        <f t="shared" ref="D8:D12" si="2">100*F8/(100-E8)</f>
        <v>8.0000000000000002E-3</v>
      </c>
      <c r="E8" s="13"/>
      <c r="F8" s="14">
        <v>8.0000000000000002E-3</v>
      </c>
      <c r="G8" s="15">
        <f t="shared" si="0"/>
        <v>1.6E-2</v>
      </c>
      <c r="H8" s="15">
        <f t="shared" si="1"/>
        <v>1.6E-2</v>
      </c>
      <c r="I8" s="10"/>
      <c r="J8" s="10"/>
      <c r="K8" s="51"/>
      <c r="L8" s="63"/>
      <c r="M8" s="10"/>
    </row>
    <row r="9" spans="1:13" s="3" customFormat="1" ht="15.75" x14ac:dyDescent="0.25">
      <c r="A9" s="11">
        <v>3</v>
      </c>
      <c r="B9" s="41" t="s">
        <v>51</v>
      </c>
      <c r="C9" s="40" t="s">
        <v>22</v>
      </c>
      <c r="D9" s="12">
        <f t="shared" si="2"/>
        <v>2.4E-2</v>
      </c>
      <c r="E9" s="13"/>
      <c r="F9" s="14">
        <v>2.4E-2</v>
      </c>
      <c r="G9" s="15">
        <f t="shared" si="0"/>
        <v>4.8000000000000001E-2</v>
      </c>
      <c r="H9" s="15">
        <f t="shared" si="1"/>
        <v>4.8000000000000001E-2</v>
      </c>
      <c r="I9" s="10"/>
      <c r="J9" s="10"/>
      <c r="K9" s="51"/>
      <c r="L9" s="63"/>
      <c r="M9" s="10"/>
    </row>
    <row r="10" spans="1:13" s="3" customFormat="1" ht="15.75" x14ac:dyDescent="0.25">
      <c r="A10" s="11">
        <v>4</v>
      </c>
      <c r="B10" s="41" t="s">
        <v>226</v>
      </c>
      <c r="C10" s="40" t="s">
        <v>22</v>
      </c>
      <c r="D10" s="12">
        <f t="shared" si="2"/>
        <v>2.0000000000000001E-4</v>
      </c>
      <c r="E10" s="13"/>
      <c r="F10" s="14">
        <v>2.0000000000000001E-4</v>
      </c>
      <c r="G10" s="15">
        <f t="shared" si="0"/>
        <v>4.0000000000000002E-4</v>
      </c>
      <c r="H10" s="15">
        <f t="shared" si="1"/>
        <v>4.0000000000000002E-4</v>
      </c>
      <c r="I10" s="10"/>
      <c r="J10" s="10"/>
      <c r="K10" s="51"/>
      <c r="L10" s="63"/>
      <c r="M10" s="10"/>
    </row>
    <row r="11" spans="1:13" s="3" customFormat="1" ht="15.75" customHeight="1" x14ac:dyDescent="0.25">
      <c r="A11" s="11">
        <v>5</v>
      </c>
      <c r="B11" s="41" t="s">
        <v>20</v>
      </c>
      <c r="C11" s="40" t="s">
        <v>22</v>
      </c>
      <c r="D11" s="12">
        <f t="shared" si="2"/>
        <v>0</v>
      </c>
      <c r="E11" s="13"/>
      <c r="F11" s="14"/>
      <c r="G11" s="15">
        <f t="shared" si="0"/>
        <v>0</v>
      </c>
      <c r="H11" s="15">
        <f t="shared" si="1"/>
        <v>0</v>
      </c>
      <c r="I11" s="10"/>
      <c r="J11" s="10"/>
      <c r="K11" s="51"/>
      <c r="L11" s="63"/>
      <c r="M11" s="10"/>
    </row>
    <row r="12" spans="1:13" s="3" customFormat="1" ht="15.75" customHeight="1" x14ac:dyDescent="0.25">
      <c r="A12" s="11">
        <v>6</v>
      </c>
      <c r="B12" s="41" t="s">
        <v>227</v>
      </c>
      <c r="C12" s="40" t="s">
        <v>22</v>
      </c>
      <c r="D12" s="12">
        <f t="shared" si="2"/>
        <v>2E-3</v>
      </c>
      <c r="E12" s="13"/>
      <c r="F12" s="14">
        <v>2E-3</v>
      </c>
      <c r="G12" s="15">
        <f t="shared" si="0"/>
        <v>4.0000000000000001E-3</v>
      </c>
      <c r="H12" s="15">
        <f t="shared" si="1"/>
        <v>4.0000000000000001E-3</v>
      </c>
      <c r="I12" s="10"/>
      <c r="J12" s="10"/>
      <c r="K12" s="51"/>
      <c r="L12" s="63"/>
      <c r="M12" s="10"/>
    </row>
    <row r="13" spans="1:13" s="3" customFormat="1" ht="15.75" customHeight="1" x14ac:dyDescent="0.25">
      <c r="A13" s="152" t="s">
        <v>228</v>
      </c>
      <c r="B13" s="153"/>
      <c r="C13" s="74"/>
      <c r="J13" s="10"/>
      <c r="K13" s="78"/>
      <c r="L13" s="79"/>
    </row>
    <row r="14" spans="1:13" s="3" customFormat="1" ht="15.75" x14ac:dyDescent="0.25">
      <c r="A14" s="11">
        <v>7</v>
      </c>
      <c r="B14" s="41" t="s">
        <v>232</v>
      </c>
      <c r="C14" s="11" t="s">
        <v>22</v>
      </c>
      <c r="D14" s="12">
        <f>100*F14/(100-E14)</f>
        <v>3.5000000000000003E-2</v>
      </c>
      <c r="E14" s="13"/>
      <c r="F14" s="14">
        <v>3.5000000000000003E-2</v>
      </c>
      <c r="G14" s="15">
        <f t="shared" ref="G14:G19" si="3">D14*$C$3</f>
        <v>7.0000000000000007E-2</v>
      </c>
      <c r="H14" s="75">
        <f t="shared" ref="H14:H19" si="4">F14*$C$3</f>
        <v>7.0000000000000007E-2</v>
      </c>
      <c r="J14" s="10"/>
      <c r="K14" s="80"/>
      <c r="L14" s="79"/>
    </row>
    <row r="15" spans="1:13" s="3" customFormat="1" ht="15.75" x14ac:dyDescent="0.25">
      <c r="A15" s="11">
        <v>8</v>
      </c>
      <c r="B15" s="41" t="s">
        <v>229</v>
      </c>
      <c r="C15" s="11" t="s">
        <v>26</v>
      </c>
      <c r="D15" s="12">
        <v>0.5</v>
      </c>
      <c r="E15" s="13"/>
      <c r="F15" s="14">
        <v>2.5000000000000001E-2</v>
      </c>
      <c r="G15" s="15">
        <f t="shared" si="3"/>
        <v>1</v>
      </c>
      <c r="H15" s="75">
        <f t="shared" si="4"/>
        <v>0.05</v>
      </c>
      <c r="J15" s="10"/>
      <c r="K15" s="80"/>
      <c r="L15" s="79"/>
    </row>
    <row r="16" spans="1:13" s="3" customFormat="1" ht="15.75" x14ac:dyDescent="0.25">
      <c r="A16" s="11">
        <v>9</v>
      </c>
      <c r="B16" s="41" t="s">
        <v>30</v>
      </c>
      <c r="C16" s="40" t="s">
        <v>22</v>
      </c>
      <c r="D16" s="12">
        <f>100*F16/(100-E16)</f>
        <v>5.0000000000000001E-3</v>
      </c>
      <c r="E16" s="13"/>
      <c r="F16" s="14">
        <v>5.0000000000000001E-3</v>
      </c>
      <c r="G16" s="15">
        <f t="shared" si="3"/>
        <v>0.01</v>
      </c>
      <c r="H16" s="75">
        <f t="shared" si="4"/>
        <v>0.01</v>
      </c>
      <c r="J16" s="10"/>
      <c r="K16" s="80"/>
      <c r="L16" s="79"/>
    </row>
    <row r="17" spans="1:12" s="3" customFormat="1" ht="15.75" x14ac:dyDescent="0.25">
      <c r="A17" s="11">
        <v>10</v>
      </c>
      <c r="B17" s="41" t="s">
        <v>230</v>
      </c>
      <c r="C17" s="40" t="s">
        <v>22</v>
      </c>
      <c r="D17" s="12">
        <f>100*F17/(100-E17)</f>
        <v>5.0000000000000001E-3</v>
      </c>
      <c r="E17" s="13"/>
      <c r="F17" s="14">
        <v>5.0000000000000001E-3</v>
      </c>
      <c r="G17" s="15">
        <f t="shared" si="3"/>
        <v>0.01</v>
      </c>
      <c r="H17" s="75">
        <f t="shared" si="4"/>
        <v>0.01</v>
      </c>
      <c r="J17" s="10"/>
      <c r="K17" s="80"/>
      <c r="L17" s="79"/>
    </row>
    <row r="18" spans="1:12" s="3" customFormat="1" ht="15.75" x14ac:dyDescent="0.25">
      <c r="A18" s="11">
        <v>11</v>
      </c>
      <c r="B18" s="41" t="s">
        <v>62</v>
      </c>
      <c r="C18" s="40" t="s">
        <v>22</v>
      </c>
      <c r="D18" s="12">
        <f>100*F18/(100-E18)</f>
        <v>8.0000000000000002E-3</v>
      </c>
      <c r="E18" s="13"/>
      <c r="F18" s="14">
        <v>8.0000000000000002E-3</v>
      </c>
      <c r="G18" s="15">
        <f t="shared" si="3"/>
        <v>1.6E-2</v>
      </c>
      <c r="H18" s="75">
        <f t="shared" si="4"/>
        <v>1.6E-2</v>
      </c>
      <c r="J18" s="10"/>
      <c r="K18" s="80"/>
      <c r="L18" s="79"/>
    </row>
    <row r="19" spans="1:12" s="3" customFormat="1" thickBot="1" x14ac:dyDescent="0.3">
      <c r="A19" s="11">
        <v>12</v>
      </c>
      <c r="B19" s="41" t="s">
        <v>217</v>
      </c>
      <c r="C19" s="40" t="s">
        <v>22</v>
      </c>
      <c r="D19" s="19">
        <f>100*F19/(100-E19)</f>
        <v>1E-3</v>
      </c>
      <c r="E19" s="20"/>
      <c r="F19" s="21">
        <v>1E-3</v>
      </c>
      <c r="G19" s="19">
        <f t="shared" si="3"/>
        <v>2E-3</v>
      </c>
      <c r="H19" s="76">
        <f t="shared" si="4"/>
        <v>2E-3</v>
      </c>
      <c r="J19" s="10"/>
      <c r="K19" s="80"/>
      <c r="L19" s="79"/>
    </row>
    <row r="20" spans="1:12" s="3" customFormat="1" thickBot="1" x14ac:dyDescent="0.3">
      <c r="B20" s="22" t="s">
        <v>12</v>
      </c>
      <c r="C20" s="23"/>
      <c r="D20" s="24"/>
      <c r="E20" s="25"/>
      <c r="F20" s="26">
        <f>SUM(F6:F19)</f>
        <v>0.12820000000000001</v>
      </c>
      <c r="G20" s="27"/>
      <c r="H20" s="77">
        <f>SUM(H6:H19)</f>
        <v>0.25640000000000002</v>
      </c>
      <c r="J20" s="10"/>
    </row>
    <row r="21" spans="1:12" s="3" customFormat="1" ht="12.75" x14ac:dyDescent="0.2">
      <c r="J21" s="10"/>
    </row>
    <row r="22" spans="1:12" s="3" customFormat="1" ht="15.75" x14ac:dyDescent="0.25">
      <c r="D22" s="29"/>
      <c r="E22"/>
      <c r="G22"/>
      <c r="H22"/>
    </row>
    <row r="23" spans="1:12" s="3" customFormat="1" ht="15" x14ac:dyDescent="0.25">
      <c r="B23" s="10"/>
      <c r="C23" s="10"/>
      <c r="G23"/>
      <c r="H23"/>
    </row>
    <row r="24" spans="1:12" s="3" customFormat="1" ht="12.75" x14ac:dyDescent="0.2"/>
    <row r="25" spans="1:12" s="3" customFormat="1" ht="12.75" x14ac:dyDescent="0.2"/>
    <row r="26" spans="1:12" s="3" customFormat="1" ht="12.75" x14ac:dyDescent="0.2"/>
    <row r="27" spans="1:12" s="3" customFormat="1" ht="12.75" x14ac:dyDescent="0.2"/>
    <row r="28" spans="1:12" s="3" customFormat="1" ht="12.75" x14ac:dyDescent="0.2"/>
    <row r="29" spans="1:12" s="3" customFormat="1" ht="12.75" x14ac:dyDescent="0.2"/>
    <row r="30" spans="1:12" s="3" customFormat="1" ht="12.75" x14ac:dyDescent="0.2"/>
    <row r="31" spans="1:12" s="3" customFormat="1" ht="15" x14ac:dyDescent="0.25">
      <c r="B31"/>
      <c r="C31"/>
      <c r="D31"/>
      <c r="E31"/>
      <c r="F31"/>
      <c r="G31"/>
      <c r="H31"/>
    </row>
  </sheetData>
  <mergeCells count="8">
    <mergeCell ref="A13:B13"/>
    <mergeCell ref="A6:B6"/>
    <mergeCell ref="A1:B1"/>
    <mergeCell ref="A2:B2"/>
    <mergeCell ref="C2:E2"/>
    <mergeCell ref="A3:B3"/>
    <mergeCell ref="C3:D3"/>
    <mergeCell ref="D4:F4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3300"/>
  </sheetPr>
  <dimension ref="A1:M33"/>
  <sheetViews>
    <sheetView workbookViewId="0">
      <selection activeCell="J17" sqref="J17"/>
    </sheetView>
  </sheetViews>
  <sheetFormatPr defaultColWidth="17.42578125" defaultRowHeight="16.5" customHeight="1" x14ac:dyDescent="0.25"/>
  <cols>
    <col min="1" max="1" width="7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10" width="25.7109375" customWidth="1"/>
    <col min="11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3" thickBot="1" x14ac:dyDescent="0.3">
      <c r="A1" s="131" t="s">
        <v>0</v>
      </c>
      <c r="B1" s="132"/>
      <c r="C1" s="30" t="s">
        <v>233</v>
      </c>
      <c r="D1" s="31"/>
      <c r="E1" s="31"/>
      <c r="F1" s="31"/>
      <c r="G1" s="31"/>
      <c r="H1" s="32"/>
    </row>
    <row r="2" spans="1:13" thickBot="1" x14ac:dyDescent="0.3">
      <c r="A2" s="133" t="s">
        <v>48</v>
      </c>
      <c r="B2" s="134"/>
      <c r="C2" s="135">
        <v>70</v>
      </c>
      <c r="D2" s="136"/>
      <c r="E2" s="137"/>
      <c r="F2" s="1"/>
      <c r="G2" s="1"/>
      <c r="H2" s="1"/>
      <c r="I2" s="2"/>
      <c r="J2" s="2"/>
    </row>
    <row r="3" spans="1:13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  <c r="L3" s="63"/>
    </row>
    <row r="4" spans="1:13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  <c r="L4" s="64"/>
    </row>
    <row r="5" spans="1:13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I5" s="3"/>
      <c r="J5" s="3"/>
      <c r="K5" s="51"/>
      <c r="L5" s="64"/>
    </row>
    <row r="6" spans="1:13" s="3" customFormat="1" ht="15.75" x14ac:dyDescent="0.25">
      <c r="A6" s="92" t="s">
        <v>234</v>
      </c>
      <c r="C6" s="11"/>
      <c r="D6" s="11"/>
      <c r="E6" s="11"/>
      <c r="F6" s="11"/>
      <c r="G6" s="11"/>
      <c r="H6" s="11"/>
      <c r="K6" s="51"/>
      <c r="L6" s="64"/>
      <c r="M6" s="10"/>
    </row>
    <row r="7" spans="1:13" s="3" customFormat="1" ht="15.75" x14ac:dyDescent="0.25">
      <c r="A7" s="95">
        <v>1</v>
      </c>
      <c r="B7" s="41" t="s">
        <v>51</v>
      </c>
      <c r="C7" s="81" t="s">
        <v>22</v>
      </c>
      <c r="D7" s="12">
        <f>100*F7/(100-E7)</f>
        <v>0.02</v>
      </c>
      <c r="E7" s="13"/>
      <c r="F7" s="14">
        <v>0.02</v>
      </c>
      <c r="G7" s="15">
        <f t="shared" ref="G7:G11" si="0">D7*$C$3</f>
        <v>0.04</v>
      </c>
      <c r="H7" s="15">
        <f t="shared" ref="H7:H11" si="1">F7*$C$3</f>
        <v>0.04</v>
      </c>
      <c r="K7" s="51"/>
      <c r="L7" s="64"/>
      <c r="M7" s="10"/>
    </row>
    <row r="8" spans="1:13" s="3" customFormat="1" ht="15.75" x14ac:dyDescent="0.25">
      <c r="A8" s="95">
        <v>2</v>
      </c>
      <c r="B8" s="41" t="s">
        <v>62</v>
      </c>
      <c r="C8" s="81" t="s">
        <v>22</v>
      </c>
      <c r="D8" s="12">
        <f t="shared" ref="D8:D20" si="2">100*F8/(100-E8)</f>
        <v>3.3333333333333335E-3</v>
      </c>
      <c r="E8" s="13"/>
      <c r="F8" s="14">
        <v>3.3333333333333335E-3</v>
      </c>
      <c r="G8" s="15">
        <f t="shared" si="0"/>
        <v>6.6666666666666671E-3</v>
      </c>
      <c r="H8" s="15">
        <f t="shared" si="1"/>
        <v>6.6666666666666671E-3</v>
      </c>
      <c r="K8" s="51"/>
      <c r="L8" s="64"/>
      <c r="M8" s="10"/>
    </row>
    <row r="9" spans="1:13" s="3" customFormat="1" ht="15.75" x14ac:dyDescent="0.25">
      <c r="A9" s="95">
        <v>3</v>
      </c>
      <c r="B9" s="41" t="s">
        <v>235</v>
      </c>
      <c r="C9" s="81" t="s">
        <v>22</v>
      </c>
      <c r="D9" s="12">
        <f t="shared" si="2"/>
        <v>2E-3</v>
      </c>
      <c r="E9" s="13"/>
      <c r="F9" s="14">
        <v>2E-3</v>
      </c>
      <c r="G9" s="15">
        <f t="shared" si="0"/>
        <v>4.0000000000000001E-3</v>
      </c>
      <c r="H9" s="15">
        <f t="shared" si="1"/>
        <v>4.0000000000000001E-3</v>
      </c>
      <c r="K9" s="51"/>
      <c r="L9" s="64"/>
      <c r="M9" s="10"/>
    </row>
    <row r="10" spans="1:13" s="3" customFormat="1" ht="15.75" customHeight="1" x14ac:dyDescent="0.25">
      <c r="A10" s="95">
        <v>5</v>
      </c>
      <c r="B10" s="41" t="s">
        <v>236</v>
      </c>
      <c r="C10" s="81" t="s">
        <v>22</v>
      </c>
      <c r="D10" s="12">
        <f t="shared" si="2"/>
        <v>9.3333333333333332E-4</v>
      </c>
      <c r="E10" s="13"/>
      <c r="F10" s="14">
        <v>9.3333333333333332E-4</v>
      </c>
      <c r="G10" s="15">
        <f t="shared" si="0"/>
        <v>1.8666666666666666E-3</v>
      </c>
      <c r="H10" s="15">
        <f t="shared" si="1"/>
        <v>1.8666666666666666E-3</v>
      </c>
      <c r="K10" s="51"/>
      <c r="L10" s="64"/>
      <c r="M10" s="10"/>
    </row>
    <row r="11" spans="1:13" s="3" customFormat="1" ht="15.75" customHeight="1" x14ac:dyDescent="0.25">
      <c r="A11" s="95">
        <v>6</v>
      </c>
      <c r="B11" s="41" t="s">
        <v>144</v>
      </c>
      <c r="C11" s="81" t="s">
        <v>23</v>
      </c>
      <c r="D11" s="12">
        <f t="shared" si="2"/>
        <v>1.3333333333333334E-2</v>
      </c>
      <c r="E11" s="13"/>
      <c r="F11" s="14">
        <v>1.3333333333333334E-2</v>
      </c>
      <c r="G11" s="15">
        <f t="shared" si="0"/>
        <v>2.6666666666666668E-2</v>
      </c>
      <c r="H11" s="15">
        <f t="shared" si="1"/>
        <v>2.6666666666666668E-2</v>
      </c>
      <c r="K11" s="51"/>
      <c r="L11" s="64"/>
      <c r="M11" s="10"/>
    </row>
    <row r="12" spans="1:13" s="3" customFormat="1" ht="15.75" customHeight="1" x14ac:dyDescent="0.25">
      <c r="A12" s="95">
        <v>7</v>
      </c>
      <c r="B12" s="41" t="s">
        <v>20</v>
      </c>
      <c r="C12" s="81" t="s">
        <v>22</v>
      </c>
      <c r="D12" s="12">
        <f t="shared" si="2"/>
        <v>0</v>
      </c>
      <c r="E12" s="16"/>
      <c r="F12" s="16"/>
      <c r="G12" s="16"/>
      <c r="H12" s="16"/>
      <c r="K12" s="51"/>
      <c r="L12" s="64"/>
    </row>
    <row r="13" spans="1:13" s="3" customFormat="1" ht="15.75" x14ac:dyDescent="0.25">
      <c r="A13" s="96"/>
      <c r="B13" s="91" t="s">
        <v>237</v>
      </c>
      <c r="C13" s="81"/>
      <c r="D13" s="12">
        <f t="shared" si="2"/>
        <v>0</v>
      </c>
      <c r="E13" s="81"/>
      <c r="F13" s="81"/>
      <c r="G13" s="81"/>
      <c r="H13" s="81"/>
      <c r="K13" s="51"/>
      <c r="L13" s="64"/>
    </row>
    <row r="14" spans="1:13" s="3" customFormat="1" ht="15.75" x14ac:dyDescent="0.25">
      <c r="A14" s="95">
        <v>8</v>
      </c>
      <c r="B14" s="41" t="s">
        <v>15</v>
      </c>
      <c r="C14" s="81" t="s">
        <v>22</v>
      </c>
      <c r="D14" s="12">
        <f t="shared" si="2"/>
        <v>4.8888888888888885E-2</v>
      </c>
      <c r="E14" s="13">
        <v>25</v>
      </c>
      <c r="F14" s="14">
        <v>3.6666666666666667E-2</v>
      </c>
      <c r="G14" s="15">
        <f t="shared" ref="G14:G21" si="3">D14*$C$3</f>
        <v>9.7777777777777769E-2</v>
      </c>
      <c r="H14" s="75">
        <f t="shared" ref="H14:H21" si="4">F14*$C$3</f>
        <v>7.3333333333333334E-2</v>
      </c>
      <c r="K14" s="51"/>
      <c r="L14" s="64"/>
    </row>
    <row r="15" spans="1:13" s="3" customFormat="1" ht="15.75" x14ac:dyDescent="0.25">
      <c r="A15" s="95">
        <v>9</v>
      </c>
      <c r="B15" s="41" t="s">
        <v>238</v>
      </c>
      <c r="C15" s="81" t="s">
        <v>22</v>
      </c>
      <c r="D15" s="12">
        <f t="shared" si="2"/>
        <v>1.6666666666666666E-4</v>
      </c>
      <c r="E15" s="13"/>
      <c r="F15" s="14">
        <v>1.6666666666666666E-4</v>
      </c>
      <c r="G15" s="15">
        <f t="shared" ref="G15:G19" si="5">D15*$C$3</f>
        <v>3.3333333333333332E-4</v>
      </c>
      <c r="H15" s="75">
        <f t="shared" ref="H15:H19" si="6">F15*$C$3</f>
        <v>3.3333333333333332E-4</v>
      </c>
      <c r="K15" s="51"/>
      <c r="L15" s="64"/>
    </row>
    <row r="16" spans="1:13" s="3" customFormat="1" ht="15.75" x14ac:dyDescent="0.25">
      <c r="A16" s="95">
        <v>10</v>
      </c>
      <c r="B16" s="41" t="s">
        <v>62</v>
      </c>
      <c r="C16" s="81" t="s">
        <v>22</v>
      </c>
      <c r="D16" s="12">
        <f t="shared" si="2"/>
        <v>1.0666666666666666E-2</v>
      </c>
      <c r="E16" s="13"/>
      <c r="F16" s="14">
        <v>1.0666666666666666E-2</v>
      </c>
      <c r="G16" s="15">
        <f t="shared" si="5"/>
        <v>2.1333333333333333E-2</v>
      </c>
      <c r="H16" s="75">
        <f t="shared" si="6"/>
        <v>2.1333333333333333E-2</v>
      </c>
      <c r="K16" s="51"/>
      <c r="L16" s="64"/>
    </row>
    <row r="17" spans="1:12" s="3" customFormat="1" ht="15.75" x14ac:dyDescent="0.25">
      <c r="A17" s="95"/>
      <c r="B17" s="91" t="s">
        <v>239</v>
      </c>
      <c r="C17" s="81"/>
      <c r="D17" s="12">
        <f t="shared" si="2"/>
        <v>0</v>
      </c>
      <c r="E17" s="13"/>
      <c r="F17" s="14">
        <v>0</v>
      </c>
      <c r="G17" s="15">
        <f t="shared" si="5"/>
        <v>0</v>
      </c>
      <c r="H17" s="75">
        <f t="shared" si="6"/>
        <v>0</v>
      </c>
      <c r="J17" s="93"/>
      <c r="K17" s="93"/>
      <c r="L17" s="94"/>
    </row>
    <row r="18" spans="1:12" s="3" customFormat="1" ht="15.75" x14ac:dyDescent="0.25">
      <c r="A18" s="95">
        <v>11</v>
      </c>
      <c r="B18" s="41" t="s">
        <v>235</v>
      </c>
      <c r="C18" s="81" t="s">
        <v>22</v>
      </c>
      <c r="D18" s="12">
        <f t="shared" si="2"/>
        <v>5.0000000000000001E-3</v>
      </c>
      <c r="E18" s="13"/>
      <c r="F18" s="14">
        <v>5.0000000000000001E-3</v>
      </c>
      <c r="G18" s="15">
        <f t="shared" si="5"/>
        <v>0.01</v>
      </c>
      <c r="H18" s="75">
        <f t="shared" si="6"/>
        <v>0.01</v>
      </c>
      <c r="J18" s="93"/>
      <c r="K18" s="93"/>
      <c r="L18" s="94"/>
    </row>
    <row r="19" spans="1:12" s="3" customFormat="1" ht="15.75" x14ac:dyDescent="0.25">
      <c r="A19" s="95">
        <v>12</v>
      </c>
      <c r="B19" s="41" t="s">
        <v>62</v>
      </c>
      <c r="C19" s="81" t="s">
        <v>22</v>
      </c>
      <c r="D19" s="12">
        <f t="shared" si="2"/>
        <v>2.6666666666666666E-3</v>
      </c>
      <c r="E19" s="13"/>
      <c r="F19" s="14">
        <v>2.6666666666666666E-3</v>
      </c>
      <c r="G19" s="15">
        <f t="shared" si="5"/>
        <v>5.3333333333333332E-3</v>
      </c>
      <c r="H19" s="75">
        <f t="shared" si="6"/>
        <v>5.3333333333333332E-3</v>
      </c>
      <c r="J19" s="93"/>
      <c r="K19" s="93"/>
      <c r="L19" s="94"/>
    </row>
    <row r="20" spans="1:12" s="3" customFormat="1" ht="15.75" x14ac:dyDescent="0.25">
      <c r="A20" s="95">
        <v>13</v>
      </c>
      <c r="B20" s="41" t="s">
        <v>51</v>
      </c>
      <c r="C20" s="81" t="s">
        <v>22</v>
      </c>
      <c r="D20" s="12">
        <f t="shared" si="2"/>
        <v>8.0000000000000002E-3</v>
      </c>
      <c r="E20" s="13"/>
      <c r="F20" s="14">
        <v>8.0000000000000002E-3</v>
      </c>
      <c r="G20" s="15">
        <f t="shared" si="3"/>
        <v>1.6E-2</v>
      </c>
      <c r="H20" s="75">
        <f t="shared" si="4"/>
        <v>1.6E-2</v>
      </c>
      <c r="J20" s="10"/>
      <c r="K20" s="80"/>
      <c r="L20" s="79"/>
    </row>
    <row r="21" spans="1:12" s="3" customFormat="1" ht="32.25" thickBot="1" x14ac:dyDescent="0.3">
      <c r="A21" s="95">
        <v>14</v>
      </c>
      <c r="B21" s="44" t="s">
        <v>240</v>
      </c>
      <c r="C21" s="81" t="s">
        <v>22</v>
      </c>
      <c r="D21" s="12">
        <f>100*F21/(100-E21)</f>
        <v>1E-3</v>
      </c>
      <c r="E21" s="13"/>
      <c r="F21" s="14">
        <v>1E-3</v>
      </c>
      <c r="G21" s="15">
        <f t="shared" si="3"/>
        <v>2E-3</v>
      </c>
      <c r="H21" s="75">
        <f t="shared" si="4"/>
        <v>2E-3</v>
      </c>
      <c r="J21" s="10"/>
      <c r="K21" s="80"/>
      <c r="L21" s="79"/>
    </row>
    <row r="22" spans="1:12" s="3" customFormat="1" thickBot="1" x14ac:dyDescent="0.3">
      <c r="B22" s="22" t="s">
        <v>12</v>
      </c>
      <c r="C22" s="23"/>
      <c r="D22" s="24"/>
      <c r="E22" s="25"/>
      <c r="F22" s="26">
        <f>SUM(F6:F21)</f>
        <v>0.10376666666666667</v>
      </c>
      <c r="G22" s="27"/>
      <c r="H22" s="77">
        <f>SUM(H6:H21)</f>
        <v>0.20753333333333335</v>
      </c>
      <c r="J22" s="10"/>
    </row>
    <row r="23" spans="1:12" s="3" customFormat="1" ht="12.75" x14ac:dyDescent="0.2">
      <c r="J23" s="10"/>
    </row>
    <row r="24" spans="1:12" s="3" customFormat="1" ht="15.75" x14ac:dyDescent="0.25">
      <c r="D24" s="29"/>
      <c r="E24"/>
      <c r="G24"/>
      <c r="H24"/>
    </row>
    <row r="25" spans="1:12" s="3" customFormat="1" ht="15" x14ac:dyDescent="0.25">
      <c r="B25" s="10"/>
      <c r="C25" s="10"/>
      <c r="G25"/>
      <c r="H25"/>
    </row>
    <row r="26" spans="1:12" s="3" customFormat="1" ht="12.75" x14ac:dyDescent="0.2"/>
    <row r="27" spans="1:12" s="3" customFormat="1" ht="12.75" x14ac:dyDescent="0.2"/>
    <row r="28" spans="1:12" s="3" customFormat="1" ht="12.75" x14ac:dyDescent="0.2"/>
    <row r="29" spans="1:12" s="3" customFormat="1" ht="12.75" x14ac:dyDescent="0.2"/>
    <row r="30" spans="1:12" s="3" customFormat="1" ht="12.75" x14ac:dyDescent="0.2"/>
    <row r="31" spans="1:12" s="3" customFormat="1" ht="12.75" x14ac:dyDescent="0.2"/>
    <row r="32" spans="1:12" s="3" customFormat="1" ht="12.75" x14ac:dyDescent="0.2"/>
    <row r="33" spans="2:8" s="3" customFormat="1" ht="15" x14ac:dyDescent="0.25">
      <c r="B33"/>
      <c r="C33"/>
      <c r="D33"/>
      <c r="E33"/>
      <c r="F33"/>
      <c r="G33"/>
      <c r="H33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0"/>
  <sheetViews>
    <sheetView tabSelected="1" workbookViewId="0">
      <selection activeCell="M8" sqref="M8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24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/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/>
      <c r="D3" s="134"/>
      <c r="E3" s="1"/>
      <c r="F3" s="1"/>
      <c r="G3" s="1"/>
      <c r="H3" s="1"/>
      <c r="I3" s="33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/>
      <c r="C6" s="11"/>
      <c r="D6" s="12">
        <f t="shared" ref="D6:D19" si="0">100*F6/(100-E6)</f>
        <v>0</v>
      </c>
      <c r="E6" s="13"/>
      <c r="F6" s="14"/>
      <c r="G6" s="15">
        <f>D6*$C$3</f>
        <v>0</v>
      </c>
      <c r="H6" s="15">
        <f>F6*$C$3</f>
        <v>0</v>
      </c>
    </row>
    <row r="7" spans="1:10" s="3" customFormat="1" ht="15.75" x14ac:dyDescent="0.25">
      <c r="A7" s="11">
        <v>2</v>
      </c>
      <c r="B7" s="11"/>
      <c r="C7" s="11"/>
      <c r="D7" s="12">
        <v>0.25</v>
      </c>
      <c r="E7" s="13"/>
      <c r="F7" s="14"/>
      <c r="G7" s="15">
        <f t="shared" ref="G7:G17" si="1">D7*$C$3</f>
        <v>0</v>
      </c>
      <c r="H7" s="15">
        <f t="shared" ref="H7:H19" si="2">F7*$C$3</f>
        <v>0</v>
      </c>
    </row>
    <row r="8" spans="1:10" s="3" customFormat="1" ht="15.75" x14ac:dyDescent="0.25">
      <c r="A8" s="11">
        <v>3</v>
      </c>
      <c r="B8" s="11"/>
      <c r="C8" s="11"/>
      <c r="D8" s="12">
        <f t="shared" si="0"/>
        <v>0</v>
      </c>
      <c r="E8" s="13"/>
      <c r="F8" s="14"/>
      <c r="G8" s="15">
        <f t="shared" si="1"/>
        <v>0</v>
      </c>
      <c r="H8" s="15">
        <f t="shared" si="2"/>
        <v>0</v>
      </c>
    </row>
    <row r="9" spans="1:10" s="3" customFormat="1" ht="15.75" x14ac:dyDescent="0.25">
      <c r="A9" s="11">
        <v>4</v>
      </c>
      <c r="B9" s="11"/>
      <c r="C9" s="11"/>
      <c r="D9" s="12">
        <f t="shared" si="0"/>
        <v>0</v>
      </c>
      <c r="E9" s="13"/>
      <c r="F9" s="14"/>
      <c r="G9" s="15">
        <f t="shared" si="1"/>
        <v>0</v>
      </c>
      <c r="H9" s="15">
        <f t="shared" si="2"/>
        <v>0</v>
      </c>
    </row>
    <row r="10" spans="1:10" s="3" customFormat="1" ht="15.75" x14ac:dyDescent="0.25">
      <c r="A10" s="11">
        <v>5</v>
      </c>
      <c r="B10" s="11"/>
      <c r="C10" s="11"/>
      <c r="D10" s="12">
        <f t="shared" si="0"/>
        <v>0</v>
      </c>
      <c r="E10" s="13"/>
      <c r="F10" s="14"/>
      <c r="G10" s="15">
        <f t="shared" si="1"/>
        <v>0</v>
      </c>
      <c r="H10" s="15">
        <f t="shared" si="2"/>
        <v>0</v>
      </c>
    </row>
    <row r="11" spans="1:10" s="3" customFormat="1" ht="15.75" x14ac:dyDescent="0.25">
      <c r="A11" s="11">
        <v>6</v>
      </c>
      <c r="B11" s="11"/>
      <c r="C11" s="11"/>
      <c r="D11" s="12">
        <f t="shared" si="0"/>
        <v>0</v>
      </c>
      <c r="E11" s="13"/>
      <c r="F11" s="14"/>
      <c r="G11" s="15">
        <f t="shared" si="1"/>
        <v>0</v>
      </c>
      <c r="H11" s="15">
        <f t="shared" si="2"/>
        <v>0</v>
      </c>
    </row>
    <row r="12" spans="1:10" s="3" customFormat="1" ht="15.75" x14ac:dyDescent="0.25">
      <c r="A12" s="11" t="s">
        <v>29</v>
      </c>
      <c r="B12" s="11"/>
      <c r="C12" s="11"/>
      <c r="D12" s="12">
        <f t="shared" si="0"/>
        <v>0</v>
      </c>
      <c r="E12" s="13"/>
      <c r="F12" s="14"/>
      <c r="G12" s="15">
        <f t="shared" si="1"/>
        <v>0</v>
      </c>
      <c r="H12" s="15">
        <f t="shared" si="2"/>
        <v>0</v>
      </c>
    </row>
    <row r="13" spans="1:10" s="3" customFormat="1" ht="15.75" x14ac:dyDescent="0.25">
      <c r="A13" s="3">
        <v>7</v>
      </c>
      <c r="B13" s="11"/>
      <c r="C13" s="11"/>
      <c r="D13" s="12">
        <f t="shared" si="0"/>
        <v>0</v>
      </c>
      <c r="E13" s="13"/>
      <c r="F13" s="14"/>
      <c r="G13" s="15">
        <f t="shared" si="1"/>
        <v>0</v>
      </c>
      <c r="H13" s="15">
        <f t="shared" si="2"/>
        <v>0</v>
      </c>
    </row>
    <row r="14" spans="1:10" s="3" customFormat="1" ht="15.75" x14ac:dyDescent="0.25">
      <c r="A14" s="11">
        <v>8</v>
      </c>
      <c r="B14" s="11"/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ht="15.75" x14ac:dyDescent="0.25">
      <c r="A15" s="11">
        <v>9</v>
      </c>
      <c r="B15" s="11"/>
      <c r="C15" s="11"/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0" s="3" customFormat="1" ht="15.75" x14ac:dyDescent="0.25">
      <c r="A16" s="11">
        <v>10</v>
      </c>
      <c r="B16" s="11"/>
      <c r="C16" s="11"/>
      <c r="D16" s="12">
        <f t="shared" si="0"/>
        <v>0</v>
      </c>
      <c r="E16" s="13"/>
      <c r="F16" s="14"/>
      <c r="G16" s="15">
        <f t="shared" si="1"/>
        <v>0</v>
      </c>
      <c r="H16" s="15">
        <f t="shared" si="2"/>
        <v>0</v>
      </c>
    </row>
    <row r="17" spans="1:8" s="3" customFormat="1" ht="15.75" x14ac:dyDescent="0.25">
      <c r="A17" s="11">
        <v>11</v>
      </c>
      <c r="B17" s="11"/>
      <c r="C17" s="11"/>
      <c r="D17" s="15"/>
      <c r="E17" s="13"/>
      <c r="F17" s="14"/>
      <c r="G17" s="15">
        <f t="shared" si="1"/>
        <v>0</v>
      </c>
      <c r="H17" s="15">
        <f t="shared" si="2"/>
        <v>0</v>
      </c>
    </row>
    <row r="18" spans="1:8" s="3" customFormat="1" ht="15.75" x14ac:dyDescent="0.25">
      <c r="A18" s="11">
        <v>12</v>
      </c>
      <c r="B18" s="18"/>
      <c r="C18" s="18"/>
      <c r="D18" s="12">
        <f>100*F18/(100-E18)</f>
        <v>0</v>
      </c>
      <c r="E18" s="20"/>
      <c r="F18" s="21"/>
      <c r="G18" s="19">
        <f>D18*$C$3</f>
        <v>0</v>
      </c>
      <c r="H18" s="19">
        <f>F18*$C$3</f>
        <v>0</v>
      </c>
    </row>
    <row r="19" spans="1:8" s="3" customFormat="1" thickBot="1" x14ac:dyDescent="0.3">
      <c r="A19" s="11">
        <v>13</v>
      </c>
      <c r="B19" s="18"/>
      <c r="C19" s="18"/>
      <c r="D19" s="12">
        <f t="shared" si="0"/>
        <v>0</v>
      </c>
      <c r="E19" s="20"/>
      <c r="F19" s="21"/>
      <c r="G19" s="19">
        <f>D19*$C$3</f>
        <v>0</v>
      </c>
      <c r="H19" s="19">
        <f t="shared" si="2"/>
        <v>0</v>
      </c>
    </row>
    <row r="20" spans="1:8" s="3" customFormat="1" thickBot="1" x14ac:dyDescent="0.3">
      <c r="B20" s="22" t="s">
        <v>12</v>
      </c>
      <c r="C20" s="23"/>
      <c r="D20" s="24"/>
      <c r="E20" s="25"/>
      <c r="F20" s="26">
        <f>SUM(F6:F19)</f>
        <v>0</v>
      </c>
      <c r="G20" s="27"/>
      <c r="H20" s="28">
        <f>SUM(H6:H19)</f>
        <v>0</v>
      </c>
    </row>
    <row r="21" spans="1:8" s="3" customFormat="1" ht="12.75" x14ac:dyDescent="0.2"/>
    <row r="22" spans="1:8" s="3" customFormat="1" ht="15.75" x14ac:dyDescent="0.25">
      <c r="D22" s="29"/>
      <c r="E22"/>
      <c r="G22"/>
      <c r="H22"/>
    </row>
    <row r="23" spans="1:8" s="3" customFormat="1" ht="15" x14ac:dyDescent="0.25">
      <c r="B23" s="10"/>
      <c r="C23" s="10"/>
      <c r="G23"/>
      <c r="H23"/>
    </row>
    <row r="24" spans="1:8" s="3" customFormat="1" ht="12.75" x14ac:dyDescent="0.2"/>
    <row r="25" spans="1:8" s="3" customFormat="1" ht="12.75" x14ac:dyDescent="0.2"/>
    <row r="26" spans="1:8" s="3" customFormat="1" ht="12.75" x14ac:dyDescent="0.2"/>
    <row r="27" spans="1:8" s="3" customFormat="1" ht="12.75" x14ac:dyDescent="0.2"/>
    <row r="28" spans="1:8" s="3" customFormat="1" ht="12.75" x14ac:dyDescent="0.2"/>
    <row r="29" spans="1:8" s="3" customFormat="1" ht="12.75" x14ac:dyDescent="0.2"/>
    <row r="30" spans="1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3300"/>
  </sheetPr>
  <dimension ref="A1:L30"/>
  <sheetViews>
    <sheetView workbookViewId="0">
      <selection activeCell="K15" sqref="K15"/>
    </sheetView>
  </sheetViews>
  <sheetFormatPr defaultColWidth="17.42578125" defaultRowHeight="16.5" customHeight="1" x14ac:dyDescent="0.25"/>
  <cols>
    <col min="1" max="1" width="7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2" thickBot="1" x14ac:dyDescent="0.3">
      <c r="A1" s="131" t="s">
        <v>0</v>
      </c>
      <c r="B1" s="132"/>
      <c r="C1" s="30" t="s">
        <v>146</v>
      </c>
      <c r="D1" s="31"/>
      <c r="E1" s="31"/>
      <c r="F1" s="31"/>
      <c r="G1" s="31"/>
      <c r="H1" s="32"/>
    </row>
    <row r="2" spans="1:12" thickBot="1" x14ac:dyDescent="0.3">
      <c r="A2" s="133" t="s">
        <v>48</v>
      </c>
      <c r="B2" s="134"/>
      <c r="C2" s="135">
        <v>150</v>
      </c>
      <c r="D2" s="136"/>
      <c r="E2" s="137"/>
      <c r="F2" s="1"/>
      <c r="G2" s="1"/>
      <c r="H2" s="1"/>
      <c r="I2" s="2"/>
      <c r="J2" s="2"/>
    </row>
    <row r="3" spans="1:12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  <c r="L3" s="63"/>
    </row>
    <row r="4" spans="1:12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  <c r="L4" s="64"/>
    </row>
    <row r="5" spans="1:12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2" s="3" customFormat="1" ht="15.75" x14ac:dyDescent="0.25">
      <c r="A6" s="11" t="s">
        <v>179</v>
      </c>
      <c r="B6" s="11"/>
      <c r="C6" s="11"/>
      <c r="D6" s="11"/>
      <c r="E6" s="11"/>
      <c r="F6" s="11"/>
      <c r="G6" s="11"/>
      <c r="H6" s="11"/>
    </row>
    <row r="7" spans="1:12" s="3" customFormat="1" ht="15.75" x14ac:dyDescent="0.25">
      <c r="A7" s="11">
        <v>1</v>
      </c>
      <c r="B7" s="11" t="s">
        <v>180</v>
      </c>
      <c r="C7" s="11" t="s">
        <v>22</v>
      </c>
      <c r="D7" s="12">
        <f>100*F7/(100-E7)</f>
        <v>0.01</v>
      </c>
      <c r="E7" s="13"/>
      <c r="F7" s="14">
        <v>0.01</v>
      </c>
      <c r="G7" s="15">
        <f>D7*$C$3</f>
        <v>0.02</v>
      </c>
      <c r="H7" s="15">
        <f>F7*$C$3</f>
        <v>0.02</v>
      </c>
    </row>
    <row r="8" spans="1:12" s="3" customFormat="1" ht="15.75" x14ac:dyDescent="0.25">
      <c r="A8" s="11">
        <v>2</v>
      </c>
      <c r="B8" s="11" t="s">
        <v>62</v>
      </c>
      <c r="C8" s="11" t="s">
        <v>22</v>
      </c>
      <c r="D8" s="12">
        <f>100*F8/(100-E8)</f>
        <v>7.000000000000001E-3</v>
      </c>
      <c r="E8" s="13"/>
      <c r="F8" s="14">
        <v>7.0000000000000001E-3</v>
      </c>
      <c r="G8" s="15">
        <f>D8*$C$3</f>
        <v>1.4000000000000002E-2</v>
      </c>
      <c r="H8" s="15">
        <f>F8*$C$3</f>
        <v>1.4E-2</v>
      </c>
    </row>
    <row r="9" spans="1:12" s="3" customFormat="1" ht="15.75" x14ac:dyDescent="0.25">
      <c r="A9" s="11">
        <v>3</v>
      </c>
      <c r="B9" s="11" t="s">
        <v>51</v>
      </c>
      <c r="C9" s="11" t="s">
        <v>22</v>
      </c>
      <c r="D9" s="12">
        <f>100*F9/(100-E9)</f>
        <v>0.02</v>
      </c>
      <c r="E9" s="13"/>
      <c r="F9" s="14">
        <v>0.02</v>
      </c>
      <c r="G9" s="15">
        <f>D9*$C$3</f>
        <v>0.04</v>
      </c>
      <c r="H9" s="15">
        <f>F9*$C$3</f>
        <v>0.04</v>
      </c>
    </row>
    <row r="10" spans="1:12" s="3" customFormat="1" ht="15.75" x14ac:dyDescent="0.25">
      <c r="A10" s="11">
        <v>4</v>
      </c>
      <c r="B10" s="11" t="s">
        <v>181</v>
      </c>
      <c r="C10" s="11" t="s">
        <v>23</v>
      </c>
      <c r="D10" s="12">
        <f>100*F10/(100-E10)</f>
        <v>5.0000000000000001E-3</v>
      </c>
      <c r="E10" s="13"/>
      <c r="F10" s="14">
        <v>5.0000000000000001E-3</v>
      </c>
      <c r="G10" s="15">
        <f>D10*$C$3</f>
        <v>0.01</v>
      </c>
      <c r="H10" s="15">
        <f>F10*$C$3</f>
        <v>0.01</v>
      </c>
    </row>
    <row r="11" spans="1:12" s="3" customFormat="1" ht="15.75" x14ac:dyDescent="0.25">
      <c r="A11" s="11" t="s">
        <v>152</v>
      </c>
    </row>
    <row r="12" spans="1:12" s="3" customFormat="1" ht="15.75" x14ac:dyDescent="0.25">
      <c r="A12" s="3">
        <v>5</v>
      </c>
      <c r="B12" s="11" t="s">
        <v>147</v>
      </c>
      <c r="C12" s="11" t="s">
        <v>22</v>
      </c>
      <c r="D12" s="12">
        <f>100*F12/(100-E12)</f>
        <v>7.0000000000000007E-2</v>
      </c>
      <c r="E12" s="13"/>
      <c r="F12" s="14">
        <v>7.0000000000000007E-2</v>
      </c>
      <c r="G12" s="15">
        <f t="shared" ref="G12:G17" si="0">D12*$C$3</f>
        <v>0.14000000000000001</v>
      </c>
      <c r="H12" s="15">
        <f t="shared" ref="H12:H17" si="1">F12*$C$3</f>
        <v>0.14000000000000001</v>
      </c>
    </row>
    <row r="13" spans="1:12" s="3" customFormat="1" ht="15.75" x14ac:dyDescent="0.25">
      <c r="A13" s="11">
        <v>6</v>
      </c>
      <c r="B13" s="11" t="s">
        <v>62</v>
      </c>
      <c r="C13" s="11" t="s">
        <v>22</v>
      </c>
      <c r="D13" s="12">
        <f>100*F13/(100-E13)</f>
        <v>1.3000000000000001E-2</v>
      </c>
      <c r="E13" s="13"/>
      <c r="F13" s="14">
        <v>1.2999999999999999E-2</v>
      </c>
      <c r="G13" s="15">
        <f t="shared" si="0"/>
        <v>2.6000000000000002E-2</v>
      </c>
      <c r="H13" s="15">
        <f t="shared" si="1"/>
        <v>2.5999999999999999E-2</v>
      </c>
    </row>
    <row r="14" spans="1:12" s="3" customFormat="1" ht="15.75" x14ac:dyDescent="0.25">
      <c r="A14" s="11">
        <v>7</v>
      </c>
      <c r="B14" s="11" t="s">
        <v>87</v>
      </c>
      <c r="C14" s="11" t="s">
        <v>22</v>
      </c>
      <c r="D14" s="12">
        <f>100*F14/(100-E14)</f>
        <v>5.0000000000000001E-3</v>
      </c>
      <c r="E14" s="13"/>
      <c r="F14" s="14">
        <v>5.0000000000000001E-3</v>
      </c>
      <c r="G14" s="15">
        <f t="shared" si="0"/>
        <v>0.01</v>
      </c>
      <c r="H14" s="15">
        <f t="shared" si="1"/>
        <v>0.01</v>
      </c>
    </row>
    <row r="15" spans="1:12" s="3" customFormat="1" ht="15.75" x14ac:dyDescent="0.25">
      <c r="A15" s="11">
        <v>8</v>
      </c>
      <c r="B15" s="11" t="s">
        <v>217</v>
      </c>
      <c r="C15" s="11" t="s">
        <v>22</v>
      </c>
      <c r="D15" s="12">
        <f>100*F15/(100-E15)</f>
        <v>1E-3</v>
      </c>
      <c r="E15" s="13"/>
      <c r="F15" s="14">
        <v>1E-3</v>
      </c>
      <c r="G15" s="15">
        <f t="shared" si="0"/>
        <v>2E-3</v>
      </c>
      <c r="H15" s="15">
        <f t="shared" si="1"/>
        <v>2E-3</v>
      </c>
    </row>
    <row r="16" spans="1:12" s="3" customFormat="1" ht="15.75" x14ac:dyDescent="0.25">
      <c r="A16" s="11">
        <v>9</v>
      </c>
      <c r="B16" s="11" t="s">
        <v>25</v>
      </c>
      <c r="C16" s="11" t="s">
        <v>26</v>
      </c>
      <c r="D16" s="12">
        <v>0.5</v>
      </c>
      <c r="E16" s="13"/>
      <c r="F16" s="14">
        <v>2.5000000000000001E-2</v>
      </c>
      <c r="G16" s="15">
        <f t="shared" si="0"/>
        <v>1</v>
      </c>
      <c r="H16" s="15">
        <f t="shared" si="1"/>
        <v>0.05</v>
      </c>
    </row>
    <row r="17" spans="1:8" s="3" customFormat="1" thickBot="1" x14ac:dyDescent="0.3">
      <c r="A17" s="11">
        <v>10</v>
      </c>
      <c r="B17" s="18"/>
      <c r="C17" s="18"/>
      <c r="D17" s="19"/>
      <c r="E17" s="20"/>
      <c r="F17" s="21"/>
      <c r="G17" s="19">
        <f t="shared" si="0"/>
        <v>0</v>
      </c>
      <c r="H17" s="19">
        <f t="shared" si="1"/>
        <v>0</v>
      </c>
    </row>
    <row r="18" spans="1:8" s="3" customFormat="1" thickBot="1" x14ac:dyDescent="0.3">
      <c r="B18" s="22" t="s">
        <v>12</v>
      </c>
      <c r="C18" s="23"/>
      <c r="D18" s="24"/>
      <c r="E18" s="25"/>
      <c r="F18" s="26">
        <f>SUM(F6:F17)</f>
        <v>0.15600000000000003</v>
      </c>
      <c r="G18" s="27"/>
      <c r="H18" s="28">
        <f>SUM(H6:H17)</f>
        <v>0.31200000000000006</v>
      </c>
    </row>
    <row r="19" spans="1:8" s="3" customFormat="1" ht="12.75" x14ac:dyDescent="0.2"/>
    <row r="20" spans="1:8" s="3" customFormat="1" ht="15.75" x14ac:dyDescent="0.25">
      <c r="D20" s="29"/>
      <c r="E20"/>
      <c r="G20"/>
      <c r="H20"/>
    </row>
    <row r="21" spans="1:8" s="3" customFormat="1" ht="15" x14ac:dyDescent="0.25">
      <c r="B21" s="10"/>
      <c r="C21" s="10"/>
      <c r="G21"/>
      <c r="H21"/>
    </row>
    <row r="22" spans="1:8" s="3" customFormat="1" ht="12.75" x14ac:dyDescent="0.2"/>
    <row r="23" spans="1:8" s="3" customFormat="1" ht="12.75" x14ac:dyDescent="0.2"/>
    <row r="24" spans="1:8" s="3" customFormat="1" ht="12.75" x14ac:dyDescent="0.2"/>
    <row r="25" spans="1:8" s="3" customFormat="1" ht="12.75" x14ac:dyDescent="0.2"/>
    <row r="26" spans="1:8" s="3" customFormat="1" ht="12.75" x14ac:dyDescent="0.2"/>
    <row r="27" spans="1:8" s="3" customFormat="1" ht="12.75" x14ac:dyDescent="0.2"/>
    <row r="28" spans="1:8" s="3" customFormat="1" ht="12.75" x14ac:dyDescent="0.2"/>
    <row r="29" spans="1:8" s="3" customFormat="1" ht="15" x14ac:dyDescent="0.25">
      <c r="B29"/>
      <c r="C29"/>
      <c r="D29"/>
      <c r="E29"/>
      <c r="F29"/>
      <c r="G29"/>
      <c r="H29"/>
    </row>
    <row r="30" spans="1:8" s="3" customFormat="1" ht="15" x14ac:dyDescent="0.25">
      <c r="B30"/>
      <c r="C30"/>
      <c r="D30"/>
      <c r="E30"/>
      <c r="F30"/>
      <c r="G30"/>
      <c r="H30"/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paperSize="9" orientation="portrait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3300"/>
  </sheetPr>
  <dimension ref="A1:L23"/>
  <sheetViews>
    <sheetView workbookViewId="0">
      <selection activeCell="E3" sqref="E3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2" thickBot="1" x14ac:dyDescent="0.3">
      <c r="A1" s="131" t="s">
        <v>0</v>
      </c>
      <c r="B1" s="132"/>
      <c r="C1" s="52" t="s">
        <v>149</v>
      </c>
      <c r="D1" s="31"/>
      <c r="E1" s="31" t="s">
        <v>175</v>
      </c>
      <c r="F1" s="60" t="s">
        <v>174</v>
      </c>
      <c r="G1" s="31"/>
      <c r="H1" s="32"/>
    </row>
    <row r="2" spans="1:12" thickBot="1" x14ac:dyDescent="0.3">
      <c r="A2" s="133" t="s">
        <v>48</v>
      </c>
      <c r="B2" s="134"/>
      <c r="C2" s="135" t="s">
        <v>176</v>
      </c>
      <c r="D2" s="136"/>
      <c r="E2" s="137"/>
      <c r="F2" s="1"/>
      <c r="G2" s="1"/>
      <c r="H2" s="1"/>
      <c r="I2" s="2"/>
      <c r="J2" s="2"/>
    </row>
    <row r="3" spans="1:12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2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2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2" s="3" customFormat="1" ht="15.75" x14ac:dyDescent="0.25">
      <c r="A6" s="11">
        <v>1</v>
      </c>
      <c r="B6" s="11" t="s">
        <v>50</v>
      </c>
      <c r="C6" s="11" t="s">
        <v>22</v>
      </c>
      <c r="D6" s="12">
        <f t="shared" ref="D6:D7" si="0">100*F6/(100-E6)</f>
        <v>0.08</v>
      </c>
      <c r="E6" s="13"/>
      <c r="F6" s="11">
        <v>0.08</v>
      </c>
      <c r="G6" s="15">
        <f t="shared" ref="G6:G12" si="1">D6*$C$3</f>
        <v>0.16</v>
      </c>
      <c r="H6" s="15">
        <f t="shared" ref="H6:H11" si="2">F6*$C$3</f>
        <v>0.16</v>
      </c>
      <c r="I6" s="10"/>
      <c r="J6" s="10"/>
      <c r="K6" s="51"/>
      <c r="L6" s="10"/>
    </row>
    <row r="7" spans="1:12" s="3" customFormat="1" ht="15.75" x14ac:dyDescent="0.25">
      <c r="A7" s="11">
        <v>2</v>
      </c>
      <c r="B7" s="11" t="s">
        <v>62</v>
      </c>
      <c r="C7" s="11" t="s">
        <v>22</v>
      </c>
      <c r="D7" s="12">
        <f t="shared" si="0"/>
        <v>0.01</v>
      </c>
      <c r="E7" s="13"/>
      <c r="F7" s="11">
        <v>0.01</v>
      </c>
      <c r="G7" s="15">
        <f t="shared" si="1"/>
        <v>0.02</v>
      </c>
      <c r="H7" s="15">
        <f t="shared" si="2"/>
        <v>0.02</v>
      </c>
      <c r="I7" s="10"/>
      <c r="J7" s="10"/>
      <c r="K7" s="51"/>
      <c r="L7" s="10"/>
    </row>
    <row r="8" spans="1:12" s="3" customFormat="1" ht="15.75" x14ac:dyDescent="0.25">
      <c r="A8" s="11">
        <v>3</v>
      </c>
      <c r="B8" s="11" t="s">
        <v>33</v>
      </c>
      <c r="C8" s="11" t="s">
        <v>26</v>
      </c>
      <c r="D8" s="61">
        <v>1</v>
      </c>
      <c r="E8" s="13"/>
      <c r="F8" s="11">
        <v>1.9E-2</v>
      </c>
      <c r="G8" s="62">
        <f t="shared" si="1"/>
        <v>2</v>
      </c>
      <c r="H8" s="15">
        <f t="shared" si="2"/>
        <v>3.7999999999999999E-2</v>
      </c>
      <c r="I8" s="10"/>
      <c r="J8" s="10"/>
      <c r="K8" s="51"/>
      <c r="L8" s="10"/>
    </row>
    <row r="9" spans="1:12" s="3" customFormat="1" ht="15.75" x14ac:dyDescent="0.25">
      <c r="A9" s="11">
        <v>4</v>
      </c>
      <c r="B9" s="11" t="s">
        <v>148</v>
      </c>
      <c r="C9" s="11" t="s">
        <v>22</v>
      </c>
      <c r="D9" s="12">
        <f>100*F9/(100-E9)</f>
        <v>1E-3</v>
      </c>
      <c r="E9" s="13"/>
      <c r="F9" s="11">
        <v>1E-3</v>
      </c>
      <c r="G9" s="15">
        <f t="shared" si="1"/>
        <v>2E-3</v>
      </c>
      <c r="H9" s="15">
        <f t="shared" si="2"/>
        <v>2E-3</v>
      </c>
      <c r="I9" s="10"/>
      <c r="J9" s="10"/>
      <c r="K9" s="51"/>
      <c r="L9" s="10"/>
    </row>
    <row r="10" spans="1:12" s="3" customFormat="1" ht="15.75" x14ac:dyDescent="0.25">
      <c r="A10" s="11">
        <v>5</v>
      </c>
      <c r="B10" s="11" t="s">
        <v>150</v>
      </c>
      <c r="C10" s="11" t="s">
        <v>22</v>
      </c>
      <c r="D10" s="12">
        <f>100*F10/(100-E10)</f>
        <v>5.0000000000000001E-3</v>
      </c>
      <c r="E10" s="13"/>
      <c r="F10" s="11">
        <v>5.0000000000000001E-3</v>
      </c>
      <c r="G10" s="15">
        <f t="shared" si="1"/>
        <v>0.01</v>
      </c>
      <c r="H10" s="15">
        <f t="shared" si="2"/>
        <v>0.01</v>
      </c>
      <c r="I10" s="10"/>
      <c r="J10" s="10"/>
      <c r="K10" s="51"/>
      <c r="L10" s="10"/>
    </row>
    <row r="11" spans="1:12" s="3" customFormat="1" ht="15.75" x14ac:dyDescent="0.25">
      <c r="A11" s="3">
        <v>6</v>
      </c>
      <c r="B11" s="11" t="s">
        <v>177</v>
      </c>
      <c r="C11" s="11" t="s">
        <v>22</v>
      </c>
      <c r="D11" s="12">
        <f>100*F11/(100-E11)</f>
        <v>0.01</v>
      </c>
      <c r="E11" s="13"/>
      <c r="F11" s="14">
        <v>0.01</v>
      </c>
      <c r="G11" s="15">
        <f t="shared" si="1"/>
        <v>0.02</v>
      </c>
      <c r="H11" s="15">
        <f t="shared" si="2"/>
        <v>0.02</v>
      </c>
      <c r="I11" s="10"/>
      <c r="J11" s="10"/>
      <c r="K11" s="51"/>
      <c r="L11" s="10"/>
    </row>
    <row r="12" spans="1:12" s="3" customFormat="1" thickBot="1" x14ac:dyDescent="0.3">
      <c r="A12" s="3">
        <v>7</v>
      </c>
      <c r="B12" s="18" t="s">
        <v>178</v>
      </c>
      <c r="C12" s="18" t="s">
        <v>22</v>
      </c>
      <c r="D12" s="12">
        <f>100*F12/(100-E12)</f>
        <v>2E-3</v>
      </c>
      <c r="E12" s="20"/>
      <c r="F12" s="21">
        <v>2E-3</v>
      </c>
      <c r="G12" s="19">
        <f t="shared" si="1"/>
        <v>4.0000000000000001E-3</v>
      </c>
      <c r="H12" s="19">
        <f>F12*$C$3</f>
        <v>4.0000000000000001E-3</v>
      </c>
    </row>
    <row r="13" spans="1:12" s="3" customFormat="1" thickBot="1" x14ac:dyDescent="0.3">
      <c r="B13" s="22" t="s">
        <v>12</v>
      </c>
      <c r="C13" s="23"/>
      <c r="D13" s="24"/>
      <c r="E13" s="25"/>
      <c r="F13" s="26">
        <f>SUM(F6:F12)</f>
        <v>0.127</v>
      </c>
      <c r="G13" s="27"/>
      <c r="H13" s="28">
        <f>SUM(H6:H12)</f>
        <v>0.254</v>
      </c>
    </row>
    <row r="14" spans="1:12" s="3" customFormat="1" ht="12.75" x14ac:dyDescent="0.2"/>
    <row r="15" spans="1:12" s="3" customFormat="1" ht="15.75" x14ac:dyDescent="0.25">
      <c r="D15" s="29"/>
      <c r="E15"/>
      <c r="G15"/>
      <c r="H15"/>
    </row>
    <row r="16" spans="1:12" s="3" customFormat="1" ht="15" x14ac:dyDescent="0.25">
      <c r="B16" s="10"/>
      <c r="C16" s="10"/>
      <c r="G16"/>
      <c r="H16"/>
    </row>
    <row r="17" s="3" customFormat="1" ht="12.75" x14ac:dyDescent="0.2"/>
    <row r="18" s="3" customFormat="1" ht="12.75" x14ac:dyDescent="0.2"/>
    <row r="19" s="3" customFormat="1" ht="12.75" x14ac:dyDescent="0.2"/>
    <row r="20" s="3" customFormat="1" ht="12.75" x14ac:dyDescent="0.2"/>
    <row r="21" s="3" customFormat="1" ht="12.75" x14ac:dyDescent="0.2"/>
    <row r="22" s="3" customFormat="1" ht="12.75" x14ac:dyDescent="0.2"/>
    <row r="23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pageSetup paperSize="9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3300"/>
  </sheetPr>
  <dimension ref="A1:K27"/>
  <sheetViews>
    <sheetView zoomScaleNormal="100" workbookViewId="0">
      <selection activeCell="C3" sqref="C3:D3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1" thickBot="1" x14ac:dyDescent="0.3">
      <c r="A1" s="131" t="s">
        <v>0</v>
      </c>
      <c r="B1" s="132"/>
      <c r="C1" s="52" t="s">
        <v>151</v>
      </c>
      <c r="D1" s="31"/>
      <c r="E1" s="31"/>
      <c r="F1" s="31"/>
      <c r="G1" s="31"/>
      <c r="H1" s="32"/>
    </row>
    <row r="2" spans="1:11" thickBot="1" x14ac:dyDescent="0.3">
      <c r="A2" s="133" t="s">
        <v>48</v>
      </c>
      <c r="B2" s="134"/>
      <c r="C2" s="30" t="s">
        <v>173</v>
      </c>
      <c r="D2" s="31"/>
      <c r="E2" s="32"/>
      <c r="F2" s="59"/>
      <c r="G2" s="1"/>
      <c r="H2" s="1"/>
      <c r="I2" s="2"/>
      <c r="J2" s="2"/>
    </row>
    <row r="3" spans="1:11" thickBot="1" x14ac:dyDescent="0.3">
      <c r="A3" s="138" t="s">
        <v>2</v>
      </c>
      <c r="B3" s="139"/>
      <c r="C3" s="155">
        <v>4</v>
      </c>
      <c r="D3" s="156"/>
      <c r="E3" s="1"/>
      <c r="F3" s="1"/>
      <c r="G3" s="1"/>
      <c r="H3" s="1"/>
      <c r="I3" s="2"/>
      <c r="J3" s="2"/>
    </row>
    <row r="4" spans="1:11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1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1" s="3" customFormat="1" ht="15.75" x14ac:dyDescent="0.25">
      <c r="A6" s="11">
        <v>1</v>
      </c>
      <c r="B6" s="11" t="s">
        <v>153</v>
      </c>
      <c r="C6" s="11" t="s">
        <v>22</v>
      </c>
      <c r="D6" s="12">
        <f t="shared" ref="D6:D12" si="0">100*F6/(100-E6)</f>
        <v>0.03</v>
      </c>
      <c r="E6" s="13"/>
      <c r="F6" s="14">
        <v>0.03</v>
      </c>
      <c r="G6" s="15">
        <f t="shared" ref="G6:G11" si="1">D6*$C$3</f>
        <v>0.12</v>
      </c>
      <c r="H6" s="15">
        <f t="shared" ref="H6:H12" si="2">F6*$C$3</f>
        <v>0.12</v>
      </c>
      <c r="K6" s="58"/>
    </row>
    <row r="7" spans="1:11" s="3" customFormat="1" ht="15.75" x14ac:dyDescent="0.25">
      <c r="A7" s="11">
        <v>2</v>
      </c>
      <c r="B7" s="11" t="s">
        <v>116</v>
      </c>
      <c r="C7" s="11"/>
      <c r="D7" s="12">
        <f t="shared" si="0"/>
        <v>2.5000000000000001E-2</v>
      </c>
      <c r="E7" s="13"/>
      <c r="F7" s="14">
        <v>2.5000000000000001E-2</v>
      </c>
      <c r="G7" s="15">
        <f t="shared" si="1"/>
        <v>0.1</v>
      </c>
      <c r="H7" s="15">
        <f t="shared" si="2"/>
        <v>0.1</v>
      </c>
      <c r="K7" s="51"/>
    </row>
    <row r="8" spans="1:11" s="3" customFormat="1" ht="15.75" x14ac:dyDescent="0.25">
      <c r="A8" s="11">
        <v>3</v>
      </c>
      <c r="B8" s="11" t="s">
        <v>25</v>
      </c>
      <c r="C8" s="11" t="s">
        <v>26</v>
      </c>
      <c r="D8" s="12">
        <v>1</v>
      </c>
      <c r="E8" s="13"/>
      <c r="F8" s="14">
        <v>0.05</v>
      </c>
      <c r="G8" s="15">
        <f t="shared" si="1"/>
        <v>4</v>
      </c>
      <c r="H8" s="15">
        <f t="shared" si="2"/>
        <v>0.2</v>
      </c>
    </row>
    <row r="9" spans="1:11" s="3" customFormat="1" ht="15.75" x14ac:dyDescent="0.25">
      <c r="A9" s="11">
        <v>4</v>
      </c>
      <c r="B9" s="11" t="s">
        <v>62</v>
      </c>
      <c r="C9" s="11" t="s">
        <v>22</v>
      </c>
      <c r="D9" s="12">
        <f t="shared" si="0"/>
        <v>1.4999999999999999E-2</v>
      </c>
      <c r="E9" s="13"/>
      <c r="F9" s="14">
        <v>1.4999999999999999E-2</v>
      </c>
      <c r="G9" s="15">
        <f t="shared" si="1"/>
        <v>0.06</v>
      </c>
      <c r="H9" s="15">
        <f t="shared" si="2"/>
        <v>0.06</v>
      </c>
      <c r="K9" s="51"/>
    </row>
    <row r="10" spans="1:11" s="3" customFormat="1" ht="15.75" x14ac:dyDescent="0.25">
      <c r="A10" s="11">
        <v>5</v>
      </c>
      <c r="B10" s="11" t="s">
        <v>51</v>
      </c>
      <c r="C10" s="11" t="s">
        <v>22</v>
      </c>
      <c r="D10" s="12">
        <f t="shared" si="0"/>
        <v>0.01</v>
      </c>
      <c r="E10" s="13"/>
      <c r="F10" s="14">
        <v>0.01</v>
      </c>
      <c r="G10" s="15">
        <f t="shared" si="1"/>
        <v>0.04</v>
      </c>
      <c r="H10" s="15">
        <f t="shared" si="2"/>
        <v>0.04</v>
      </c>
    </row>
    <row r="11" spans="1:11" s="3" customFormat="1" ht="15.75" x14ac:dyDescent="0.25">
      <c r="A11" s="3">
        <v>6</v>
      </c>
      <c r="B11" s="11" t="s">
        <v>172</v>
      </c>
      <c r="C11" s="11" t="s">
        <v>22</v>
      </c>
      <c r="D11" s="12">
        <f t="shared" si="0"/>
        <v>0.03</v>
      </c>
      <c r="E11" s="13"/>
      <c r="F11" s="14">
        <v>0.03</v>
      </c>
      <c r="G11" s="15">
        <f t="shared" si="1"/>
        <v>0.12</v>
      </c>
      <c r="H11" s="15">
        <f t="shared" si="2"/>
        <v>0.12</v>
      </c>
      <c r="K11" s="51"/>
    </row>
    <row r="12" spans="1:11" s="3" customFormat="1" thickBot="1" x14ac:dyDescent="0.3">
      <c r="A12" s="3">
        <v>7</v>
      </c>
      <c r="B12" s="18" t="s">
        <v>62</v>
      </c>
      <c r="C12" s="18" t="s">
        <v>22</v>
      </c>
      <c r="D12" s="19">
        <f t="shared" si="0"/>
        <v>5.0000000000000001E-3</v>
      </c>
      <c r="E12" s="20"/>
      <c r="F12" s="21">
        <v>5.0000000000000001E-3</v>
      </c>
      <c r="G12" s="19">
        <f>D12*$C$3</f>
        <v>0.02</v>
      </c>
      <c r="H12" s="19">
        <f t="shared" si="2"/>
        <v>0.02</v>
      </c>
    </row>
    <row r="13" spans="1:11" s="3" customFormat="1" thickBot="1" x14ac:dyDescent="0.3">
      <c r="B13" s="22" t="s">
        <v>12</v>
      </c>
      <c r="C13" s="23"/>
      <c r="D13" s="24"/>
      <c r="E13" s="25"/>
      <c r="F13" s="26">
        <f>SUM(F6:F12)</f>
        <v>0.16500000000000001</v>
      </c>
      <c r="G13" s="27"/>
      <c r="H13" s="28">
        <f>SUM(H6:H12)</f>
        <v>0.66</v>
      </c>
    </row>
    <row r="14" spans="1:11" s="3" customFormat="1" ht="12.75" x14ac:dyDescent="0.2"/>
    <row r="15" spans="1:11" s="3" customFormat="1" ht="15.75" x14ac:dyDescent="0.25">
      <c r="D15" s="29"/>
      <c r="E15"/>
      <c r="G15"/>
      <c r="H15"/>
    </row>
    <row r="16" spans="1:11" s="3" customFormat="1" ht="15" x14ac:dyDescent="0.25">
      <c r="B16" s="10"/>
      <c r="C16" s="10"/>
      <c r="G16"/>
      <c r="H16"/>
    </row>
    <row r="17" spans="1:8" s="3" customFormat="1" ht="12.75" x14ac:dyDescent="0.2"/>
    <row r="18" spans="1:8" s="3" customFormat="1" ht="12.75" x14ac:dyDescent="0.2"/>
    <row r="19" spans="1:8" s="3" customFormat="1" ht="12.75" x14ac:dyDescent="0.2"/>
    <row r="20" spans="1:8" s="3" customFormat="1" ht="12.75" x14ac:dyDescent="0.2"/>
    <row r="21" spans="1:8" s="3" customFormat="1" ht="12.75" x14ac:dyDescent="0.2"/>
    <row r="22" spans="1:8" s="3" customFormat="1" ht="12.75" x14ac:dyDescent="0.2"/>
    <row r="23" spans="1:8" s="3" customFormat="1" ht="12.75" x14ac:dyDescent="0.2"/>
    <row r="24" spans="1:8" s="3" customFormat="1" ht="15" x14ac:dyDescent="0.25">
      <c r="A24"/>
      <c r="B24"/>
      <c r="C24"/>
      <c r="D24"/>
      <c r="E24"/>
      <c r="F24"/>
      <c r="G24"/>
      <c r="H24"/>
    </row>
    <row r="25" spans="1:8" s="3" customFormat="1" ht="15" x14ac:dyDescent="0.25">
      <c r="A25"/>
      <c r="B25"/>
      <c r="C25"/>
      <c r="D25"/>
      <c r="E25"/>
      <c r="F25"/>
      <c r="G25"/>
      <c r="H25"/>
    </row>
    <row r="26" spans="1:8" s="3" customFormat="1" ht="15" x14ac:dyDescent="0.25">
      <c r="A26"/>
      <c r="B26"/>
      <c r="C26"/>
      <c r="D26"/>
      <c r="E26"/>
      <c r="F26"/>
      <c r="G26"/>
      <c r="H26"/>
    </row>
    <row r="27" spans="1:8" s="3" customFormat="1" ht="15" x14ac:dyDescent="0.25">
      <c r="A27"/>
      <c r="B27"/>
      <c r="C27"/>
      <c r="D27"/>
      <c r="E27"/>
      <c r="F27"/>
      <c r="G27"/>
      <c r="H27"/>
    </row>
  </sheetData>
  <mergeCells count="5">
    <mergeCell ref="A1:B1"/>
    <mergeCell ref="A2:B2"/>
    <mergeCell ref="A3:B3"/>
    <mergeCell ref="C3:D3"/>
    <mergeCell ref="D4:F4"/>
  </mergeCells>
  <pageMargins left="0.7" right="0.7" top="0.75" bottom="0.75" header="0.3" footer="0.3"/>
  <pageSetup orientation="portrait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3300"/>
  </sheetPr>
  <dimension ref="A1:K21"/>
  <sheetViews>
    <sheetView workbookViewId="0">
      <selection activeCell="L15" sqref="L1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1" thickBot="1" x14ac:dyDescent="0.3">
      <c r="A1" s="131" t="s">
        <v>0</v>
      </c>
      <c r="B1" s="132"/>
      <c r="C1" s="52" t="s">
        <v>154</v>
      </c>
      <c r="D1" s="31"/>
      <c r="E1" s="31"/>
      <c r="F1" s="31"/>
      <c r="G1" s="31"/>
      <c r="H1" s="32"/>
    </row>
    <row r="2" spans="1:11" thickBot="1" x14ac:dyDescent="0.3">
      <c r="A2" s="133" t="s">
        <v>48</v>
      </c>
      <c r="B2" s="134"/>
      <c r="C2" s="135" t="s">
        <v>155</v>
      </c>
      <c r="D2" s="136"/>
      <c r="E2" s="137"/>
      <c r="F2" s="1"/>
      <c r="G2" s="1"/>
      <c r="H2" s="1"/>
      <c r="I2" s="2"/>
      <c r="J2" s="2"/>
    </row>
    <row r="3" spans="1:11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1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1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1" s="3" customFormat="1" ht="15.75" x14ac:dyDescent="0.25">
      <c r="A6" s="11">
        <v>1</v>
      </c>
      <c r="B6" s="11" t="s">
        <v>197</v>
      </c>
      <c r="C6" s="11" t="s">
        <v>22</v>
      </c>
      <c r="D6" s="12">
        <f>100*F6/(100-E6)</f>
        <v>3.3333333333333333E-2</v>
      </c>
      <c r="E6" s="13">
        <v>10</v>
      </c>
      <c r="F6" s="14">
        <v>0.03</v>
      </c>
      <c r="G6" s="15">
        <f>D6*$C$3</f>
        <v>6.6666666666666666E-2</v>
      </c>
      <c r="H6" s="15">
        <f>F6*$C$3</f>
        <v>0.06</v>
      </c>
      <c r="K6" s="51"/>
    </row>
    <row r="7" spans="1:11" s="3" customFormat="1" ht="15.75" x14ac:dyDescent="0.25">
      <c r="A7" s="11">
        <v>2</v>
      </c>
      <c r="B7" s="11" t="s">
        <v>177</v>
      </c>
      <c r="C7" s="11" t="s">
        <v>22</v>
      </c>
      <c r="D7" s="12">
        <f>100*F7/(100-E7)</f>
        <v>2.2222222222222223E-2</v>
      </c>
      <c r="E7" s="13">
        <v>10</v>
      </c>
      <c r="F7" s="14">
        <v>0.02</v>
      </c>
      <c r="G7" s="15">
        <f>D7*$C$3</f>
        <v>4.4444444444444446E-2</v>
      </c>
      <c r="H7" s="15">
        <f>F7*$C$3</f>
        <v>0.04</v>
      </c>
      <c r="K7" s="51"/>
    </row>
    <row r="8" spans="1:11" s="3" customFormat="1" ht="15.75" x14ac:dyDescent="0.25">
      <c r="A8" s="11">
        <v>3</v>
      </c>
      <c r="B8" s="11" t="s">
        <v>156</v>
      </c>
      <c r="C8" s="11" t="s">
        <v>22</v>
      </c>
      <c r="D8" s="12">
        <f>100*F8/(100-E8)</f>
        <v>5.0000000000000001E-3</v>
      </c>
      <c r="E8" s="13"/>
      <c r="F8" s="14">
        <v>5.0000000000000001E-3</v>
      </c>
      <c r="G8" s="15">
        <f>D8*$C$3</f>
        <v>0.01</v>
      </c>
      <c r="H8" s="15">
        <f>F8*$C$3</f>
        <v>0.01</v>
      </c>
      <c r="K8" s="51"/>
    </row>
    <row r="9" spans="1:11" s="3" customFormat="1" ht="15.75" x14ac:dyDescent="0.25">
      <c r="A9" s="11">
        <v>4</v>
      </c>
      <c r="B9" s="11" t="s">
        <v>157</v>
      </c>
      <c r="C9" s="11" t="s">
        <v>23</v>
      </c>
      <c r="D9" s="12">
        <f>100*F9/(100-E9)</f>
        <v>2E-3</v>
      </c>
      <c r="E9" s="13"/>
      <c r="F9" s="14">
        <v>2E-3</v>
      </c>
      <c r="G9" s="15">
        <f>D9*$C$3</f>
        <v>4.0000000000000001E-3</v>
      </c>
      <c r="H9" s="15">
        <f>F9*$C$3</f>
        <v>4.0000000000000001E-3</v>
      </c>
      <c r="K9" s="51"/>
    </row>
    <row r="10" spans="1:11" s="3" customFormat="1" thickBot="1" x14ac:dyDescent="0.3">
      <c r="B10" s="18"/>
      <c r="C10" s="18"/>
      <c r="D10" s="19"/>
      <c r="E10" s="20"/>
      <c r="F10" s="21"/>
      <c r="G10" s="19">
        <f>D10*$C$3</f>
        <v>0</v>
      </c>
      <c r="H10" s="19">
        <f>F10*$C$3</f>
        <v>0</v>
      </c>
    </row>
    <row r="11" spans="1:11" s="3" customFormat="1" thickBot="1" x14ac:dyDescent="0.3">
      <c r="B11" s="22" t="s">
        <v>12</v>
      </c>
      <c r="C11" s="23"/>
      <c r="D11" s="24"/>
      <c r="E11" s="25"/>
      <c r="F11" s="26">
        <f>SUM(F6:F10)</f>
        <v>5.7000000000000002E-2</v>
      </c>
      <c r="G11" s="27"/>
      <c r="H11" s="28">
        <f>SUM(H6:H10)</f>
        <v>0.114</v>
      </c>
    </row>
    <row r="12" spans="1:11" s="3" customFormat="1" ht="12.75" x14ac:dyDescent="0.2"/>
    <row r="13" spans="1:11" s="3" customFormat="1" ht="15.75" x14ac:dyDescent="0.25">
      <c r="D13" s="29"/>
      <c r="E13"/>
      <c r="G13"/>
      <c r="H13"/>
    </row>
    <row r="14" spans="1:11" s="3" customFormat="1" ht="15" x14ac:dyDescent="0.25">
      <c r="B14" s="10"/>
      <c r="C14" s="10"/>
      <c r="G14"/>
      <c r="H14"/>
    </row>
    <row r="15" spans="1:11" s="3" customFormat="1" ht="12.75" x14ac:dyDescent="0.2"/>
    <row r="16" spans="1:11" s="3" customFormat="1" ht="12.75" x14ac:dyDescent="0.2"/>
    <row r="17" s="3" customFormat="1" ht="12.75" x14ac:dyDescent="0.2"/>
    <row r="18" s="3" customFormat="1" ht="12.75" x14ac:dyDescent="0.2"/>
    <row r="19" s="3" customFormat="1" ht="12.75" x14ac:dyDescent="0.2"/>
    <row r="20" s="3" customFormat="1" ht="12.75" x14ac:dyDescent="0.2"/>
    <row r="21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L23"/>
  <sheetViews>
    <sheetView workbookViewId="0">
      <selection activeCell="L26" sqref="L2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2" thickBot="1" x14ac:dyDescent="0.3">
      <c r="A1" s="131" t="s">
        <v>0</v>
      </c>
      <c r="B1" s="132"/>
      <c r="C1" s="52" t="s">
        <v>202</v>
      </c>
      <c r="D1" s="31"/>
      <c r="E1" s="31"/>
      <c r="F1" s="60"/>
      <c r="G1" s="31"/>
      <c r="H1" s="32"/>
    </row>
    <row r="2" spans="1:12" thickBot="1" x14ac:dyDescent="0.3">
      <c r="A2" s="133" t="s">
        <v>48</v>
      </c>
      <c r="B2" s="134"/>
      <c r="C2" s="135">
        <v>130</v>
      </c>
      <c r="D2" s="136"/>
      <c r="E2" s="137"/>
      <c r="F2" s="1"/>
      <c r="G2" s="1"/>
      <c r="H2" s="1"/>
      <c r="I2" s="2"/>
      <c r="J2" s="2"/>
    </row>
    <row r="3" spans="1:12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2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2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2" s="3" customFormat="1" ht="15.75" x14ac:dyDescent="0.25">
      <c r="A6" s="11">
        <v>1</v>
      </c>
      <c r="B6" s="11" t="s">
        <v>200</v>
      </c>
      <c r="C6" s="11" t="s">
        <v>23</v>
      </c>
      <c r="D6" s="12">
        <f t="shared" ref="D6" si="0">100*F6/(100-E6)</f>
        <v>7.4999999999999997E-2</v>
      </c>
      <c r="E6" s="13"/>
      <c r="F6" s="11">
        <v>7.4999999999999997E-2</v>
      </c>
      <c r="G6" s="15">
        <f t="shared" ref="G6:G12" si="1">D6*$C$3</f>
        <v>0.15</v>
      </c>
      <c r="H6" s="15">
        <f t="shared" ref="H6:H12" si="2">F6*$C$3</f>
        <v>0.15</v>
      </c>
      <c r="I6" s="10"/>
      <c r="J6" s="10"/>
      <c r="K6" s="51"/>
      <c r="L6" s="10"/>
    </row>
    <row r="7" spans="1:12" s="3" customFormat="1" ht="15.75" x14ac:dyDescent="0.25">
      <c r="A7" s="11">
        <v>2</v>
      </c>
      <c r="B7" s="11" t="s">
        <v>148</v>
      </c>
      <c r="C7" s="11" t="s">
        <v>26</v>
      </c>
      <c r="D7" s="61">
        <v>1</v>
      </c>
      <c r="E7" s="13"/>
      <c r="F7" s="11">
        <v>1E-3</v>
      </c>
      <c r="G7" s="15">
        <f>D7*$C$3</f>
        <v>2</v>
      </c>
      <c r="H7" s="15">
        <f>F7*$C$3</f>
        <v>2E-3</v>
      </c>
      <c r="I7" s="10"/>
      <c r="J7" s="10"/>
      <c r="K7" s="51"/>
      <c r="L7" s="10"/>
    </row>
    <row r="8" spans="1:12" s="3" customFormat="1" ht="18" customHeight="1" x14ac:dyDescent="0.25">
      <c r="A8" s="11">
        <v>3</v>
      </c>
      <c r="B8" s="11" t="s">
        <v>201</v>
      </c>
      <c r="C8" s="11" t="s">
        <v>26</v>
      </c>
      <c r="D8" s="72">
        <v>0.8</v>
      </c>
      <c r="E8" s="13"/>
      <c r="F8" s="11">
        <v>2.4E-2</v>
      </c>
      <c r="G8" s="62">
        <f>D8*$C$3</f>
        <v>1.6</v>
      </c>
      <c r="H8" s="15">
        <f>F8*$C$3</f>
        <v>4.8000000000000001E-2</v>
      </c>
      <c r="I8" s="10"/>
      <c r="J8" s="10"/>
      <c r="K8" s="51"/>
      <c r="L8" s="10"/>
    </row>
    <row r="9" spans="1:12" ht="16.5" customHeight="1" x14ac:dyDescent="0.25">
      <c r="A9" s="11">
        <v>4</v>
      </c>
      <c r="B9" s="1" t="s">
        <v>20</v>
      </c>
      <c r="D9" s="61"/>
      <c r="E9" s="13"/>
      <c r="F9" s="11"/>
      <c r="G9" s="62">
        <f>D9*$C$3</f>
        <v>0</v>
      </c>
      <c r="H9" s="15">
        <f>F9*$C$3</f>
        <v>0</v>
      </c>
    </row>
    <row r="10" spans="1:12" s="3" customFormat="1" ht="15.75" x14ac:dyDescent="0.25">
      <c r="A10" s="11">
        <v>5</v>
      </c>
      <c r="B10" s="11" t="s">
        <v>62</v>
      </c>
      <c r="C10" s="11" t="s">
        <v>22</v>
      </c>
      <c r="D10" s="12">
        <f>100*F10/(100-E10)</f>
        <v>4.0000000000000001E-3</v>
      </c>
      <c r="E10" s="13"/>
      <c r="F10" s="11">
        <v>4.0000000000000001E-3</v>
      </c>
      <c r="G10" s="15">
        <f>D10*$C$3</f>
        <v>8.0000000000000002E-3</v>
      </c>
      <c r="H10" s="15">
        <f>F10*$C$3</f>
        <v>8.0000000000000002E-3</v>
      </c>
      <c r="I10" s="10"/>
      <c r="J10" s="10"/>
      <c r="K10" s="51"/>
      <c r="L10" s="10"/>
    </row>
    <row r="11" spans="1:12" s="3" customFormat="1" ht="15.75" x14ac:dyDescent="0.25">
      <c r="A11" s="11">
        <v>6</v>
      </c>
      <c r="B11" s="11" t="s">
        <v>33</v>
      </c>
      <c r="C11" s="11" t="s">
        <v>26</v>
      </c>
      <c r="D11" s="72">
        <v>0.8</v>
      </c>
      <c r="E11" s="13"/>
      <c r="F11" s="11">
        <v>1.6E-2</v>
      </c>
      <c r="G11" s="62">
        <f t="shared" ref="G11" si="3">D11*$C$3</f>
        <v>1.6</v>
      </c>
      <c r="H11" s="15">
        <f t="shared" ref="H11" si="4">F11*$C$3</f>
        <v>3.2000000000000001E-2</v>
      </c>
      <c r="I11" s="10"/>
      <c r="J11" s="10"/>
      <c r="K11" s="51"/>
      <c r="L11" s="10"/>
    </row>
    <row r="12" spans="1:12" s="3" customFormat="1" thickBot="1" x14ac:dyDescent="0.3">
      <c r="A12" s="11">
        <v>7</v>
      </c>
      <c r="B12" s="11" t="s">
        <v>62</v>
      </c>
      <c r="C12" s="11" t="s">
        <v>22</v>
      </c>
      <c r="D12" s="12">
        <f>100*F12/(100-E12)</f>
        <v>2.5000000000000001E-2</v>
      </c>
      <c r="E12" s="13"/>
      <c r="F12" s="11">
        <v>2.5000000000000001E-2</v>
      </c>
      <c r="G12" s="15">
        <f t="shared" si="1"/>
        <v>0.05</v>
      </c>
      <c r="H12" s="15">
        <f t="shared" si="2"/>
        <v>0.05</v>
      </c>
      <c r="I12" s="10"/>
      <c r="J12" s="10"/>
      <c r="K12" s="51"/>
      <c r="L12" s="10"/>
    </row>
    <row r="13" spans="1:12" s="3" customFormat="1" thickBot="1" x14ac:dyDescent="0.3">
      <c r="B13" s="22" t="s">
        <v>12</v>
      </c>
      <c r="C13" s="23"/>
      <c r="D13" s="24"/>
      <c r="E13" s="25"/>
      <c r="F13" s="26">
        <f>SUM(F6:F12)</f>
        <v>0.14500000000000002</v>
      </c>
      <c r="G13" s="27"/>
      <c r="H13" s="28">
        <f>SUM(H6:H12)</f>
        <v>0.29000000000000004</v>
      </c>
    </row>
    <row r="14" spans="1:12" s="3" customFormat="1" ht="12.75" x14ac:dyDescent="0.2"/>
    <row r="15" spans="1:12" s="3" customFormat="1" ht="15.75" x14ac:dyDescent="0.25">
      <c r="D15" s="29"/>
      <c r="E15"/>
      <c r="G15"/>
      <c r="H15"/>
    </row>
    <row r="16" spans="1:12" s="3" customFormat="1" ht="15" x14ac:dyDescent="0.25">
      <c r="B16" s="10"/>
      <c r="C16" s="10"/>
      <c r="G16"/>
      <c r="H16"/>
    </row>
    <row r="17" s="3" customFormat="1" ht="12.75" x14ac:dyDescent="0.2"/>
    <row r="18" s="3" customFormat="1" ht="12.75" x14ac:dyDescent="0.2"/>
    <row r="19" s="3" customFormat="1" ht="12.75" x14ac:dyDescent="0.2"/>
    <row r="20" s="3" customFormat="1" ht="12.75" x14ac:dyDescent="0.2"/>
    <row r="21" s="3" customFormat="1" ht="12.75" x14ac:dyDescent="0.2"/>
    <row r="22" s="3" customFormat="1" ht="12.75" x14ac:dyDescent="0.2"/>
    <row r="23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3300"/>
  </sheetPr>
  <dimension ref="A1:K27"/>
  <sheetViews>
    <sheetView workbookViewId="0">
      <selection activeCell="K14" sqref="K14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1" thickBot="1" x14ac:dyDescent="0.3">
      <c r="A1" s="131" t="s">
        <v>0</v>
      </c>
      <c r="B1" s="132"/>
      <c r="C1" s="52" t="s">
        <v>205</v>
      </c>
      <c r="D1" s="31"/>
      <c r="E1" s="31"/>
      <c r="F1" s="31"/>
      <c r="G1" s="31"/>
      <c r="H1" s="32"/>
    </row>
    <row r="2" spans="1:11" thickBot="1" x14ac:dyDescent="0.3">
      <c r="A2" s="133" t="s">
        <v>48</v>
      </c>
      <c r="B2" s="134"/>
      <c r="C2" s="135" t="s">
        <v>242</v>
      </c>
      <c r="D2" s="136"/>
      <c r="E2" s="137"/>
      <c r="F2" s="1"/>
      <c r="G2" s="1"/>
      <c r="H2" s="1"/>
      <c r="I2" s="2"/>
      <c r="J2" s="2"/>
    </row>
    <row r="3" spans="1:11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1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1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1" s="3" customFormat="1" ht="15.75" x14ac:dyDescent="0.25">
      <c r="A6" s="11">
        <v>1</v>
      </c>
      <c r="B6" s="11" t="s">
        <v>197</v>
      </c>
      <c r="C6" s="11" t="s">
        <v>22</v>
      </c>
      <c r="D6" s="12">
        <f>100*F6/(100-E6)</f>
        <v>3.3333333333333333E-2</v>
      </c>
      <c r="E6" s="13">
        <v>10</v>
      </c>
      <c r="F6" s="14">
        <v>0.03</v>
      </c>
      <c r="G6" s="15">
        <f>D6*$C$3</f>
        <v>6.6666666666666666E-2</v>
      </c>
      <c r="H6" s="15">
        <f>F6*$C$3</f>
        <v>0.06</v>
      </c>
      <c r="K6" s="51"/>
    </row>
    <row r="7" spans="1:11" s="3" customFormat="1" ht="15.75" x14ac:dyDescent="0.25">
      <c r="A7" s="11">
        <v>2</v>
      </c>
      <c r="B7" s="11" t="s">
        <v>33</v>
      </c>
      <c r="C7" s="11" t="s">
        <v>26</v>
      </c>
      <c r="D7" s="12">
        <v>0.5</v>
      </c>
      <c r="E7" s="13"/>
      <c r="F7" s="14">
        <v>0.01</v>
      </c>
      <c r="G7" s="15">
        <f t="shared" ref="G7:G15" si="0">D7*$C$3</f>
        <v>1</v>
      </c>
      <c r="H7" s="15">
        <f t="shared" ref="H7:H15" si="1">F7*$C$3</f>
        <v>0.02</v>
      </c>
      <c r="K7" s="51"/>
    </row>
    <row r="8" spans="1:11" s="3" customFormat="1" ht="15.75" x14ac:dyDescent="0.25">
      <c r="A8" s="11">
        <v>3</v>
      </c>
      <c r="B8" s="11" t="s">
        <v>244</v>
      </c>
      <c r="C8" s="11" t="s">
        <v>22</v>
      </c>
      <c r="D8" s="12">
        <f>100*F8/(100-E8)</f>
        <v>2E-3</v>
      </c>
      <c r="E8" s="13"/>
      <c r="F8" s="14">
        <v>2E-3</v>
      </c>
      <c r="G8" s="15">
        <f t="shared" si="0"/>
        <v>4.0000000000000001E-3</v>
      </c>
      <c r="H8" s="15">
        <f t="shared" si="1"/>
        <v>4.0000000000000001E-3</v>
      </c>
      <c r="K8" s="51"/>
    </row>
    <row r="9" spans="1:11" s="3" customFormat="1" ht="15.75" x14ac:dyDescent="0.25">
      <c r="A9" s="11">
        <v>4</v>
      </c>
      <c r="B9" s="11" t="s">
        <v>144</v>
      </c>
      <c r="C9" s="11" t="s">
        <v>23</v>
      </c>
      <c r="D9" s="12">
        <f t="shared" ref="D9:D15" si="2">100*F9/(100-E9)</f>
        <v>0.03</v>
      </c>
      <c r="E9" s="13"/>
      <c r="F9" s="14">
        <v>0.03</v>
      </c>
      <c r="G9" s="15">
        <f t="shared" si="0"/>
        <v>0.06</v>
      </c>
      <c r="H9" s="15">
        <f t="shared" si="1"/>
        <v>0.06</v>
      </c>
      <c r="K9" s="51"/>
    </row>
    <row r="10" spans="1:11" s="3" customFormat="1" ht="15.75" x14ac:dyDescent="0.25">
      <c r="A10" s="11">
        <v>5</v>
      </c>
      <c r="B10" s="11" t="s">
        <v>62</v>
      </c>
      <c r="C10" s="11" t="s">
        <v>22</v>
      </c>
      <c r="D10" s="12">
        <f t="shared" si="2"/>
        <v>0.01</v>
      </c>
      <c r="E10" s="13"/>
      <c r="F10" s="14">
        <v>0.01</v>
      </c>
      <c r="G10" s="15">
        <f t="shared" si="0"/>
        <v>0.02</v>
      </c>
      <c r="H10" s="15">
        <f t="shared" si="1"/>
        <v>0.02</v>
      </c>
      <c r="K10" s="51"/>
    </row>
    <row r="11" spans="1:11" s="3" customFormat="1" ht="15.75" x14ac:dyDescent="0.25">
      <c r="A11" s="11">
        <v>6</v>
      </c>
      <c r="B11" s="11" t="s">
        <v>18</v>
      </c>
      <c r="C11" s="11" t="s">
        <v>23</v>
      </c>
      <c r="D11" s="12">
        <f t="shared" si="2"/>
        <v>0.04</v>
      </c>
      <c r="E11" s="13"/>
      <c r="F11" s="14">
        <v>0.04</v>
      </c>
      <c r="G11" s="15">
        <f t="shared" si="0"/>
        <v>0.08</v>
      </c>
      <c r="H11" s="15">
        <f t="shared" si="1"/>
        <v>0.08</v>
      </c>
      <c r="K11" s="51"/>
    </row>
    <row r="12" spans="1:11" s="3" customFormat="1" ht="15.75" x14ac:dyDescent="0.25">
      <c r="A12" s="11" t="s">
        <v>241</v>
      </c>
      <c r="B12" s="11"/>
      <c r="C12" s="11"/>
      <c r="D12" s="12">
        <f t="shared" si="2"/>
        <v>0</v>
      </c>
      <c r="E12" s="13"/>
      <c r="F12" s="14"/>
      <c r="G12" s="15">
        <f t="shared" si="0"/>
        <v>0</v>
      </c>
      <c r="H12" s="15">
        <f t="shared" si="1"/>
        <v>0</v>
      </c>
      <c r="K12" s="51"/>
    </row>
    <row r="13" spans="1:11" s="3" customFormat="1" ht="15.75" x14ac:dyDescent="0.25">
      <c r="A13" s="11">
        <v>7</v>
      </c>
      <c r="B13" s="11" t="s">
        <v>18</v>
      </c>
      <c r="C13" s="11" t="s">
        <v>23</v>
      </c>
      <c r="D13" s="12">
        <f t="shared" si="2"/>
        <v>0.02</v>
      </c>
      <c r="E13" s="13"/>
      <c r="F13" s="14">
        <v>0.02</v>
      </c>
      <c r="G13" s="15">
        <f t="shared" si="0"/>
        <v>0.04</v>
      </c>
      <c r="H13" s="15">
        <f t="shared" si="1"/>
        <v>0.04</v>
      </c>
      <c r="K13" s="51"/>
    </row>
    <row r="14" spans="1:11" s="3" customFormat="1" ht="15.75" x14ac:dyDescent="0.25">
      <c r="A14" s="11">
        <v>8</v>
      </c>
      <c r="B14" s="11" t="s">
        <v>217</v>
      </c>
      <c r="C14" s="11" t="s">
        <v>22</v>
      </c>
      <c r="D14" s="12">
        <f t="shared" si="2"/>
        <v>2E-3</v>
      </c>
      <c r="E14" s="13"/>
      <c r="F14" s="14">
        <v>2E-3</v>
      </c>
      <c r="G14" s="15">
        <f t="shared" si="0"/>
        <v>4.0000000000000001E-3</v>
      </c>
      <c r="H14" s="15">
        <f t="shared" si="1"/>
        <v>4.0000000000000001E-3</v>
      </c>
      <c r="K14" s="51"/>
    </row>
    <row r="15" spans="1:11" s="3" customFormat="1" ht="15.75" x14ac:dyDescent="0.25">
      <c r="A15" s="11">
        <v>9</v>
      </c>
      <c r="B15" s="11" t="s">
        <v>197</v>
      </c>
      <c r="C15" s="11" t="s">
        <v>22</v>
      </c>
      <c r="D15" s="12">
        <f t="shared" si="2"/>
        <v>0.02</v>
      </c>
      <c r="E15" s="13"/>
      <c r="F15" s="14">
        <v>0.02</v>
      </c>
      <c r="G15" s="15">
        <f t="shared" si="0"/>
        <v>0.04</v>
      </c>
      <c r="H15" s="15">
        <f t="shared" si="1"/>
        <v>0.04</v>
      </c>
      <c r="K15" s="51"/>
    </row>
    <row r="16" spans="1:11" s="3" customFormat="1" thickBot="1" x14ac:dyDescent="0.3">
      <c r="A16" s="3">
        <v>10</v>
      </c>
      <c r="B16" s="18" t="s">
        <v>243</v>
      </c>
      <c r="C16" s="18"/>
      <c r="D16" s="19"/>
      <c r="E16" s="20"/>
      <c r="F16" s="21"/>
      <c r="G16" s="19">
        <f>D16*$C$3</f>
        <v>0</v>
      </c>
      <c r="H16" s="19">
        <f>F16*$C$3</f>
        <v>0</v>
      </c>
    </row>
    <row r="17" spans="2:8" s="3" customFormat="1" thickBot="1" x14ac:dyDescent="0.3">
      <c r="B17" s="22" t="s">
        <v>12</v>
      </c>
      <c r="C17" s="23"/>
      <c r="D17" s="24"/>
      <c r="E17" s="25"/>
      <c r="F17" s="26">
        <f>SUM(F6:F16)</f>
        <v>0.16399999999999998</v>
      </c>
      <c r="G17" s="27"/>
      <c r="H17" s="28">
        <f>SUM(H6:H16)</f>
        <v>0.32799999999999996</v>
      </c>
    </row>
    <row r="18" spans="2:8" s="3" customFormat="1" ht="12.75" x14ac:dyDescent="0.2"/>
    <row r="19" spans="2:8" s="3" customFormat="1" ht="15.75" x14ac:dyDescent="0.25">
      <c r="D19" s="29"/>
      <c r="E19"/>
      <c r="G19"/>
      <c r="H19"/>
    </row>
    <row r="20" spans="2:8" s="3" customFormat="1" ht="15" x14ac:dyDescent="0.25">
      <c r="B20" s="10"/>
      <c r="C20" s="10"/>
      <c r="G20"/>
      <c r="H20"/>
    </row>
    <row r="21" spans="2:8" s="3" customFormat="1" ht="12.75" x14ac:dyDescent="0.2"/>
    <row r="22" spans="2:8" s="3" customFormat="1" ht="12.75" x14ac:dyDescent="0.2"/>
    <row r="23" spans="2:8" s="3" customFormat="1" ht="12.75" x14ac:dyDescent="0.2"/>
    <row r="24" spans="2:8" s="3" customFormat="1" ht="12.75" x14ac:dyDescent="0.2"/>
    <row r="25" spans="2:8" s="3" customFormat="1" ht="12.75" x14ac:dyDescent="0.2"/>
    <row r="26" spans="2:8" s="3" customFormat="1" ht="12.75" x14ac:dyDescent="0.2"/>
    <row r="27" spans="2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3300"/>
  </sheetPr>
  <dimension ref="A1:L24"/>
  <sheetViews>
    <sheetView workbookViewId="0">
      <selection activeCell="L15" sqref="L1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2" thickBot="1" x14ac:dyDescent="0.3">
      <c r="A1" s="131" t="s">
        <v>0</v>
      </c>
      <c r="B1" s="132"/>
      <c r="C1" s="52" t="s">
        <v>212</v>
      </c>
      <c r="D1" s="31"/>
      <c r="E1" s="31"/>
      <c r="F1" s="60"/>
      <c r="G1" s="31"/>
      <c r="H1" s="32"/>
    </row>
    <row r="2" spans="1:12" thickBot="1" x14ac:dyDescent="0.3">
      <c r="A2" s="133" t="s">
        <v>48</v>
      </c>
      <c r="B2" s="134"/>
      <c r="C2" s="135" t="s">
        <v>213</v>
      </c>
      <c r="D2" s="136"/>
      <c r="E2" s="137"/>
      <c r="F2" s="1"/>
      <c r="G2" s="1"/>
      <c r="H2" s="1"/>
      <c r="I2" s="2"/>
      <c r="J2" s="2"/>
    </row>
    <row r="3" spans="1:12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2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  <c r="K4" s="51"/>
    </row>
    <row r="5" spans="1:12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  <c r="K5" s="51"/>
    </row>
    <row r="6" spans="1:12" s="3" customFormat="1" ht="15.75" x14ac:dyDescent="0.25">
      <c r="A6" s="11">
        <v>1</v>
      </c>
      <c r="B6" s="11" t="s">
        <v>214</v>
      </c>
      <c r="C6" s="11" t="s">
        <v>22</v>
      </c>
      <c r="D6" s="12">
        <f t="shared" ref="D6:D11" si="0">100*F6/(100-E6)</f>
        <v>2.5000000000000001E-2</v>
      </c>
      <c r="E6" s="13"/>
      <c r="F6" s="11">
        <v>2.5000000000000001E-2</v>
      </c>
      <c r="G6" s="15">
        <f t="shared" ref="G6" si="1">D6*$C$3</f>
        <v>0.05</v>
      </c>
      <c r="H6" s="15">
        <f t="shared" ref="H6" si="2">F6*$C$3</f>
        <v>0.05</v>
      </c>
      <c r="I6" s="10"/>
      <c r="J6" s="10"/>
      <c r="K6" s="51"/>
      <c r="L6" s="10"/>
    </row>
    <row r="7" spans="1:12" s="3" customFormat="1" ht="15.75" x14ac:dyDescent="0.25">
      <c r="A7" s="11">
        <v>2</v>
      </c>
      <c r="B7" s="11" t="s">
        <v>215</v>
      </c>
      <c r="C7" s="11" t="s">
        <v>23</v>
      </c>
      <c r="D7" s="12">
        <f t="shared" si="0"/>
        <v>7.4999999999999997E-2</v>
      </c>
      <c r="E7" s="13"/>
      <c r="F7" s="11">
        <v>7.4999999999999997E-2</v>
      </c>
      <c r="G7" s="15">
        <f t="shared" ref="G7" si="3">D7*$C$3</f>
        <v>0.15</v>
      </c>
      <c r="H7" s="15">
        <f t="shared" ref="H7" si="4">F7*$C$3</f>
        <v>0.15</v>
      </c>
      <c r="I7" s="10"/>
      <c r="J7" s="10"/>
      <c r="K7" s="51"/>
      <c r="L7" s="10"/>
    </row>
    <row r="8" spans="1:12" s="3" customFormat="1" ht="15.75" x14ac:dyDescent="0.25">
      <c r="A8" s="11">
        <v>3</v>
      </c>
      <c r="B8" s="11" t="s">
        <v>62</v>
      </c>
      <c r="C8" s="11" t="s">
        <v>22</v>
      </c>
      <c r="D8" s="12">
        <f t="shared" si="0"/>
        <v>1.4999999999999999E-2</v>
      </c>
      <c r="E8" s="13"/>
      <c r="F8" s="11">
        <v>1.4999999999999999E-2</v>
      </c>
      <c r="G8" s="15">
        <f>D8*$C$3</f>
        <v>0.03</v>
      </c>
      <c r="H8" s="15">
        <f>F8*$C$3</f>
        <v>0.03</v>
      </c>
      <c r="I8" s="10"/>
      <c r="J8" s="10"/>
      <c r="K8" s="51"/>
      <c r="L8" s="10"/>
    </row>
    <row r="9" spans="1:12" s="3" customFormat="1" ht="15.75" x14ac:dyDescent="0.25">
      <c r="A9" s="11">
        <v>4</v>
      </c>
      <c r="B9" s="11" t="s">
        <v>216</v>
      </c>
      <c r="C9" s="11" t="s">
        <v>22</v>
      </c>
      <c r="D9" s="12">
        <f t="shared" si="0"/>
        <v>1.0999999999999999E-2</v>
      </c>
      <c r="E9" s="13"/>
      <c r="F9" s="11">
        <v>1.0999999999999999E-2</v>
      </c>
      <c r="G9" s="15">
        <f>D9*$C$3</f>
        <v>2.1999999999999999E-2</v>
      </c>
      <c r="H9" s="15">
        <f>F9*$C$3</f>
        <v>2.1999999999999999E-2</v>
      </c>
      <c r="I9" s="10"/>
      <c r="J9" s="10"/>
      <c r="K9" s="51"/>
      <c r="L9" s="10"/>
    </row>
    <row r="10" spans="1:12" s="3" customFormat="1" ht="18" customHeight="1" x14ac:dyDescent="0.25">
      <c r="A10" s="11">
        <v>5</v>
      </c>
      <c r="B10" s="1" t="s">
        <v>20</v>
      </c>
      <c r="C10" s="11" t="s">
        <v>22</v>
      </c>
      <c r="D10" s="12">
        <f t="shared" si="0"/>
        <v>0</v>
      </c>
      <c r="E10" s="13"/>
      <c r="F10" s="14">
        <v>0</v>
      </c>
      <c r="G10" s="15">
        <f t="shared" ref="G10:G11" si="5">D10*$C$3</f>
        <v>0</v>
      </c>
      <c r="H10" s="15">
        <f>F10*$C$3</f>
        <v>0</v>
      </c>
      <c r="I10" s="10"/>
      <c r="J10" s="10"/>
      <c r="K10" s="51"/>
      <c r="L10" s="10"/>
    </row>
    <row r="11" spans="1:12" ht="16.5" customHeight="1" x14ac:dyDescent="0.25">
      <c r="A11" s="11">
        <v>6</v>
      </c>
      <c r="B11" s="1" t="s">
        <v>217</v>
      </c>
      <c r="C11" s="73" t="s">
        <v>22</v>
      </c>
      <c r="D11" s="12">
        <f t="shared" si="0"/>
        <v>1E-3</v>
      </c>
      <c r="E11" s="13"/>
      <c r="F11" s="11">
        <v>1E-3</v>
      </c>
      <c r="G11" s="15">
        <f t="shared" si="5"/>
        <v>2E-3</v>
      </c>
      <c r="H11" s="15">
        <f>F11*$C$3</f>
        <v>2E-3</v>
      </c>
    </row>
    <row r="12" spans="1:12" s="3" customFormat="1" ht="15.75" x14ac:dyDescent="0.25">
      <c r="A12" s="11" t="s">
        <v>218</v>
      </c>
      <c r="B12" s="11"/>
      <c r="C12" s="11"/>
      <c r="D12" s="12"/>
      <c r="E12" s="13"/>
      <c r="F12" s="11"/>
      <c r="G12" s="15"/>
      <c r="H12" s="15"/>
      <c r="I12" s="10"/>
      <c r="J12" s="10"/>
      <c r="K12" s="51"/>
      <c r="L12" s="10"/>
    </row>
    <row r="13" spans="1:12" s="3" customFormat="1" thickBot="1" x14ac:dyDescent="0.3">
      <c r="A13" s="11">
        <v>1</v>
      </c>
      <c r="B13" s="11" t="s">
        <v>200</v>
      </c>
      <c r="C13" s="11" t="s">
        <v>23</v>
      </c>
      <c r="D13" s="12">
        <f t="shared" ref="D13" si="6">100*F13/(100-E13)</f>
        <v>0.05</v>
      </c>
      <c r="E13" s="13"/>
      <c r="F13" s="11">
        <v>0.05</v>
      </c>
      <c r="G13" s="15">
        <f t="shared" ref="G13" si="7">D13*$C$3</f>
        <v>0.1</v>
      </c>
      <c r="H13" s="15">
        <f t="shared" ref="H13" si="8">F13*$C$3</f>
        <v>0.1</v>
      </c>
      <c r="I13" s="10"/>
      <c r="J13" s="10"/>
      <c r="K13" s="51"/>
      <c r="L13" s="10"/>
    </row>
    <row r="14" spans="1:12" s="3" customFormat="1" thickBot="1" x14ac:dyDescent="0.3">
      <c r="B14" s="22" t="s">
        <v>12</v>
      </c>
      <c r="C14" s="23"/>
      <c r="D14" s="24"/>
      <c r="E14" s="25"/>
      <c r="F14" s="26">
        <f>SUM(F6:F13)</f>
        <v>0.17699999999999999</v>
      </c>
      <c r="G14" s="27"/>
      <c r="H14" s="28">
        <f>SUM(H6:H13)</f>
        <v>0.35399999999999998</v>
      </c>
    </row>
    <row r="15" spans="1:12" s="3" customFormat="1" ht="12.75" x14ac:dyDescent="0.2"/>
    <row r="16" spans="1:12" s="3" customFormat="1" ht="15.75" x14ac:dyDescent="0.25">
      <c r="D16" s="29"/>
      <c r="E16"/>
      <c r="G16"/>
      <c r="H16"/>
    </row>
    <row r="17" spans="2:8" s="3" customFormat="1" ht="15" x14ac:dyDescent="0.25">
      <c r="B17" s="10"/>
      <c r="C17" s="10"/>
      <c r="G17"/>
      <c r="H17"/>
    </row>
    <row r="18" spans="2:8" s="3" customFormat="1" ht="12.75" x14ac:dyDescent="0.2"/>
    <row r="19" spans="2:8" s="3" customFormat="1" ht="12.75" x14ac:dyDescent="0.2"/>
    <row r="20" spans="2:8" s="3" customFormat="1" ht="12.75" x14ac:dyDescent="0.2"/>
    <row r="21" spans="2:8" s="3" customFormat="1" ht="12.75" x14ac:dyDescent="0.2"/>
    <row r="22" spans="2:8" s="3" customFormat="1" ht="12.75" x14ac:dyDescent="0.2"/>
    <row r="23" spans="2:8" s="3" customFormat="1" ht="12.75" x14ac:dyDescent="0.2"/>
    <row r="24" spans="2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J27"/>
  <sheetViews>
    <sheetView topLeftCell="A7" workbookViewId="0">
      <selection activeCell="J22" sqref="J22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34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1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35</v>
      </c>
      <c r="C6" s="11" t="s">
        <v>22</v>
      </c>
      <c r="D6" s="12">
        <f t="shared" ref="D6:D15" si="0">100*F6/(100-E6)</f>
        <v>0.75</v>
      </c>
      <c r="E6" s="13"/>
      <c r="F6" s="14">
        <v>0.75</v>
      </c>
      <c r="G6" s="15">
        <f>D6*$C$3</f>
        <v>0.75</v>
      </c>
      <c r="H6" s="15">
        <f>F6*$C$3</f>
        <v>0.75</v>
      </c>
    </row>
    <row r="7" spans="1:10" s="3" customFormat="1" ht="15.75" x14ac:dyDescent="0.25">
      <c r="A7" s="11">
        <v>2</v>
      </c>
      <c r="B7" s="11" t="s">
        <v>32</v>
      </c>
      <c r="C7" s="11" t="s">
        <v>23</v>
      </c>
      <c r="D7" s="12">
        <f t="shared" si="0"/>
        <v>1.5</v>
      </c>
      <c r="E7" s="13"/>
      <c r="F7" s="14">
        <v>1.5</v>
      </c>
      <c r="G7" s="15">
        <f t="shared" ref="G7:G15" si="1">D7*$C$3</f>
        <v>1.5</v>
      </c>
      <c r="H7" s="15">
        <f t="shared" ref="H7:H16" si="2">F7*$C$3</f>
        <v>1.5</v>
      </c>
    </row>
    <row r="8" spans="1:10" s="3" customFormat="1" ht="15.75" x14ac:dyDescent="0.25">
      <c r="A8" s="11">
        <v>3</v>
      </c>
      <c r="B8" s="11" t="s">
        <v>36</v>
      </c>
      <c r="C8" s="11" t="s">
        <v>22</v>
      </c>
      <c r="D8" s="12">
        <f t="shared" si="0"/>
        <v>7.8947368421052627E-2</v>
      </c>
      <c r="E8" s="13">
        <v>5</v>
      </c>
      <c r="F8" s="14">
        <v>7.4999999999999997E-2</v>
      </c>
      <c r="G8" s="15">
        <f t="shared" si="1"/>
        <v>7.8947368421052627E-2</v>
      </c>
      <c r="H8" s="15">
        <f t="shared" si="2"/>
        <v>7.4999999999999997E-2</v>
      </c>
    </row>
    <row r="9" spans="1:10" s="3" customFormat="1" ht="15.75" x14ac:dyDescent="0.25">
      <c r="A9" s="11">
        <v>4</v>
      </c>
      <c r="B9" s="11" t="s">
        <v>37</v>
      </c>
      <c r="C9" s="11" t="s">
        <v>22</v>
      </c>
      <c r="D9" s="12">
        <f t="shared" si="0"/>
        <v>2.6315789473684209E-2</v>
      </c>
      <c r="E9" s="13">
        <v>5</v>
      </c>
      <c r="F9" s="14">
        <v>2.5000000000000001E-2</v>
      </c>
      <c r="G9" s="15">
        <f t="shared" si="1"/>
        <v>2.6315789473684209E-2</v>
      </c>
      <c r="H9" s="15">
        <f t="shared" si="2"/>
        <v>2.5000000000000001E-2</v>
      </c>
    </row>
    <row r="10" spans="1:10" s="3" customFormat="1" ht="15.75" x14ac:dyDescent="0.25">
      <c r="A10" s="11">
        <v>5</v>
      </c>
      <c r="B10" s="11" t="s">
        <v>14</v>
      </c>
      <c r="C10" s="11" t="s">
        <v>22</v>
      </c>
      <c r="D10" s="12">
        <f t="shared" si="0"/>
        <v>2.6315789473684209E-2</v>
      </c>
      <c r="E10" s="13">
        <v>5</v>
      </c>
      <c r="F10" s="14">
        <v>2.5000000000000001E-2</v>
      </c>
      <c r="G10" s="15">
        <f t="shared" si="1"/>
        <v>2.6315789473684209E-2</v>
      </c>
      <c r="H10" s="15">
        <f t="shared" si="2"/>
        <v>2.5000000000000001E-2</v>
      </c>
    </row>
    <row r="11" spans="1:10" s="3" customFormat="1" ht="15.75" x14ac:dyDescent="0.25">
      <c r="A11" s="11">
        <v>6</v>
      </c>
      <c r="B11" s="11" t="s">
        <v>39</v>
      </c>
      <c r="C11" s="11" t="s">
        <v>22</v>
      </c>
      <c r="D11" s="12">
        <f t="shared" si="0"/>
        <v>0.10526315789473684</v>
      </c>
      <c r="E11" s="13">
        <v>5</v>
      </c>
      <c r="F11" s="14">
        <v>0.1</v>
      </c>
      <c r="G11" s="15">
        <f t="shared" si="1"/>
        <v>0.10526315789473684</v>
      </c>
      <c r="H11" s="15">
        <f t="shared" si="2"/>
        <v>0.1</v>
      </c>
    </row>
    <row r="12" spans="1:10" s="3" customFormat="1" ht="15.75" x14ac:dyDescent="0.25">
      <c r="A12" s="11">
        <v>7</v>
      </c>
      <c r="B12" s="11" t="s">
        <v>31</v>
      </c>
      <c r="C12" s="11" t="s">
        <v>22</v>
      </c>
      <c r="D12" s="12">
        <f t="shared" si="0"/>
        <v>7.3684210526315796E-3</v>
      </c>
      <c r="E12" s="13">
        <v>5</v>
      </c>
      <c r="F12" s="14">
        <v>7.0000000000000001E-3</v>
      </c>
      <c r="G12" s="15">
        <f t="shared" si="1"/>
        <v>7.3684210526315796E-3</v>
      </c>
      <c r="H12" s="15">
        <f t="shared" si="2"/>
        <v>7.0000000000000001E-3</v>
      </c>
    </row>
    <row r="13" spans="1:10" s="3" customFormat="1" ht="15.75" x14ac:dyDescent="0.25">
      <c r="A13" s="11">
        <v>8</v>
      </c>
      <c r="B13" s="11" t="s">
        <v>20</v>
      </c>
      <c r="C13" s="11"/>
      <c r="D13" s="12">
        <f t="shared" si="0"/>
        <v>0</v>
      </c>
      <c r="E13" s="13"/>
      <c r="F13" s="14"/>
      <c r="G13" s="15">
        <f t="shared" si="1"/>
        <v>0</v>
      </c>
      <c r="H13" s="15">
        <f t="shared" si="2"/>
        <v>0</v>
      </c>
    </row>
    <row r="14" spans="1:10" s="3" customFormat="1" ht="15.75" x14ac:dyDescent="0.25">
      <c r="A14" s="11">
        <v>9</v>
      </c>
      <c r="B14" s="11" t="s">
        <v>38</v>
      </c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ht="15.75" x14ac:dyDescent="0.25">
      <c r="A15" s="11">
        <v>10</v>
      </c>
      <c r="B15" s="11" t="s">
        <v>40</v>
      </c>
      <c r="C15" s="11"/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0" s="3" customFormat="1" thickBot="1" x14ac:dyDescent="0.3">
      <c r="A16" s="11">
        <v>11</v>
      </c>
      <c r="B16" s="18" t="s">
        <v>41</v>
      </c>
      <c r="C16" s="18"/>
      <c r="D16" s="19"/>
      <c r="E16" s="20"/>
      <c r="F16" s="21"/>
      <c r="G16" s="19">
        <f>D16*$C$3</f>
        <v>0</v>
      </c>
      <c r="H16" s="19">
        <f t="shared" si="2"/>
        <v>0</v>
      </c>
    </row>
    <row r="17" spans="2:8" s="3" customFormat="1" thickBot="1" x14ac:dyDescent="0.3">
      <c r="B17" s="22" t="s">
        <v>12</v>
      </c>
      <c r="C17" s="23"/>
      <c r="D17" s="24"/>
      <c r="E17" s="25"/>
      <c r="F17" s="26">
        <f>SUM(F6:F16)</f>
        <v>2.4820000000000002</v>
      </c>
      <c r="G17" s="27"/>
      <c r="H17" s="28">
        <f>SUM(H6:H16)</f>
        <v>2.4820000000000002</v>
      </c>
    </row>
    <row r="18" spans="2:8" s="3" customFormat="1" ht="12.75" x14ac:dyDescent="0.2"/>
    <row r="19" spans="2:8" s="3" customFormat="1" ht="15.75" x14ac:dyDescent="0.25">
      <c r="D19" s="29"/>
      <c r="E19"/>
      <c r="G19"/>
      <c r="H19"/>
    </row>
    <row r="20" spans="2:8" s="3" customFormat="1" ht="15" x14ac:dyDescent="0.25">
      <c r="B20" s="10"/>
      <c r="C20" s="10"/>
      <c r="G20"/>
      <c r="H20"/>
    </row>
    <row r="21" spans="2:8" s="3" customFormat="1" ht="12.75" x14ac:dyDescent="0.2"/>
    <row r="22" spans="2:8" s="3" customFormat="1" ht="12.75" x14ac:dyDescent="0.2"/>
    <row r="23" spans="2:8" s="3" customFormat="1" ht="12.75" x14ac:dyDescent="0.2"/>
    <row r="24" spans="2:8" s="3" customFormat="1" ht="12.75" x14ac:dyDescent="0.2"/>
    <row r="25" spans="2:8" s="3" customFormat="1" ht="12.75" x14ac:dyDescent="0.2"/>
    <row r="26" spans="2:8" s="3" customFormat="1" ht="12.75" x14ac:dyDescent="0.2"/>
    <row r="27" spans="2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J29"/>
  <sheetViews>
    <sheetView topLeftCell="A16" workbookViewId="0">
      <selection activeCell="I33" sqref="I33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42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1000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1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43</v>
      </c>
      <c r="C6" s="11" t="s">
        <v>22</v>
      </c>
      <c r="D6" s="12">
        <f t="shared" ref="D6:D16" si="0">100*F6/(100-E6)</f>
        <v>1.1000000000000001</v>
      </c>
      <c r="E6" s="13"/>
      <c r="F6" s="14">
        <v>1.1000000000000001</v>
      </c>
      <c r="G6" s="15">
        <f>D6*$C$3</f>
        <v>1.1000000000000001</v>
      </c>
      <c r="H6" s="15">
        <f>F6*$C$3</f>
        <v>1.1000000000000001</v>
      </c>
    </row>
    <row r="7" spans="1:10" s="3" customFormat="1" ht="15.75" x14ac:dyDescent="0.25">
      <c r="A7" s="11">
        <v>2</v>
      </c>
      <c r="B7" s="11" t="s">
        <v>32</v>
      </c>
      <c r="C7" s="11"/>
      <c r="D7" s="12">
        <f t="shared" si="0"/>
        <v>1.2</v>
      </c>
      <c r="E7" s="13"/>
      <c r="F7" s="14">
        <v>1.2</v>
      </c>
      <c r="G7" s="15">
        <f t="shared" ref="G7:G17" si="1">D7*$C$3</f>
        <v>1.2</v>
      </c>
      <c r="H7" s="15">
        <f t="shared" ref="H7:H18" si="2">F7*$C$3</f>
        <v>1.2</v>
      </c>
    </row>
    <row r="8" spans="1:10" s="3" customFormat="1" ht="15.75" x14ac:dyDescent="0.25">
      <c r="A8" s="11">
        <v>3</v>
      </c>
      <c r="B8" s="11" t="s">
        <v>36</v>
      </c>
      <c r="C8" s="11" t="s">
        <v>22</v>
      </c>
      <c r="D8" s="12">
        <f t="shared" si="0"/>
        <v>2.1052631578947368E-2</v>
      </c>
      <c r="E8" s="13">
        <v>5</v>
      </c>
      <c r="F8" s="14">
        <v>0.02</v>
      </c>
      <c r="G8" s="15">
        <f t="shared" si="1"/>
        <v>2.1052631578947368E-2</v>
      </c>
      <c r="H8" s="15">
        <f t="shared" si="2"/>
        <v>0.02</v>
      </c>
    </row>
    <row r="9" spans="1:10" s="3" customFormat="1" ht="15.75" x14ac:dyDescent="0.25">
      <c r="A9" s="11">
        <v>4</v>
      </c>
      <c r="B9" s="11" t="s">
        <v>45</v>
      </c>
      <c r="C9" s="11" t="s">
        <v>22</v>
      </c>
      <c r="D9" s="12">
        <f t="shared" si="0"/>
        <v>2.1052631578947368E-2</v>
      </c>
      <c r="E9" s="13">
        <v>5</v>
      </c>
      <c r="F9" s="14">
        <v>0.02</v>
      </c>
      <c r="G9" s="15">
        <f t="shared" si="1"/>
        <v>2.1052631578947368E-2</v>
      </c>
      <c r="H9" s="15">
        <f t="shared" si="2"/>
        <v>0.02</v>
      </c>
    </row>
    <row r="10" spans="1:10" s="3" customFormat="1" ht="15.75" x14ac:dyDescent="0.25">
      <c r="A10" s="11">
        <v>5</v>
      </c>
      <c r="B10" s="11" t="s">
        <v>14</v>
      </c>
      <c r="C10" s="11" t="s">
        <v>22</v>
      </c>
      <c r="D10" s="12">
        <f t="shared" si="0"/>
        <v>2.1052631578947368E-2</v>
      </c>
      <c r="E10" s="13">
        <v>5</v>
      </c>
      <c r="F10" s="14">
        <v>0.02</v>
      </c>
      <c r="G10" s="15">
        <f t="shared" si="1"/>
        <v>2.1052631578947368E-2</v>
      </c>
      <c r="H10" s="15">
        <f t="shared" si="2"/>
        <v>0.02</v>
      </c>
    </row>
    <row r="11" spans="1:10" s="3" customFormat="1" ht="15.75" x14ac:dyDescent="0.25">
      <c r="A11" s="11">
        <v>6</v>
      </c>
      <c r="B11" s="11" t="s">
        <v>39</v>
      </c>
      <c r="C11" s="11" t="s">
        <v>22</v>
      </c>
      <c r="D11" s="12">
        <f t="shared" si="0"/>
        <v>2.1052631578947368E-2</v>
      </c>
      <c r="E11" s="13">
        <v>5</v>
      </c>
      <c r="F11" s="14">
        <v>0.02</v>
      </c>
      <c r="G11" s="15">
        <f t="shared" si="1"/>
        <v>2.1052631578947368E-2</v>
      </c>
      <c r="H11" s="15">
        <f t="shared" si="2"/>
        <v>0.02</v>
      </c>
    </row>
    <row r="12" spans="1:10" s="3" customFormat="1" ht="15.75" x14ac:dyDescent="0.25">
      <c r="A12" s="11">
        <v>7</v>
      </c>
      <c r="B12" s="11" t="s">
        <v>31</v>
      </c>
      <c r="C12" s="11" t="s">
        <v>22</v>
      </c>
      <c r="D12" s="12">
        <f t="shared" si="0"/>
        <v>5.263157894736842E-3</v>
      </c>
      <c r="E12" s="13">
        <v>5</v>
      </c>
      <c r="F12" s="14">
        <v>5.0000000000000001E-3</v>
      </c>
      <c r="G12" s="15">
        <f t="shared" si="1"/>
        <v>5.263157894736842E-3</v>
      </c>
      <c r="H12" s="15">
        <f t="shared" si="2"/>
        <v>5.0000000000000001E-3</v>
      </c>
    </row>
    <row r="13" spans="1:10" s="3" customFormat="1" ht="15.75" x14ac:dyDescent="0.25">
      <c r="A13" s="11">
        <v>8</v>
      </c>
      <c r="B13" s="11" t="s">
        <v>20</v>
      </c>
      <c r="C13" s="11"/>
      <c r="D13" s="12">
        <f t="shared" si="0"/>
        <v>0</v>
      </c>
      <c r="E13" s="13"/>
      <c r="F13" s="14"/>
      <c r="G13" s="15">
        <f t="shared" si="1"/>
        <v>0</v>
      </c>
      <c r="H13" s="15">
        <f t="shared" si="2"/>
        <v>0</v>
      </c>
    </row>
    <row r="14" spans="1:10" s="3" customFormat="1" ht="15.75" x14ac:dyDescent="0.25">
      <c r="A14" s="11">
        <v>9</v>
      </c>
      <c r="B14" s="11" t="s">
        <v>38</v>
      </c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ht="15.75" x14ac:dyDescent="0.25">
      <c r="A15" s="11">
        <v>10</v>
      </c>
      <c r="B15" s="11" t="s">
        <v>40</v>
      </c>
      <c r="C15" s="11"/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0" s="3" customFormat="1" ht="15.75" x14ac:dyDescent="0.25">
      <c r="A16" s="11">
        <v>11</v>
      </c>
      <c r="B16" s="18" t="s">
        <v>46</v>
      </c>
      <c r="C16" s="11" t="s">
        <v>22</v>
      </c>
      <c r="D16" s="12">
        <f t="shared" si="0"/>
        <v>0.02</v>
      </c>
      <c r="E16" s="13"/>
      <c r="F16" s="14">
        <v>0.02</v>
      </c>
      <c r="G16" s="15">
        <f t="shared" si="1"/>
        <v>0.02</v>
      </c>
      <c r="H16" s="15">
        <f t="shared" si="2"/>
        <v>0.02</v>
      </c>
    </row>
    <row r="17" spans="1:8" s="3" customFormat="1" ht="15.75" x14ac:dyDescent="0.25">
      <c r="A17" s="11"/>
      <c r="B17" s="11"/>
      <c r="C17" s="11"/>
      <c r="D17" s="15"/>
      <c r="E17" s="13"/>
      <c r="F17" s="14"/>
      <c r="G17" s="15">
        <f t="shared" si="1"/>
        <v>0</v>
      </c>
      <c r="H17" s="15">
        <f t="shared" si="2"/>
        <v>0</v>
      </c>
    </row>
    <row r="18" spans="1:8" s="3" customFormat="1" thickBot="1" x14ac:dyDescent="0.3">
      <c r="B18" s="18"/>
      <c r="C18" s="18"/>
      <c r="D18" s="19"/>
      <c r="E18" s="20"/>
      <c r="F18" s="21"/>
      <c r="G18" s="19">
        <f>D18*$C$3</f>
        <v>0</v>
      </c>
      <c r="H18" s="19">
        <f t="shared" si="2"/>
        <v>0</v>
      </c>
    </row>
    <row r="19" spans="1:8" s="3" customFormat="1" thickBot="1" x14ac:dyDescent="0.3">
      <c r="B19" s="22" t="s">
        <v>12</v>
      </c>
      <c r="C19" s="23"/>
      <c r="D19" s="24"/>
      <c r="E19" s="25"/>
      <c r="F19" s="26">
        <f>SUM(F6:F18)</f>
        <v>2.4049999999999998</v>
      </c>
      <c r="G19" s="27"/>
      <c r="H19" s="28">
        <f>SUM(H6:H18)</f>
        <v>2.4049999999999998</v>
      </c>
    </row>
    <row r="20" spans="1:8" s="3" customFormat="1" ht="12.75" x14ac:dyDescent="0.2"/>
    <row r="21" spans="1:8" s="3" customFormat="1" ht="15.75" x14ac:dyDescent="0.25">
      <c r="D21" s="29"/>
      <c r="E21"/>
      <c r="G21"/>
      <c r="H21"/>
    </row>
    <row r="22" spans="1:8" s="3" customFormat="1" ht="15" x14ac:dyDescent="0.25">
      <c r="B22" s="10"/>
      <c r="C22" s="10"/>
      <c r="G22"/>
      <c r="H22"/>
    </row>
    <row r="23" spans="1:8" s="3" customFormat="1" ht="12.75" x14ac:dyDescent="0.2"/>
    <row r="24" spans="1:8" s="3" customFormat="1" ht="12.75" x14ac:dyDescent="0.2"/>
    <row r="25" spans="1:8" s="3" customFormat="1" ht="12.75" x14ac:dyDescent="0.2"/>
    <row r="26" spans="1:8" s="3" customFormat="1" ht="12.75" x14ac:dyDescent="0.2"/>
    <row r="27" spans="1:8" s="3" customFormat="1" ht="12.75" x14ac:dyDescent="0.2"/>
    <row r="28" spans="1:8" s="3" customFormat="1" ht="12.75" x14ac:dyDescent="0.2"/>
    <row r="29" spans="1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J23"/>
  <sheetViews>
    <sheetView workbookViewId="0">
      <selection activeCell="D16" sqref="D16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55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28</v>
      </c>
      <c r="C6" s="11" t="s">
        <v>22</v>
      </c>
      <c r="D6" s="12">
        <f t="shared" ref="D6:D20" si="0">100*F6/(100-E6)</f>
        <v>0.13333333333333333</v>
      </c>
      <c r="E6" s="13">
        <v>40</v>
      </c>
      <c r="F6" s="14">
        <v>0.08</v>
      </c>
      <c r="G6" s="15">
        <f>D6*$C$3</f>
        <v>0.26666666666666666</v>
      </c>
      <c r="H6" s="15">
        <f>F6*$C$3</f>
        <v>0.16</v>
      </c>
    </row>
    <row r="7" spans="1:10" s="3" customFormat="1" ht="15.75" x14ac:dyDescent="0.25">
      <c r="A7" s="11">
        <v>2</v>
      </c>
      <c r="B7" s="11" t="s">
        <v>27</v>
      </c>
      <c r="C7" s="11" t="s">
        <v>22</v>
      </c>
      <c r="D7" s="12">
        <f t="shared" si="0"/>
        <v>3.7499999999999999E-2</v>
      </c>
      <c r="E7" s="13">
        <v>20</v>
      </c>
      <c r="F7" s="14">
        <v>0.03</v>
      </c>
      <c r="G7" s="15">
        <f t="shared" ref="G7:G20" si="1">D7*$C$3</f>
        <v>7.4999999999999997E-2</v>
      </c>
      <c r="H7" s="15">
        <f t="shared" ref="H7:H21" si="2">F7*$C$3</f>
        <v>0.06</v>
      </c>
    </row>
    <row r="8" spans="1:10" s="3" customFormat="1" ht="15.75" x14ac:dyDescent="0.25">
      <c r="A8" s="11">
        <v>3</v>
      </c>
      <c r="B8" s="11" t="s">
        <v>56</v>
      </c>
      <c r="C8" s="11" t="s">
        <v>22</v>
      </c>
      <c r="D8" s="12">
        <f t="shared" si="0"/>
        <v>1.3333333333333334E-2</v>
      </c>
      <c r="E8" s="13">
        <v>25</v>
      </c>
      <c r="F8" s="14">
        <v>0.01</v>
      </c>
      <c r="G8" s="15">
        <f t="shared" si="1"/>
        <v>2.6666666666666668E-2</v>
      </c>
      <c r="H8" s="15">
        <f t="shared" si="2"/>
        <v>0.02</v>
      </c>
    </row>
    <row r="9" spans="1:10" s="3" customFormat="1" ht="15.75" x14ac:dyDescent="0.25">
      <c r="A9" s="11">
        <v>4</v>
      </c>
      <c r="B9" s="11" t="s">
        <v>36</v>
      </c>
      <c r="C9" s="11" t="s">
        <v>22</v>
      </c>
      <c r="D9" s="12">
        <f t="shared" si="0"/>
        <v>1.7857142857142856E-2</v>
      </c>
      <c r="E9" s="13">
        <v>16</v>
      </c>
      <c r="F9" s="14">
        <v>1.4999999999999999E-2</v>
      </c>
      <c r="G9" s="15">
        <f t="shared" si="1"/>
        <v>3.5714285714285712E-2</v>
      </c>
      <c r="H9" s="15">
        <f t="shared" si="2"/>
        <v>0.03</v>
      </c>
    </row>
    <row r="10" spans="1:10" s="3" customFormat="1" ht="15.75" x14ac:dyDescent="0.25">
      <c r="A10" s="11">
        <v>5</v>
      </c>
      <c r="B10" s="11" t="s">
        <v>31</v>
      </c>
      <c r="C10" s="11" t="s">
        <v>22</v>
      </c>
      <c r="D10" s="12">
        <f t="shared" si="0"/>
        <v>1.2820512820512821E-3</v>
      </c>
      <c r="E10" s="13">
        <v>22</v>
      </c>
      <c r="F10" s="14">
        <v>1E-3</v>
      </c>
      <c r="G10" s="15">
        <f t="shared" si="1"/>
        <v>2.5641025641025641E-3</v>
      </c>
      <c r="H10" s="15">
        <f t="shared" si="2"/>
        <v>2E-3</v>
      </c>
    </row>
    <row r="11" spans="1:10" s="3" customFormat="1" ht="15.75" x14ac:dyDescent="0.25">
      <c r="A11" s="11">
        <v>6</v>
      </c>
      <c r="B11" s="11" t="s">
        <v>187</v>
      </c>
      <c r="C11" s="11" t="s">
        <v>23</v>
      </c>
      <c r="D11" s="12">
        <f t="shared" si="0"/>
        <v>0.06</v>
      </c>
      <c r="E11" s="13"/>
      <c r="F11" s="14">
        <v>0.06</v>
      </c>
      <c r="G11" s="15">
        <f t="shared" si="1"/>
        <v>0.12</v>
      </c>
      <c r="H11" s="15">
        <f t="shared" si="2"/>
        <v>0.12</v>
      </c>
    </row>
    <row r="12" spans="1:10" s="3" customFormat="1" ht="15.75" x14ac:dyDescent="0.25">
      <c r="A12" s="11">
        <v>7</v>
      </c>
      <c r="B12" s="11" t="s">
        <v>57</v>
      </c>
      <c r="C12" s="11" t="s">
        <v>23</v>
      </c>
      <c r="D12" s="12">
        <f t="shared" si="0"/>
        <v>5.0000000000000001E-3</v>
      </c>
      <c r="E12" s="13"/>
      <c r="F12" s="14">
        <v>5.0000000000000001E-3</v>
      </c>
      <c r="G12" s="15">
        <f t="shared" si="1"/>
        <v>0.01</v>
      </c>
      <c r="H12" s="15">
        <f t="shared" si="2"/>
        <v>0.01</v>
      </c>
    </row>
    <row r="13" spans="1:10" s="3" customFormat="1" ht="15.75" x14ac:dyDescent="0.25">
      <c r="A13" s="11">
        <v>8</v>
      </c>
      <c r="B13" s="11" t="s">
        <v>58</v>
      </c>
      <c r="C13" s="11" t="s">
        <v>22</v>
      </c>
      <c r="D13" s="12">
        <f t="shared" si="0"/>
        <v>0.01</v>
      </c>
      <c r="E13" s="13"/>
      <c r="F13" s="14">
        <v>0.01</v>
      </c>
      <c r="G13" s="15">
        <f t="shared" si="1"/>
        <v>0.02</v>
      </c>
      <c r="H13" s="15">
        <f t="shared" si="2"/>
        <v>0.02</v>
      </c>
    </row>
    <row r="14" spans="1:10" s="3" customFormat="1" ht="15.75" x14ac:dyDescent="0.25">
      <c r="A14" s="11">
        <v>9</v>
      </c>
      <c r="B14" s="11" t="s">
        <v>59</v>
      </c>
      <c r="C14" s="11" t="s">
        <v>22</v>
      </c>
      <c r="D14" s="12">
        <f t="shared" si="0"/>
        <v>5.0000000000000001E-3</v>
      </c>
      <c r="E14" s="13"/>
      <c r="F14" s="14">
        <v>5.0000000000000001E-3</v>
      </c>
      <c r="G14" s="15">
        <f t="shared" si="1"/>
        <v>0.01</v>
      </c>
      <c r="H14" s="15">
        <f t="shared" si="2"/>
        <v>0.01</v>
      </c>
    </row>
    <row r="15" spans="1:10" s="3" customFormat="1" ht="15.75" x14ac:dyDescent="0.25">
      <c r="A15" s="11">
        <v>10</v>
      </c>
      <c r="B15" s="11" t="s">
        <v>60</v>
      </c>
      <c r="C15" s="11" t="s">
        <v>23</v>
      </c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</row>
    <row r="16" spans="1:10" s="3" customFormat="1" ht="15.75" x14ac:dyDescent="0.25">
      <c r="A16" s="11">
        <v>11</v>
      </c>
      <c r="B16" s="11" t="s">
        <v>20</v>
      </c>
      <c r="C16" s="11"/>
      <c r="D16" s="12">
        <f t="shared" si="0"/>
        <v>0</v>
      </c>
      <c r="E16" s="13"/>
      <c r="F16" s="14"/>
      <c r="G16" s="15">
        <f t="shared" si="1"/>
        <v>0</v>
      </c>
      <c r="H16" s="15">
        <f t="shared" si="2"/>
        <v>0</v>
      </c>
    </row>
    <row r="17" spans="1:8" s="3" customFormat="1" ht="15.75" x14ac:dyDescent="0.25">
      <c r="A17" s="11">
        <v>12</v>
      </c>
      <c r="B17" s="11" t="s">
        <v>61</v>
      </c>
      <c r="C17" s="11"/>
      <c r="D17" s="12">
        <f t="shared" si="0"/>
        <v>0</v>
      </c>
      <c r="E17" s="13"/>
      <c r="F17" s="14"/>
      <c r="G17" s="15">
        <f t="shared" si="1"/>
        <v>0</v>
      </c>
      <c r="H17" s="15">
        <f t="shared" si="2"/>
        <v>0</v>
      </c>
    </row>
    <row r="18" spans="1:8" s="3" customFormat="1" ht="15.75" x14ac:dyDescent="0.25">
      <c r="A18" s="11">
        <v>13</v>
      </c>
      <c r="B18" s="11" t="s">
        <v>62</v>
      </c>
      <c r="C18" s="11" t="s">
        <v>22</v>
      </c>
      <c r="D18" s="12">
        <f t="shared" si="0"/>
        <v>0</v>
      </c>
      <c r="E18" s="13"/>
      <c r="F18" s="14"/>
      <c r="G18" s="15">
        <f t="shared" si="1"/>
        <v>0</v>
      </c>
      <c r="H18" s="15">
        <f t="shared" si="2"/>
        <v>0</v>
      </c>
    </row>
    <row r="19" spans="1:8" s="3" customFormat="1" ht="15.75" x14ac:dyDescent="0.25">
      <c r="A19" s="11">
        <v>14</v>
      </c>
      <c r="B19" s="11" t="s">
        <v>63</v>
      </c>
      <c r="C19" s="11"/>
      <c r="D19" s="12">
        <f t="shared" si="0"/>
        <v>0</v>
      </c>
      <c r="E19" s="13"/>
      <c r="F19" s="14"/>
      <c r="G19" s="15">
        <f t="shared" si="1"/>
        <v>0</v>
      </c>
      <c r="H19" s="15">
        <f t="shared" si="2"/>
        <v>0</v>
      </c>
    </row>
    <row r="20" spans="1:8" s="3" customFormat="1" ht="15.75" x14ac:dyDescent="0.25">
      <c r="A20" s="16"/>
      <c r="B20" s="17"/>
      <c r="C20" s="11"/>
      <c r="D20" s="12">
        <f t="shared" si="0"/>
        <v>0</v>
      </c>
      <c r="E20" s="13"/>
      <c r="F20" s="14"/>
      <c r="G20" s="15">
        <f t="shared" si="1"/>
        <v>0</v>
      </c>
      <c r="H20" s="15">
        <f t="shared" si="2"/>
        <v>0</v>
      </c>
    </row>
    <row r="21" spans="1:8" s="3" customFormat="1" thickBot="1" x14ac:dyDescent="0.3">
      <c r="B21" s="18"/>
      <c r="C21" s="18"/>
      <c r="D21" s="19"/>
      <c r="E21" s="20"/>
      <c r="F21" s="21"/>
      <c r="G21" s="19">
        <f>D21*$C$3</f>
        <v>0</v>
      </c>
      <c r="H21" s="19">
        <f t="shared" si="2"/>
        <v>0</v>
      </c>
    </row>
    <row r="22" spans="1:8" s="3" customFormat="1" thickBot="1" x14ac:dyDescent="0.3">
      <c r="B22" s="22" t="s">
        <v>12</v>
      </c>
      <c r="C22" s="23"/>
      <c r="D22" s="24"/>
      <c r="E22" s="25"/>
      <c r="F22" s="26">
        <f>SUM(F6:F21)</f>
        <v>0.21600000000000003</v>
      </c>
      <c r="G22" s="27"/>
      <c r="H22" s="28">
        <f>SUM(H6:H21)</f>
        <v>0.43200000000000005</v>
      </c>
    </row>
    <row r="23" spans="1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28"/>
  <sheetViews>
    <sheetView workbookViewId="0">
      <selection activeCell="K15" sqref="K15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47</v>
      </c>
      <c r="D1" s="31"/>
      <c r="E1" s="31"/>
      <c r="F1" s="31"/>
      <c r="G1" s="31"/>
      <c r="H1" s="32"/>
    </row>
    <row r="2" spans="1:10" thickBot="1" x14ac:dyDescent="0.3">
      <c r="A2" s="133" t="s">
        <v>48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49</v>
      </c>
      <c r="C6" s="11" t="s">
        <v>22</v>
      </c>
      <c r="D6" s="12">
        <f t="shared" ref="D6:D16" si="0">100*F6/(100-E6)</f>
        <v>0.125</v>
      </c>
      <c r="E6" s="13">
        <v>20</v>
      </c>
      <c r="F6" s="14">
        <v>0.1</v>
      </c>
      <c r="G6" s="15">
        <f>D6*$C$3</f>
        <v>0.25</v>
      </c>
      <c r="H6" s="15">
        <f>F6*$C$3</f>
        <v>0.2</v>
      </c>
      <c r="J6" s="57"/>
    </row>
    <row r="7" spans="1:10" s="3" customFormat="1" ht="15.75" x14ac:dyDescent="0.25">
      <c r="A7" s="11">
        <v>2</v>
      </c>
      <c r="B7" s="11" t="s">
        <v>36</v>
      </c>
      <c r="C7" s="11" t="s">
        <v>22</v>
      </c>
      <c r="D7" s="12">
        <f t="shared" si="0"/>
        <v>9.5238095238095247E-3</v>
      </c>
      <c r="E7" s="13">
        <v>16</v>
      </c>
      <c r="F7" s="14">
        <v>8.0000000000000002E-3</v>
      </c>
      <c r="G7" s="15">
        <f t="shared" ref="G7:G16" si="1">D7*$C$3</f>
        <v>1.9047619047619049E-2</v>
      </c>
      <c r="H7" s="15">
        <f t="shared" ref="H7:H17" si="2">F7*$C$3</f>
        <v>1.6E-2</v>
      </c>
      <c r="J7" s="57"/>
    </row>
    <row r="8" spans="1:10" s="3" customFormat="1" ht="15.75" x14ac:dyDescent="0.25">
      <c r="A8" s="11">
        <v>3</v>
      </c>
      <c r="B8" s="11" t="s">
        <v>32</v>
      </c>
      <c r="C8" s="11" t="s">
        <v>23</v>
      </c>
      <c r="D8" s="12">
        <f t="shared" si="0"/>
        <v>0.1</v>
      </c>
      <c r="E8" s="13"/>
      <c r="F8" s="14">
        <v>0.1</v>
      </c>
      <c r="G8" s="15">
        <f t="shared" si="1"/>
        <v>0.2</v>
      </c>
      <c r="H8" s="15">
        <f t="shared" si="2"/>
        <v>0.2</v>
      </c>
      <c r="J8" s="57"/>
    </row>
    <row r="9" spans="1:10" s="3" customFormat="1" ht="15.75" x14ac:dyDescent="0.25">
      <c r="A9" s="11">
        <v>4</v>
      </c>
      <c r="B9" s="11" t="s">
        <v>46</v>
      </c>
      <c r="C9" s="11" t="s">
        <v>22</v>
      </c>
      <c r="D9" s="12">
        <f t="shared" si="0"/>
        <v>6.0000000000000001E-3</v>
      </c>
      <c r="E9" s="13"/>
      <c r="F9" s="14">
        <v>6.0000000000000001E-3</v>
      </c>
      <c r="G9" s="15">
        <f t="shared" si="1"/>
        <v>1.2E-2</v>
      </c>
      <c r="H9" s="15">
        <f t="shared" si="2"/>
        <v>1.2E-2</v>
      </c>
      <c r="J9" s="57"/>
    </row>
    <row r="10" spans="1:10" s="3" customFormat="1" ht="15.75" x14ac:dyDescent="0.25">
      <c r="A10" s="11">
        <v>5</v>
      </c>
      <c r="B10" s="11" t="s">
        <v>50</v>
      </c>
      <c r="C10" s="11" t="s">
        <v>23</v>
      </c>
      <c r="D10" s="12">
        <f t="shared" si="0"/>
        <v>0.02</v>
      </c>
      <c r="E10" s="13"/>
      <c r="F10" s="14">
        <v>0.02</v>
      </c>
      <c r="G10" s="15">
        <f t="shared" si="1"/>
        <v>0.04</v>
      </c>
      <c r="H10" s="15">
        <f t="shared" si="2"/>
        <v>0.04</v>
      </c>
      <c r="J10" s="57"/>
    </row>
    <row r="11" spans="1:10" s="3" customFormat="1" ht="15.75" x14ac:dyDescent="0.25">
      <c r="A11" s="11">
        <v>6</v>
      </c>
      <c r="B11" s="11" t="s">
        <v>51</v>
      </c>
      <c r="C11" s="11" t="s">
        <v>22</v>
      </c>
      <c r="D11" s="12">
        <f t="shared" si="0"/>
        <v>3.0000000000000001E-3</v>
      </c>
      <c r="E11" s="13"/>
      <c r="F11" s="14">
        <v>3.0000000000000001E-3</v>
      </c>
      <c r="G11" s="15">
        <f t="shared" si="1"/>
        <v>6.0000000000000001E-3</v>
      </c>
      <c r="H11" s="15">
        <f t="shared" si="2"/>
        <v>6.0000000000000001E-3</v>
      </c>
      <c r="J11" s="57"/>
    </row>
    <row r="12" spans="1:10" s="3" customFormat="1" ht="15.75" x14ac:dyDescent="0.25">
      <c r="A12" s="11">
        <v>7</v>
      </c>
      <c r="B12" s="11" t="s">
        <v>20</v>
      </c>
      <c r="C12" s="11"/>
      <c r="D12" s="12">
        <f t="shared" si="0"/>
        <v>0</v>
      </c>
      <c r="E12" s="13"/>
      <c r="F12" s="14"/>
      <c r="G12" s="15">
        <f t="shared" si="1"/>
        <v>0</v>
      </c>
      <c r="H12" s="15">
        <f t="shared" si="2"/>
        <v>0</v>
      </c>
      <c r="J12" s="57"/>
    </row>
    <row r="13" spans="1:10" s="3" customFormat="1" ht="15.75" x14ac:dyDescent="0.25">
      <c r="A13" s="11">
        <v>8</v>
      </c>
      <c r="B13" s="11" t="s">
        <v>52</v>
      </c>
      <c r="C13" s="11"/>
      <c r="D13" s="12">
        <f t="shared" si="0"/>
        <v>0</v>
      </c>
      <c r="E13" s="13"/>
      <c r="F13" s="14"/>
      <c r="G13" s="15">
        <f t="shared" si="1"/>
        <v>0</v>
      </c>
      <c r="H13" s="15">
        <f t="shared" si="2"/>
        <v>0</v>
      </c>
      <c r="J13" s="57"/>
    </row>
    <row r="14" spans="1:10" s="3" customFormat="1" ht="15.75" x14ac:dyDescent="0.25">
      <c r="A14" s="11">
        <v>9</v>
      </c>
      <c r="B14" s="11" t="s">
        <v>53</v>
      </c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  <c r="J14" s="57"/>
    </row>
    <row r="15" spans="1:10" s="3" customFormat="1" ht="31.5" x14ac:dyDescent="0.25">
      <c r="A15" s="11">
        <v>10</v>
      </c>
      <c r="B15" s="34" t="s">
        <v>54</v>
      </c>
      <c r="C15" s="11" t="s">
        <v>22</v>
      </c>
      <c r="D15" s="12">
        <f t="shared" si="0"/>
        <v>0</v>
      </c>
      <c r="E15" s="13"/>
      <c r="F15" s="14"/>
      <c r="G15" s="15">
        <f t="shared" si="1"/>
        <v>0</v>
      </c>
      <c r="H15" s="15">
        <f t="shared" si="2"/>
        <v>0</v>
      </c>
      <c r="J15" s="57"/>
    </row>
    <row r="16" spans="1:10" s="3" customFormat="1" ht="15.75" x14ac:dyDescent="0.25">
      <c r="A16" s="11"/>
      <c r="B16" s="11"/>
      <c r="C16" s="11"/>
      <c r="D16" s="12">
        <f t="shared" si="0"/>
        <v>0</v>
      </c>
      <c r="E16" s="13"/>
      <c r="F16" s="14"/>
      <c r="G16" s="15">
        <f t="shared" si="1"/>
        <v>0</v>
      </c>
      <c r="H16" s="15">
        <f t="shared" si="2"/>
        <v>0</v>
      </c>
    </row>
    <row r="17" spans="2:8" s="3" customFormat="1" thickBot="1" x14ac:dyDescent="0.3">
      <c r="B17" s="18"/>
      <c r="C17" s="18"/>
      <c r="D17" s="19"/>
      <c r="E17" s="20"/>
      <c r="F17" s="21"/>
      <c r="G17" s="19">
        <f>D17*$C$3</f>
        <v>0</v>
      </c>
      <c r="H17" s="19">
        <f t="shared" si="2"/>
        <v>0</v>
      </c>
    </row>
    <row r="18" spans="2:8" s="3" customFormat="1" thickBot="1" x14ac:dyDescent="0.3">
      <c r="B18" s="22" t="s">
        <v>12</v>
      </c>
      <c r="C18" s="23"/>
      <c r="D18" s="24"/>
      <c r="E18" s="25"/>
      <c r="F18" s="26">
        <f>SUM(F6:F17)</f>
        <v>0.23700000000000002</v>
      </c>
      <c r="G18" s="27"/>
      <c r="H18" s="28">
        <f>SUM(H6:H17)</f>
        <v>0.47400000000000003</v>
      </c>
    </row>
    <row r="19" spans="2:8" s="3" customFormat="1" ht="12.75" x14ac:dyDescent="0.2"/>
    <row r="20" spans="2:8" s="3" customFormat="1" ht="15.75" x14ac:dyDescent="0.25">
      <c r="D20" s="29"/>
      <c r="E20"/>
      <c r="G20"/>
      <c r="H20"/>
    </row>
    <row r="21" spans="2:8" s="3" customFormat="1" ht="15" x14ac:dyDescent="0.25">
      <c r="B21" s="10"/>
      <c r="C21" s="10"/>
      <c r="G21"/>
      <c r="H21"/>
    </row>
    <row r="22" spans="2:8" s="3" customFormat="1" ht="12.75" x14ac:dyDescent="0.2"/>
    <row r="23" spans="2:8" s="3" customFormat="1" ht="12.75" x14ac:dyDescent="0.2"/>
    <row r="24" spans="2:8" s="3" customFormat="1" ht="12.75" x14ac:dyDescent="0.2"/>
    <row r="25" spans="2:8" s="3" customFormat="1" ht="12.75" x14ac:dyDescent="0.2"/>
    <row r="26" spans="2:8" s="3" customFormat="1" ht="12.75" x14ac:dyDescent="0.2"/>
    <row r="27" spans="2:8" s="3" customFormat="1" ht="12.75" x14ac:dyDescent="0.2"/>
    <row r="28" spans="2:8" s="3" customFormat="1" ht="12.75" x14ac:dyDescent="0.2"/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J18"/>
  <sheetViews>
    <sheetView workbookViewId="0">
      <selection activeCell="J20" sqref="J20"/>
    </sheetView>
  </sheetViews>
  <sheetFormatPr defaultColWidth="17.42578125" defaultRowHeight="16.5" customHeight="1" x14ac:dyDescent="0.25"/>
  <cols>
    <col min="1" max="1" width="5.140625" customWidth="1"/>
    <col min="2" max="2" width="28.85546875" customWidth="1"/>
    <col min="3" max="3" width="6.140625" customWidth="1"/>
    <col min="4" max="4" width="8.140625" customWidth="1"/>
    <col min="5" max="5" width="6.5703125" customWidth="1"/>
    <col min="6" max="6" width="8.28515625" customWidth="1"/>
    <col min="7" max="7" width="8.7109375" customWidth="1"/>
    <col min="8" max="8" width="9" customWidth="1"/>
    <col min="9" max="9" width="11.7109375" customWidth="1"/>
    <col min="10" max="253" width="9.140625" customWidth="1"/>
    <col min="254" max="254" width="8.5703125" customWidth="1"/>
    <col min="257" max="257" width="5.140625" customWidth="1"/>
    <col min="258" max="258" width="28.85546875" customWidth="1"/>
    <col min="259" max="259" width="6.140625" customWidth="1"/>
    <col min="260" max="260" width="8.140625" customWidth="1"/>
    <col min="261" max="261" width="6.5703125" customWidth="1"/>
    <col min="262" max="262" width="8.28515625" customWidth="1"/>
    <col min="263" max="263" width="8.7109375" customWidth="1"/>
    <col min="264" max="264" width="9" customWidth="1"/>
    <col min="265" max="265" width="11.7109375" customWidth="1"/>
    <col min="266" max="509" width="9.140625" customWidth="1"/>
    <col min="510" max="510" width="8.5703125" customWidth="1"/>
    <col min="513" max="513" width="5.140625" customWidth="1"/>
    <col min="514" max="514" width="28.85546875" customWidth="1"/>
    <col min="515" max="515" width="6.140625" customWidth="1"/>
    <col min="516" max="516" width="8.140625" customWidth="1"/>
    <col min="517" max="517" width="6.5703125" customWidth="1"/>
    <col min="518" max="518" width="8.28515625" customWidth="1"/>
    <col min="519" max="519" width="8.7109375" customWidth="1"/>
    <col min="520" max="520" width="9" customWidth="1"/>
    <col min="521" max="521" width="11.7109375" customWidth="1"/>
    <col min="522" max="765" width="9.140625" customWidth="1"/>
    <col min="766" max="766" width="8.5703125" customWidth="1"/>
    <col min="769" max="769" width="5.140625" customWidth="1"/>
    <col min="770" max="770" width="28.85546875" customWidth="1"/>
    <col min="771" max="771" width="6.140625" customWidth="1"/>
    <col min="772" max="772" width="8.140625" customWidth="1"/>
    <col min="773" max="773" width="6.5703125" customWidth="1"/>
    <col min="774" max="774" width="8.28515625" customWidth="1"/>
    <col min="775" max="775" width="8.7109375" customWidth="1"/>
    <col min="776" max="776" width="9" customWidth="1"/>
    <col min="777" max="777" width="11.7109375" customWidth="1"/>
    <col min="778" max="1021" width="9.140625" customWidth="1"/>
    <col min="1022" max="1022" width="8.5703125" customWidth="1"/>
    <col min="1025" max="1025" width="5.140625" customWidth="1"/>
    <col min="1026" max="1026" width="28.85546875" customWidth="1"/>
    <col min="1027" max="1027" width="6.140625" customWidth="1"/>
    <col min="1028" max="1028" width="8.140625" customWidth="1"/>
    <col min="1029" max="1029" width="6.5703125" customWidth="1"/>
    <col min="1030" max="1030" width="8.28515625" customWidth="1"/>
    <col min="1031" max="1031" width="8.7109375" customWidth="1"/>
    <col min="1032" max="1032" width="9" customWidth="1"/>
    <col min="1033" max="1033" width="11.7109375" customWidth="1"/>
    <col min="1034" max="1277" width="9.140625" customWidth="1"/>
    <col min="1278" max="1278" width="8.5703125" customWidth="1"/>
    <col min="1281" max="1281" width="5.140625" customWidth="1"/>
    <col min="1282" max="1282" width="28.85546875" customWidth="1"/>
    <col min="1283" max="1283" width="6.140625" customWidth="1"/>
    <col min="1284" max="1284" width="8.140625" customWidth="1"/>
    <col min="1285" max="1285" width="6.5703125" customWidth="1"/>
    <col min="1286" max="1286" width="8.28515625" customWidth="1"/>
    <col min="1287" max="1287" width="8.7109375" customWidth="1"/>
    <col min="1288" max="1288" width="9" customWidth="1"/>
    <col min="1289" max="1289" width="11.7109375" customWidth="1"/>
    <col min="1290" max="1533" width="9.140625" customWidth="1"/>
    <col min="1534" max="1534" width="8.5703125" customWidth="1"/>
    <col min="1537" max="1537" width="5.140625" customWidth="1"/>
    <col min="1538" max="1538" width="28.85546875" customWidth="1"/>
    <col min="1539" max="1539" width="6.140625" customWidth="1"/>
    <col min="1540" max="1540" width="8.140625" customWidth="1"/>
    <col min="1541" max="1541" width="6.5703125" customWidth="1"/>
    <col min="1542" max="1542" width="8.28515625" customWidth="1"/>
    <col min="1543" max="1543" width="8.7109375" customWidth="1"/>
    <col min="1544" max="1544" width="9" customWidth="1"/>
    <col min="1545" max="1545" width="11.7109375" customWidth="1"/>
    <col min="1546" max="1789" width="9.140625" customWidth="1"/>
    <col min="1790" max="1790" width="8.5703125" customWidth="1"/>
    <col min="1793" max="1793" width="5.140625" customWidth="1"/>
    <col min="1794" max="1794" width="28.85546875" customWidth="1"/>
    <col min="1795" max="1795" width="6.140625" customWidth="1"/>
    <col min="1796" max="1796" width="8.140625" customWidth="1"/>
    <col min="1797" max="1797" width="6.5703125" customWidth="1"/>
    <col min="1798" max="1798" width="8.28515625" customWidth="1"/>
    <col min="1799" max="1799" width="8.7109375" customWidth="1"/>
    <col min="1800" max="1800" width="9" customWidth="1"/>
    <col min="1801" max="1801" width="11.7109375" customWidth="1"/>
    <col min="1802" max="2045" width="9.140625" customWidth="1"/>
    <col min="2046" max="2046" width="8.5703125" customWidth="1"/>
    <col min="2049" max="2049" width="5.140625" customWidth="1"/>
    <col min="2050" max="2050" width="28.85546875" customWidth="1"/>
    <col min="2051" max="2051" width="6.140625" customWidth="1"/>
    <col min="2052" max="2052" width="8.140625" customWidth="1"/>
    <col min="2053" max="2053" width="6.5703125" customWidth="1"/>
    <col min="2054" max="2054" width="8.28515625" customWidth="1"/>
    <col min="2055" max="2055" width="8.7109375" customWidth="1"/>
    <col min="2056" max="2056" width="9" customWidth="1"/>
    <col min="2057" max="2057" width="11.7109375" customWidth="1"/>
    <col min="2058" max="2301" width="9.140625" customWidth="1"/>
    <col min="2302" max="2302" width="8.5703125" customWidth="1"/>
    <col min="2305" max="2305" width="5.140625" customWidth="1"/>
    <col min="2306" max="2306" width="28.85546875" customWidth="1"/>
    <col min="2307" max="2307" width="6.140625" customWidth="1"/>
    <col min="2308" max="2308" width="8.140625" customWidth="1"/>
    <col min="2309" max="2309" width="6.5703125" customWidth="1"/>
    <col min="2310" max="2310" width="8.28515625" customWidth="1"/>
    <col min="2311" max="2311" width="8.7109375" customWidth="1"/>
    <col min="2312" max="2312" width="9" customWidth="1"/>
    <col min="2313" max="2313" width="11.7109375" customWidth="1"/>
    <col min="2314" max="2557" width="9.140625" customWidth="1"/>
    <col min="2558" max="2558" width="8.5703125" customWidth="1"/>
    <col min="2561" max="2561" width="5.140625" customWidth="1"/>
    <col min="2562" max="2562" width="28.85546875" customWidth="1"/>
    <col min="2563" max="2563" width="6.140625" customWidth="1"/>
    <col min="2564" max="2564" width="8.140625" customWidth="1"/>
    <col min="2565" max="2565" width="6.5703125" customWidth="1"/>
    <col min="2566" max="2566" width="8.28515625" customWidth="1"/>
    <col min="2567" max="2567" width="8.7109375" customWidth="1"/>
    <col min="2568" max="2568" width="9" customWidth="1"/>
    <col min="2569" max="2569" width="11.7109375" customWidth="1"/>
    <col min="2570" max="2813" width="9.140625" customWidth="1"/>
    <col min="2814" max="2814" width="8.5703125" customWidth="1"/>
    <col min="2817" max="2817" width="5.140625" customWidth="1"/>
    <col min="2818" max="2818" width="28.85546875" customWidth="1"/>
    <col min="2819" max="2819" width="6.140625" customWidth="1"/>
    <col min="2820" max="2820" width="8.140625" customWidth="1"/>
    <col min="2821" max="2821" width="6.5703125" customWidth="1"/>
    <col min="2822" max="2822" width="8.28515625" customWidth="1"/>
    <col min="2823" max="2823" width="8.7109375" customWidth="1"/>
    <col min="2824" max="2824" width="9" customWidth="1"/>
    <col min="2825" max="2825" width="11.7109375" customWidth="1"/>
    <col min="2826" max="3069" width="9.140625" customWidth="1"/>
    <col min="3070" max="3070" width="8.5703125" customWidth="1"/>
    <col min="3073" max="3073" width="5.140625" customWidth="1"/>
    <col min="3074" max="3074" width="28.85546875" customWidth="1"/>
    <col min="3075" max="3075" width="6.140625" customWidth="1"/>
    <col min="3076" max="3076" width="8.140625" customWidth="1"/>
    <col min="3077" max="3077" width="6.5703125" customWidth="1"/>
    <col min="3078" max="3078" width="8.28515625" customWidth="1"/>
    <col min="3079" max="3079" width="8.7109375" customWidth="1"/>
    <col min="3080" max="3080" width="9" customWidth="1"/>
    <col min="3081" max="3081" width="11.7109375" customWidth="1"/>
    <col min="3082" max="3325" width="9.140625" customWidth="1"/>
    <col min="3326" max="3326" width="8.5703125" customWidth="1"/>
    <col min="3329" max="3329" width="5.140625" customWidth="1"/>
    <col min="3330" max="3330" width="28.85546875" customWidth="1"/>
    <col min="3331" max="3331" width="6.140625" customWidth="1"/>
    <col min="3332" max="3332" width="8.140625" customWidth="1"/>
    <col min="3333" max="3333" width="6.5703125" customWidth="1"/>
    <col min="3334" max="3334" width="8.28515625" customWidth="1"/>
    <col min="3335" max="3335" width="8.7109375" customWidth="1"/>
    <col min="3336" max="3336" width="9" customWidth="1"/>
    <col min="3337" max="3337" width="11.7109375" customWidth="1"/>
    <col min="3338" max="3581" width="9.140625" customWidth="1"/>
    <col min="3582" max="3582" width="8.5703125" customWidth="1"/>
    <col min="3585" max="3585" width="5.140625" customWidth="1"/>
    <col min="3586" max="3586" width="28.85546875" customWidth="1"/>
    <col min="3587" max="3587" width="6.140625" customWidth="1"/>
    <col min="3588" max="3588" width="8.140625" customWidth="1"/>
    <col min="3589" max="3589" width="6.5703125" customWidth="1"/>
    <col min="3590" max="3590" width="8.28515625" customWidth="1"/>
    <col min="3591" max="3591" width="8.7109375" customWidth="1"/>
    <col min="3592" max="3592" width="9" customWidth="1"/>
    <col min="3593" max="3593" width="11.7109375" customWidth="1"/>
    <col min="3594" max="3837" width="9.140625" customWidth="1"/>
    <col min="3838" max="3838" width="8.5703125" customWidth="1"/>
    <col min="3841" max="3841" width="5.140625" customWidth="1"/>
    <col min="3842" max="3842" width="28.85546875" customWidth="1"/>
    <col min="3843" max="3843" width="6.140625" customWidth="1"/>
    <col min="3844" max="3844" width="8.140625" customWidth="1"/>
    <col min="3845" max="3845" width="6.5703125" customWidth="1"/>
    <col min="3846" max="3846" width="8.28515625" customWidth="1"/>
    <col min="3847" max="3847" width="8.7109375" customWidth="1"/>
    <col min="3848" max="3848" width="9" customWidth="1"/>
    <col min="3849" max="3849" width="11.7109375" customWidth="1"/>
    <col min="3850" max="4093" width="9.140625" customWidth="1"/>
    <col min="4094" max="4094" width="8.5703125" customWidth="1"/>
    <col min="4097" max="4097" width="5.140625" customWidth="1"/>
    <col min="4098" max="4098" width="28.85546875" customWidth="1"/>
    <col min="4099" max="4099" width="6.140625" customWidth="1"/>
    <col min="4100" max="4100" width="8.140625" customWidth="1"/>
    <col min="4101" max="4101" width="6.5703125" customWidth="1"/>
    <col min="4102" max="4102" width="8.28515625" customWidth="1"/>
    <col min="4103" max="4103" width="8.7109375" customWidth="1"/>
    <col min="4104" max="4104" width="9" customWidth="1"/>
    <col min="4105" max="4105" width="11.7109375" customWidth="1"/>
    <col min="4106" max="4349" width="9.140625" customWidth="1"/>
    <col min="4350" max="4350" width="8.5703125" customWidth="1"/>
    <col min="4353" max="4353" width="5.140625" customWidth="1"/>
    <col min="4354" max="4354" width="28.85546875" customWidth="1"/>
    <col min="4355" max="4355" width="6.140625" customWidth="1"/>
    <col min="4356" max="4356" width="8.140625" customWidth="1"/>
    <col min="4357" max="4357" width="6.5703125" customWidth="1"/>
    <col min="4358" max="4358" width="8.28515625" customWidth="1"/>
    <col min="4359" max="4359" width="8.7109375" customWidth="1"/>
    <col min="4360" max="4360" width="9" customWidth="1"/>
    <col min="4361" max="4361" width="11.7109375" customWidth="1"/>
    <col min="4362" max="4605" width="9.140625" customWidth="1"/>
    <col min="4606" max="4606" width="8.5703125" customWidth="1"/>
    <col min="4609" max="4609" width="5.140625" customWidth="1"/>
    <col min="4610" max="4610" width="28.85546875" customWidth="1"/>
    <col min="4611" max="4611" width="6.140625" customWidth="1"/>
    <col min="4612" max="4612" width="8.140625" customWidth="1"/>
    <col min="4613" max="4613" width="6.5703125" customWidth="1"/>
    <col min="4614" max="4614" width="8.28515625" customWidth="1"/>
    <col min="4615" max="4615" width="8.7109375" customWidth="1"/>
    <col min="4616" max="4616" width="9" customWidth="1"/>
    <col min="4617" max="4617" width="11.7109375" customWidth="1"/>
    <col min="4618" max="4861" width="9.140625" customWidth="1"/>
    <col min="4862" max="4862" width="8.5703125" customWidth="1"/>
    <col min="4865" max="4865" width="5.140625" customWidth="1"/>
    <col min="4866" max="4866" width="28.85546875" customWidth="1"/>
    <col min="4867" max="4867" width="6.140625" customWidth="1"/>
    <col min="4868" max="4868" width="8.140625" customWidth="1"/>
    <col min="4869" max="4869" width="6.5703125" customWidth="1"/>
    <col min="4870" max="4870" width="8.28515625" customWidth="1"/>
    <col min="4871" max="4871" width="8.7109375" customWidth="1"/>
    <col min="4872" max="4872" width="9" customWidth="1"/>
    <col min="4873" max="4873" width="11.7109375" customWidth="1"/>
    <col min="4874" max="5117" width="9.140625" customWidth="1"/>
    <col min="5118" max="5118" width="8.5703125" customWidth="1"/>
    <col min="5121" max="5121" width="5.140625" customWidth="1"/>
    <col min="5122" max="5122" width="28.85546875" customWidth="1"/>
    <col min="5123" max="5123" width="6.140625" customWidth="1"/>
    <col min="5124" max="5124" width="8.140625" customWidth="1"/>
    <col min="5125" max="5125" width="6.5703125" customWidth="1"/>
    <col min="5126" max="5126" width="8.28515625" customWidth="1"/>
    <col min="5127" max="5127" width="8.7109375" customWidth="1"/>
    <col min="5128" max="5128" width="9" customWidth="1"/>
    <col min="5129" max="5129" width="11.7109375" customWidth="1"/>
    <col min="5130" max="5373" width="9.140625" customWidth="1"/>
    <col min="5374" max="5374" width="8.5703125" customWidth="1"/>
    <col min="5377" max="5377" width="5.140625" customWidth="1"/>
    <col min="5378" max="5378" width="28.85546875" customWidth="1"/>
    <col min="5379" max="5379" width="6.140625" customWidth="1"/>
    <col min="5380" max="5380" width="8.140625" customWidth="1"/>
    <col min="5381" max="5381" width="6.5703125" customWidth="1"/>
    <col min="5382" max="5382" width="8.28515625" customWidth="1"/>
    <col min="5383" max="5383" width="8.7109375" customWidth="1"/>
    <col min="5384" max="5384" width="9" customWidth="1"/>
    <col min="5385" max="5385" width="11.7109375" customWidth="1"/>
    <col min="5386" max="5629" width="9.140625" customWidth="1"/>
    <col min="5630" max="5630" width="8.5703125" customWidth="1"/>
    <col min="5633" max="5633" width="5.140625" customWidth="1"/>
    <col min="5634" max="5634" width="28.85546875" customWidth="1"/>
    <col min="5635" max="5635" width="6.140625" customWidth="1"/>
    <col min="5636" max="5636" width="8.140625" customWidth="1"/>
    <col min="5637" max="5637" width="6.5703125" customWidth="1"/>
    <col min="5638" max="5638" width="8.28515625" customWidth="1"/>
    <col min="5639" max="5639" width="8.7109375" customWidth="1"/>
    <col min="5640" max="5640" width="9" customWidth="1"/>
    <col min="5641" max="5641" width="11.7109375" customWidth="1"/>
    <col min="5642" max="5885" width="9.140625" customWidth="1"/>
    <col min="5886" max="5886" width="8.5703125" customWidth="1"/>
    <col min="5889" max="5889" width="5.140625" customWidth="1"/>
    <col min="5890" max="5890" width="28.85546875" customWidth="1"/>
    <col min="5891" max="5891" width="6.140625" customWidth="1"/>
    <col min="5892" max="5892" width="8.140625" customWidth="1"/>
    <col min="5893" max="5893" width="6.5703125" customWidth="1"/>
    <col min="5894" max="5894" width="8.28515625" customWidth="1"/>
    <col min="5895" max="5895" width="8.7109375" customWidth="1"/>
    <col min="5896" max="5896" width="9" customWidth="1"/>
    <col min="5897" max="5897" width="11.7109375" customWidth="1"/>
    <col min="5898" max="6141" width="9.140625" customWidth="1"/>
    <col min="6142" max="6142" width="8.5703125" customWidth="1"/>
    <col min="6145" max="6145" width="5.140625" customWidth="1"/>
    <col min="6146" max="6146" width="28.85546875" customWidth="1"/>
    <col min="6147" max="6147" width="6.140625" customWidth="1"/>
    <col min="6148" max="6148" width="8.140625" customWidth="1"/>
    <col min="6149" max="6149" width="6.5703125" customWidth="1"/>
    <col min="6150" max="6150" width="8.28515625" customWidth="1"/>
    <col min="6151" max="6151" width="8.7109375" customWidth="1"/>
    <col min="6152" max="6152" width="9" customWidth="1"/>
    <col min="6153" max="6153" width="11.7109375" customWidth="1"/>
    <col min="6154" max="6397" width="9.140625" customWidth="1"/>
    <col min="6398" max="6398" width="8.5703125" customWidth="1"/>
    <col min="6401" max="6401" width="5.140625" customWidth="1"/>
    <col min="6402" max="6402" width="28.85546875" customWidth="1"/>
    <col min="6403" max="6403" width="6.140625" customWidth="1"/>
    <col min="6404" max="6404" width="8.140625" customWidth="1"/>
    <col min="6405" max="6405" width="6.5703125" customWidth="1"/>
    <col min="6406" max="6406" width="8.28515625" customWidth="1"/>
    <col min="6407" max="6407" width="8.7109375" customWidth="1"/>
    <col min="6408" max="6408" width="9" customWidth="1"/>
    <col min="6409" max="6409" width="11.7109375" customWidth="1"/>
    <col min="6410" max="6653" width="9.140625" customWidth="1"/>
    <col min="6654" max="6654" width="8.5703125" customWidth="1"/>
    <col min="6657" max="6657" width="5.140625" customWidth="1"/>
    <col min="6658" max="6658" width="28.85546875" customWidth="1"/>
    <col min="6659" max="6659" width="6.140625" customWidth="1"/>
    <col min="6660" max="6660" width="8.140625" customWidth="1"/>
    <col min="6661" max="6661" width="6.5703125" customWidth="1"/>
    <col min="6662" max="6662" width="8.28515625" customWidth="1"/>
    <col min="6663" max="6663" width="8.7109375" customWidth="1"/>
    <col min="6664" max="6664" width="9" customWidth="1"/>
    <col min="6665" max="6665" width="11.7109375" customWidth="1"/>
    <col min="6666" max="6909" width="9.140625" customWidth="1"/>
    <col min="6910" max="6910" width="8.5703125" customWidth="1"/>
    <col min="6913" max="6913" width="5.140625" customWidth="1"/>
    <col min="6914" max="6914" width="28.85546875" customWidth="1"/>
    <col min="6915" max="6915" width="6.140625" customWidth="1"/>
    <col min="6916" max="6916" width="8.140625" customWidth="1"/>
    <col min="6917" max="6917" width="6.5703125" customWidth="1"/>
    <col min="6918" max="6918" width="8.28515625" customWidth="1"/>
    <col min="6919" max="6919" width="8.7109375" customWidth="1"/>
    <col min="6920" max="6920" width="9" customWidth="1"/>
    <col min="6921" max="6921" width="11.7109375" customWidth="1"/>
    <col min="6922" max="7165" width="9.140625" customWidth="1"/>
    <col min="7166" max="7166" width="8.5703125" customWidth="1"/>
    <col min="7169" max="7169" width="5.140625" customWidth="1"/>
    <col min="7170" max="7170" width="28.85546875" customWidth="1"/>
    <col min="7171" max="7171" width="6.140625" customWidth="1"/>
    <col min="7172" max="7172" width="8.140625" customWidth="1"/>
    <col min="7173" max="7173" width="6.5703125" customWidth="1"/>
    <col min="7174" max="7174" width="8.28515625" customWidth="1"/>
    <col min="7175" max="7175" width="8.7109375" customWidth="1"/>
    <col min="7176" max="7176" width="9" customWidth="1"/>
    <col min="7177" max="7177" width="11.7109375" customWidth="1"/>
    <col min="7178" max="7421" width="9.140625" customWidth="1"/>
    <col min="7422" max="7422" width="8.5703125" customWidth="1"/>
    <col min="7425" max="7425" width="5.140625" customWidth="1"/>
    <col min="7426" max="7426" width="28.85546875" customWidth="1"/>
    <col min="7427" max="7427" width="6.140625" customWidth="1"/>
    <col min="7428" max="7428" width="8.140625" customWidth="1"/>
    <col min="7429" max="7429" width="6.5703125" customWidth="1"/>
    <col min="7430" max="7430" width="8.28515625" customWidth="1"/>
    <col min="7431" max="7431" width="8.7109375" customWidth="1"/>
    <col min="7432" max="7432" width="9" customWidth="1"/>
    <col min="7433" max="7433" width="11.7109375" customWidth="1"/>
    <col min="7434" max="7677" width="9.140625" customWidth="1"/>
    <col min="7678" max="7678" width="8.5703125" customWidth="1"/>
    <col min="7681" max="7681" width="5.140625" customWidth="1"/>
    <col min="7682" max="7682" width="28.85546875" customWidth="1"/>
    <col min="7683" max="7683" width="6.140625" customWidth="1"/>
    <col min="7684" max="7684" width="8.140625" customWidth="1"/>
    <col min="7685" max="7685" width="6.5703125" customWidth="1"/>
    <col min="7686" max="7686" width="8.28515625" customWidth="1"/>
    <col min="7687" max="7687" width="8.7109375" customWidth="1"/>
    <col min="7688" max="7688" width="9" customWidth="1"/>
    <col min="7689" max="7689" width="11.7109375" customWidth="1"/>
    <col min="7690" max="7933" width="9.140625" customWidth="1"/>
    <col min="7934" max="7934" width="8.5703125" customWidth="1"/>
    <col min="7937" max="7937" width="5.140625" customWidth="1"/>
    <col min="7938" max="7938" width="28.85546875" customWidth="1"/>
    <col min="7939" max="7939" width="6.140625" customWidth="1"/>
    <col min="7940" max="7940" width="8.140625" customWidth="1"/>
    <col min="7941" max="7941" width="6.5703125" customWidth="1"/>
    <col min="7942" max="7942" width="8.28515625" customWidth="1"/>
    <col min="7943" max="7943" width="8.7109375" customWidth="1"/>
    <col min="7944" max="7944" width="9" customWidth="1"/>
    <col min="7945" max="7945" width="11.7109375" customWidth="1"/>
    <col min="7946" max="8189" width="9.140625" customWidth="1"/>
    <col min="8190" max="8190" width="8.5703125" customWidth="1"/>
    <col min="8193" max="8193" width="5.140625" customWidth="1"/>
    <col min="8194" max="8194" width="28.85546875" customWidth="1"/>
    <col min="8195" max="8195" width="6.140625" customWidth="1"/>
    <col min="8196" max="8196" width="8.140625" customWidth="1"/>
    <col min="8197" max="8197" width="6.5703125" customWidth="1"/>
    <col min="8198" max="8198" width="8.28515625" customWidth="1"/>
    <col min="8199" max="8199" width="8.7109375" customWidth="1"/>
    <col min="8200" max="8200" width="9" customWidth="1"/>
    <col min="8201" max="8201" width="11.7109375" customWidth="1"/>
    <col min="8202" max="8445" width="9.140625" customWidth="1"/>
    <col min="8446" max="8446" width="8.5703125" customWidth="1"/>
    <col min="8449" max="8449" width="5.140625" customWidth="1"/>
    <col min="8450" max="8450" width="28.85546875" customWidth="1"/>
    <col min="8451" max="8451" width="6.140625" customWidth="1"/>
    <col min="8452" max="8452" width="8.140625" customWidth="1"/>
    <col min="8453" max="8453" width="6.5703125" customWidth="1"/>
    <col min="8454" max="8454" width="8.28515625" customWidth="1"/>
    <col min="8455" max="8455" width="8.7109375" customWidth="1"/>
    <col min="8456" max="8456" width="9" customWidth="1"/>
    <col min="8457" max="8457" width="11.7109375" customWidth="1"/>
    <col min="8458" max="8701" width="9.140625" customWidth="1"/>
    <col min="8702" max="8702" width="8.5703125" customWidth="1"/>
    <col min="8705" max="8705" width="5.140625" customWidth="1"/>
    <col min="8706" max="8706" width="28.85546875" customWidth="1"/>
    <col min="8707" max="8707" width="6.140625" customWidth="1"/>
    <col min="8708" max="8708" width="8.140625" customWidth="1"/>
    <col min="8709" max="8709" width="6.5703125" customWidth="1"/>
    <col min="8710" max="8710" width="8.28515625" customWidth="1"/>
    <col min="8711" max="8711" width="8.7109375" customWidth="1"/>
    <col min="8712" max="8712" width="9" customWidth="1"/>
    <col min="8713" max="8713" width="11.7109375" customWidth="1"/>
    <col min="8714" max="8957" width="9.140625" customWidth="1"/>
    <col min="8958" max="8958" width="8.5703125" customWidth="1"/>
    <col min="8961" max="8961" width="5.140625" customWidth="1"/>
    <col min="8962" max="8962" width="28.85546875" customWidth="1"/>
    <col min="8963" max="8963" width="6.140625" customWidth="1"/>
    <col min="8964" max="8964" width="8.140625" customWidth="1"/>
    <col min="8965" max="8965" width="6.5703125" customWidth="1"/>
    <col min="8966" max="8966" width="8.28515625" customWidth="1"/>
    <col min="8967" max="8967" width="8.7109375" customWidth="1"/>
    <col min="8968" max="8968" width="9" customWidth="1"/>
    <col min="8969" max="8969" width="11.7109375" customWidth="1"/>
    <col min="8970" max="9213" width="9.140625" customWidth="1"/>
    <col min="9214" max="9214" width="8.5703125" customWidth="1"/>
    <col min="9217" max="9217" width="5.140625" customWidth="1"/>
    <col min="9218" max="9218" width="28.85546875" customWidth="1"/>
    <col min="9219" max="9219" width="6.140625" customWidth="1"/>
    <col min="9220" max="9220" width="8.140625" customWidth="1"/>
    <col min="9221" max="9221" width="6.5703125" customWidth="1"/>
    <col min="9222" max="9222" width="8.28515625" customWidth="1"/>
    <col min="9223" max="9223" width="8.7109375" customWidth="1"/>
    <col min="9224" max="9224" width="9" customWidth="1"/>
    <col min="9225" max="9225" width="11.7109375" customWidth="1"/>
    <col min="9226" max="9469" width="9.140625" customWidth="1"/>
    <col min="9470" max="9470" width="8.5703125" customWidth="1"/>
    <col min="9473" max="9473" width="5.140625" customWidth="1"/>
    <col min="9474" max="9474" width="28.85546875" customWidth="1"/>
    <col min="9475" max="9475" width="6.140625" customWidth="1"/>
    <col min="9476" max="9476" width="8.140625" customWidth="1"/>
    <col min="9477" max="9477" width="6.5703125" customWidth="1"/>
    <col min="9478" max="9478" width="8.28515625" customWidth="1"/>
    <col min="9479" max="9479" width="8.7109375" customWidth="1"/>
    <col min="9480" max="9480" width="9" customWidth="1"/>
    <col min="9481" max="9481" width="11.7109375" customWidth="1"/>
    <col min="9482" max="9725" width="9.140625" customWidth="1"/>
    <col min="9726" max="9726" width="8.5703125" customWidth="1"/>
    <col min="9729" max="9729" width="5.140625" customWidth="1"/>
    <col min="9730" max="9730" width="28.85546875" customWidth="1"/>
    <col min="9731" max="9731" width="6.140625" customWidth="1"/>
    <col min="9732" max="9732" width="8.140625" customWidth="1"/>
    <col min="9733" max="9733" width="6.5703125" customWidth="1"/>
    <col min="9734" max="9734" width="8.28515625" customWidth="1"/>
    <col min="9735" max="9735" width="8.7109375" customWidth="1"/>
    <col min="9736" max="9736" width="9" customWidth="1"/>
    <col min="9737" max="9737" width="11.7109375" customWidth="1"/>
    <col min="9738" max="9981" width="9.140625" customWidth="1"/>
    <col min="9982" max="9982" width="8.5703125" customWidth="1"/>
    <col min="9985" max="9985" width="5.140625" customWidth="1"/>
    <col min="9986" max="9986" width="28.85546875" customWidth="1"/>
    <col min="9987" max="9987" width="6.140625" customWidth="1"/>
    <col min="9988" max="9988" width="8.140625" customWidth="1"/>
    <col min="9989" max="9989" width="6.5703125" customWidth="1"/>
    <col min="9990" max="9990" width="8.28515625" customWidth="1"/>
    <col min="9991" max="9991" width="8.7109375" customWidth="1"/>
    <col min="9992" max="9992" width="9" customWidth="1"/>
    <col min="9993" max="9993" width="11.7109375" customWidth="1"/>
    <col min="9994" max="10237" width="9.140625" customWidth="1"/>
    <col min="10238" max="10238" width="8.5703125" customWidth="1"/>
    <col min="10241" max="10241" width="5.140625" customWidth="1"/>
    <col min="10242" max="10242" width="28.85546875" customWidth="1"/>
    <col min="10243" max="10243" width="6.140625" customWidth="1"/>
    <col min="10244" max="10244" width="8.140625" customWidth="1"/>
    <col min="10245" max="10245" width="6.5703125" customWidth="1"/>
    <col min="10246" max="10246" width="8.28515625" customWidth="1"/>
    <col min="10247" max="10247" width="8.7109375" customWidth="1"/>
    <col min="10248" max="10248" width="9" customWidth="1"/>
    <col min="10249" max="10249" width="11.7109375" customWidth="1"/>
    <col min="10250" max="10493" width="9.140625" customWidth="1"/>
    <col min="10494" max="10494" width="8.5703125" customWidth="1"/>
    <col min="10497" max="10497" width="5.140625" customWidth="1"/>
    <col min="10498" max="10498" width="28.85546875" customWidth="1"/>
    <col min="10499" max="10499" width="6.140625" customWidth="1"/>
    <col min="10500" max="10500" width="8.140625" customWidth="1"/>
    <col min="10501" max="10501" width="6.5703125" customWidth="1"/>
    <col min="10502" max="10502" width="8.28515625" customWidth="1"/>
    <col min="10503" max="10503" width="8.7109375" customWidth="1"/>
    <col min="10504" max="10504" width="9" customWidth="1"/>
    <col min="10505" max="10505" width="11.7109375" customWidth="1"/>
    <col min="10506" max="10749" width="9.140625" customWidth="1"/>
    <col min="10750" max="10750" width="8.5703125" customWidth="1"/>
    <col min="10753" max="10753" width="5.140625" customWidth="1"/>
    <col min="10754" max="10754" width="28.85546875" customWidth="1"/>
    <col min="10755" max="10755" width="6.140625" customWidth="1"/>
    <col min="10756" max="10756" width="8.140625" customWidth="1"/>
    <col min="10757" max="10757" width="6.5703125" customWidth="1"/>
    <col min="10758" max="10758" width="8.28515625" customWidth="1"/>
    <col min="10759" max="10759" width="8.7109375" customWidth="1"/>
    <col min="10760" max="10760" width="9" customWidth="1"/>
    <col min="10761" max="10761" width="11.7109375" customWidth="1"/>
    <col min="10762" max="11005" width="9.140625" customWidth="1"/>
    <col min="11006" max="11006" width="8.5703125" customWidth="1"/>
    <col min="11009" max="11009" width="5.140625" customWidth="1"/>
    <col min="11010" max="11010" width="28.85546875" customWidth="1"/>
    <col min="11011" max="11011" width="6.140625" customWidth="1"/>
    <col min="11012" max="11012" width="8.140625" customWidth="1"/>
    <col min="11013" max="11013" width="6.5703125" customWidth="1"/>
    <col min="11014" max="11014" width="8.28515625" customWidth="1"/>
    <col min="11015" max="11015" width="8.7109375" customWidth="1"/>
    <col min="11016" max="11016" width="9" customWidth="1"/>
    <col min="11017" max="11017" width="11.7109375" customWidth="1"/>
    <col min="11018" max="11261" width="9.140625" customWidth="1"/>
    <col min="11262" max="11262" width="8.5703125" customWidth="1"/>
    <col min="11265" max="11265" width="5.140625" customWidth="1"/>
    <col min="11266" max="11266" width="28.85546875" customWidth="1"/>
    <col min="11267" max="11267" width="6.140625" customWidth="1"/>
    <col min="11268" max="11268" width="8.140625" customWidth="1"/>
    <col min="11269" max="11269" width="6.5703125" customWidth="1"/>
    <col min="11270" max="11270" width="8.28515625" customWidth="1"/>
    <col min="11271" max="11271" width="8.7109375" customWidth="1"/>
    <col min="11272" max="11272" width="9" customWidth="1"/>
    <col min="11273" max="11273" width="11.7109375" customWidth="1"/>
    <col min="11274" max="11517" width="9.140625" customWidth="1"/>
    <col min="11518" max="11518" width="8.5703125" customWidth="1"/>
    <col min="11521" max="11521" width="5.140625" customWidth="1"/>
    <col min="11522" max="11522" width="28.85546875" customWidth="1"/>
    <col min="11523" max="11523" width="6.140625" customWidth="1"/>
    <col min="11524" max="11524" width="8.140625" customWidth="1"/>
    <col min="11525" max="11525" width="6.5703125" customWidth="1"/>
    <col min="11526" max="11526" width="8.28515625" customWidth="1"/>
    <col min="11527" max="11527" width="8.7109375" customWidth="1"/>
    <col min="11528" max="11528" width="9" customWidth="1"/>
    <col min="11529" max="11529" width="11.7109375" customWidth="1"/>
    <col min="11530" max="11773" width="9.140625" customWidth="1"/>
    <col min="11774" max="11774" width="8.5703125" customWidth="1"/>
    <col min="11777" max="11777" width="5.140625" customWidth="1"/>
    <col min="11778" max="11778" width="28.85546875" customWidth="1"/>
    <col min="11779" max="11779" width="6.140625" customWidth="1"/>
    <col min="11780" max="11780" width="8.140625" customWidth="1"/>
    <col min="11781" max="11781" width="6.5703125" customWidth="1"/>
    <col min="11782" max="11782" width="8.28515625" customWidth="1"/>
    <col min="11783" max="11783" width="8.7109375" customWidth="1"/>
    <col min="11784" max="11784" width="9" customWidth="1"/>
    <col min="11785" max="11785" width="11.7109375" customWidth="1"/>
    <col min="11786" max="12029" width="9.140625" customWidth="1"/>
    <col min="12030" max="12030" width="8.5703125" customWidth="1"/>
    <col min="12033" max="12033" width="5.140625" customWidth="1"/>
    <col min="12034" max="12034" width="28.85546875" customWidth="1"/>
    <col min="12035" max="12035" width="6.140625" customWidth="1"/>
    <col min="12036" max="12036" width="8.140625" customWidth="1"/>
    <col min="12037" max="12037" width="6.5703125" customWidth="1"/>
    <col min="12038" max="12038" width="8.28515625" customWidth="1"/>
    <col min="12039" max="12039" width="8.7109375" customWidth="1"/>
    <col min="12040" max="12040" width="9" customWidth="1"/>
    <col min="12041" max="12041" width="11.7109375" customWidth="1"/>
    <col min="12042" max="12285" width="9.140625" customWidth="1"/>
    <col min="12286" max="12286" width="8.5703125" customWidth="1"/>
    <col min="12289" max="12289" width="5.140625" customWidth="1"/>
    <col min="12290" max="12290" width="28.85546875" customWidth="1"/>
    <col min="12291" max="12291" width="6.140625" customWidth="1"/>
    <col min="12292" max="12292" width="8.140625" customWidth="1"/>
    <col min="12293" max="12293" width="6.5703125" customWidth="1"/>
    <col min="12294" max="12294" width="8.28515625" customWidth="1"/>
    <col min="12295" max="12295" width="8.7109375" customWidth="1"/>
    <col min="12296" max="12296" width="9" customWidth="1"/>
    <col min="12297" max="12297" width="11.7109375" customWidth="1"/>
    <col min="12298" max="12541" width="9.140625" customWidth="1"/>
    <col min="12542" max="12542" width="8.5703125" customWidth="1"/>
    <col min="12545" max="12545" width="5.140625" customWidth="1"/>
    <col min="12546" max="12546" width="28.85546875" customWidth="1"/>
    <col min="12547" max="12547" width="6.140625" customWidth="1"/>
    <col min="12548" max="12548" width="8.140625" customWidth="1"/>
    <col min="12549" max="12549" width="6.5703125" customWidth="1"/>
    <col min="12550" max="12550" width="8.28515625" customWidth="1"/>
    <col min="12551" max="12551" width="8.7109375" customWidth="1"/>
    <col min="12552" max="12552" width="9" customWidth="1"/>
    <col min="12553" max="12553" width="11.7109375" customWidth="1"/>
    <col min="12554" max="12797" width="9.140625" customWidth="1"/>
    <col min="12798" max="12798" width="8.5703125" customWidth="1"/>
    <col min="12801" max="12801" width="5.140625" customWidth="1"/>
    <col min="12802" max="12802" width="28.85546875" customWidth="1"/>
    <col min="12803" max="12803" width="6.140625" customWidth="1"/>
    <col min="12804" max="12804" width="8.140625" customWidth="1"/>
    <col min="12805" max="12805" width="6.5703125" customWidth="1"/>
    <col min="12806" max="12806" width="8.28515625" customWidth="1"/>
    <col min="12807" max="12807" width="8.7109375" customWidth="1"/>
    <col min="12808" max="12808" width="9" customWidth="1"/>
    <col min="12809" max="12809" width="11.7109375" customWidth="1"/>
    <col min="12810" max="13053" width="9.140625" customWidth="1"/>
    <col min="13054" max="13054" width="8.5703125" customWidth="1"/>
    <col min="13057" max="13057" width="5.140625" customWidth="1"/>
    <col min="13058" max="13058" width="28.85546875" customWidth="1"/>
    <col min="13059" max="13059" width="6.140625" customWidth="1"/>
    <col min="13060" max="13060" width="8.140625" customWidth="1"/>
    <col min="13061" max="13061" width="6.5703125" customWidth="1"/>
    <col min="13062" max="13062" width="8.28515625" customWidth="1"/>
    <col min="13063" max="13063" width="8.7109375" customWidth="1"/>
    <col min="13064" max="13064" width="9" customWidth="1"/>
    <col min="13065" max="13065" width="11.7109375" customWidth="1"/>
    <col min="13066" max="13309" width="9.140625" customWidth="1"/>
    <col min="13310" max="13310" width="8.5703125" customWidth="1"/>
    <col min="13313" max="13313" width="5.140625" customWidth="1"/>
    <col min="13314" max="13314" width="28.85546875" customWidth="1"/>
    <col min="13315" max="13315" width="6.140625" customWidth="1"/>
    <col min="13316" max="13316" width="8.140625" customWidth="1"/>
    <col min="13317" max="13317" width="6.5703125" customWidth="1"/>
    <col min="13318" max="13318" width="8.28515625" customWidth="1"/>
    <col min="13319" max="13319" width="8.7109375" customWidth="1"/>
    <col min="13320" max="13320" width="9" customWidth="1"/>
    <col min="13321" max="13321" width="11.7109375" customWidth="1"/>
    <col min="13322" max="13565" width="9.140625" customWidth="1"/>
    <col min="13566" max="13566" width="8.5703125" customWidth="1"/>
    <col min="13569" max="13569" width="5.140625" customWidth="1"/>
    <col min="13570" max="13570" width="28.85546875" customWidth="1"/>
    <col min="13571" max="13571" width="6.140625" customWidth="1"/>
    <col min="13572" max="13572" width="8.140625" customWidth="1"/>
    <col min="13573" max="13573" width="6.5703125" customWidth="1"/>
    <col min="13574" max="13574" width="8.28515625" customWidth="1"/>
    <col min="13575" max="13575" width="8.7109375" customWidth="1"/>
    <col min="13576" max="13576" width="9" customWidth="1"/>
    <col min="13577" max="13577" width="11.7109375" customWidth="1"/>
    <col min="13578" max="13821" width="9.140625" customWidth="1"/>
    <col min="13822" max="13822" width="8.5703125" customWidth="1"/>
    <col min="13825" max="13825" width="5.140625" customWidth="1"/>
    <col min="13826" max="13826" width="28.85546875" customWidth="1"/>
    <col min="13827" max="13827" width="6.140625" customWidth="1"/>
    <col min="13828" max="13828" width="8.140625" customWidth="1"/>
    <col min="13829" max="13829" width="6.5703125" customWidth="1"/>
    <col min="13830" max="13830" width="8.28515625" customWidth="1"/>
    <col min="13831" max="13831" width="8.7109375" customWidth="1"/>
    <col min="13832" max="13832" width="9" customWidth="1"/>
    <col min="13833" max="13833" width="11.7109375" customWidth="1"/>
    <col min="13834" max="14077" width="9.140625" customWidth="1"/>
    <col min="14078" max="14078" width="8.5703125" customWidth="1"/>
    <col min="14081" max="14081" width="5.140625" customWidth="1"/>
    <col min="14082" max="14082" width="28.85546875" customWidth="1"/>
    <col min="14083" max="14083" width="6.140625" customWidth="1"/>
    <col min="14084" max="14084" width="8.140625" customWidth="1"/>
    <col min="14085" max="14085" width="6.5703125" customWidth="1"/>
    <col min="14086" max="14086" width="8.28515625" customWidth="1"/>
    <col min="14087" max="14087" width="8.7109375" customWidth="1"/>
    <col min="14088" max="14088" width="9" customWidth="1"/>
    <col min="14089" max="14089" width="11.7109375" customWidth="1"/>
    <col min="14090" max="14333" width="9.140625" customWidth="1"/>
    <col min="14334" max="14334" width="8.5703125" customWidth="1"/>
    <col min="14337" max="14337" width="5.140625" customWidth="1"/>
    <col min="14338" max="14338" width="28.85546875" customWidth="1"/>
    <col min="14339" max="14339" width="6.140625" customWidth="1"/>
    <col min="14340" max="14340" width="8.140625" customWidth="1"/>
    <col min="14341" max="14341" width="6.5703125" customWidth="1"/>
    <col min="14342" max="14342" width="8.28515625" customWidth="1"/>
    <col min="14343" max="14343" width="8.7109375" customWidth="1"/>
    <col min="14344" max="14344" width="9" customWidth="1"/>
    <col min="14345" max="14345" width="11.7109375" customWidth="1"/>
    <col min="14346" max="14589" width="9.140625" customWidth="1"/>
    <col min="14590" max="14590" width="8.5703125" customWidth="1"/>
    <col min="14593" max="14593" width="5.140625" customWidth="1"/>
    <col min="14594" max="14594" width="28.85546875" customWidth="1"/>
    <col min="14595" max="14595" width="6.140625" customWidth="1"/>
    <col min="14596" max="14596" width="8.140625" customWidth="1"/>
    <col min="14597" max="14597" width="6.5703125" customWidth="1"/>
    <col min="14598" max="14598" width="8.28515625" customWidth="1"/>
    <col min="14599" max="14599" width="8.7109375" customWidth="1"/>
    <col min="14600" max="14600" width="9" customWidth="1"/>
    <col min="14601" max="14601" width="11.7109375" customWidth="1"/>
    <col min="14602" max="14845" width="9.140625" customWidth="1"/>
    <col min="14846" max="14846" width="8.5703125" customWidth="1"/>
    <col min="14849" max="14849" width="5.140625" customWidth="1"/>
    <col min="14850" max="14850" width="28.85546875" customWidth="1"/>
    <col min="14851" max="14851" width="6.140625" customWidth="1"/>
    <col min="14852" max="14852" width="8.140625" customWidth="1"/>
    <col min="14853" max="14853" width="6.5703125" customWidth="1"/>
    <col min="14854" max="14854" width="8.28515625" customWidth="1"/>
    <col min="14855" max="14855" width="8.7109375" customWidth="1"/>
    <col min="14856" max="14856" width="9" customWidth="1"/>
    <col min="14857" max="14857" width="11.7109375" customWidth="1"/>
    <col min="14858" max="15101" width="9.140625" customWidth="1"/>
    <col min="15102" max="15102" width="8.5703125" customWidth="1"/>
    <col min="15105" max="15105" width="5.140625" customWidth="1"/>
    <col min="15106" max="15106" width="28.85546875" customWidth="1"/>
    <col min="15107" max="15107" width="6.140625" customWidth="1"/>
    <col min="15108" max="15108" width="8.140625" customWidth="1"/>
    <col min="15109" max="15109" width="6.5703125" customWidth="1"/>
    <col min="15110" max="15110" width="8.28515625" customWidth="1"/>
    <col min="15111" max="15111" width="8.7109375" customWidth="1"/>
    <col min="15112" max="15112" width="9" customWidth="1"/>
    <col min="15113" max="15113" width="11.7109375" customWidth="1"/>
    <col min="15114" max="15357" width="9.140625" customWidth="1"/>
    <col min="15358" max="15358" width="8.5703125" customWidth="1"/>
    <col min="15361" max="15361" width="5.140625" customWidth="1"/>
    <col min="15362" max="15362" width="28.85546875" customWidth="1"/>
    <col min="15363" max="15363" width="6.140625" customWidth="1"/>
    <col min="15364" max="15364" width="8.140625" customWidth="1"/>
    <col min="15365" max="15365" width="6.5703125" customWidth="1"/>
    <col min="15366" max="15366" width="8.28515625" customWidth="1"/>
    <col min="15367" max="15367" width="8.7109375" customWidth="1"/>
    <col min="15368" max="15368" width="9" customWidth="1"/>
    <col min="15369" max="15369" width="11.7109375" customWidth="1"/>
    <col min="15370" max="15613" width="9.140625" customWidth="1"/>
    <col min="15614" max="15614" width="8.5703125" customWidth="1"/>
    <col min="15617" max="15617" width="5.140625" customWidth="1"/>
    <col min="15618" max="15618" width="28.85546875" customWidth="1"/>
    <col min="15619" max="15619" width="6.140625" customWidth="1"/>
    <col min="15620" max="15620" width="8.140625" customWidth="1"/>
    <col min="15621" max="15621" width="6.5703125" customWidth="1"/>
    <col min="15622" max="15622" width="8.28515625" customWidth="1"/>
    <col min="15623" max="15623" width="8.7109375" customWidth="1"/>
    <col min="15624" max="15624" width="9" customWidth="1"/>
    <col min="15625" max="15625" width="11.7109375" customWidth="1"/>
    <col min="15626" max="15869" width="9.140625" customWidth="1"/>
    <col min="15870" max="15870" width="8.5703125" customWidth="1"/>
    <col min="15873" max="15873" width="5.140625" customWidth="1"/>
    <col min="15874" max="15874" width="28.85546875" customWidth="1"/>
    <col min="15875" max="15875" width="6.140625" customWidth="1"/>
    <col min="15876" max="15876" width="8.140625" customWidth="1"/>
    <col min="15877" max="15877" width="6.5703125" customWidth="1"/>
    <col min="15878" max="15878" width="8.28515625" customWidth="1"/>
    <col min="15879" max="15879" width="8.7109375" customWidth="1"/>
    <col min="15880" max="15880" width="9" customWidth="1"/>
    <col min="15881" max="15881" width="11.7109375" customWidth="1"/>
    <col min="15882" max="16125" width="9.140625" customWidth="1"/>
    <col min="16126" max="16126" width="8.5703125" customWidth="1"/>
    <col min="16129" max="16129" width="5.140625" customWidth="1"/>
    <col min="16130" max="16130" width="28.85546875" customWidth="1"/>
    <col min="16131" max="16131" width="6.140625" customWidth="1"/>
    <col min="16132" max="16132" width="8.140625" customWidth="1"/>
    <col min="16133" max="16133" width="6.5703125" customWidth="1"/>
    <col min="16134" max="16134" width="8.28515625" customWidth="1"/>
    <col min="16135" max="16135" width="8.7109375" customWidth="1"/>
    <col min="16136" max="16136" width="9" customWidth="1"/>
    <col min="16137" max="16137" width="11.7109375" customWidth="1"/>
    <col min="16138" max="16381" width="9.140625" customWidth="1"/>
    <col min="16382" max="16382" width="8.5703125" customWidth="1"/>
  </cols>
  <sheetData>
    <row r="1" spans="1:10" thickBot="1" x14ac:dyDescent="0.3">
      <c r="A1" s="131" t="s">
        <v>0</v>
      </c>
      <c r="B1" s="132"/>
      <c r="C1" s="30" t="s">
        <v>64</v>
      </c>
      <c r="D1" s="31"/>
      <c r="E1" s="31"/>
      <c r="F1" s="31"/>
      <c r="G1" s="31"/>
      <c r="H1" s="32"/>
    </row>
    <row r="2" spans="1:10" thickBot="1" x14ac:dyDescent="0.3">
      <c r="A2" s="133" t="s">
        <v>1</v>
      </c>
      <c r="B2" s="134"/>
      <c r="C2" s="135">
        <v>200</v>
      </c>
      <c r="D2" s="136"/>
      <c r="E2" s="137"/>
      <c r="F2" s="1"/>
      <c r="G2" s="1"/>
      <c r="H2" s="1"/>
      <c r="I2" s="2"/>
      <c r="J2" s="2"/>
    </row>
    <row r="3" spans="1:10" thickBot="1" x14ac:dyDescent="0.3">
      <c r="A3" s="138" t="s">
        <v>2</v>
      </c>
      <c r="B3" s="139"/>
      <c r="C3" s="140">
        <v>2</v>
      </c>
      <c r="D3" s="134"/>
      <c r="E3" s="1"/>
      <c r="F3" s="1"/>
      <c r="G3" s="1"/>
      <c r="H3" s="1"/>
      <c r="I3" s="2"/>
      <c r="J3" s="2"/>
    </row>
    <row r="4" spans="1:10" s="3" customFormat="1" ht="15.75" x14ac:dyDescent="0.25">
      <c r="B4" s="1"/>
      <c r="C4" s="1"/>
      <c r="D4" s="130" t="s">
        <v>3</v>
      </c>
      <c r="E4" s="130"/>
      <c r="F4" s="130"/>
      <c r="G4" s="4" t="s">
        <v>4</v>
      </c>
      <c r="H4" s="5"/>
    </row>
    <row r="5" spans="1:10" s="10" customFormat="1" ht="15.75" x14ac:dyDescent="0.25">
      <c r="A5" s="6"/>
      <c r="B5" s="7" t="s">
        <v>5</v>
      </c>
      <c r="C5" s="7" t="s">
        <v>6</v>
      </c>
      <c r="D5" s="8" t="s">
        <v>7</v>
      </c>
      <c r="E5" s="9" t="s">
        <v>8</v>
      </c>
      <c r="F5" s="7" t="s">
        <v>9</v>
      </c>
      <c r="G5" s="8" t="s">
        <v>10</v>
      </c>
      <c r="H5" s="8" t="s">
        <v>11</v>
      </c>
    </row>
    <row r="6" spans="1:10" s="3" customFormat="1" ht="15.75" x14ac:dyDescent="0.25">
      <c r="A6" s="11">
        <v>1</v>
      </c>
      <c r="B6" s="11" t="s">
        <v>65</v>
      </c>
      <c r="C6" s="11" t="s">
        <v>22</v>
      </c>
      <c r="D6" s="12">
        <f t="shared" ref="D6:D17" si="0">100*F6/(100-E6)</f>
        <v>0.05</v>
      </c>
      <c r="E6" s="13">
        <v>20</v>
      </c>
      <c r="F6" s="14">
        <v>0.04</v>
      </c>
      <c r="G6" s="15">
        <f>D6*$C$3</f>
        <v>0.1</v>
      </c>
      <c r="H6" s="15">
        <f>F6*$C$3</f>
        <v>0.08</v>
      </c>
    </row>
    <row r="7" spans="1:10" s="3" customFormat="1" ht="15.75" x14ac:dyDescent="0.25">
      <c r="A7" s="11">
        <v>2</v>
      </c>
      <c r="B7" s="11" t="s">
        <v>66</v>
      </c>
      <c r="C7" s="11" t="s">
        <v>22</v>
      </c>
      <c r="D7" s="12">
        <f t="shared" si="0"/>
        <v>0.04</v>
      </c>
      <c r="E7" s="13">
        <v>25</v>
      </c>
      <c r="F7" s="14">
        <v>0.03</v>
      </c>
      <c r="G7" s="15">
        <f t="shared" ref="G7:G16" si="1">D7*$C$3</f>
        <v>0.08</v>
      </c>
      <c r="H7" s="15">
        <f t="shared" ref="H7:H17" si="2">F7*$C$3</f>
        <v>0.06</v>
      </c>
    </row>
    <row r="8" spans="1:10" s="3" customFormat="1" ht="15.75" x14ac:dyDescent="0.25">
      <c r="A8" s="11">
        <v>3</v>
      </c>
      <c r="B8" s="11" t="s">
        <v>37</v>
      </c>
      <c r="C8" s="11" t="s">
        <v>22</v>
      </c>
      <c r="D8" s="12">
        <f t="shared" si="0"/>
        <v>0.01</v>
      </c>
      <c r="E8" s="13">
        <v>20</v>
      </c>
      <c r="F8" s="14">
        <v>8.0000000000000002E-3</v>
      </c>
      <c r="G8" s="15">
        <f t="shared" si="1"/>
        <v>0.02</v>
      </c>
      <c r="H8" s="15">
        <f t="shared" si="2"/>
        <v>1.6E-2</v>
      </c>
    </row>
    <row r="9" spans="1:10" s="3" customFormat="1" ht="15.75" x14ac:dyDescent="0.25">
      <c r="A9" s="11">
        <v>4</v>
      </c>
      <c r="B9" s="11" t="s">
        <v>36</v>
      </c>
      <c r="C9" s="11" t="s">
        <v>22</v>
      </c>
      <c r="D9" s="12">
        <f t="shared" si="0"/>
        <v>9.5238095238095247E-3</v>
      </c>
      <c r="E9" s="13">
        <v>16</v>
      </c>
      <c r="F9" s="14">
        <v>8.0000000000000002E-3</v>
      </c>
      <c r="G9" s="15">
        <f t="shared" si="1"/>
        <v>1.9047619047619049E-2</v>
      </c>
      <c r="H9" s="15">
        <f t="shared" si="2"/>
        <v>1.6E-2</v>
      </c>
    </row>
    <row r="10" spans="1:10" s="3" customFormat="1" ht="15.75" x14ac:dyDescent="0.25">
      <c r="A10" s="11">
        <v>5</v>
      </c>
      <c r="B10" s="11" t="s">
        <v>67</v>
      </c>
      <c r="C10" s="11" t="s">
        <v>22</v>
      </c>
      <c r="D10" s="12">
        <f t="shared" si="0"/>
        <v>5.0000000000000001E-3</v>
      </c>
      <c r="E10" s="13"/>
      <c r="F10" s="14">
        <v>5.0000000000000001E-3</v>
      </c>
      <c r="G10" s="15">
        <f t="shared" si="1"/>
        <v>0.01</v>
      </c>
      <c r="H10" s="15">
        <f t="shared" si="2"/>
        <v>0.01</v>
      </c>
    </row>
    <row r="11" spans="1:10" s="3" customFormat="1" ht="15.75" x14ac:dyDescent="0.25">
      <c r="A11" s="11">
        <v>6</v>
      </c>
      <c r="B11" s="11" t="s">
        <v>75</v>
      </c>
      <c r="C11" s="11" t="s">
        <v>23</v>
      </c>
      <c r="D11" s="12">
        <f t="shared" si="0"/>
        <v>2E-3</v>
      </c>
      <c r="E11" s="13"/>
      <c r="F11" s="14">
        <v>2E-3</v>
      </c>
      <c r="G11" s="15">
        <f t="shared" si="1"/>
        <v>4.0000000000000001E-3</v>
      </c>
      <c r="H11" s="15">
        <f t="shared" si="2"/>
        <v>4.0000000000000001E-3</v>
      </c>
    </row>
    <row r="12" spans="1:10" s="3" customFormat="1" ht="15.75" x14ac:dyDescent="0.25">
      <c r="A12" s="11">
        <v>7</v>
      </c>
      <c r="B12" s="11" t="s">
        <v>189</v>
      </c>
      <c r="C12" s="11" t="s">
        <v>22</v>
      </c>
      <c r="D12" s="12">
        <f t="shared" si="0"/>
        <v>0.02</v>
      </c>
      <c r="E12" s="13"/>
      <c r="F12" s="14">
        <v>0.02</v>
      </c>
      <c r="G12" s="15">
        <f t="shared" si="1"/>
        <v>0.04</v>
      </c>
      <c r="H12" s="15">
        <f t="shared" si="2"/>
        <v>0.04</v>
      </c>
    </row>
    <row r="13" spans="1:10" s="3" customFormat="1" ht="15.75" x14ac:dyDescent="0.25">
      <c r="A13" s="11">
        <v>8</v>
      </c>
      <c r="B13" s="11" t="s">
        <v>32</v>
      </c>
      <c r="C13" s="11" t="s">
        <v>23</v>
      </c>
      <c r="D13" s="12">
        <f t="shared" si="0"/>
        <v>0.17</v>
      </c>
      <c r="E13" s="13"/>
      <c r="F13" s="14">
        <v>0.17</v>
      </c>
      <c r="G13" s="15">
        <f t="shared" si="1"/>
        <v>0.34</v>
      </c>
      <c r="H13" s="15">
        <f t="shared" si="2"/>
        <v>0.34</v>
      </c>
    </row>
    <row r="14" spans="1:10" s="3" customFormat="1" ht="15.75" x14ac:dyDescent="0.25">
      <c r="A14" s="11">
        <v>9</v>
      </c>
      <c r="B14" s="11" t="s">
        <v>69</v>
      </c>
      <c r="C14" s="11"/>
      <c r="D14" s="12">
        <f t="shared" si="0"/>
        <v>0</v>
      </c>
      <c r="E14" s="13"/>
      <c r="F14" s="14"/>
      <c r="G14" s="15">
        <f t="shared" si="1"/>
        <v>0</v>
      </c>
      <c r="H14" s="15">
        <f t="shared" si="2"/>
        <v>0</v>
      </c>
    </row>
    <row r="15" spans="1:10" s="3" customFormat="1" ht="15.75" x14ac:dyDescent="0.25">
      <c r="A15" s="11">
        <v>10</v>
      </c>
      <c r="B15" s="66" t="s">
        <v>188</v>
      </c>
      <c r="C15" s="11" t="s">
        <v>23</v>
      </c>
      <c r="D15" s="12">
        <f t="shared" ref="D15" si="3">100*F15/(100-E15)</f>
        <v>3.0000000000000001E-3</v>
      </c>
      <c r="E15" s="13"/>
      <c r="F15" s="14">
        <v>3.0000000000000001E-3</v>
      </c>
      <c r="G15" s="15">
        <f t="shared" ref="G15" si="4">D15*$C$3</f>
        <v>6.0000000000000001E-3</v>
      </c>
      <c r="H15" s="15">
        <f t="shared" ref="H15" si="5">F15*$C$3</f>
        <v>6.0000000000000001E-3</v>
      </c>
    </row>
    <row r="16" spans="1:10" s="3" customFormat="1" ht="15.75" x14ac:dyDescent="0.25">
      <c r="A16" s="11">
        <v>11</v>
      </c>
      <c r="B16" s="11" t="s">
        <v>62</v>
      </c>
      <c r="C16" s="11" t="s">
        <v>22</v>
      </c>
      <c r="D16" s="12">
        <f t="shared" si="0"/>
        <v>5.0000000000000001E-3</v>
      </c>
      <c r="E16" s="13"/>
      <c r="F16" s="14">
        <v>5.0000000000000001E-3</v>
      </c>
      <c r="G16" s="15">
        <f t="shared" si="1"/>
        <v>0.01</v>
      </c>
      <c r="H16" s="15">
        <f t="shared" si="2"/>
        <v>0.01</v>
      </c>
    </row>
    <row r="17" spans="1:8" s="3" customFormat="1" thickBot="1" x14ac:dyDescent="0.3">
      <c r="A17" s="11">
        <v>12</v>
      </c>
      <c r="B17" s="18" t="s">
        <v>30</v>
      </c>
      <c r="C17" s="18" t="s">
        <v>22</v>
      </c>
      <c r="D17" s="19">
        <f t="shared" si="0"/>
        <v>5.0000000000000001E-3</v>
      </c>
      <c r="E17" s="20"/>
      <c r="F17" s="21">
        <v>5.0000000000000001E-3</v>
      </c>
      <c r="G17" s="19">
        <f>D17*$C$3</f>
        <v>0.01</v>
      </c>
      <c r="H17" s="19">
        <f t="shared" si="2"/>
        <v>0.01</v>
      </c>
    </row>
    <row r="18" spans="1:8" s="3" customFormat="1" thickBot="1" x14ac:dyDescent="0.3">
      <c r="B18" s="22" t="s">
        <v>12</v>
      </c>
      <c r="C18" s="23"/>
      <c r="D18" s="24"/>
      <c r="E18" s="25"/>
      <c r="F18" s="26">
        <f>SUM(F6:F17)-F6</f>
        <v>0.25600000000000006</v>
      </c>
      <c r="G18" s="27"/>
      <c r="H18" s="28">
        <f>SUM(H6:H17)-H6</f>
        <v>0.51200000000000012</v>
      </c>
    </row>
  </sheetData>
  <mergeCells count="6">
    <mergeCell ref="D4:F4"/>
    <mergeCell ref="A1:B1"/>
    <mergeCell ref="A2:B2"/>
    <mergeCell ref="C2:E2"/>
    <mergeCell ref="A3:B3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tehnol kaardid</vt:lpstr>
      <vt:lpstr>Waldorfi salat</vt:lpstr>
      <vt:lpstr>caesari salat</vt:lpstr>
      <vt:lpstr>suitsukalasalat</vt:lpstr>
      <vt:lpstr>Hele linnulihapuljong</vt:lpstr>
      <vt:lpstr>kalapuljong</vt:lpstr>
      <vt:lpstr>Gazpacho</vt:lpstr>
      <vt:lpstr>lillkapsapüreesupp</vt:lpstr>
      <vt:lpstr>Borš</vt:lpstr>
      <vt:lpstr>Lihaseljanka</vt:lpstr>
      <vt:lpstr>Porgandipüreesupp</vt:lpstr>
      <vt:lpstr>Talupojasupp</vt:lpstr>
      <vt:lpstr>Kalahakkšnitsel</vt:lpstr>
      <vt:lpstr>Räimepihvid</vt:lpstr>
      <vt:lpstr>Hautatud kapsarullid</vt:lpstr>
      <vt:lpstr>guljass</vt:lpstr>
      <vt:lpstr>Praetud maks</vt:lpstr>
      <vt:lpstr>Kiievi kotlet</vt:lpstr>
      <vt:lpstr>Hakkbiifsteek</vt:lpstr>
      <vt:lpstr>Snitsel</vt:lpstr>
      <vt:lpstr>Sibula - kooreklops</vt:lpstr>
      <vt:lpstr>Lehtbiifsteek</vt:lpstr>
      <vt:lpstr>Sõmer tatrapuder</vt:lpstr>
      <vt:lpstr>Kuskuss</vt:lpstr>
      <vt:lpstr>glaseeritud köögiviljad</vt:lpstr>
      <vt:lpstr>Köögiviljariis</vt:lpstr>
      <vt:lpstr>Väh ved keedet riis</vt:lpstr>
      <vt:lpstr>Köögiviljagratään</vt:lpstr>
      <vt:lpstr>Küüslaugukartulid</vt:lpstr>
      <vt:lpstr>Hasselbacki kartulid</vt:lpstr>
      <vt:lpstr>Kartulipuder</vt:lpstr>
      <vt:lpstr>Hautatud läätsed</vt:lpstr>
      <vt:lpstr>Mornay kaste</vt:lpstr>
      <vt:lpstr>Sauce Béchamel</vt:lpstr>
      <vt:lpstr>Sauce Velouté</vt:lpstr>
      <vt:lpstr>Sauce Espagnole</vt:lpstr>
      <vt:lpstr>Punase veini kaste</vt:lpstr>
      <vt:lpstr>KOhupiimapurukook</vt:lpstr>
      <vt:lpstr>Pärmitaignatõhjal õunakook</vt:lpstr>
      <vt:lpstr>Klassikaline toorjuustukook</vt:lpstr>
      <vt:lpstr>crème brûlée</vt:lpstr>
      <vt:lpstr>Šokolaadifondant</vt:lpstr>
      <vt:lpstr>Melba kaste</vt:lpstr>
      <vt:lpstr>Lumepallisupp</vt:lpstr>
      <vt:lpstr>Bavaroise</vt:lpstr>
      <vt:lpstr>Odrajahuvaht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 Ounpuu</dc:creator>
  <cp:lastModifiedBy>Kaido Metsa</cp:lastModifiedBy>
  <dcterms:created xsi:type="dcterms:W3CDTF">2014-06-20T08:56:00Z</dcterms:created>
  <dcterms:modified xsi:type="dcterms:W3CDTF">2025-08-21T07:26:20Z</dcterms:modified>
</cp:coreProperties>
</file>