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ocuments\Bosun\"/>
    </mc:Choice>
  </mc:AlternateContent>
  <xr:revisionPtr revIDLastSave="0" documentId="8_{31231BD9-0F2E-49B0-881A-B416B3EC9146}" xr6:coauthVersionLast="47" xr6:coauthVersionMax="47" xr10:uidLastSave="{00000000-0000-0000-0000-000000000000}"/>
  <bookViews>
    <workbookView xWindow="-120" yWindow="-120" windowWidth="23070" windowHeight="13740" activeTab="1" xr2:uid="{2CDFEEA4-22C8-4C8D-8A65-2C0585D2CE0C}"/>
  </bookViews>
  <sheets>
    <sheet name="Sheet1" sheetId="1" r:id="rId1"/>
    <sheet name="Sheet2" sheetId="2" r:id="rId2"/>
    <sheet name="Sheet3" sheetId="3" r:id="rId3"/>
  </sheet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" i="2" l="1"/>
  <c r="L8" i="2"/>
  <c r="L7" i="2"/>
  <c r="L6" i="2"/>
  <c r="L5" i="2"/>
  <c r="L4" i="2"/>
  <c r="I13" i="2"/>
  <c r="I12" i="2"/>
  <c r="I11" i="2"/>
  <c r="I10" i="2"/>
  <c r="I9" i="2"/>
  <c r="I14" i="2" s="1"/>
  <c r="I6" i="2"/>
  <c r="I5" i="2"/>
  <c r="I4" i="2"/>
</calcChain>
</file>

<file path=xl/sharedStrings.xml><?xml version="1.0" encoding="utf-8"?>
<sst xmlns="http://schemas.openxmlformats.org/spreadsheetml/2006/main" count="189" uniqueCount="61">
  <si>
    <t>S/N</t>
  </si>
  <si>
    <t>Name of students</t>
  </si>
  <si>
    <t>Age</t>
  </si>
  <si>
    <t>Gender</t>
  </si>
  <si>
    <t>Hobbies</t>
  </si>
  <si>
    <t>Alli</t>
  </si>
  <si>
    <t>Male</t>
  </si>
  <si>
    <t>Reading</t>
  </si>
  <si>
    <t>Dele</t>
  </si>
  <si>
    <t>Travelling</t>
  </si>
  <si>
    <t>Peter</t>
  </si>
  <si>
    <t>Gina</t>
  </si>
  <si>
    <t>Female</t>
  </si>
  <si>
    <t>Bolu</t>
  </si>
  <si>
    <t>Joe</t>
  </si>
  <si>
    <t>John</t>
  </si>
  <si>
    <t>Tunde</t>
  </si>
  <si>
    <t>Tolu</t>
  </si>
  <si>
    <t>Kane</t>
  </si>
  <si>
    <t>Keane</t>
  </si>
  <si>
    <t>Tiana</t>
  </si>
  <si>
    <t>cooking</t>
  </si>
  <si>
    <t>Tiara</t>
  </si>
  <si>
    <t>Phil</t>
  </si>
  <si>
    <t>Magareth</t>
  </si>
  <si>
    <t>Making new Friends</t>
  </si>
  <si>
    <t>Bimbo</t>
  </si>
  <si>
    <t>Dancing</t>
  </si>
  <si>
    <t>Simbi</t>
  </si>
  <si>
    <t>Funke</t>
  </si>
  <si>
    <t>Shade</t>
  </si>
  <si>
    <t>Folashade</t>
  </si>
  <si>
    <t>Mary</t>
  </si>
  <si>
    <t>Aisha</t>
  </si>
  <si>
    <t>Funsho</t>
  </si>
  <si>
    <t>Ola</t>
  </si>
  <si>
    <t>Bose</t>
  </si>
  <si>
    <t>Abimbola</t>
  </si>
  <si>
    <t>Adenike</t>
  </si>
  <si>
    <t>Taiwo</t>
  </si>
  <si>
    <t>Kehinde</t>
  </si>
  <si>
    <t>Ishola</t>
  </si>
  <si>
    <t>alabi</t>
  </si>
  <si>
    <t>Tola</t>
  </si>
  <si>
    <t>Year</t>
  </si>
  <si>
    <t>Segun</t>
  </si>
  <si>
    <t>Bolanle</t>
  </si>
  <si>
    <t>Ninja</t>
  </si>
  <si>
    <t>Akintunde</t>
  </si>
  <si>
    <t>Shalewa</t>
  </si>
  <si>
    <t>Anime</t>
  </si>
  <si>
    <t>Anike</t>
  </si>
  <si>
    <t>amoke</t>
  </si>
  <si>
    <t>#30 DAYS ANALYTICS GROUP OF SCHOOL</t>
  </si>
  <si>
    <t>Sum</t>
  </si>
  <si>
    <t>Total</t>
  </si>
  <si>
    <t>Cooking</t>
  </si>
  <si>
    <t>Sum of Age</t>
  </si>
  <si>
    <t>total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</si>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</sst>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theme="1"/>
      <name val="Algerian"/>
      <family val="5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[school dataabase.xlsx]Sheet2!PivotTable27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7490522018081076"/>
          <c:w val="0.7993055555555556"/>
          <c:h val="0.80657626130067073"/>
        </c:manualLayout>
      </c:layout>
      <c:pie3DChart>
        <c:varyColors val="1"/>
        <c:ser>
          <c:idx val="0"/>
          <c:order val="0"/>
          <c:tx>
            <c:strRef>
              <c:f>Sheet2!$J$17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6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DE0-4966-A5ED-0435333F84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E0E-4CE9-A13A-EABD3DBA3B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Sheet2!$I$18:$I$20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Sheet2!$J$18:$J$20</c:f>
              <c:numCache>
                <c:formatCode>General</c:formatCode>
                <c:ptCount val="2"/>
                <c:pt idx="0">
                  <c:v>218</c:v>
                </c:pt>
                <c:pt idx="1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0-4966-A5ED-0435333F8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[school dataabase.xlsx]Sheet2!PivotTable28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Sheet2!$H$40:$H$45</c:f>
              <c:strCache>
                <c:ptCount val="5"/>
                <c:pt idx="0">
                  <c:v>cooking</c:v>
                </c:pt>
                <c:pt idx="1">
                  <c:v>Dancing</c:v>
                </c:pt>
                <c:pt idx="2">
                  <c:v>Making new Friends</c:v>
                </c:pt>
                <c:pt idx="3">
                  <c:v>Reading</c:v>
                </c:pt>
                <c:pt idx="4">
                  <c:v>Travelling</c:v>
                </c:pt>
              </c:strCache>
            </c:strRef>
          </c:cat>
          <c:val>
            <c:numRef>
              <c:f>Sheet2!$I$40:$I$45</c:f>
              <c:numCache>
                <c:formatCode>General</c:formatCode>
                <c:ptCount val="5"/>
                <c:pt idx="0">
                  <c:v>44</c:v>
                </c:pt>
                <c:pt idx="1">
                  <c:v>34</c:v>
                </c:pt>
                <c:pt idx="2">
                  <c:v>61</c:v>
                </c:pt>
                <c:pt idx="3">
                  <c:v>118</c:v>
                </c:pt>
                <c:pt idx="4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7-4925-AC8D-965E26B7D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8157440"/>
        <c:axId val="2068157856"/>
      </c:barChart>
      <c:catAx>
        <c:axId val="206815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157856"/>
        <c:crosses val="autoZero"/>
        <c:auto val="1"/>
        <c:lblAlgn val="ctr"/>
        <c:lblOffset val="100"/>
        <c:noMultiLvlLbl val="0"/>
      </c:catAx>
      <c:valAx>
        <c:axId val="20681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15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[school dataabase.xlsx]Sheet2!PivotTable29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Sheet2!$D$63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Sheet2!$C$64:$C$68</c:f>
              <c:strCache>
                <c:ptCount val="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</c:strCache>
            </c:strRef>
          </c:cat>
          <c:val>
            <c:numRef>
              <c:f>Sheet2!$D$64:$D$68</c:f>
              <c:numCache>
                <c:formatCode>General</c:formatCode>
                <c:ptCount val="4"/>
                <c:pt idx="0">
                  <c:v>82</c:v>
                </c:pt>
                <c:pt idx="1">
                  <c:v>86</c:v>
                </c:pt>
                <c:pt idx="2">
                  <c:v>100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8-4407-B84B-8632A9B2F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68132624"/>
        <c:axId val="2068133040"/>
      </c:barChart>
      <c:catAx>
        <c:axId val="2068132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133040"/>
        <c:crosses val="autoZero"/>
        <c:auto val="1"/>
        <c:lblAlgn val="ctr"/>
        <c:lblOffset val="100"/>
        <c:noMultiLvlLbl val="0"/>
      </c:catAx>
      <c:valAx>
        <c:axId val="206813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13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20</xdr:row>
      <xdr:rowOff>176212</xdr:rowOff>
    </xdr:from>
    <xdr:to>
      <xdr:col>12</xdr:col>
      <xdr:colOff>485775</xdr:colOff>
      <xdr:row>34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84C3BD-F3D1-4A23-B900-483469B16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</xdr:colOff>
      <xdr:row>47</xdr:row>
      <xdr:rowOff>4762</xdr:rowOff>
    </xdr:from>
    <xdr:to>
      <xdr:col>13</xdr:col>
      <xdr:colOff>23812</xdr:colOff>
      <xdr:row>61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40B5E9-B2A2-4A4A-A5A6-460A6DDA5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69</xdr:row>
      <xdr:rowOff>185737</xdr:rowOff>
    </xdr:from>
    <xdr:to>
      <xdr:col>6</xdr:col>
      <xdr:colOff>914400</xdr:colOff>
      <xdr:row>84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F6CDFA-F667-410F-BF4C-9ABCC3404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631.547188657409" createdVersion="7" refreshedVersion="7" minRefreshableVersion="3" recordCount="50" xr:uid="{98A30FD1-0D4D-43EB-9017-51EEA2B3E03B}">
  <cacheSource type="worksheet">
    <worksheetSource ref="B2:F52" sheet="Sheet2"/>
  </cacheSource>
  <cacheFields count="5">
    <cacheField name="Name of students" numFmtId="0">
      <sharedItems count="40">
        <s v="Alli"/>
        <s v="Dele"/>
        <s v="Peter"/>
        <s v="Gina"/>
        <s v="Bolu"/>
        <s v="Joe"/>
        <s v="John"/>
        <s v="Tunde"/>
        <s v="Tolu"/>
        <s v="Kane"/>
        <s v="Keane"/>
        <s v="Tiana"/>
        <s v="Tiara"/>
        <s v="Phil"/>
        <s v="Magareth"/>
        <s v="Bimbo"/>
        <s v="Simbi"/>
        <s v="Funke"/>
        <s v="Shade"/>
        <s v="Folashade"/>
        <s v="Mary"/>
        <s v="Aisha"/>
        <s v="Funsho"/>
        <s v="Ola"/>
        <s v="Bose"/>
        <s v="Abimbola"/>
        <s v="Adenike"/>
        <s v="Taiwo"/>
        <s v="Kehinde"/>
        <s v="Ishola"/>
        <s v="alabi"/>
        <s v="Tola"/>
        <s v="Segun"/>
        <s v="Bolanle"/>
        <s v="Ninja"/>
        <s v="Akintunde"/>
        <s v="Shalewa"/>
        <s v="Anime"/>
        <s v="Anike"/>
        <s v="amoke"/>
      </sharedItems>
    </cacheField>
    <cacheField name="Age" numFmtId="0">
      <sharedItems containsSemiMixedTypes="0" containsString="0" containsNumber="1" containsInteger="1" minValue="5" maxValue="9"/>
    </cacheField>
    <cacheField name="Gender" numFmtId="0">
      <sharedItems count="2">
        <s v="Male"/>
        <s v="Female"/>
      </sharedItems>
    </cacheField>
    <cacheField name="Hobbies" numFmtId="0">
      <sharedItems count="5">
        <s v="Reading"/>
        <s v="Travelling"/>
        <s v="Making new Friends"/>
        <s v="cooking"/>
        <s v="Dancing"/>
      </sharedItems>
    </cacheField>
    <cacheField name="Year" numFmtId="0">
      <sharedItems containsSemiMixedTypes="0" containsString="0" containsNumber="1" containsInteger="1" minValue="2006" maxValue="2009" count="4">
        <n v="2009"/>
        <n v="2008"/>
        <n v="2007"/>
        <n v="200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6"/>
    <x v="0"/>
    <x v="0"/>
    <x v="0"/>
  </r>
  <r>
    <x v="1"/>
    <n v="7"/>
    <x v="0"/>
    <x v="1"/>
    <x v="0"/>
  </r>
  <r>
    <x v="2"/>
    <n v="7"/>
    <x v="0"/>
    <x v="0"/>
    <x v="1"/>
  </r>
  <r>
    <x v="3"/>
    <n v="8"/>
    <x v="1"/>
    <x v="0"/>
    <x v="2"/>
  </r>
  <r>
    <x v="4"/>
    <n v="6"/>
    <x v="1"/>
    <x v="0"/>
    <x v="0"/>
  </r>
  <r>
    <x v="5"/>
    <n v="5"/>
    <x v="0"/>
    <x v="1"/>
    <x v="2"/>
  </r>
  <r>
    <x v="6"/>
    <n v="7"/>
    <x v="0"/>
    <x v="1"/>
    <x v="3"/>
  </r>
  <r>
    <x v="7"/>
    <n v="8"/>
    <x v="0"/>
    <x v="2"/>
    <x v="3"/>
  </r>
  <r>
    <x v="8"/>
    <n v="9"/>
    <x v="1"/>
    <x v="1"/>
    <x v="2"/>
  </r>
  <r>
    <x v="9"/>
    <n v="8"/>
    <x v="1"/>
    <x v="0"/>
    <x v="1"/>
  </r>
  <r>
    <x v="10"/>
    <n v="6"/>
    <x v="0"/>
    <x v="1"/>
    <x v="2"/>
  </r>
  <r>
    <x v="11"/>
    <n v="7"/>
    <x v="1"/>
    <x v="3"/>
    <x v="0"/>
  </r>
  <r>
    <x v="12"/>
    <n v="5"/>
    <x v="1"/>
    <x v="3"/>
    <x v="1"/>
  </r>
  <r>
    <x v="13"/>
    <n v="6"/>
    <x v="0"/>
    <x v="1"/>
    <x v="2"/>
  </r>
  <r>
    <x v="14"/>
    <n v="7"/>
    <x v="1"/>
    <x v="2"/>
    <x v="1"/>
  </r>
  <r>
    <x v="15"/>
    <n v="6"/>
    <x v="1"/>
    <x v="4"/>
    <x v="2"/>
  </r>
  <r>
    <x v="16"/>
    <n v="6"/>
    <x v="1"/>
    <x v="0"/>
    <x v="3"/>
  </r>
  <r>
    <x v="17"/>
    <n v="6"/>
    <x v="1"/>
    <x v="4"/>
    <x v="1"/>
  </r>
  <r>
    <x v="18"/>
    <n v="7"/>
    <x v="1"/>
    <x v="0"/>
    <x v="0"/>
  </r>
  <r>
    <x v="19"/>
    <n v="8"/>
    <x v="1"/>
    <x v="1"/>
    <x v="2"/>
  </r>
  <r>
    <x v="20"/>
    <n v="9"/>
    <x v="1"/>
    <x v="0"/>
    <x v="1"/>
  </r>
  <r>
    <x v="7"/>
    <n v="8"/>
    <x v="0"/>
    <x v="4"/>
    <x v="3"/>
  </r>
  <r>
    <x v="21"/>
    <n v="6"/>
    <x v="1"/>
    <x v="0"/>
    <x v="1"/>
  </r>
  <r>
    <x v="17"/>
    <n v="6"/>
    <x v="1"/>
    <x v="4"/>
    <x v="2"/>
  </r>
  <r>
    <x v="22"/>
    <n v="7"/>
    <x v="1"/>
    <x v="0"/>
    <x v="0"/>
  </r>
  <r>
    <x v="23"/>
    <n v="8"/>
    <x v="0"/>
    <x v="2"/>
    <x v="1"/>
  </r>
  <r>
    <x v="2"/>
    <n v="9"/>
    <x v="0"/>
    <x v="2"/>
    <x v="1"/>
  </r>
  <r>
    <x v="8"/>
    <n v="5"/>
    <x v="1"/>
    <x v="0"/>
    <x v="3"/>
  </r>
  <r>
    <x v="24"/>
    <n v="6"/>
    <x v="1"/>
    <x v="1"/>
    <x v="1"/>
  </r>
  <r>
    <x v="25"/>
    <n v="7"/>
    <x v="1"/>
    <x v="2"/>
    <x v="0"/>
  </r>
  <r>
    <x v="26"/>
    <n v="8"/>
    <x v="1"/>
    <x v="3"/>
    <x v="2"/>
  </r>
  <r>
    <x v="27"/>
    <n v="9"/>
    <x v="0"/>
    <x v="3"/>
    <x v="3"/>
  </r>
  <r>
    <x v="28"/>
    <n v="9"/>
    <x v="0"/>
    <x v="1"/>
    <x v="2"/>
  </r>
  <r>
    <x v="29"/>
    <n v="8"/>
    <x v="0"/>
    <x v="1"/>
    <x v="1"/>
  </r>
  <r>
    <x v="30"/>
    <n v="7"/>
    <x v="0"/>
    <x v="0"/>
    <x v="0"/>
  </r>
  <r>
    <x v="3"/>
    <n v="8"/>
    <x v="1"/>
    <x v="1"/>
    <x v="3"/>
  </r>
  <r>
    <x v="4"/>
    <n v="7"/>
    <x v="1"/>
    <x v="0"/>
    <x v="0"/>
  </r>
  <r>
    <x v="8"/>
    <n v="8"/>
    <x v="1"/>
    <x v="3"/>
    <x v="1"/>
  </r>
  <r>
    <x v="14"/>
    <n v="7"/>
    <x v="1"/>
    <x v="2"/>
    <x v="0"/>
  </r>
  <r>
    <x v="31"/>
    <n v="9"/>
    <x v="0"/>
    <x v="2"/>
    <x v="3"/>
  </r>
  <r>
    <x v="32"/>
    <n v="7"/>
    <x v="0"/>
    <x v="3"/>
    <x v="1"/>
  </r>
  <r>
    <x v="33"/>
    <n v="8"/>
    <x v="1"/>
    <x v="4"/>
    <x v="2"/>
  </r>
  <r>
    <x v="34"/>
    <n v="9"/>
    <x v="1"/>
    <x v="0"/>
    <x v="3"/>
  </r>
  <r>
    <x v="35"/>
    <n v="6"/>
    <x v="0"/>
    <x v="2"/>
    <x v="0"/>
  </r>
  <r>
    <x v="36"/>
    <n v="7"/>
    <x v="1"/>
    <x v="1"/>
    <x v="0"/>
  </r>
  <r>
    <x v="37"/>
    <n v="5"/>
    <x v="1"/>
    <x v="0"/>
    <x v="3"/>
  </r>
  <r>
    <x v="38"/>
    <n v="6"/>
    <x v="1"/>
    <x v="0"/>
    <x v="1"/>
  </r>
  <r>
    <x v="39"/>
    <n v="7"/>
    <x v="1"/>
    <x v="1"/>
    <x v="2"/>
  </r>
  <r>
    <x v="4"/>
    <n v="8"/>
    <x v="0"/>
    <x v="1"/>
    <x v="3"/>
  </r>
  <r>
    <x v="33"/>
    <n v="9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3F4255-CF41-4C66-B1DE-D76A52C0A13A}" name="PivotTable2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I17:J20" firstHeaderRow="1" firstDataRow="1" firstDataCol="1"/>
  <pivotFields count="5">
    <pivotField showAll="0"/>
    <pivotField dataField="1" showAll="0"/>
    <pivotField axis="axisRow" showAll="0">
      <items count="3">
        <item x="1"/>
        <item x="0"/>
        <item t="default"/>
      </items>
    </pivotField>
    <pivotField showAll="0">
      <items count="6">
        <item x="3"/>
        <item x="4"/>
        <item x="2"/>
        <item x="0"/>
        <item x="1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Age" fld="1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5F4EA1-85C9-4792-9B15-03E540897F10}" name="PivotTable2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2">
  <location ref="C63:D68" firstHeaderRow="1" firstDataRow="1" firstDataCol="1"/>
  <pivotFields count="5">
    <pivotField showAll="0"/>
    <pivotField dataField="1" showAll="0"/>
    <pivotField showAll="0"/>
    <pivotField showAll="0">
      <items count="6">
        <item x="3"/>
        <item x="4"/>
        <item x="2"/>
        <item x="0"/>
        <item x="1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ge" fld="1" baseField="0" baseItem="0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0E7723-2702-412E-9CA2-6188C7DD0F6D}" name="PivotTable2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H39:I45" firstHeaderRow="1" firstDataRow="1" firstDataCol="1"/>
  <pivotFields count="5">
    <pivotField showAll="0"/>
    <pivotField dataField="1" showAll="0"/>
    <pivotField showAll="0"/>
    <pivotField axis="axisRow" showAll="0">
      <items count="6">
        <item x="3"/>
        <item x="4"/>
        <item x="2"/>
        <item x="0"/>
        <item x="1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g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DF833B-EC6E-48BF-AD6D-F7BBC2491875}" name="Table1" displayName="Table1" ref="K3:L9" totalsRowShown="0" headerRowDxfId="18" dataDxfId="17">
  <autoFilter ref="K3:L9" xr:uid="{9FDF833B-EC6E-48BF-AD6D-F7BBC2491875}"/>
  <tableColumns count="2">
    <tableColumn id="1" xr3:uid="{A122A393-9291-47E8-8C5B-5065AB134657}" name="Age" dataDxfId="16"/>
    <tableColumn id="2" xr3:uid="{86D206FF-2E58-40AA-BAAD-68F7E02A036D}" name="total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95396-5D72-4D2A-847C-6B73F9F61240}" name="Table2" displayName="Table2" ref="H3:I6" totalsRowShown="0" headerRowDxfId="14" dataDxfId="13">
  <autoFilter ref="H3:I6" xr:uid="{D6395396-5D72-4D2A-847C-6B73F9F61240}"/>
  <tableColumns count="2">
    <tableColumn id="1" xr3:uid="{96ACDFCE-93DF-4839-9921-CD01A636CDEA}" name="Gender" dataDxfId="12"/>
    <tableColumn id="2" xr3:uid="{B28A599D-3F9C-42E5-9FD1-1946073F455E}" name="Total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47454C-EBB1-42FC-B1E9-C1C22B7BC527}" name="Table3" displayName="Table3" ref="H8:I14" totalsRowShown="0" headerRowDxfId="10" dataDxfId="9">
  <autoFilter ref="H8:I14" xr:uid="{EC47454C-EBB1-42FC-B1E9-C1C22B7BC527}"/>
  <tableColumns count="2">
    <tableColumn id="1" xr3:uid="{FFD90A8D-4D43-4A83-858F-2A281F3365AC}" name="Hobbies" dataDxfId="8"/>
    <tableColumn id="2" xr3:uid="{077B95B0-40BB-4155-9493-3E969B14F3FB}" name="Total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740AB9-B43E-4FBE-AFB6-B38055E55212}" name="Table4" displayName="Table4" ref="A2:F52" totalsRowShown="0" headerRowDxfId="6" dataDxfId="5">
  <autoFilter ref="A2:F52" xr:uid="{49740AB9-B43E-4FBE-AFB6-B38055E55212}"/>
  <tableColumns count="6">
    <tableColumn id="1" xr3:uid="{19344A7D-D413-417B-9A7D-F31339CB7BF5}" name="S/N" dataDxfId="4"/>
    <tableColumn id="2" xr3:uid="{FF096F9E-2C3E-44EC-BB7C-718CA0569FE8}" name="Name of students" dataDxfId="3"/>
    <tableColumn id="3" xr3:uid="{1F41E7E8-AD76-4D7D-964F-1A0B14C5B074}" name="Age" dataDxfId="2"/>
    <tableColumn id="4" xr3:uid="{10CBAA05-AB52-4D30-8C58-1FFEF9A1CE1E}" name="Gender" dataDxfId="1"/>
    <tableColumn id="5" xr3:uid="{86CFDE44-E4A1-4854-83AB-D80B4EE8648B}" name="Hobbies" dataDxfId="0"/>
    <tableColumn id="6" xr3:uid="{DECBC911-D18D-4F00-AEDE-D3C0813CD636}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Relationship Id="rId9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13AF-E49C-403C-9441-88D32A32BB1F}">
  <dimension ref="A1:F42"/>
  <sheetViews>
    <sheetView workbookViewId="0">
      <selection activeCell="E3" sqref="E3"/>
    </sheetView>
  </sheetViews>
  <sheetFormatPr defaultRowHeight="15" x14ac:dyDescent="0.25"/>
  <cols>
    <col min="5" max="5" width="19" bestFit="1" customWidth="1"/>
    <col min="6" max="6" width="9.5703125" bestFit="1" customWidth="1"/>
  </cols>
  <sheetData>
    <row r="1" spans="1:6" ht="15.75" x14ac:dyDescent="0.25">
      <c r="A1" s="6"/>
      <c r="B1" s="6"/>
      <c r="C1" s="6"/>
      <c r="D1" s="6"/>
      <c r="E1" s="6"/>
      <c r="F1" s="6"/>
    </row>
    <row r="2" spans="1:6" ht="15.75" x14ac:dyDescent="0.25">
      <c r="A2" s="1"/>
      <c r="B2" s="1"/>
      <c r="C2" s="1"/>
      <c r="D2" s="1"/>
      <c r="E2" s="1"/>
      <c r="F2" s="1"/>
    </row>
    <row r="3" spans="1:6" ht="15.75" x14ac:dyDescent="0.25">
      <c r="A3" s="1"/>
      <c r="B3" s="1"/>
      <c r="C3" s="1"/>
      <c r="D3" s="1"/>
      <c r="E3" s="1"/>
      <c r="F3" s="2"/>
    </row>
    <row r="4" spans="1:6" ht="15.75" x14ac:dyDescent="0.25">
      <c r="A4" s="1"/>
      <c r="B4" s="1"/>
      <c r="C4" s="1"/>
      <c r="D4" s="1"/>
      <c r="E4" s="1"/>
      <c r="F4" s="2"/>
    </row>
    <row r="5" spans="1:6" ht="15.75" x14ac:dyDescent="0.25">
      <c r="A5" s="1"/>
      <c r="B5" s="1"/>
      <c r="C5" s="1"/>
      <c r="D5" s="1"/>
      <c r="E5" s="1"/>
      <c r="F5" s="2"/>
    </row>
    <row r="6" spans="1:6" ht="15.75" x14ac:dyDescent="0.25">
      <c r="A6" s="1"/>
      <c r="B6" s="1"/>
      <c r="C6" s="1"/>
      <c r="D6" s="1"/>
      <c r="E6" s="1"/>
      <c r="F6" s="2"/>
    </row>
    <row r="7" spans="1:6" ht="15.75" x14ac:dyDescent="0.25">
      <c r="A7" s="1"/>
      <c r="B7" s="1"/>
      <c r="C7" s="1"/>
      <c r="D7" s="1"/>
      <c r="E7" s="1"/>
      <c r="F7" s="2"/>
    </row>
    <row r="8" spans="1:6" ht="15.75" x14ac:dyDescent="0.25">
      <c r="A8" s="1"/>
      <c r="B8" s="1"/>
      <c r="C8" s="1"/>
      <c r="D8" s="1"/>
      <c r="E8" s="1"/>
      <c r="F8" s="2"/>
    </row>
    <row r="9" spans="1:6" ht="15.75" x14ac:dyDescent="0.25">
      <c r="A9" s="1"/>
      <c r="B9" s="1"/>
      <c r="C9" s="1"/>
      <c r="D9" s="1"/>
      <c r="E9" s="1"/>
      <c r="F9" s="2"/>
    </row>
    <row r="10" spans="1:6" ht="15.75" x14ac:dyDescent="0.25">
      <c r="A10" s="1"/>
      <c r="B10" s="1"/>
      <c r="C10" s="1"/>
      <c r="D10" s="1"/>
      <c r="E10" s="1"/>
      <c r="F10" s="2"/>
    </row>
    <row r="11" spans="1:6" ht="15.75" x14ac:dyDescent="0.25">
      <c r="A11" s="1"/>
      <c r="B11" s="1"/>
      <c r="C11" s="1"/>
      <c r="D11" s="1"/>
      <c r="E11" s="1"/>
      <c r="F11" s="2"/>
    </row>
    <row r="12" spans="1:6" ht="15.75" x14ac:dyDescent="0.25">
      <c r="A12" s="1"/>
      <c r="B12" s="1"/>
      <c r="C12" s="1"/>
      <c r="D12" s="1"/>
      <c r="E12" s="1"/>
      <c r="F12" s="2"/>
    </row>
    <row r="13" spans="1:6" ht="15.75" x14ac:dyDescent="0.25">
      <c r="A13" s="1"/>
      <c r="B13" s="1"/>
      <c r="C13" s="1"/>
      <c r="D13" s="1"/>
      <c r="E13" s="1"/>
      <c r="F13" s="2"/>
    </row>
    <row r="14" spans="1:6" ht="15.75" x14ac:dyDescent="0.25">
      <c r="A14" s="1"/>
      <c r="B14" s="1"/>
      <c r="C14" s="1"/>
      <c r="D14" s="1"/>
      <c r="E14" s="1"/>
      <c r="F14" s="2"/>
    </row>
    <row r="15" spans="1:6" ht="15.75" x14ac:dyDescent="0.25">
      <c r="A15" s="1"/>
      <c r="B15" s="1"/>
      <c r="C15" s="1"/>
      <c r="D15" s="1"/>
      <c r="E15" s="1"/>
      <c r="F15" s="2"/>
    </row>
    <row r="16" spans="1:6" ht="15.75" x14ac:dyDescent="0.25">
      <c r="A16" s="1"/>
      <c r="B16" s="1"/>
      <c r="C16" s="1"/>
      <c r="D16" s="1"/>
      <c r="E16" s="1"/>
      <c r="F16" s="2"/>
    </row>
    <row r="17" spans="1:6" ht="15.75" x14ac:dyDescent="0.25">
      <c r="A17" s="1"/>
      <c r="B17" s="1"/>
      <c r="C17" s="1"/>
      <c r="D17" s="1"/>
      <c r="E17" s="1"/>
      <c r="F17" s="2"/>
    </row>
    <row r="18" spans="1:6" ht="15.75" x14ac:dyDescent="0.25">
      <c r="A18" s="1"/>
      <c r="B18" s="1"/>
      <c r="C18" s="1"/>
      <c r="D18" s="1"/>
      <c r="E18" s="1"/>
      <c r="F18" s="2"/>
    </row>
    <row r="19" spans="1:6" ht="15.75" x14ac:dyDescent="0.25">
      <c r="A19" s="1"/>
      <c r="B19" s="1"/>
      <c r="C19" s="1"/>
      <c r="D19" s="1"/>
      <c r="E19" s="1"/>
      <c r="F19" s="2"/>
    </row>
    <row r="20" spans="1:6" ht="15.75" x14ac:dyDescent="0.25">
      <c r="A20" s="1"/>
      <c r="B20" s="1"/>
      <c r="C20" s="1"/>
      <c r="D20" s="1"/>
      <c r="E20" s="1"/>
      <c r="F20" s="2"/>
    </row>
    <row r="21" spans="1:6" ht="15.75" x14ac:dyDescent="0.25">
      <c r="A21" s="1"/>
      <c r="B21" s="1"/>
      <c r="C21" s="1"/>
      <c r="D21" s="1"/>
      <c r="E21" s="1"/>
      <c r="F21" s="2"/>
    </row>
    <row r="22" spans="1:6" ht="15.75" x14ac:dyDescent="0.25">
      <c r="A22" s="1"/>
      <c r="B22" s="1"/>
      <c r="C22" s="1"/>
      <c r="D22" s="1"/>
      <c r="E22" s="1"/>
      <c r="F22" s="2"/>
    </row>
    <row r="23" spans="1:6" ht="15.75" x14ac:dyDescent="0.25">
      <c r="A23" s="1"/>
      <c r="B23" s="1"/>
      <c r="C23" s="1"/>
      <c r="D23" s="1"/>
      <c r="E23" s="1"/>
      <c r="F23" s="2"/>
    </row>
    <row r="24" spans="1:6" ht="15.75" x14ac:dyDescent="0.25">
      <c r="A24" s="1"/>
      <c r="B24" s="1"/>
      <c r="C24" s="1"/>
      <c r="D24" s="1"/>
      <c r="E24" s="1"/>
      <c r="F24" s="2"/>
    </row>
    <row r="25" spans="1:6" ht="15.75" x14ac:dyDescent="0.25">
      <c r="A25" s="1"/>
      <c r="B25" s="1"/>
      <c r="C25" s="1"/>
      <c r="D25" s="1"/>
      <c r="E25" s="1"/>
      <c r="F25" s="2"/>
    </row>
    <row r="26" spans="1:6" ht="15.75" x14ac:dyDescent="0.25">
      <c r="A26" s="1"/>
      <c r="B26" s="1"/>
      <c r="C26" s="1"/>
      <c r="D26" s="1"/>
      <c r="E26" s="1"/>
      <c r="F26" s="2"/>
    </row>
    <row r="27" spans="1:6" ht="15.75" x14ac:dyDescent="0.25">
      <c r="A27" s="1"/>
      <c r="B27" s="1"/>
      <c r="C27" s="1"/>
      <c r="D27" s="1"/>
      <c r="E27" s="1"/>
      <c r="F27" s="2"/>
    </row>
    <row r="28" spans="1:6" ht="15.75" x14ac:dyDescent="0.25">
      <c r="A28" s="1"/>
      <c r="B28" s="1"/>
      <c r="C28" s="1"/>
      <c r="D28" s="1"/>
      <c r="E28" s="1"/>
      <c r="F28" s="2"/>
    </row>
    <row r="29" spans="1:6" ht="15.75" x14ac:dyDescent="0.25">
      <c r="A29" s="1"/>
      <c r="B29" s="1"/>
      <c r="C29" s="1"/>
      <c r="D29" s="1"/>
      <c r="E29" s="1"/>
      <c r="F29" s="2"/>
    </row>
    <row r="30" spans="1:6" ht="15.75" x14ac:dyDescent="0.25">
      <c r="A30" s="1"/>
      <c r="B30" s="1"/>
      <c r="C30" s="1"/>
      <c r="D30" s="1"/>
      <c r="E30" s="1"/>
      <c r="F30" s="2"/>
    </row>
    <row r="31" spans="1:6" ht="15.75" x14ac:dyDescent="0.25">
      <c r="A31" s="1"/>
      <c r="B31" s="1"/>
      <c r="C31" s="1"/>
      <c r="D31" s="1"/>
      <c r="E31" s="1"/>
      <c r="F31" s="2"/>
    </row>
    <row r="32" spans="1:6" ht="15.75" x14ac:dyDescent="0.25">
      <c r="A32" s="1"/>
      <c r="B32" s="1"/>
      <c r="C32" s="1"/>
      <c r="D32" s="1"/>
      <c r="E32" s="1"/>
      <c r="F32" s="2"/>
    </row>
    <row r="33" spans="1:6" ht="15.75" x14ac:dyDescent="0.25">
      <c r="A33" s="1"/>
      <c r="B33" s="1"/>
      <c r="C33" s="1"/>
      <c r="D33" s="1"/>
      <c r="E33" s="1"/>
      <c r="F33" s="2"/>
    </row>
    <row r="34" spans="1:6" ht="15.75" x14ac:dyDescent="0.25">
      <c r="A34" s="1"/>
      <c r="B34" s="1"/>
      <c r="C34" s="1"/>
      <c r="D34" s="1"/>
      <c r="E34" s="1"/>
      <c r="F34" s="2"/>
    </row>
    <row r="35" spans="1:6" ht="15.75" x14ac:dyDescent="0.25">
      <c r="A35" s="1"/>
      <c r="B35" s="1"/>
      <c r="C35" s="1"/>
      <c r="D35" s="1"/>
      <c r="E35" s="1"/>
      <c r="F35" s="2"/>
    </row>
    <row r="36" spans="1:6" ht="15.75" x14ac:dyDescent="0.25">
      <c r="A36" s="1"/>
      <c r="B36" s="1"/>
      <c r="C36" s="1"/>
      <c r="D36" s="1"/>
      <c r="E36" s="1"/>
      <c r="F36" s="2"/>
    </row>
    <row r="37" spans="1:6" ht="15.75" x14ac:dyDescent="0.25">
      <c r="A37" s="1"/>
      <c r="B37" s="1"/>
      <c r="C37" s="1"/>
      <c r="D37" s="1"/>
      <c r="E37" s="1"/>
      <c r="F37" s="2"/>
    </row>
    <row r="38" spans="1:6" ht="15.75" x14ac:dyDescent="0.25">
      <c r="A38" s="1"/>
      <c r="B38" s="1"/>
      <c r="C38" s="1"/>
      <c r="D38" s="1"/>
      <c r="E38" s="1"/>
      <c r="F38" s="2"/>
    </row>
    <row r="39" spans="1:6" ht="15.75" x14ac:dyDescent="0.25">
      <c r="A39" s="1"/>
      <c r="B39" s="1"/>
      <c r="C39" s="1"/>
      <c r="D39" s="1"/>
      <c r="E39" s="1"/>
      <c r="F39" s="2"/>
    </row>
    <row r="40" spans="1:6" ht="15.75" x14ac:dyDescent="0.25">
      <c r="A40" s="1"/>
      <c r="B40" s="1"/>
      <c r="C40" s="1"/>
      <c r="D40" s="1"/>
      <c r="E40" s="1"/>
      <c r="F40" s="2"/>
    </row>
    <row r="41" spans="1:6" ht="15.75" x14ac:dyDescent="0.25">
      <c r="A41" s="1"/>
      <c r="B41" s="1"/>
      <c r="C41" s="1"/>
      <c r="D41" s="1"/>
      <c r="E41" s="1"/>
      <c r="F41" s="2"/>
    </row>
    <row r="42" spans="1:6" ht="15.75" x14ac:dyDescent="0.25">
      <c r="A42" s="1"/>
      <c r="B42" s="1"/>
      <c r="C42" s="1"/>
      <c r="D42" s="1"/>
      <c r="E42" s="1"/>
      <c r="F42" s="2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35AA5-912B-4228-8027-1A83FD8420D1}">
  <dimension ref="A1:L68"/>
  <sheetViews>
    <sheetView tabSelected="1" workbookViewId="0">
      <selection activeCell="O20" sqref="O20"/>
    </sheetView>
  </sheetViews>
  <sheetFormatPr defaultRowHeight="15" x14ac:dyDescent="0.25"/>
  <cols>
    <col min="2" max="2" width="19.85546875" customWidth="1"/>
    <col min="3" max="3" width="13.140625" bestFit="1" customWidth="1"/>
    <col min="4" max="4" width="11" bestFit="1" customWidth="1"/>
    <col min="5" max="5" width="19" bestFit="1" customWidth="1"/>
    <col min="7" max="7" width="21.28515625" customWidth="1"/>
    <col min="8" max="8" width="19" bestFit="1" customWidth="1"/>
    <col min="9" max="10" width="11" bestFit="1" customWidth="1"/>
  </cols>
  <sheetData>
    <row r="1" spans="1:12" ht="21.75" x14ac:dyDescent="0.35">
      <c r="A1" s="7" t="s">
        <v>53</v>
      </c>
      <c r="B1" s="7"/>
      <c r="C1" s="7"/>
      <c r="D1" s="7"/>
      <c r="E1" s="7"/>
      <c r="F1" s="7"/>
    </row>
    <row r="2" spans="1:12" ht="15.7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44</v>
      </c>
    </row>
    <row r="3" spans="1:12" ht="15.75" x14ac:dyDescent="0.25">
      <c r="A3" s="1">
        <v>1</v>
      </c>
      <c r="B3" s="1" t="s">
        <v>5</v>
      </c>
      <c r="C3" s="1">
        <v>6</v>
      </c>
      <c r="D3" s="1" t="s">
        <v>6</v>
      </c>
      <c r="E3" s="1" t="s">
        <v>7</v>
      </c>
      <c r="F3">
        <v>2009</v>
      </c>
      <c r="H3" s="1" t="s">
        <v>3</v>
      </c>
      <c r="I3" s="1" t="s">
        <v>55</v>
      </c>
      <c r="K3" s="1" t="s">
        <v>2</v>
      </c>
      <c r="L3" s="1" t="s">
        <v>58</v>
      </c>
    </row>
    <row r="4" spans="1:12" ht="15.75" x14ac:dyDescent="0.25">
      <c r="A4" s="1">
        <v>2</v>
      </c>
      <c r="B4" s="1" t="s">
        <v>8</v>
      </c>
      <c r="C4" s="1">
        <v>7</v>
      </c>
      <c r="D4" s="1" t="s">
        <v>6</v>
      </c>
      <c r="E4" s="1" t="s">
        <v>9</v>
      </c>
      <c r="F4">
        <v>2009</v>
      </c>
      <c r="H4" s="1" t="s">
        <v>6</v>
      </c>
      <c r="I4" s="1">
        <f>COUNTIF(D3:D52,"=Male")</f>
        <v>19</v>
      </c>
      <c r="K4" s="1">
        <v>5</v>
      </c>
      <c r="L4" s="1">
        <f>COUNTIF(C3:C52,"=5")</f>
        <v>4</v>
      </c>
    </row>
    <row r="5" spans="1:12" ht="15.75" x14ac:dyDescent="0.25">
      <c r="A5" s="1">
        <v>3</v>
      </c>
      <c r="B5" s="1" t="s">
        <v>10</v>
      </c>
      <c r="C5" s="1">
        <v>7</v>
      </c>
      <c r="D5" s="1" t="s">
        <v>6</v>
      </c>
      <c r="E5" s="1" t="s">
        <v>7</v>
      </c>
      <c r="F5">
        <v>2008</v>
      </c>
      <c r="H5" s="1" t="s">
        <v>12</v>
      </c>
      <c r="I5" s="1">
        <f>COUNTIF(D3:D52,"Female")</f>
        <v>31</v>
      </c>
      <c r="K5" s="1">
        <v>6</v>
      </c>
      <c r="L5" s="1">
        <f>COUNTIF(C3:C52,"=6")</f>
        <v>12</v>
      </c>
    </row>
    <row r="6" spans="1:12" ht="15.75" x14ac:dyDescent="0.25">
      <c r="A6" s="1">
        <v>4</v>
      </c>
      <c r="B6" s="1" t="s">
        <v>11</v>
      </c>
      <c r="C6" s="1">
        <v>8</v>
      </c>
      <c r="D6" s="1" t="s">
        <v>12</v>
      </c>
      <c r="E6" s="1" t="s">
        <v>7</v>
      </c>
      <c r="F6">
        <v>2007</v>
      </c>
      <c r="H6" s="1" t="s">
        <v>54</v>
      </c>
      <c r="I6" s="1">
        <f>SUM(I4:I5)</f>
        <v>50</v>
      </c>
      <c r="K6" s="1">
        <v>7</v>
      </c>
      <c r="L6" s="1">
        <f>COUNTIF(C3:C52,"=7")</f>
        <v>14</v>
      </c>
    </row>
    <row r="7" spans="1:12" ht="15.75" x14ac:dyDescent="0.25">
      <c r="A7" s="1">
        <v>5</v>
      </c>
      <c r="B7" s="1" t="s">
        <v>13</v>
      </c>
      <c r="C7" s="1">
        <v>6</v>
      </c>
      <c r="D7" s="1" t="s">
        <v>12</v>
      </c>
      <c r="E7" s="1" t="s">
        <v>7</v>
      </c>
      <c r="F7">
        <v>2009</v>
      </c>
      <c r="H7" s="1"/>
      <c r="I7" s="1"/>
      <c r="K7" s="1">
        <v>8</v>
      </c>
      <c r="L7" s="1">
        <f>COUNTIF(C3:C52,"=8")</f>
        <v>12</v>
      </c>
    </row>
    <row r="8" spans="1:12" ht="15.75" x14ac:dyDescent="0.25">
      <c r="A8" s="1">
        <v>6</v>
      </c>
      <c r="B8" s="1" t="s">
        <v>14</v>
      </c>
      <c r="C8" s="1">
        <v>5</v>
      </c>
      <c r="D8" s="1" t="s">
        <v>6</v>
      </c>
      <c r="E8" s="1" t="s">
        <v>9</v>
      </c>
      <c r="F8">
        <v>2007</v>
      </c>
      <c r="H8" s="1" t="s">
        <v>4</v>
      </c>
      <c r="I8" s="1" t="s">
        <v>55</v>
      </c>
      <c r="K8" s="1">
        <v>9</v>
      </c>
      <c r="L8" s="1">
        <f>COUNTIF(C3:C52,"=9")</f>
        <v>8</v>
      </c>
    </row>
    <row r="9" spans="1:12" ht="15.75" x14ac:dyDescent="0.25">
      <c r="A9" s="1">
        <v>7</v>
      </c>
      <c r="B9" s="1" t="s">
        <v>15</v>
      </c>
      <c r="C9" s="1">
        <v>7</v>
      </c>
      <c r="D9" s="1" t="s">
        <v>6</v>
      </c>
      <c r="E9" s="1" t="s">
        <v>9</v>
      </c>
      <c r="F9">
        <v>2006</v>
      </c>
      <c r="H9" s="1" t="s">
        <v>7</v>
      </c>
      <c r="I9" s="1">
        <f>COUNTIF(E3:E52,"=Reading")</f>
        <v>17</v>
      </c>
      <c r="K9" s="1" t="s">
        <v>55</v>
      </c>
      <c r="L9" s="1">
        <f>SUM(L4:L8)</f>
        <v>50</v>
      </c>
    </row>
    <row r="10" spans="1:12" ht="15.75" x14ac:dyDescent="0.25">
      <c r="A10" s="1">
        <v>8</v>
      </c>
      <c r="B10" s="1" t="s">
        <v>16</v>
      </c>
      <c r="C10" s="1">
        <v>8</v>
      </c>
      <c r="D10" s="1" t="s">
        <v>6</v>
      </c>
      <c r="E10" s="1" t="s">
        <v>25</v>
      </c>
      <c r="F10">
        <v>2006</v>
      </c>
      <c r="H10" s="1" t="s">
        <v>9</v>
      </c>
      <c r="I10" s="1">
        <f>COUNTIF(E3:E52,"=Travelling")</f>
        <v>14</v>
      </c>
    </row>
    <row r="11" spans="1:12" ht="15.75" x14ac:dyDescent="0.25">
      <c r="A11" s="1">
        <v>9</v>
      </c>
      <c r="B11" s="1" t="s">
        <v>17</v>
      </c>
      <c r="C11" s="1">
        <v>9</v>
      </c>
      <c r="D11" s="1" t="s">
        <v>12</v>
      </c>
      <c r="E11" s="1" t="s">
        <v>9</v>
      </c>
      <c r="F11">
        <v>2007</v>
      </c>
      <c r="H11" s="1" t="s">
        <v>25</v>
      </c>
      <c r="I11" s="1">
        <f>COUNTIF(E3:E52,"=Making new Friends")</f>
        <v>8</v>
      </c>
    </row>
    <row r="12" spans="1:12" ht="15.75" x14ac:dyDescent="0.25">
      <c r="A12" s="1">
        <v>10</v>
      </c>
      <c r="B12" s="1" t="s">
        <v>18</v>
      </c>
      <c r="C12" s="1">
        <v>8</v>
      </c>
      <c r="D12" s="1" t="s">
        <v>12</v>
      </c>
      <c r="E12" s="1" t="s">
        <v>7</v>
      </c>
      <c r="F12">
        <v>2008</v>
      </c>
      <c r="H12" s="1" t="s">
        <v>56</v>
      </c>
      <c r="I12" s="1">
        <f>COUNTIF(E3:E52,"=cooking")</f>
        <v>6</v>
      </c>
    </row>
    <row r="13" spans="1:12" ht="15.75" x14ac:dyDescent="0.25">
      <c r="A13" s="1">
        <v>11</v>
      </c>
      <c r="B13" s="1" t="s">
        <v>19</v>
      </c>
      <c r="C13" s="1">
        <v>6</v>
      </c>
      <c r="D13" s="1" t="s">
        <v>6</v>
      </c>
      <c r="E13" s="1" t="s">
        <v>9</v>
      </c>
      <c r="F13">
        <v>2007</v>
      </c>
      <c r="H13" s="1" t="s">
        <v>27</v>
      </c>
      <c r="I13" s="1">
        <f>COUNTIF(E3:E52,"=Dancing")</f>
        <v>5</v>
      </c>
    </row>
    <row r="14" spans="1:12" ht="15.75" x14ac:dyDescent="0.25">
      <c r="A14" s="1">
        <v>12</v>
      </c>
      <c r="B14" s="1" t="s">
        <v>20</v>
      </c>
      <c r="C14" s="1">
        <v>7</v>
      </c>
      <c r="D14" s="1" t="s">
        <v>12</v>
      </c>
      <c r="E14" s="1" t="s">
        <v>21</v>
      </c>
      <c r="F14">
        <v>2009</v>
      </c>
      <c r="H14" s="1" t="s">
        <v>54</v>
      </c>
      <c r="I14" s="1">
        <f>SUM(I9:I13)</f>
        <v>50</v>
      </c>
    </row>
    <row r="15" spans="1:12" ht="15.75" x14ac:dyDescent="0.25">
      <c r="A15" s="1">
        <v>13</v>
      </c>
      <c r="B15" s="1" t="s">
        <v>22</v>
      </c>
      <c r="C15" s="1">
        <v>5</v>
      </c>
      <c r="D15" s="1" t="s">
        <v>12</v>
      </c>
      <c r="E15" s="1" t="s">
        <v>21</v>
      </c>
      <c r="F15">
        <v>2008</v>
      </c>
    </row>
    <row r="16" spans="1:12" ht="15.75" x14ac:dyDescent="0.25">
      <c r="A16" s="1">
        <v>14</v>
      </c>
      <c r="B16" s="1" t="s">
        <v>23</v>
      </c>
      <c r="C16" s="1">
        <v>6</v>
      </c>
      <c r="D16" s="1" t="s">
        <v>6</v>
      </c>
      <c r="E16" s="1" t="s">
        <v>9</v>
      </c>
      <c r="F16">
        <v>2007</v>
      </c>
    </row>
    <row r="17" spans="1:10" ht="15.75" x14ac:dyDescent="0.25">
      <c r="A17" s="1">
        <v>15</v>
      </c>
      <c r="B17" s="1" t="s">
        <v>24</v>
      </c>
      <c r="C17" s="1">
        <v>7</v>
      </c>
      <c r="D17" s="1" t="s">
        <v>12</v>
      </c>
      <c r="E17" s="1" t="s">
        <v>25</v>
      </c>
      <c r="F17">
        <v>2008</v>
      </c>
      <c r="I17" s="3" t="s">
        <v>59</v>
      </c>
      <c r="J17" t="s">
        <v>57</v>
      </c>
    </row>
    <row r="18" spans="1:10" ht="15.75" x14ac:dyDescent="0.25">
      <c r="A18" s="1">
        <v>16</v>
      </c>
      <c r="B18" s="1" t="s">
        <v>26</v>
      </c>
      <c r="C18" s="1">
        <v>6</v>
      </c>
      <c r="D18" s="1" t="s">
        <v>12</v>
      </c>
      <c r="E18" s="1" t="s">
        <v>27</v>
      </c>
      <c r="F18">
        <v>2007</v>
      </c>
      <c r="I18" s="5" t="s">
        <v>12</v>
      </c>
      <c r="J18" s="4">
        <v>218</v>
      </c>
    </row>
    <row r="19" spans="1:10" ht="15.75" x14ac:dyDescent="0.25">
      <c r="A19" s="1">
        <v>17</v>
      </c>
      <c r="B19" s="1" t="s">
        <v>28</v>
      </c>
      <c r="C19" s="1">
        <v>6</v>
      </c>
      <c r="D19" s="1" t="s">
        <v>12</v>
      </c>
      <c r="E19" s="1" t="s">
        <v>7</v>
      </c>
      <c r="F19">
        <v>2006</v>
      </c>
      <c r="I19" s="5" t="s">
        <v>6</v>
      </c>
      <c r="J19" s="4">
        <v>140</v>
      </c>
    </row>
    <row r="20" spans="1:10" ht="15.75" x14ac:dyDescent="0.25">
      <c r="A20" s="1">
        <v>18</v>
      </c>
      <c r="B20" s="1" t="s">
        <v>29</v>
      </c>
      <c r="C20" s="1">
        <v>6</v>
      </c>
      <c r="D20" s="1" t="s">
        <v>12</v>
      </c>
      <c r="E20" s="1" t="s">
        <v>27</v>
      </c>
      <c r="F20">
        <v>2008</v>
      </c>
      <c r="I20" s="5" t="s">
        <v>60</v>
      </c>
      <c r="J20" s="4">
        <v>358</v>
      </c>
    </row>
    <row r="21" spans="1:10" ht="15.75" x14ac:dyDescent="0.25">
      <c r="A21" s="1">
        <v>19</v>
      </c>
      <c r="B21" s="1" t="s">
        <v>30</v>
      </c>
      <c r="C21" s="1">
        <v>7</v>
      </c>
      <c r="D21" s="1" t="s">
        <v>12</v>
      </c>
      <c r="E21" s="1" t="s">
        <v>7</v>
      </c>
      <c r="F21">
        <v>2009</v>
      </c>
    </row>
    <row r="22" spans="1:10" ht="15.75" x14ac:dyDescent="0.25">
      <c r="A22" s="1">
        <v>20</v>
      </c>
      <c r="B22" s="1" t="s">
        <v>31</v>
      </c>
      <c r="C22" s="1">
        <v>8</v>
      </c>
      <c r="D22" s="1" t="s">
        <v>12</v>
      </c>
      <c r="E22" s="1" t="s">
        <v>9</v>
      </c>
      <c r="F22">
        <v>2007</v>
      </c>
    </row>
    <row r="23" spans="1:10" ht="15.75" x14ac:dyDescent="0.25">
      <c r="A23" s="1">
        <v>21</v>
      </c>
      <c r="B23" s="1" t="s">
        <v>32</v>
      </c>
      <c r="C23" s="1">
        <v>9</v>
      </c>
      <c r="D23" s="1" t="s">
        <v>12</v>
      </c>
      <c r="E23" s="1" t="s">
        <v>7</v>
      </c>
      <c r="F23">
        <v>2008</v>
      </c>
    </row>
    <row r="24" spans="1:10" ht="15.75" x14ac:dyDescent="0.25">
      <c r="A24" s="1">
        <v>22</v>
      </c>
      <c r="B24" s="1" t="s">
        <v>16</v>
      </c>
      <c r="C24" s="1">
        <v>8</v>
      </c>
      <c r="D24" s="1" t="s">
        <v>6</v>
      </c>
      <c r="E24" s="1" t="s">
        <v>27</v>
      </c>
      <c r="F24">
        <v>2006</v>
      </c>
    </row>
    <row r="25" spans="1:10" ht="15.75" x14ac:dyDescent="0.25">
      <c r="A25" s="1">
        <v>23</v>
      </c>
      <c r="B25" s="1" t="s">
        <v>33</v>
      </c>
      <c r="C25" s="1">
        <v>6</v>
      </c>
      <c r="D25" s="1" t="s">
        <v>12</v>
      </c>
      <c r="E25" s="1" t="s">
        <v>7</v>
      </c>
      <c r="F25">
        <v>2008</v>
      </c>
    </row>
    <row r="26" spans="1:10" ht="15.75" x14ac:dyDescent="0.25">
      <c r="A26" s="1">
        <v>24</v>
      </c>
      <c r="B26" s="1" t="s">
        <v>29</v>
      </c>
      <c r="C26" s="1">
        <v>6</v>
      </c>
      <c r="D26" s="1" t="s">
        <v>12</v>
      </c>
      <c r="E26" s="1" t="s">
        <v>27</v>
      </c>
      <c r="F26">
        <v>2007</v>
      </c>
    </row>
    <row r="27" spans="1:10" ht="15.75" x14ac:dyDescent="0.25">
      <c r="A27" s="1">
        <v>25</v>
      </c>
      <c r="B27" s="1" t="s">
        <v>34</v>
      </c>
      <c r="C27" s="1">
        <v>7</v>
      </c>
      <c r="D27" s="1" t="s">
        <v>12</v>
      </c>
      <c r="E27" s="1" t="s">
        <v>7</v>
      </c>
      <c r="F27">
        <v>2009</v>
      </c>
    </row>
    <row r="28" spans="1:10" ht="15.75" x14ac:dyDescent="0.25">
      <c r="A28" s="1">
        <v>26</v>
      </c>
      <c r="B28" s="1" t="s">
        <v>35</v>
      </c>
      <c r="C28" s="1">
        <v>8</v>
      </c>
      <c r="D28" s="1" t="s">
        <v>6</v>
      </c>
      <c r="E28" s="1" t="s">
        <v>25</v>
      </c>
      <c r="F28">
        <v>2008</v>
      </c>
    </row>
    <row r="29" spans="1:10" ht="15.75" x14ac:dyDescent="0.25">
      <c r="A29" s="1">
        <v>27</v>
      </c>
      <c r="B29" s="1" t="s">
        <v>10</v>
      </c>
      <c r="C29" s="1">
        <v>9</v>
      </c>
      <c r="D29" s="1" t="s">
        <v>6</v>
      </c>
      <c r="E29" s="1" t="s">
        <v>25</v>
      </c>
      <c r="F29">
        <v>2008</v>
      </c>
    </row>
    <row r="30" spans="1:10" ht="15.75" x14ac:dyDescent="0.25">
      <c r="A30" s="1">
        <v>28</v>
      </c>
      <c r="B30" s="1" t="s">
        <v>17</v>
      </c>
      <c r="C30" s="1">
        <v>5</v>
      </c>
      <c r="D30" s="1" t="s">
        <v>12</v>
      </c>
      <c r="E30" s="1" t="s">
        <v>7</v>
      </c>
      <c r="F30">
        <v>2006</v>
      </c>
    </row>
    <row r="31" spans="1:10" ht="15.75" x14ac:dyDescent="0.25">
      <c r="A31" s="1">
        <v>29</v>
      </c>
      <c r="B31" s="1" t="s">
        <v>36</v>
      </c>
      <c r="C31" s="1">
        <v>6</v>
      </c>
      <c r="D31" s="1" t="s">
        <v>12</v>
      </c>
      <c r="E31" s="1" t="s">
        <v>9</v>
      </c>
      <c r="F31">
        <v>2008</v>
      </c>
    </row>
    <row r="32" spans="1:10" ht="15.75" x14ac:dyDescent="0.25">
      <c r="A32" s="1">
        <v>30</v>
      </c>
      <c r="B32" s="1" t="s">
        <v>37</v>
      </c>
      <c r="C32" s="1">
        <v>7</v>
      </c>
      <c r="D32" s="1" t="s">
        <v>12</v>
      </c>
      <c r="E32" s="1" t="s">
        <v>25</v>
      </c>
      <c r="F32">
        <v>2009</v>
      </c>
    </row>
    <row r="33" spans="1:9" ht="15.75" x14ac:dyDescent="0.25">
      <c r="A33" s="1">
        <v>31</v>
      </c>
      <c r="B33" s="1" t="s">
        <v>38</v>
      </c>
      <c r="C33" s="1">
        <v>8</v>
      </c>
      <c r="D33" s="1" t="s">
        <v>12</v>
      </c>
      <c r="E33" s="1" t="s">
        <v>21</v>
      </c>
      <c r="F33">
        <v>2007</v>
      </c>
    </row>
    <row r="34" spans="1:9" ht="15.75" x14ac:dyDescent="0.25">
      <c r="A34" s="1">
        <v>32</v>
      </c>
      <c r="B34" s="1" t="s">
        <v>39</v>
      </c>
      <c r="C34" s="1">
        <v>9</v>
      </c>
      <c r="D34" s="1" t="s">
        <v>6</v>
      </c>
      <c r="E34" s="1" t="s">
        <v>21</v>
      </c>
      <c r="F34">
        <v>2006</v>
      </c>
    </row>
    <row r="35" spans="1:9" ht="15.75" x14ac:dyDescent="0.25">
      <c r="A35" s="1">
        <v>33</v>
      </c>
      <c r="B35" s="1" t="s">
        <v>40</v>
      </c>
      <c r="C35" s="1">
        <v>9</v>
      </c>
      <c r="D35" s="1" t="s">
        <v>6</v>
      </c>
      <c r="E35" s="1" t="s">
        <v>9</v>
      </c>
      <c r="F35">
        <v>2007</v>
      </c>
    </row>
    <row r="36" spans="1:9" ht="15.75" x14ac:dyDescent="0.25">
      <c r="A36" s="1">
        <v>34</v>
      </c>
      <c r="B36" s="1" t="s">
        <v>41</v>
      </c>
      <c r="C36" s="1">
        <v>8</v>
      </c>
      <c r="D36" s="1" t="s">
        <v>6</v>
      </c>
      <c r="E36" s="1" t="s">
        <v>9</v>
      </c>
      <c r="F36">
        <v>2008</v>
      </c>
    </row>
    <row r="37" spans="1:9" ht="15.75" x14ac:dyDescent="0.25">
      <c r="A37" s="1">
        <v>35</v>
      </c>
      <c r="B37" s="1" t="s">
        <v>42</v>
      </c>
      <c r="C37" s="1">
        <v>7</v>
      </c>
      <c r="D37" s="1" t="s">
        <v>6</v>
      </c>
      <c r="E37" s="1" t="s">
        <v>7</v>
      </c>
      <c r="F37">
        <v>2009</v>
      </c>
    </row>
    <row r="38" spans="1:9" ht="15.75" x14ac:dyDescent="0.25">
      <c r="A38" s="1">
        <v>36</v>
      </c>
      <c r="B38" s="1" t="s">
        <v>11</v>
      </c>
      <c r="C38" s="1">
        <v>8</v>
      </c>
      <c r="D38" s="1" t="s">
        <v>12</v>
      </c>
      <c r="E38" s="1" t="s">
        <v>9</v>
      </c>
      <c r="F38">
        <v>2006</v>
      </c>
    </row>
    <row r="39" spans="1:9" ht="15.75" x14ac:dyDescent="0.25">
      <c r="A39" s="1">
        <v>37</v>
      </c>
      <c r="B39" s="1" t="s">
        <v>13</v>
      </c>
      <c r="C39" s="1">
        <v>7</v>
      </c>
      <c r="D39" s="1" t="s">
        <v>12</v>
      </c>
      <c r="E39" s="1" t="s">
        <v>7</v>
      </c>
      <c r="F39">
        <v>2009</v>
      </c>
      <c r="H39" s="3" t="s">
        <v>59</v>
      </c>
      <c r="I39" t="s">
        <v>57</v>
      </c>
    </row>
    <row r="40" spans="1:9" ht="15.75" x14ac:dyDescent="0.25">
      <c r="A40" s="1">
        <v>38</v>
      </c>
      <c r="B40" s="1" t="s">
        <v>17</v>
      </c>
      <c r="C40" s="1">
        <v>8</v>
      </c>
      <c r="D40" s="1" t="s">
        <v>12</v>
      </c>
      <c r="E40" s="1" t="s">
        <v>21</v>
      </c>
      <c r="F40">
        <v>2008</v>
      </c>
      <c r="H40" s="5" t="s">
        <v>21</v>
      </c>
      <c r="I40" s="4">
        <v>44</v>
      </c>
    </row>
    <row r="41" spans="1:9" ht="15.75" x14ac:dyDescent="0.25">
      <c r="A41" s="1">
        <v>39</v>
      </c>
      <c r="B41" s="1" t="s">
        <v>24</v>
      </c>
      <c r="C41" s="1">
        <v>7</v>
      </c>
      <c r="D41" s="1" t="s">
        <v>12</v>
      </c>
      <c r="E41" s="1" t="s">
        <v>25</v>
      </c>
      <c r="F41">
        <v>2009</v>
      </c>
      <c r="H41" s="5" t="s">
        <v>27</v>
      </c>
      <c r="I41" s="4">
        <v>34</v>
      </c>
    </row>
    <row r="42" spans="1:9" ht="15.75" x14ac:dyDescent="0.25">
      <c r="A42" s="1">
        <v>40</v>
      </c>
      <c r="B42" s="1" t="s">
        <v>43</v>
      </c>
      <c r="C42" s="1">
        <v>9</v>
      </c>
      <c r="D42" s="1" t="s">
        <v>6</v>
      </c>
      <c r="E42" s="1" t="s">
        <v>25</v>
      </c>
      <c r="F42">
        <v>2006</v>
      </c>
      <c r="H42" s="5" t="s">
        <v>25</v>
      </c>
      <c r="I42" s="4">
        <v>61</v>
      </c>
    </row>
    <row r="43" spans="1:9" ht="15.75" x14ac:dyDescent="0.25">
      <c r="A43" s="1">
        <v>41</v>
      </c>
      <c r="B43" s="1" t="s">
        <v>45</v>
      </c>
      <c r="C43" s="1">
        <v>7</v>
      </c>
      <c r="D43" s="1" t="s">
        <v>6</v>
      </c>
      <c r="E43" s="1" t="s">
        <v>21</v>
      </c>
      <c r="F43">
        <v>2008</v>
      </c>
      <c r="H43" s="5" t="s">
        <v>7</v>
      </c>
      <c r="I43" s="4">
        <v>118</v>
      </c>
    </row>
    <row r="44" spans="1:9" ht="15.75" x14ac:dyDescent="0.25">
      <c r="A44" s="1">
        <v>42</v>
      </c>
      <c r="B44" s="1" t="s">
        <v>46</v>
      </c>
      <c r="C44" s="1">
        <v>8</v>
      </c>
      <c r="D44" s="1" t="s">
        <v>12</v>
      </c>
      <c r="E44" s="1" t="s">
        <v>27</v>
      </c>
      <c r="F44">
        <v>2007</v>
      </c>
      <c r="H44" s="5" t="s">
        <v>9</v>
      </c>
      <c r="I44" s="4">
        <v>101</v>
      </c>
    </row>
    <row r="45" spans="1:9" ht="15.75" x14ac:dyDescent="0.25">
      <c r="A45" s="1">
        <v>43</v>
      </c>
      <c r="B45" s="1" t="s">
        <v>47</v>
      </c>
      <c r="C45" s="1">
        <v>9</v>
      </c>
      <c r="D45" s="1" t="s">
        <v>12</v>
      </c>
      <c r="E45" s="1" t="s">
        <v>7</v>
      </c>
      <c r="F45">
        <v>2006</v>
      </c>
      <c r="H45" s="5" t="s">
        <v>60</v>
      </c>
      <c r="I45" s="4">
        <v>358</v>
      </c>
    </row>
    <row r="46" spans="1:9" ht="15.75" x14ac:dyDescent="0.25">
      <c r="A46" s="1">
        <v>44</v>
      </c>
      <c r="B46" s="1" t="s">
        <v>48</v>
      </c>
      <c r="C46" s="1">
        <v>6</v>
      </c>
      <c r="D46" s="1" t="s">
        <v>6</v>
      </c>
      <c r="E46" s="1" t="s">
        <v>25</v>
      </c>
      <c r="F46">
        <v>2009</v>
      </c>
    </row>
    <row r="47" spans="1:9" ht="15.75" x14ac:dyDescent="0.25">
      <c r="A47" s="1">
        <v>45</v>
      </c>
      <c r="B47" s="1" t="s">
        <v>49</v>
      </c>
      <c r="C47" s="1">
        <v>7</v>
      </c>
      <c r="D47" s="1" t="s">
        <v>12</v>
      </c>
      <c r="E47" s="1" t="s">
        <v>9</v>
      </c>
      <c r="F47">
        <v>2009</v>
      </c>
    </row>
    <row r="48" spans="1:9" ht="15.75" x14ac:dyDescent="0.25">
      <c r="A48" s="1">
        <v>46</v>
      </c>
      <c r="B48" s="1" t="s">
        <v>50</v>
      </c>
      <c r="C48" s="1">
        <v>5</v>
      </c>
      <c r="D48" s="1" t="s">
        <v>12</v>
      </c>
      <c r="E48" s="1" t="s">
        <v>7</v>
      </c>
      <c r="F48">
        <v>2006</v>
      </c>
    </row>
    <row r="49" spans="1:6" ht="15.75" x14ac:dyDescent="0.25">
      <c r="A49" s="1">
        <v>47</v>
      </c>
      <c r="B49" s="1" t="s">
        <v>51</v>
      </c>
      <c r="C49" s="1">
        <v>6</v>
      </c>
      <c r="D49" s="1" t="s">
        <v>12</v>
      </c>
      <c r="E49" s="1" t="s">
        <v>7</v>
      </c>
      <c r="F49">
        <v>2008</v>
      </c>
    </row>
    <row r="50" spans="1:6" ht="15.75" x14ac:dyDescent="0.25">
      <c r="A50" s="1">
        <v>48</v>
      </c>
      <c r="B50" s="1" t="s">
        <v>52</v>
      </c>
      <c r="C50" s="1">
        <v>7</v>
      </c>
      <c r="D50" s="1" t="s">
        <v>12</v>
      </c>
      <c r="E50" s="1" t="s">
        <v>9</v>
      </c>
      <c r="F50">
        <v>2007</v>
      </c>
    </row>
    <row r="51" spans="1:6" ht="15.75" x14ac:dyDescent="0.25">
      <c r="A51" s="1">
        <v>49</v>
      </c>
      <c r="B51" s="1" t="s">
        <v>13</v>
      </c>
      <c r="C51" s="1">
        <v>8</v>
      </c>
      <c r="D51" s="1" t="s">
        <v>6</v>
      </c>
      <c r="E51" s="1" t="s">
        <v>9</v>
      </c>
      <c r="F51">
        <v>2006</v>
      </c>
    </row>
    <row r="52" spans="1:6" ht="15.75" x14ac:dyDescent="0.25">
      <c r="A52" s="1">
        <v>50</v>
      </c>
      <c r="B52" s="1" t="s">
        <v>46</v>
      </c>
      <c r="C52" s="1">
        <v>9</v>
      </c>
      <c r="D52" s="1" t="s">
        <v>12</v>
      </c>
      <c r="E52" s="1" t="s">
        <v>7</v>
      </c>
      <c r="F52">
        <v>2009</v>
      </c>
    </row>
    <row r="63" spans="1:6" x14ac:dyDescent="0.25">
      <c r="C63" s="3" t="s">
        <v>59</v>
      </c>
      <c r="D63" t="s">
        <v>57</v>
      </c>
    </row>
    <row r="64" spans="1:6" x14ac:dyDescent="0.25">
      <c r="C64" s="5">
        <v>2006</v>
      </c>
      <c r="D64" s="4">
        <v>82</v>
      </c>
    </row>
    <row r="65" spans="3:4" x14ac:dyDescent="0.25">
      <c r="C65" s="5">
        <v>2007</v>
      </c>
      <c r="D65" s="4">
        <v>86</v>
      </c>
    </row>
    <row r="66" spans="3:4" x14ac:dyDescent="0.25">
      <c r="C66" s="5">
        <v>2008</v>
      </c>
      <c r="D66" s="4">
        <v>100</v>
      </c>
    </row>
    <row r="67" spans="3:4" x14ac:dyDescent="0.25">
      <c r="C67" s="5">
        <v>2009</v>
      </c>
      <c r="D67" s="4">
        <v>90</v>
      </c>
    </row>
    <row r="68" spans="3:4" x14ac:dyDescent="0.25">
      <c r="C68" s="5" t="s">
        <v>60</v>
      </c>
      <c r="D68" s="4">
        <v>358</v>
      </c>
    </row>
  </sheetData>
  <mergeCells count="1">
    <mergeCell ref="A1:F1"/>
  </mergeCells>
  <pageMargins left="0.7" right="0.7" top="0.75" bottom="0.75" header="0.3" footer="0.3"/>
  <pageSetup orientation="portrait" r:id="rId4"/>
  <drawing r:id="rId5"/>
  <tableParts count="4"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C09C-52B5-4921-BA37-5799D3678CEF}">
  <dimension ref="A1"/>
  <sheetViews>
    <sheetView workbookViewId="0">
      <selection activeCell="A3" sqref="A3:B12"/>
    </sheetView>
  </sheetViews>
  <sheetFormatPr defaultRowHeight="15" x14ac:dyDescent="0.25"/>
  <cols>
    <col min="1" max="1" width="19" bestFit="1" customWidth="1"/>
    <col min="2" max="3" width="11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2022-03-11T14:34:39Z</cp:lastPrinted>
  <dcterms:created xsi:type="dcterms:W3CDTF">2022-03-11T10:59:29Z</dcterms:created>
  <dcterms:modified xsi:type="dcterms:W3CDTF">2022-03-22T08:49:15Z</dcterms:modified>
</cp:coreProperties>
</file>