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640" windowHeight="10035" tabRatio="910" firstSheet="10" activeTab="24"/>
  </bookViews>
  <sheets>
    <sheet name="1206-01" sheetId="1" r:id="rId1"/>
    <sheet name="1206-02" sheetId="6" r:id="rId2"/>
    <sheet name="1206-03" sheetId="7" r:id="rId3"/>
    <sheet name="1206-04" sheetId="8" r:id="rId4"/>
    <sheet name="1206-Total" sheetId="9" r:id="rId5"/>
    <sheet name="1207-01" sheetId="10" r:id="rId6"/>
    <sheet name="1207-02" sheetId="11" r:id="rId7"/>
    <sheet name="1207-03" sheetId="12" r:id="rId8"/>
    <sheet name="1207-04" sheetId="13" r:id="rId9"/>
    <sheet name="1207-05" sheetId="14" r:id="rId10"/>
    <sheet name="1207-06" sheetId="15" r:id="rId11"/>
    <sheet name="1207-Total" sheetId="16" r:id="rId12"/>
    <sheet name="1208-01" sheetId="18" r:id="rId13"/>
    <sheet name="1208-02" sheetId="19" r:id="rId14"/>
    <sheet name="1208-03" sheetId="20" r:id="rId15"/>
    <sheet name="1208-04" sheetId="21" r:id="rId16"/>
    <sheet name="1208-05" sheetId="22" r:id="rId17"/>
    <sheet name="1208-06" sheetId="23" r:id="rId18"/>
    <sheet name="1208-Total" sheetId="24" r:id="rId19"/>
    <sheet name="1214-01" sheetId="25" r:id="rId20"/>
    <sheet name="1214-02" sheetId="26" r:id="rId21"/>
    <sheet name="1214-03" sheetId="27" r:id="rId22"/>
    <sheet name="1214-04" sheetId="28" r:id="rId23"/>
    <sheet name="1214-Total" sheetId="29" r:id="rId24"/>
    <sheet name="Total" sheetId="17" r:id="rId25"/>
    <sheet name="Times" sheetId="30" r:id="rId26"/>
  </sheets>
  <definedNames>
    <definedName name="_xlnm.Print_Area" localSheetId="0">'1206-01'!$A$1:$J$58</definedName>
    <definedName name="_xlnm.Print_Area" localSheetId="1">'1206-02'!$A$1:$J$58</definedName>
    <definedName name="_xlnm.Print_Area" localSheetId="2">'1206-03'!$A$1:$J$58</definedName>
    <definedName name="_xlnm.Print_Area" localSheetId="3">'1206-04'!$A$1:$J$58</definedName>
    <definedName name="_xlnm.Print_Area" localSheetId="4">'1206-Total'!$A$1:$J$58</definedName>
    <definedName name="_xlnm.Print_Area" localSheetId="5">'1207-01'!$A$1:$J$58</definedName>
    <definedName name="_xlnm.Print_Area" localSheetId="6">'1207-02'!$A$1:$J$58</definedName>
    <definedName name="_xlnm.Print_Area" localSheetId="7">'1207-03'!$A$1:$J$58</definedName>
    <definedName name="_xlnm.Print_Area" localSheetId="8">'1207-04'!$A$1:$J$58</definedName>
    <definedName name="_xlnm.Print_Area" localSheetId="9">'1207-05'!$A$1:$J$58</definedName>
    <definedName name="_xlnm.Print_Area" localSheetId="10">'1207-06'!$A$1:$J$58</definedName>
    <definedName name="_xlnm.Print_Area" localSheetId="11">'1207-Total'!$A$1:$J$58</definedName>
    <definedName name="_xlnm.Print_Area" localSheetId="12">'1208-01'!$A$1:$J$58</definedName>
    <definedName name="_xlnm.Print_Area" localSheetId="13">'1208-02'!$A$1:$J$58</definedName>
    <definedName name="_xlnm.Print_Area" localSheetId="14">'1208-03'!$A$1:$J$58</definedName>
    <definedName name="_xlnm.Print_Area" localSheetId="15">'1208-04'!$A$1:$J$58</definedName>
    <definedName name="_xlnm.Print_Area" localSheetId="16">'1208-05'!$A$1:$J$58</definedName>
    <definedName name="_xlnm.Print_Area" localSheetId="17">'1208-06'!$A$1:$J$58</definedName>
    <definedName name="_xlnm.Print_Area" localSheetId="18">'1208-Total'!$A$1:$J$58</definedName>
    <definedName name="_xlnm.Print_Area" localSheetId="19">'1214-01'!$A$1:$J$58</definedName>
    <definedName name="_xlnm.Print_Area" localSheetId="20">'1214-02'!$A$1:$J$58</definedName>
    <definedName name="_xlnm.Print_Area" localSheetId="21">'1214-03'!$A$1:$J$58</definedName>
    <definedName name="_xlnm.Print_Area" localSheetId="22">'1214-04'!$A$1:$J$58</definedName>
    <definedName name="_xlnm.Print_Area" localSheetId="23">'1214-Total'!$A$1:$J$58</definedName>
    <definedName name="_xlnm.Print_Area" localSheetId="24">Total!$A$1:$J$58</definedName>
  </definedNames>
  <calcPr calcId="145621"/>
</workbook>
</file>

<file path=xl/calcChain.xml><?xml version="1.0" encoding="utf-8"?>
<calcChain xmlns="http://schemas.openxmlformats.org/spreadsheetml/2006/main">
  <c r="C7" i="30" l="1"/>
  <c r="B7" i="30"/>
  <c r="C6" i="30"/>
  <c r="B6" i="30"/>
  <c r="B5" i="30"/>
  <c r="C4" i="30"/>
  <c r="C3" i="30"/>
  <c r="B4" i="30"/>
  <c r="B3" i="30"/>
  <c r="H58" i="17"/>
  <c r="G58" i="17"/>
  <c r="I58" i="17" s="1"/>
  <c r="C58" i="17"/>
  <c r="B58" i="17"/>
  <c r="D58" i="17" s="1"/>
  <c r="H46" i="17"/>
  <c r="G46" i="17"/>
  <c r="I46" i="17" s="1"/>
  <c r="C46" i="17"/>
  <c r="B46" i="17"/>
  <c r="D46" i="17" s="1"/>
  <c r="C5" i="30" s="1"/>
  <c r="C28" i="17"/>
  <c r="B28" i="17"/>
  <c r="D28" i="17" s="1"/>
  <c r="H28" i="17"/>
  <c r="G28" i="17"/>
  <c r="I28" i="17" s="1"/>
  <c r="H14" i="17"/>
  <c r="G14" i="17"/>
  <c r="I14" i="17" s="1"/>
  <c r="D14" i="17"/>
  <c r="B14" i="17"/>
  <c r="G58" i="29"/>
  <c r="B58" i="29"/>
  <c r="G46" i="29"/>
  <c r="B46" i="29"/>
  <c r="B28" i="29"/>
  <c r="G28" i="29"/>
  <c r="G14" i="29"/>
  <c r="B14" i="29"/>
  <c r="G58" i="24"/>
  <c r="B58" i="24"/>
  <c r="G46" i="24"/>
  <c r="B46" i="24"/>
  <c r="G28" i="24"/>
  <c r="B28" i="24"/>
  <c r="G14" i="24"/>
  <c r="B14" i="24"/>
  <c r="G58" i="16"/>
  <c r="B58" i="16"/>
  <c r="G46" i="16"/>
  <c r="B46" i="16"/>
  <c r="G28" i="16"/>
  <c r="B28" i="16"/>
  <c r="G14" i="16"/>
  <c r="B14" i="16"/>
  <c r="G58" i="9"/>
  <c r="B58" i="9"/>
  <c r="G46" i="9"/>
  <c r="B46" i="9"/>
  <c r="G28" i="9"/>
  <c r="B28" i="9"/>
  <c r="G14" i="9"/>
  <c r="B14" i="9"/>
  <c r="C13" i="9"/>
  <c r="B13" i="9"/>
  <c r="B13" i="17" s="1"/>
  <c r="I57" i="17"/>
  <c r="H57" i="17"/>
  <c r="G57" i="17"/>
  <c r="H56" i="17"/>
  <c r="G56" i="17"/>
  <c r="I56" i="17" s="1"/>
  <c r="H55" i="17"/>
  <c r="G55" i="17"/>
  <c r="I55" i="17" s="1"/>
  <c r="I54" i="17"/>
  <c r="H54" i="17"/>
  <c r="G54" i="17"/>
  <c r="I53" i="17"/>
  <c r="H53" i="17"/>
  <c r="G53" i="17"/>
  <c r="H52" i="17"/>
  <c r="G52" i="17"/>
  <c r="I52" i="17" s="1"/>
  <c r="H51" i="17"/>
  <c r="G51" i="17"/>
  <c r="I51" i="17" s="1"/>
  <c r="C57" i="17"/>
  <c r="B57" i="17"/>
  <c r="D57" i="17" s="1"/>
  <c r="D56" i="17"/>
  <c r="C56" i="17"/>
  <c r="B56" i="17"/>
  <c r="D55" i="17"/>
  <c r="C55" i="17"/>
  <c r="B55" i="17"/>
  <c r="C54" i="17"/>
  <c r="B54" i="17"/>
  <c r="D54" i="17" s="1"/>
  <c r="C53" i="17"/>
  <c r="B53" i="17"/>
  <c r="D53" i="17" s="1"/>
  <c r="D52" i="17"/>
  <c r="C52" i="17"/>
  <c r="B52" i="17"/>
  <c r="C51" i="17"/>
  <c r="B51" i="17"/>
  <c r="D51" i="17" s="1"/>
  <c r="D45" i="17"/>
  <c r="C45" i="17"/>
  <c r="B45" i="17"/>
  <c r="C44" i="17"/>
  <c r="D44" i="17" s="1"/>
  <c r="B44" i="17"/>
  <c r="C43" i="17"/>
  <c r="B43" i="17"/>
  <c r="D43" i="17" s="1"/>
  <c r="C42" i="17"/>
  <c r="B42" i="17"/>
  <c r="D42" i="17" s="1"/>
  <c r="D41" i="17"/>
  <c r="C41" i="17"/>
  <c r="B41" i="17"/>
  <c r="C40" i="17"/>
  <c r="D40" i="17" s="1"/>
  <c r="B40" i="17"/>
  <c r="C39" i="17"/>
  <c r="B39" i="17"/>
  <c r="D39" i="17" s="1"/>
  <c r="C38" i="17"/>
  <c r="B38" i="17"/>
  <c r="D38" i="17" s="1"/>
  <c r="D37" i="17"/>
  <c r="C37" i="17"/>
  <c r="B37" i="17"/>
  <c r="I45" i="17"/>
  <c r="H45" i="17"/>
  <c r="G45" i="17"/>
  <c r="H44" i="17"/>
  <c r="G44" i="17"/>
  <c r="I44" i="17" s="1"/>
  <c r="H43" i="17"/>
  <c r="G43" i="17"/>
  <c r="I43" i="17" s="1"/>
  <c r="H42" i="17"/>
  <c r="G42" i="17"/>
  <c r="I42" i="17" s="1"/>
  <c r="I41" i="17"/>
  <c r="H41" i="17"/>
  <c r="G41" i="17"/>
  <c r="H40" i="17"/>
  <c r="G40" i="17"/>
  <c r="I40" i="17" s="1"/>
  <c r="H39" i="17"/>
  <c r="G39" i="17"/>
  <c r="I39" i="17" s="1"/>
  <c r="H38" i="17"/>
  <c r="G38" i="17"/>
  <c r="I38" i="17" s="1"/>
  <c r="I37" i="17"/>
  <c r="H37" i="17"/>
  <c r="G37" i="17"/>
  <c r="I27" i="17"/>
  <c r="H27" i="17"/>
  <c r="G27" i="17"/>
  <c r="H26" i="17"/>
  <c r="G26" i="17"/>
  <c r="I26" i="17" s="1"/>
  <c r="H25" i="17"/>
  <c r="G25" i="17"/>
  <c r="I25" i="17" s="1"/>
  <c r="I24" i="17"/>
  <c r="H24" i="17"/>
  <c r="G24" i="17"/>
  <c r="I23" i="17"/>
  <c r="H23" i="17"/>
  <c r="G23" i="17"/>
  <c r="H22" i="17"/>
  <c r="G22" i="17"/>
  <c r="I22" i="17" s="1"/>
  <c r="H21" i="17"/>
  <c r="G21" i="17"/>
  <c r="I21" i="17" s="1"/>
  <c r="I20" i="17"/>
  <c r="H20" i="17"/>
  <c r="G20" i="17"/>
  <c r="I19" i="17"/>
  <c r="H19" i="17"/>
  <c r="G19" i="17"/>
  <c r="C27" i="17"/>
  <c r="B27" i="17"/>
  <c r="D27" i="17" s="1"/>
  <c r="D26" i="17"/>
  <c r="C26" i="17"/>
  <c r="B26" i="17"/>
  <c r="C25" i="17"/>
  <c r="B25" i="17"/>
  <c r="D25" i="17" s="1"/>
  <c r="C24" i="17"/>
  <c r="B24" i="17"/>
  <c r="D24" i="17" s="1"/>
  <c r="C23" i="17"/>
  <c r="B23" i="17"/>
  <c r="D23" i="17" s="1"/>
  <c r="D22" i="17"/>
  <c r="C22" i="17"/>
  <c r="B22" i="17"/>
  <c r="C21" i="17"/>
  <c r="B21" i="17"/>
  <c r="D21" i="17" s="1"/>
  <c r="C20" i="17"/>
  <c r="B20" i="17"/>
  <c r="D20" i="17" s="1"/>
  <c r="C19" i="17"/>
  <c r="B19" i="17"/>
  <c r="D19" i="17" s="1"/>
  <c r="H13" i="17"/>
  <c r="G13" i="17"/>
  <c r="I13" i="17" s="1"/>
  <c r="H12" i="17"/>
  <c r="G12" i="17"/>
  <c r="I12" i="17" s="1"/>
  <c r="I11" i="17"/>
  <c r="H11" i="17"/>
  <c r="G11" i="17"/>
  <c r="I10" i="17"/>
  <c r="H10" i="17"/>
  <c r="G10" i="17"/>
  <c r="H9" i="17"/>
  <c r="G9" i="17"/>
  <c r="I9" i="17" s="1"/>
  <c r="H8" i="17"/>
  <c r="G8" i="17"/>
  <c r="I8" i="17" s="1"/>
  <c r="I7" i="17"/>
  <c r="H7" i="17"/>
  <c r="G7" i="17"/>
  <c r="C13" i="17"/>
  <c r="C12" i="17"/>
  <c r="B12" i="17"/>
  <c r="C11" i="17"/>
  <c r="B11" i="17"/>
  <c r="C10" i="17"/>
  <c r="B10" i="17"/>
  <c r="C9" i="17"/>
  <c r="B9" i="17"/>
  <c r="C8" i="17"/>
  <c r="B8" i="17"/>
  <c r="C7" i="17"/>
  <c r="B7" i="17"/>
  <c r="H56" i="29"/>
  <c r="G56" i="29"/>
  <c r="I56" i="29" s="1"/>
  <c r="H55" i="29"/>
  <c r="G55" i="29"/>
  <c r="I55" i="29" s="1"/>
  <c r="I54" i="29"/>
  <c r="H54" i="29"/>
  <c r="G54" i="29"/>
  <c r="I53" i="29"/>
  <c r="H53" i="29"/>
  <c r="G53" i="29"/>
  <c r="H52" i="29"/>
  <c r="G52" i="29"/>
  <c r="I52" i="29" s="1"/>
  <c r="H51" i="29"/>
  <c r="G51" i="29"/>
  <c r="I51" i="29" s="1"/>
  <c r="C57" i="29"/>
  <c r="B57" i="29"/>
  <c r="C56" i="29"/>
  <c r="B56" i="29"/>
  <c r="C55" i="29"/>
  <c r="B55" i="29"/>
  <c r="C54" i="29"/>
  <c r="B54" i="29"/>
  <c r="C53" i="29"/>
  <c r="B53" i="29"/>
  <c r="C52" i="29"/>
  <c r="B52" i="29"/>
  <c r="C51" i="29"/>
  <c r="B51" i="29"/>
  <c r="I45" i="29"/>
  <c r="H45" i="29"/>
  <c r="G45" i="29"/>
  <c r="H44" i="29"/>
  <c r="G44" i="29"/>
  <c r="I44" i="29" s="1"/>
  <c r="H43" i="29"/>
  <c r="G43" i="29"/>
  <c r="I43" i="29" s="1"/>
  <c r="I42" i="29"/>
  <c r="H42" i="29"/>
  <c r="G42" i="29"/>
  <c r="I41" i="29"/>
  <c r="H41" i="29"/>
  <c r="G41" i="29"/>
  <c r="H40" i="29"/>
  <c r="G40" i="29"/>
  <c r="I40" i="29" s="1"/>
  <c r="H39" i="29"/>
  <c r="G39" i="29"/>
  <c r="I39" i="29" s="1"/>
  <c r="I38" i="29"/>
  <c r="H38" i="29"/>
  <c r="G38" i="29"/>
  <c r="I37" i="29"/>
  <c r="I46" i="29" s="1"/>
  <c r="H37" i="29"/>
  <c r="H46" i="29" s="1"/>
  <c r="G37" i="29"/>
  <c r="D45" i="29"/>
  <c r="C45" i="29"/>
  <c r="B45" i="29"/>
  <c r="C44" i="29"/>
  <c r="B44" i="29"/>
  <c r="D44" i="29" s="1"/>
  <c r="C43" i="29"/>
  <c r="B43" i="29"/>
  <c r="D43" i="29" s="1"/>
  <c r="D42" i="29"/>
  <c r="C42" i="29"/>
  <c r="B42" i="29"/>
  <c r="D41" i="29"/>
  <c r="C41" i="29"/>
  <c r="B41" i="29"/>
  <c r="C40" i="29"/>
  <c r="B40" i="29"/>
  <c r="D40" i="29" s="1"/>
  <c r="C39" i="29"/>
  <c r="B39" i="29"/>
  <c r="D39" i="29" s="1"/>
  <c r="D38" i="29"/>
  <c r="C38" i="29"/>
  <c r="B38" i="29"/>
  <c r="D37" i="29"/>
  <c r="D46" i="29" s="1"/>
  <c r="C37" i="29"/>
  <c r="C46" i="29" s="1"/>
  <c r="B37" i="29"/>
  <c r="I27" i="29"/>
  <c r="H27" i="29"/>
  <c r="G27" i="29"/>
  <c r="I26" i="29"/>
  <c r="H26" i="29"/>
  <c r="G26" i="29"/>
  <c r="H25" i="29"/>
  <c r="G25" i="29"/>
  <c r="I25" i="29" s="1"/>
  <c r="H24" i="29"/>
  <c r="G24" i="29"/>
  <c r="I24" i="29" s="1"/>
  <c r="I23" i="29"/>
  <c r="H23" i="29"/>
  <c r="G23" i="29"/>
  <c r="H22" i="29"/>
  <c r="I22" i="29" s="1"/>
  <c r="G22" i="29"/>
  <c r="H21" i="29"/>
  <c r="G21" i="29"/>
  <c r="I21" i="29" s="1"/>
  <c r="H20" i="29"/>
  <c r="H28" i="29" s="1"/>
  <c r="G20" i="29"/>
  <c r="I20" i="29" s="1"/>
  <c r="I19" i="29"/>
  <c r="H19" i="29"/>
  <c r="G19" i="29"/>
  <c r="B27" i="29"/>
  <c r="B26" i="29"/>
  <c r="B25" i="29"/>
  <c r="B24" i="29"/>
  <c r="B23" i="29"/>
  <c r="B22" i="29"/>
  <c r="B21" i="29"/>
  <c r="B20" i="29"/>
  <c r="B19" i="29"/>
  <c r="C27" i="29"/>
  <c r="C26" i="29"/>
  <c r="C25" i="29"/>
  <c r="C24" i="29"/>
  <c r="C23" i="29"/>
  <c r="C22" i="29"/>
  <c r="C21" i="29"/>
  <c r="C20" i="29"/>
  <c r="C19" i="29"/>
  <c r="I28" i="29" l="1"/>
  <c r="H13" i="29"/>
  <c r="G13" i="29"/>
  <c r="H12" i="29"/>
  <c r="G12" i="29"/>
  <c r="H11" i="29"/>
  <c r="G11" i="29"/>
  <c r="H10" i="29"/>
  <c r="G10" i="29"/>
  <c r="H9" i="29"/>
  <c r="G9" i="29"/>
  <c r="H8" i="29"/>
  <c r="G8" i="29"/>
  <c r="H7" i="29"/>
  <c r="G7" i="29"/>
  <c r="B13" i="29"/>
  <c r="B12" i="29"/>
  <c r="B11" i="29"/>
  <c r="B10" i="29"/>
  <c r="B9" i="29"/>
  <c r="B8" i="29"/>
  <c r="B7" i="29"/>
  <c r="C13" i="29"/>
  <c r="C12" i="29"/>
  <c r="C11" i="29"/>
  <c r="C10" i="29"/>
  <c r="C9" i="29"/>
  <c r="C8" i="29"/>
  <c r="C7" i="29"/>
  <c r="I57" i="26"/>
  <c r="I56" i="26"/>
  <c r="I55" i="26"/>
  <c r="I54" i="26"/>
  <c r="I53" i="26"/>
  <c r="I52" i="26"/>
  <c r="I51" i="26"/>
  <c r="I58" i="26" s="1"/>
  <c r="I57" i="27"/>
  <c r="I56" i="27"/>
  <c r="I55" i="27"/>
  <c r="I54" i="27"/>
  <c r="I53" i="27"/>
  <c r="I52" i="27"/>
  <c r="I51" i="27"/>
  <c r="I58" i="27" s="1"/>
  <c r="I57" i="28"/>
  <c r="I56" i="28"/>
  <c r="I55" i="28"/>
  <c r="I54" i="28"/>
  <c r="I53" i="28"/>
  <c r="I52" i="28"/>
  <c r="I51" i="28"/>
  <c r="I57" i="25"/>
  <c r="I56" i="25"/>
  <c r="I55" i="25"/>
  <c r="I54" i="25"/>
  <c r="I53" i="25"/>
  <c r="I52" i="25"/>
  <c r="I51" i="25"/>
  <c r="I58" i="25" s="1"/>
  <c r="D57" i="26"/>
  <c r="D56" i="26"/>
  <c r="D55" i="26"/>
  <c r="D54" i="26"/>
  <c r="D53" i="26"/>
  <c r="D52" i="26"/>
  <c r="D51" i="26"/>
  <c r="D58" i="26" s="1"/>
  <c r="D57" i="27"/>
  <c r="D56" i="27"/>
  <c r="D55" i="27"/>
  <c r="D54" i="27"/>
  <c r="D53" i="27"/>
  <c r="D52" i="27"/>
  <c r="D51" i="27"/>
  <c r="D58" i="27" s="1"/>
  <c r="D57" i="28"/>
  <c r="D56" i="28"/>
  <c r="D55" i="28"/>
  <c r="D54" i="28"/>
  <c r="D53" i="28"/>
  <c r="D52" i="28"/>
  <c r="D51" i="28"/>
  <c r="D58" i="28" s="1"/>
  <c r="D57" i="25"/>
  <c r="D56" i="25"/>
  <c r="D55" i="25"/>
  <c r="D54" i="25"/>
  <c r="D53" i="25"/>
  <c r="D52" i="25"/>
  <c r="D51" i="25"/>
  <c r="D58" i="25" s="1"/>
  <c r="I45" i="26"/>
  <c r="I44" i="26"/>
  <c r="I43" i="26"/>
  <c r="I42" i="26"/>
  <c r="I41" i="26"/>
  <c r="I40" i="26"/>
  <c r="I39" i="26"/>
  <c r="I38" i="26"/>
  <c r="I37" i="26"/>
  <c r="I46" i="26" s="1"/>
  <c r="I45" i="27"/>
  <c r="I44" i="27"/>
  <c r="I43" i="27"/>
  <c r="I42" i="27"/>
  <c r="I41" i="27"/>
  <c r="I40" i="27"/>
  <c r="I39" i="27"/>
  <c r="I38" i="27"/>
  <c r="I37" i="27"/>
  <c r="I46" i="27" s="1"/>
  <c r="I45" i="28"/>
  <c r="I44" i="28"/>
  <c r="I43" i="28"/>
  <c r="I42" i="28"/>
  <c r="I41" i="28"/>
  <c r="I40" i="28"/>
  <c r="I39" i="28"/>
  <c r="I38" i="28"/>
  <c r="I37" i="28"/>
  <c r="I46" i="28" s="1"/>
  <c r="I45" i="25"/>
  <c r="I44" i="25"/>
  <c r="I43" i="25"/>
  <c r="I42" i="25"/>
  <c r="I41" i="25"/>
  <c r="I40" i="25"/>
  <c r="I39" i="25"/>
  <c r="I38" i="25"/>
  <c r="I37" i="25"/>
  <c r="I46" i="25" s="1"/>
  <c r="D45" i="26"/>
  <c r="D44" i="26"/>
  <c r="D43" i="26"/>
  <c r="D42" i="26"/>
  <c r="D41" i="26"/>
  <c r="D40" i="26"/>
  <c r="D39" i="26"/>
  <c r="D38" i="26"/>
  <c r="D37" i="26"/>
  <c r="D46" i="26" s="1"/>
  <c r="D45" i="27"/>
  <c r="D44" i="27"/>
  <c r="D43" i="27"/>
  <c r="D42" i="27"/>
  <c r="D41" i="27"/>
  <c r="D40" i="27"/>
  <c r="D39" i="27"/>
  <c r="D38" i="27"/>
  <c r="D37" i="27"/>
  <c r="D46" i="27" s="1"/>
  <c r="D45" i="28"/>
  <c r="D44" i="28"/>
  <c r="D43" i="28"/>
  <c r="D42" i="28"/>
  <c r="D41" i="28"/>
  <c r="D40" i="28"/>
  <c r="D39" i="28"/>
  <c r="D38" i="28"/>
  <c r="D37" i="28"/>
  <c r="D46" i="28" s="1"/>
  <c r="D45" i="25"/>
  <c r="D44" i="25"/>
  <c r="D43" i="25"/>
  <c r="D42" i="25"/>
  <c r="D41" i="25"/>
  <c r="D40" i="25"/>
  <c r="D39" i="25"/>
  <c r="D38" i="25"/>
  <c r="D37" i="25"/>
  <c r="D46" i="25" s="1"/>
  <c r="I27" i="26"/>
  <c r="I26" i="26"/>
  <c r="I25" i="26"/>
  <c r="I24" i="26"/>
  <c r="I23" i="26"/>
  <c r="I22" i="26"/>
  <c r="I21" i="26"/>
  <c r="I20" i="26"/>
  <c r="I19" i="26"/>
  <c r="I28" i="26" s="1"/>
  <c r="I27" i="27"/>
  <c r="I26" i="27"/>
  <c r="I25" i="27"/>
  <c r="I24" i="27"/>
  <c r="I23" i="27"/>
  <c r="I22" i="27"/>
  <c r="I21" i="27"/>
  <c r="I20" i="27"/>
  <c r="I19" i="27"/>
  <c r="I28" i="27" s="1"/>
  <c r="I27" i="28"/>
  <c r="I26" i="28"/>
  <c r="I25" i="28"/>
  <c r="I24" i="28"/>
  <c r="I23" i="28"/>
  <c r="I22" i="28"/>
  <c r="I21" i="28"/>
  <c r="I20" i="28"/>
  <c r="I19" i="28"/>
  <c r="I28" i="28" s="1"/>
  <c r="I27" i="25"/>
  <c r="I26" i="25"/>
  <c r="I25" i="25"/>
  <c r="I24" i="25"/>
  <c r="I23" i="25"/>
  <c r="I22" i="25"/>
  <c r="I21" i="25"/>
  <c r="I20" i="25"/>
  <c r="I19" i="25"/>
  <c r="I28" i="25" s="1"/>
  <c r="D27" i="26"/>
  <c r="D26" i="26"/>
  <c r="D25" i="26"/>
  <c r="D24" i="26"/>
  <c r="D23" i="26"/>
  <c r="D22" i="26"/>
  <c r="D21" i="26"/>
  <c r="D20" i="26"/>
  <c r="D19" i="26"/>
  <c r="D28" i="26" s="1"/>
  <c r="D27" i="27"/>
  <c r="D26" i="27"/>
  <c r="D25" i="27"/>
  <c r="D24" i="27"/>
  <c r="D23" i="27"/>
  <c r="D22" i="27"/>
  <c r="D21" i="27"/>
  <c r="D20" i="27"/>
  <c r="D19" i="27"/>
  <c r="D28" i="27" s="1"/>
  <c r="D27" i="28"/>
  <c r="D26" i="28"/>
  <c r="D25" i="28"/>
  <c r="D24" i="28"/>
  <c r="D23" i="28"/>
  <c r="D22" i="28"/>
  <c r="D21" i="28"/>
  <c r="D20" i="28"/>
  <c r="D19" i="28"/>
  <c r="D28" i="28" s="1"/>
  <c r="D27" i="25"/>
  <c r="D26" i="25"/>
  <c r="D25" i="25"/>
  <c r="D24" i="25"/>
  <c r="D23" i="25"/>
  <c r="D22" i="25"/>
  <c r="D21" i="25"/>
  <c r="D20" i="25"/>
  <c r="D19" i="25"/>
  <c r="D28" i="25" s="1"/>
  <c r="I13" i="26"/>
  <c r="I12" i="26"/>
  <c r="I11" i="26"/>
  <c r="I10" i="26"/>
  <c r="I9" i="26"/>
  <c r="I14" i="26" s="1"/>
  <c r="I8" i="26"/>
  <c r="I7" i="26"/>
  <c r="I13" i="27"/>
  <c r="I12" i="27"/>
  <c r="I11" i="27"/>
  <c r="I10" i="27"/>
  <c r="I9" i="27"/>
  <c r="I14" i="27" s="1"/>
  <c r="I8" i="27"/>
  <c r="I7" i="27"/>
  <c r="I13" i="28"/>
  <c r="I12" i="28"/>
  <c r="I11" i="28"/>
  <c r="I10" i="28"/>
  <c r="I9" i="28"/>
  <c r="I14" i="28" s="1"/>
  <c r="I8" i="28"/>
  <c r="I7" i="28"/>
  <c r="I13" i="25"/>
  <c r="I12" i="25"/>
  <c r="I11" i="25"/>
  <c r="I10" i="25"/>
  <c r="I9" i="25"/>
  <c r="I14" i="25" s="1"/>
  <c r="I8" i="25"/>
  <c r="I7" i="25"/>
  <c r="D13" i="26"/>
  <c r="D12" i="26"/>
  <c r="D11" i="26"/>
  <c r="D10" i="26"/>
  <c r="D9" i="26"/>
  <c r="D8" i="26"/>
  <c r="D7" i="26"/>
  <c r="D14" i="26" s="1"/>
  <c r="D13" i="27"/>
  <c r="D12" i="27"/>
  <c r="D11" i="27"/>
  <c r="D10" i="27"/>
  <c r="D9" i="27"/>
  <c r="D8" i="27"/>
  <c r="D7" i="27"/>
  <c r="D14" i="27" s="1"/>
  <c r="D13" i="28"/>
  <c r="D12" i="28"/>
  <c r="D11" i="28"/>
  <c r="D10" i="28"/>
  <c r="D9" i="28"/>
  <c r="D8" i="28"/>
  <c r="D7" i="28"/>
  <c r="D14" i="28" s="1"/>
  <c r="D13" i="25"/>
  <c r="D12" i="25"/>
  <c r="D11" i="25"/>
  <c r="D10" i="25"/>
  <c r="D9" i="25"/>
  <c r="D8" i="25"/>
  <c r="D7" i="25"/>
  <c r="D14" i="25" s="1"/>
  <c r="I57" i="19"/>
  <c r="I56" i="19"/>
  <c r="I55" i="19"/>
  <c r="I54" i="19"/>
  <c r="I53" i="19"/>
  <c r="I52" i="19"/>
  <c r="I51" i="19"/>
  <c r="I58" i="19" s="1"/>
  <c r="I57" i="20"/>
  <c r="I56" i="20"/>
  <c r="I55" i="20"/>
  <c r="I54" i="20"/>
  <c r="I53" i="20"/>
  <c r="I52" i="20"/>
  <c r="I51" i="20"/>
  <c r="I58" i="20" s="1"/>
  <c r="I57" i="21"/>
  <c r="I56" i="21"/>
  <c r="I55" i="21"/>
  <c r="I54" i="21"/>
  <c r="I53" i="21"/>
  <c r="I52" i="21"/>
  <c r="I51" i="21"/>
  <c r="I58" i="21" s="1"/>
  <c r="I57" i="22"/>
  <c r="I56" i="22"/>
  <c r="I55" i="22"/>
  <c r="I54" i="22"/>
  <c r="I53" i="22"/>
  <c r="I52" i="22"/>
  <c r="I51" i="22"/>
  <c r="I58" i="22" s="1"/>
  <c r="I57" i="23"/>
  <c r="I56" i="23"/>
  <c r="I55" i="23"/>
  <c r="I54" i="23"/>
  <c r="I53" i="23"/>
  <c r="I52" i="23"/>
  <c r="I51" i="23"/>
  <c r="I58" i="23" s="1"/>
  <c r="I57" i="18"/>
  <c r="I56" i="18"/>
  <c r="I55" i="18"/>
  <c r="I54" i="18"/>
  <c r="I53" i="18"/>
  <c r="I52" i="18"/>
  <c r="I51" i="18"/>
  <c r="I58" i="18" s="1"/>
  <c r="D57" i="19"/>
  <c r="D56" i="19"/>
  <c r="D55" i="19"/>
  <c r="D54" i="19"/>
  <c r="D53" i="19"/>
  <c r="D52" i="19"/>
  <c r="D51" i="19"/>
  <c r="D58" i="19" s="1"/>
  <c r="D57" i="20"/>
  <c r="D56" i="20"/>
  <c r="D55" i="20"/>
  <c r="D54" i="20"/>
  <c r="D53" i="20"/>
  <c r="D52" i="20"/>
  <c r="D51" i="20"/>
  <c r="D58" i="20" s="1"/>
  <c r="D57" i="21"/>
  <c r="D56" i="21"/>
  <c r="D55" i="21"/>
  <c r="D54" i="21"/>
  <c r="D53" i="21"/>
  <c r="D52" i="21"/>
  <c r="D51" i="21"/>
  <c r="D58" i="21" s="1"/>
  <c r="D57" i="22"/>
  <c r="D56" i="22"/>
  <c r="D55" i="22"/>
  <c r="D54" i="22"/>
  <c r="D53" i="22"/>
  <c r="D52" i="22"/>
  <c r="D51" i="22"/>
  <c r="D58" i="22" s="1"/>
  <c r="D57" i="23"/>
  <c r="D56" i="23"/>
  <c r="D55" i="23"/>
  <c r="D54" i="23"/>
  <c r="D53" i="23"/>
  <c r="D52" i="23"/>
  <c r="D51" i="23"/>
  <c r="D58" i="23" s="1"/>
  <c r="D57" i="18"/>
  <c r="D56" i="18"/>
  <c r="D55" i="18"/>
  <c r="D54" i="18"/>
  <c r="D53" i="18"/>
  <c r="D52" i="18"/>
  <c r="D51" i="18"/>
  <c r="D58" i="18" s="1"/>
  <c r="D45" i="19"/>
  <c r="D44" i="19"/>
  <c r="D43" i="19"/>
  <c r="D42" i="19"/>
  <c r="D41" i="19"/>
  <c r="D40" i="19"/>
  <c r="D39" i="19"/>
  <c r="D38" i="19"/>
  <c r="D46" i="19" s="1"/>
  <c r="D37" i="19"/>
  <c r="D45" i="20"/>
  <c r="D44" i="20"/>
  <c r="D43" i="20"/>
  <c r="D42" i="20"/>
  <c r="D41" i="20"/>
  <c r="D40" i="20"/>
  <c r="D39" i="20"/>
  <c r="D38" i="20"/>
  <c r="D37" i="20"/>
  <c r="D46" i="20" s="1"/>
  <c r="D45" i="21"/>
  <c r="D44" i="21"/>
  <c r="D43" i="21"/>
  <c r="D42" i="21"/>
  <c r="D41" i="21"/>
  <c r="D40" i="21"/>
  <c r="D39" i="21"/>
  <c r="D38" i="21"/>
  <c r="D46" i="21" s="1"/>
  <c r="D37" i="21"/>
  <c r="D45" i="22"/>
  <c r="D44" i="22"/>
  <c r="D43" i="22"/>
  <c r="D42" i="22"/>
  <c r="D41" i="22"/>
  <c r="D40" i="22"/>
  <c r="D39" i="22"/>
  <c r="D38" i="22"/>
  <c r="D37" i="22"/>
  <c r="D46" i="22" s="1"/>
  <c r="D45" i="23"/>
  <c r="D44" i="23"/>
  <c r="D43" i="23"/>
  <c r="D42" i="23"/>
  <c r="D41" i="23"/>
  <c r="D40" i="23"/>
  <c r="D39" i="23"/>
  <c r="D38" i="23"/>
  <c r="D46" i="23" s="1"/>
  <c r="D37" i="23"/>
  <c r="D45" i="18"/>
  <c r="D44" i="18"/>
  <c r="D43" i="18"/>
  <c r="D42" i="18"/>
  <c r="D41" i="18"/>
  <c r="D40" i="18"/>
  <c r="D39" i="18"/>
  <c r="D38" i="18"/>
  <c r="D37" i="18"/>
  <c r="D46" i="18" s="1"/>
  <c r="I45" i="19"/>
  <c r="I44" i="19"/>
  <c r="I43" i="19"/>
  <c r="I42" i="19"/>
  <c r="I41" i="19"/>
  <c r="I40" i="19"/>
  <c r="I39" i="19"/>
  <c r="I38" i="19"/>
  <c r="I37" i="19"/>
  <c r="I46" i="19" s="1"/>
  <c r="I45" i="20"/>
  <c r="I44" i="20"/>
  <c r="I43" i="20"/>
  <c r="I42" i="20"/>
  <c r="I41" i="20"/>
  <c r="I40" i="20"/>
  <c r="I39" i="20"/>
  <c r="I38" i="20"/>
  <c r="I37" i="20"/>
  <c r="I46" i="20" s="1"/>
  <c r="I45" i="21"/>
  <c r="I44" i="21"/>
  <c r="I43" i="21"/>
  <c r="I42" i="21"/>
  <c r="I41" i="21"/>
  <c r="I40" i="21"/>
  <c r="I39" i="21"/>
  <c r="I38" i="21"/>
  <c r="I37" i="21"/>
  <c r="I46" i="21" s="1"/>
  <c r="I45" i="22"/>
  <c r="I44" i="22"/>
  <c r="I43" i="22"/>
  <c r="I42" i="22"/>
  <c r="I41" i="22"/>
  <c r="I40" i="22"/>
  <c r="I39" i="22"/>
  <c r="I38" i="22"/>
  <c r="I37" i="22"/>
  <c r="I46" i="22" s="1"/>
  <c r="I45" i="23"/>
  <c r="I44" i="23"/>
  <c r="I43" i="23"/>
  <c r="I42" i="23"/>
  <c r="I41" i="23"/>
  <c r="I40" i="23"/>
  <c r="I39" i="23"/>
  <c r="I38" i="23"/>
  <c r="I37" i="23"/>
  <c r="I46" i="23" s="1"/>
  <c r="I45" i="18"/>
  <c r="I44" i="18"/>
  <c r="I43" i="18"/>
  <c r="I42" i="18"/>
  <c r="I41" i="18"/>
  <c r="I40" i="18"/>
  <c r="I39" i="18"/>
  <c r="I38" i="18"/>
  <c r="I37" i="18"/>
  <c r="I46" i="18" s="1"/>
  <c r="I27" i="19"/>
  <c r="I26" i="19"/>
  <c r="I25" i="19"/>
  <c r="I24" i="19"/>
  <c r="I23" i="19"/>
  <c r="I22" i="19"/>
  <c r="I21" i="19"/>
  <c r="I20" i="19"/>
  <c r="I19" i="19"/>
  <c r="I28" i="19" s="1"/>
  <c r="I27" i="20"/>
  <c r="I26" i="20"/>
  <c r="I25" i="20"/>
  <c r="I24" i="20"/>
  <c r="I23" i="20"/>
  <c r="I22" i="20"/>
  <c r="I21" i="20"/>
  <c r="I20" i="20"/>
  <c r="I19" i="20"/>
  <c r="I28" i="20" s="1"/>
  <c r="I27" i="21"/>
  <c r="I26" i="21"/>
  <c r="I25" i="21"/>
  <c r="I24" i="21"/>
  <c r="I23" i="21"/>
  <c r="I22" i="21"/>
  <c r="I21" i="21"/>
  <c r="I20" i="21"/>
  <c r="I19" i="21"/>
  <c r="I28" i="21" s="1"/>
  <c r="I27" i="22"/>
  <c r="I26" i="22"/>
  <c r="I25" i="22"/>
  <c r="I24" i="22"/>
  <c r="I23" i="22"/>
  <c r="I22" i="22"/>
  <c r="I21" i="22"/>
  <c r="I20" i="22"/>
  <c r="I19" i="22"/>
  <c r="I28" i="22" s="1"/>
  <c r="I27" i="23"/>
  <c r="I26" i="23"/>
  <c r="I25" i="23"/>
  <c r="I24" i="23"/>
  <c r="I23" i="23"/>
  <c r="I22" i="23"/>
  <c r="I21" i="23"/>
  <c r="I20" i="23"/>
  <c r="I19" i="23"/>
  <c r="I28" i="23" s="1"/>
  <c r="I27" i="18"/>
  <c r="I26" i="18"/>
  <c r="I25" i="18"/>
  <c r="I24" i="18"/>
  <c r="I23" i="18"/>
  <c r="I22" i="18"/>
  <c r="I21" i="18"/>
  <c r="I20" i="18"/>
  <c r="I19" i="18"/>
  <c r="I28" i="18" s="1"/>
  <c r="D27" i="19"/>
  <c r="D26" i="19"/>
  <c r="D25" i="19"/>
  <c r="D24" i="19"/>
  <c r="D23" i="19"/>
  <c r="D22" i="19"/>
  <c r="D21" i="19"/>
  <c r="D20" i="19"/>
  <c r="D19" i="19"/>
  <c r="D28" i="19" s="1"/>
  <c r="D27" i="20"/>
  <c r="D26" i="20"/>
  <c r="D25" i="20"/>
  <c r="D24" i="20"/>
  <c r="D23" i="20"/>
  <c r="D22" i="20"/>
  <c r="D21" i="20"/>
  <c r="D20" i="20"/>
  <c r="D19" i="20"/>
  <c r="D28" i="20" s="1"/>
  <c r="D27" i="21"/>
  <c r="D26" i="21"/>
  <c r="D25" i="21"/>
  <c r="D24" i="21"/>
  <c r="D23" i="21"/>
  <c r="D22" i="21"/>
  <c r="D21" i="21"/>
  <c r="D20" i="21"/>
  <c r="D19" i="21"/>
  <c r="D28" i="21" s="1"/>
  <c r="D27" i="22"/>
  <c r="D26" i="22"/>
  <c r="D25" i="22"/>
  <c r="D24" i="22"/>
  <c r="D23" i="22"/>
  <c r="D22" i="22"/>
  <c r="D21" i="22"/>
  <c r="D20" i="22"/>
  <c r="D19" i="22"/>
  <c r="D28" i="22" s="1"/>
  <c r="D27" i="23"/>
  <c r="D26" i="23"/>
  <c r="D25" i="23"/>
  <c r="D24" i="23"/>
  <c r="D23" i="23"/>
  <c r="D22" i="23"/>
  <c r="D21" i="23"/>
  <c r="D20" i="23"/>
  <c r="D19" i="23"/>
  <c r="D28" i="23" s="1"/>
  <c r="D27" i="18"/>
  <c r="D26" i="18"/>
  <c r="D25" i="18"/>
  <c r="D24" i="18"/>
  <c r="D23" i="18"/>
  <c r="D22" i="18"/>
  <c r="D21" i="18"/>
  <c r="D20" i="18"/>
  <c r="D19" i="18"/>
  <c r="D28" i="18" s="1"/>
  <c r="I13" i="19"/>
  <c r="I12" i="19"/>
  <c r="I11" i="19"/>
  <c r="I10" i="19"/>
  <c r="I9" i="19"/>
  <c r="I8" i="19"/>
  <c r="I7" i="19"/>
  <c r="I14" i="19" s="1"/>
  <c r="I13" i="20"/>
  <c r="I12" i="20"/>
  <c r="I11" i="20"/>
  <c r="I10" i="20"/>
  <c r="I9" i="20"/>
  <c r="I8" i="20"/>
  <c r="I7" i="20"/>
  <c r="I14" i="20" s="1"/>
  <c r="I13" i="21"/>
  <c r="I12" i="21"/>
  <c r="I11" i="21"/>
  <c r="I10" i="21"/>
  <c r="I9" i="21"/>
  <c r="I8" i="21"/>
  <c r="I7" i="21"/>
  <c r="I14" i="21" s="1"/>
  <c r="I13" i="22"/>
  <c r="I12" i="22"/>
  <c r="I11" i="22"/>
  <c r="I10" i="22"/>
  <c r="I9" i="22"/>
  <c r="I8" i="22"/>
  <c r="I7" i="22"/>
  <c r="I14" i="22" s="1"/>
  <c r="I13" i="23"/>
  <c r="I12" i="23"/>
  <c r="I11" i="23"/>
  <c r="I10" i="23"/>
  <c r="I9" i="23"/>
  <c r="I8" i="23"/>
  <c r="I7" i="23"/>
  <c r="I14" i="23" s="1"/>
  <c r="I13" i="18"/>
  <c r="I12" i="18"/>
  <c r="I11" i="18"/>
  <c r="I10" i="18"/>
  <c r="I9" i="18"/>
  <c r="I8" i="18"/>
  <c r="I7" i="18"/>
  <c r="I14" i="18" s="1"/>
  <c r="D13" i="19"/>
  <c r="D12" i="19"/>
  <c r="D11" i="19"/>
  <c r="D10" i="19"/>
  <c r="D9" i="19"/>
  <c r="D8" i="19"/>
  <c r="D7" i="19"/>
  <c r="D14" i="19" s="1"/>
  <c r="D13" i="20"/>
  <c r="D12" i="20"/>
  <c r="D11" i="20"/>
  <c r="D10" i="20"/>
  <c r="D9" i="20"/>
  <c r="D8" i="20"/>
  <c r="D7" i="20"/>
  <c r="D14" i="20" s="1"/>
  <c r="D13" i="21"/>
  <c r="D12" i="21"/>
  <c r="D11" i="21"/>
  <c r="D10" i="21"/>
  <c r="D9" i="21"/>
  <c r="D8" i="21"/>
  <c r="D7" i="21"/>
  <c r="D14" i="21" s="1"/>
  <c r="D13" i="22"/>
  <c r="D12" i="22"/>
  <c r="D11" i="22"/>
  <c r="D10" i="22"/>
  <c r="D9" i="22"/>
  <c r="D8" i="22"/>
  <c r="D7" i="22"/>
  <c r="D14" i="22" s="1"/>
  <c r="D13" i="23"/>
  <c r="D12" i="23"/>
  <c r="D11" i="23"/>
  <c r="D10" i="23"/>
  <c r="D9" i="23"/>
  <c r="D8" i="23"/>
  <c r="D7" i="23"/>
  <c r="D14" i="23" s="1"/>
  <c r="D13" i="18"/>
  <c r="D12" i="18"/>
  <c r="D11" i="18"/>
  <c r="D10" i="18"/>
  <c r="D9" i="18"/>
  <c r="D8" i="18"/>
  <c r="D7" i="18"/>
  <c r="D14" i="18" s="1"/>
  <c r="I57" i="12"/>
  <c r="I56" i="12"/>
  <c r="I55" i="12"/>
  <c r="I54" i="12"/>
  <c r="I53" i="12"/>
  <c r="I52" i="12"/>
  <c r="I51" i="12"/>
  <c r="I57" i="13"/>
  <c r="I56" i="13"/>
  <c r="I55" i="13"/>
  <c r="I54" i="13"/>
  <c r="I53" i="13"/>
  <c r="I52" i="13"/>
  <c r="I51" i="13"/>
  <c r="I57" i="14"/>
  <c r="I56" i="14"/>
  <c r="I55" i="14"/>
  <c r="I54" i="14"/>
  <c r="I53" i="14"/>
  <c r="I52" i="14"/>
  <c r="I51" i="14"/>
  <c r="I58" i="14" s="1"/>
  <c r="I57" i="15"/>
  <c r="I56" i="15"/>
  <c r="I55" i="15"/>
  <c r="I54" i="15"/>
  <c r="I53" i="15"/>
  <c r="I52" i="15"/>
  <c r="I51" i="15"/>
  <c r="I58" i="15" s="1"/>
  <c r="I57" i="11"/>
  <c r="I56" i="11"/>
  <c r="I55" i="11"/>
  <c r="I54" i="11"/>
  <c r="I53" i="11"/>
  <c r="I52" i="11"/>
  <c r="I51" i="11"/>
  <c r="I58" i="11" s="1"/>
  <c r="D57" i="12"/>
  <c r="D56" i="12"/>
  <c r="D55" i="12"/>
  <c r="D54" i="12"/>
  <c r="D53" i="12"/>
  <c r="D52" i="12"/>
  <c r="D51" i="12"/>
  <c r="D58" i="12" s="1"/>
  <c r="D57" i="13"/>
  <c r="D56" i="13"/>
  <c r="D55" i="13"/>
  <c r="D54" i="13"/>
  <c r="D53" i="13"/>
  <c r="D52" i="13"/>
  <c r="D51" i="13"/>
  <c r="D58" i="13" s="1"/>
  <c r="D57" i="14"/>
  <c r="D56" i="14"/>
  <c r="D55" i="14"/>
  <c r="D54" i="14"/>
  <c r="D53" i="14"/>
  <c r="D52" i="14"/>
  <c r="D51" i="14"/>
  <c r="D58" i="14" s="1"/>
  <c r="D57" i="15"/>
  <c r="D56" i="15"/>
  <c r="D55" i="15"/>
  <c r="D54" i="15"/>
  <c r="D53" i="15"/>
  <c r="D52" i="15"/>
  <c r="D51" i="15"/>
  <c r="D58" i="15" s="1"/>
  <c r="D57" i="11"/>
  <c r="D56" i="11"/>
  <c r="D55" i="11"/>
  <c r="D54" i="11"/>
  <c r="D53" i="11"/>
  <c r="D52" i="11"/>
  <c r="D51" i="11"/>
  <c r="D58" i="11" s="1"/>
  <c r="I45" i="12"/>
  <c r="I44" i="12"/>
  <c r="I43" i="12"/>
  <c r="I42" i="12"/>
  <c r="I41" i="12"/>
  <c r="I40" i="12"/>
  <c r="I39" i="12"/>
  <c r="I38" i="12"/>
  <c r="I37" i="12"/>
  <c r="I46" i="12" s="1"/>
  <c r="I45" i="13"/>
  <c r="I44" i="13"/>
  <c r="I43" i="13"/>
  <c r="I42" i="13"/>
  <c r="I41" i="13"/>
  <c r="I40" i="13"/>
  <c r="I39" i="13"/>
  <c r="I38" i="13"/>
  <c r="I37" i="13"/>
  <c r="I46" i="13" s="1"/>
  <c r="I45" i="14"/>
  <c r="I44" i="14"/>
  <c r="I43" i="14"/>
  <c r="I42" i="14"/>
  <c r="I41" i="14"/>
  <c r="I40" i="14"/>
  <c r="I39" i="14"/>
  <c r="I38" i="14"/>
  <c r="I37" i="14"/>
  <c r="I46" i="14" s="1"/>
  <c r="I45" i="15"/>
  <c r="I44" i="15"/>
  <c r="I43" i="15"/>
  <c r="I42" i="15"/>
  <c r="I41" i="15"/>
  <c r="I40" i="15"/>
  <c r="I39" i="15"/>
  <c r="I38" i="15"/>
  <c r="I37" i="15"/>
  <c r="I46" i="15" s="1"/>
  <c r="I45" i="11"/>
  <c r="I44" i="11"/>
  <c r="I43" i="11"/>
  <c r="I42" i="11"/>
  <c r="I41" i="11"/>
  <c r="I40" i="11"/>
  <c r="I39" i="11"/>
  <c r="I38" i="11"/>
  <c r="I37" i="11"/>
  <c r="I46" i="11" s="1"/>
  <c r="D45" i="12"/>
  <c r="D44" i="12"/>
  <c r="D43" i="12"/>
  <c r="D42" i="12"/>
  <c r="D41" i="12"/>
  <c r="D40" i="12"/>
  <c r="D39" i="12"/>
  <c r="D38" i="12"/>
  <c r="D37" i="12"/>
  <c r="D46" i="12" s="1"/>
  <c r="D45" i="13"/>
  <c r="D44" i="13"/>
  <c r="D43" i="13"/>
  <c r="D42" i="13"/>
  <c r="D41" i="13"/>
  <c r="D40" i="13"/>
  <c r="D39" i="13"/>
  <c r="D38" i="13"/>
  <c r="D37" i="13"/>
  <c r="D46" i="13" s="1"/>
  <c r="D45" i="14"/>
  <c r="D44" i="14"/>
  <c r="D43" i="14"/>
  <c r="D42" i="14"/>
  <c r="D41" i="14"/>
  <c r="D40" i="14"/>
  <c r="D39" i="14"/>
  <c r="D38" i="14"/>
  <c r="D37" i="14"/>
  <c r="D46" i="14" s="1"/>
  <c r="D45" i="15"/>
  <c r="D44" i="15"/>
  <c r="D43" i="15"/>
  <c r="D42" i="15"/>
  <c r="D41" i="15"/>
  <c r="D40" i="15"/>
  <c r="D39" i="15"/>
  <c r="D38" i="15"/>
  <c r="D37" i="15"/>
  <c r="D46" i="15" s="1"/>
  <c r="D45" i="11"/>
  <c r="D44" i="11"/>
  <c r="D43" i="11"/>
  <c r="D42" i="11"/>
  <c r="D41" i="11"/>
  <c r="D40" i="11"/>
  <c r="D39" i="11"/>
  <c r="D38" i="11"/>
  <c r="D37" i="11"/>
  <c r="D46" i="11" s="1"/>
  <c r="I27" i="12"/>
  <c r="I26" i="12"/>
  <c r="I25" i="12"/>
  <c r="I24" i="12"/>
  <c r="I23" i="12"/>
  <c r="I22" i="12"/>
  <c r="I21" i="12"/>
  <c r="I20" i="12"/>
  <c r="I19" i="12"/>
  <c r="I28" i="12" s="1"/>
  <c r="I27" i="13"/>
  <c r="I26" i="13"/>
  <c r="I25" i="13"/>
  <c r="I24" i="13"/>
  <c r="I23" i="13"/>
  <c r="I22" i="13"/>
  <c r="I21" i="13"/>
  <c r="I20" i="13"/>
  <c r="I19" i="13"/>
  <c r="I28" i="13" s="1"/>
  <c r="I27" i="14"/>
  <c r="I26" i="14"/>
  <c r="I25" i="14"/>
  <c r="I24" i="14"/>
  <c r="I23" i="14"/>
  <c r="I22" i="14"/>
  <c r="I21" i="14"/>
  <c r="I20" i="14"/>
  <c r="I19" i="14"/>
  <c r="I28" i="14" s="1"/>
  <c r="I27" i="15"/>
  <c r="I26" i="15"/>
  <c r="I25" i="15"/>
  <c r="I24" i="15"/>
  <c r="I23" i="15"/>
  <c r="I22" i="15"/>
  <c r="I21" i="15"/>
  <c r="I20" i="15"/>
  <c r="I19" i="15"/>
  <c r="I28" i="15" s="1"/>
  <c r="I27" i="11"/>
  <c r="I26" i="11"/>
  <c r="I25" i="11"/>
  <c r="I24" i="11"/>
  <c r="I23" i="11"/>
  <c r="I22" i="11"/>
  <c r="I21" i="11"/>
  <c r="I20" i="11"/>
  <c r="I19" i="11"/>
  <c r="I28" i="11" s="1"/>
  <c r="D27" i="12"/>
  <c r="D26" i="12"/>
  <c r="D25" i="12"/>
  <c r="D24" i="12"/>
  <c r="D23" i="12"/>
  <c r="D22" i="12"/>
  <c r="D21" i="12"/>
  <c r="D20" i="12"/>
  <c r="D19" i="12"/>
  <c r="D28" i="12" s="1"/>
  <c r="D27" i="13"/>
  <c r="D26" i="13"/>
  <c r="D25" i="13"/>
  <c r="D24" i="13"/>
  <c r="D23" i="13"/>
  <c r="D22" i="13"/>
  <c r="D21" i="13"/>
  <c r="D20" i="13"/>
  <c r="D19" i="13"/>
  <c r="D28" i="13" s="1"/>
  <c r="D27" i="14"/>
  <c r="D26" i="14"/>
  <c r="D25" i="14"/>
  <c r="D24" i="14"/>
  <c r="D23" i="14"/>
  <c r="D22" i="14"/>
  <c r="D21" i="14"/>
  <c r="D20" i="14"/>
  <c r="D19" i="14"/>
  <c r="D28" i="14" s="1"/>
  <c r="D27" i="15"/>
  <c r="D26" i="15"/>
  <c r="D25" i="15"/>
  <c r="D24" i="15"/>
  <c r="D23" i="15"/>
  <c r="D22" i="15"/>
  <c r="D21" i="15"/>
  <c r="D20" i="15"/>
  <c r="D19" i="15"/>
  <c r="D28" i="15" s="1"/>
  <c r="D27" i="11"/>
  <c r="D26" i="11"/>
  <c r="D25" i="11"/>
  <c r="D24" i="11"/>
  <c r="D23" i="11"/>
  <c r="D22" i="11"/>
  <c r="D21" i="11"/>
  <c r="D20" i="11"/>
  <c r="D19" i="11"/>
  <c r="D28" i="11" s="1"/>
  <c r="I13" i="12"/>
  <c r="I12" i="12"/>
  <c r="I11" i="12"/>
  <c r="I10" i="12"/>
  <c r="I9" i="12"/>
  <c r="I8" i="12"/>
  <c r="I7" i="12"/>
  <c r="I14" i="12" s="1"/>
  <c r="I13" i="13"/>
  <c r="I12" i="13"/>
  <c r="I11" i="13"/>
  <c r="I10" i="13"/>
  <c r="I9" i="13"/>
  <c r="I8" i="13"/>
  <c r="I7" i="13"/>
  <c r="I14" i="13" s="1"/>
  <c r="I13" i="14"/>
  <c r="I12" i="14"/>
  <c r="I11" i="14"/>
  <c r="I10" i="14"/>
  <c r="I9" i="14"/>
  <c r="I8" i="14"/>
  <c r="I7" i="14"/>
  <c r="I14" i="14" s="1"/>
  <c r="I13" i="15"/>
  <c r="I12" i="15"/>
  <c r="I11" i="15"/>
  <c r="I10" i="15"/>
  <c r="I9" i="15"/>
  <c r="I8" i="15"/>
  <c r="I7" i="15"/>
  <c r="I14" i="15" s="1"/>
  <c r="I13" i="11"/>
  <c r="I12" i="11"/>
  <c r="I11" i="11"/>
  <c r="I10" i="11"/>
  <c r="I9" i="11"/>
  <c r="I8" i="11"/>
  <c r="I7" i="11"/>
  <c r="I14" i="11" s="1"/>
  <c r="D13" i="12"/>
  <c r="D12" i="12"/>
  <c r="D11" i="12"/>
  <c r="D10" i="12"/>
  <c r="D9" i="12"/>
  <c r="D8" i="12"/>
  <c r="D7" i="12"/>
  <c r="D14" i="12" s="1"/>
  <c r="D13" i="13"/>
  <c r="D12" i="13"/>
  <c r="D11" i="13"/>
  <c r="D10" i="13"/>
  <c r="D9" i="13"/>
  <c r="D8" i="13"/>
  <c r="D7" i="13"/>
  <c r="D14" i="13" s="1"/>
  <c r="D13" i="14"/>
  <c r="D12" i="14"/>
  <c r="D11" i="14"/>
  <c r="D10" i="14"/>
  <c r="D9" i="14"/>
  <c r="D8" i="14"/>
  <c r="D7" i="14"/>
  <c r="D14" i="14" s="1"/>
  <c r="D13" i="15"/>
  <c r="D12" i="15"/>
  <c r="D11" i="15"/>
  <c r="D10" i="15"/>
  <c r="D9" i="15"/>
  <c r="D8" i="15"/>
  <c r="D7" i="15"/>
  <c r="D14" i="15" s="1"/>
  <c r="D13" i="11"/>
  <c r="D12" i="11"/>
  <c r="D11" i="11"/>
  <c r="D10" i="11"/>
  <c r="D9" i="11"/>
  <c r="D8" i="11"/>
  <c r="D7" i="11"/>
  <c r="D14" i="11" s="1"/>
  <c r="I57" i="10"/>
  <c r="I56" i="10"/>
  <c r="I55" i="10"/>
  <c r="I54" i="10"/>
  <c r="I53" i="10"/>
  <c r="I52" i="10"/>
  <c r="I51" i="10"/>
  <c r="I58" i="10" s="1"/>
  <c r="D58" i="10"/>
  <c r="D57" i="10"/>
  <c r="D56" i="10"/>
  <c r="D55" i="10"/>
  <c r="D54" i="10"/>
  <c r="D53" i="10"/>
  <c r="D52" i="10"/>
  <c r="D51" i="10"/>
  <c r="I45" i="10"/>
  <c r="I44" i="10"/>
  <c r="I43" i="10"/>
  <c r="I42" i="10"/>
  <c r="I41" i="10"/>
  <c r="I40" i="10"/>
  <c r="I39" i="10"/>
  <c r="I38" i="10"/>
  <c r="I37" i="10"/>
  <c r="I46" i="10" s="1"/>
  <c r="D45" i="10"/>
  <c r="D44" i="10"/>
  <c r="D43" i="10"/>
  <c r="D42" i="10"/>
  <c r="D41" i="10"/>
  <c r="D40" i="10"/>
  <c r="D39" i="10"/>
  <c r="D38" i="10"/>
  <c r="D37" i="10"/>
  <c r="D46" i="10" s="1"/>
  <c r="I27" i="10"/>
  <c r="I26" i="10"/>
  <c r="I25" i="10"/>
  <c r="I24" i="10"/>
  <c r="I23" i="10"/>
  <c r="I22" i="10"/>
  <c r="I21" i="10"/>
  <c r="I20" i="10"/>
  <c r="I19" i="10"/>
  <c r="I28" i="10" s="1"/>
  <c r="D28" i="10"/>
  <c r="D27" i="10"/>
  <c r="D26" i="10"/>
  <c r="D25" i="10"/>
  <c r="D24" i="10"/>
  <c r="D23" i="10"/>
  <c r="D22" i="10"/>
  <c r="D21" i="10"/>
  <c r="D20" i="10"/>
  <c r="D19" i="10"/>
  <c r="I57" i="8"/>
  <c r="I56" i="8"/>
  <c r="I55" i="8"/>
  <c r="I54" i="8"/>
  <c r="I53" i="8"/>
  <c r="I52" i="8"/>
  <c r="I51" i="8"/>
  <c r="I58" i="8" s="1"/>
  <c r="I57" i="7"/>
  <c r="I56" i="7"/>
  <c r="I55" i="7"/>
  <c r="I54" i="7"/>
  <c r="I53" i="7"/>
  <c r="I52" i="7"/>
  <c r="I51" i="7"/>
  <c r="I58" i="7" s="1"/>
  <c r="D57" i="8"/>
  <c r="D56" i="8"/>
  <c r="D55" i="8"/>
  <c r="D54" i="8"/>
  <c r="D53" i="8"/>
  <c r="D52" i="8"/>
  <c r="D51" i="8"/>
  <c r="D58" i="8" s="1"/>
  <c r="D57" i="7"/>
  <c r="D56" i="7"/>
  <c r="D55" i="7"/>
  <c r="D54" i="7"/>
  <c r="D53" i="7"/>
  <c r="D52" i="7"/>
  <c r="D51" i="7"/>
  <c r="D58" i="7" s="1"/>
  <c r="I45" i="8"/>
  <c r="I44" i="8"/>
  <c r="I43" i="8"/>
  <c r="I42" i="8"/>
  <c r="I41" i="8"/>
  <c r="I40" i="8"/>
  <c r="I39" i="8"/>
  <c r="I38" i="8"/>
  <c r="I46" i="8" s="1"/>
  <c r="I37" i="8"/>
  <c r="I45" i="7"/>
  <c r="I44" i="7"/>
  <c r="I43" i="7"/>
  <c r="I42" i="7"/>
  <c r="I41" i="7"/>
  <c r="I40" i="7"/>
  <c r="I39" i="7"/>
  <c r="I38" i="7"/>
  <c r="I37" i="7"/>
  <c r="I46" i="7" s="1"/>
  <c r="D45" i="8"/>
  <c r="D44" i="8"/>
  <c r="D43" i="8"/>
  <c r="D42" i="8"/>
  <c r="D41" i="8"/>
  <c r="D40" i="8"/>
  <c r="D39" i="8"/>
  <c r="D38" i="8"/>
  <c r="D37" i="8"/>
  <c r="D46" i="8" s="1"/>
  <c r="D45" i="7"/>
  <c r="D44" i="7"/>
  <c r="D43" i="7"/>
  <c r="D42" i="7"/>
  <c r="D41" i="7"/>
  <c r="D40" i="7"/>
  <c r="D39" i="7"/>
  <c r="D38" i="7"/>
  <c r="D37" i="7"/>
  <c r="D46" i="7" s="1"/>
  <c r="I27" i="8"/>
  <c r="I26" i="8"/>
  <c r="I25" i="8"/>
  <c r="I24" i="8"/>
  <c r="I23" i="8"/>
  <c r="I22" i="8"/>
  <c r="I21" i="8"/>
  <c r="I20" i="8"/>
  <c r="I19" i="8"/>
  <c r="I28" i="8" s="1"/>
  <c r="I27" i="7"/>
  <c r="I26" i="7"/>
  <c r="I25" i="7"/>
  <c r="I24" i="7"/>
  <c r="I23" i="7"/>
  <c r="I22" i="7"/>
  <c r="I21" i="7"/>
  <c r="I20" i="7"/>
  <c r="I19" i="7"/>
  <c r="I28" i="7" s="1"/>
  <c r="D27" i="8"/>
  <c r="D26" i="8"/>
  <c r="D25" i="8"/>
  <c r="D24" i="8"/>
  <c r="D23" i="8"/>
  <c r="D22" i="8"/>
  <c r="D21" i="8"/>
  <c r="D20" i="8"/>
  <c r="D19" i="8"/>
  <c r="D28" i="8" s="1"/>
  <c r="D27" i="7"/>
  <c r="D26" i="7"/>
  <c r="D25" i="7"/>
  <c r="D24" i="7"/>
  <c r="D23" i="7"/>
  <c r="D22" i="7"/>
  <c r="D21" i="7"/>
  <c r="D20" i="7"/>
  <c r="D19" i="7"/>
  <c r="D28" i="7" s="1"/>
  <c r="I13" i="7"/>
  <c r="I12" i="7"/>
  <c r="I11" i="7"/>
  <c r="I10" i="7"/>
  <c r="I9" i="7"/>
  <c r="I8" i="7"/>
  <c r="I7" i="7"/>
  <c r="I14" i="7" s="1"/>
  <c r="I13" i="8"/>
  <c r="I12" i="8"/>
  <c r="I11" i="8"/>
  <c r="I10" i="8"/>
  <c r="I9" i="8"/>
  <c r="I8" i="8"/>
  <c r="I7" i="8"/>
  <c r="I14" i="8" s="1"/>
  <c r="I13" i="6"/>
  <c r="I12" i="6"/>
  <c r="I11" i="6"/>
  <c r="I10" i="6"/>
  <c r="I9" i="6"/>
  <c r="I8" i="6"/>
  <c r="I7" i="6"/>
  <c r="I14" i="6" s="1"/>
  <c r="D13" i="8"/>
  <c r="D12" i="8"/>
  <c r="D11" i="8"/>
  <c r="D10" i="8"/>
  <c r="D9" i="8"/>
  <c r="D8" i="8"/>
  <c r="D7" i="8"/>
  <c r="D14" i="8" s="1"/>
  <c r="D13" i="7"/>
  <c r="D12" i="7"/>
  <c r="D11" i="7"/>
  <c r="D10" i="7"/>
  <c r="D9" i="7"/>
  <c r="D8" i="7"/>
  <c r="D7" i="7"/>
  <c r="D14" i="7" s="1"/>
  <c r="D13" i="9"/>
  <c r="I13" i="10"/>
  <c r="I12" i="10"/>
  <c r="I11" i="10"/>
  <c r="I10" i="10"/>
  <c r="I9" i="10"/>
  <c r="I8" i="10"/>
  <c r="I7" i="10"/>
  <c r="I14" i="10" s="1"/>
  <c r="D13" i="10"/>
  <c r="D12" i="10"/>
  <c r="D11" i="10"/>
  <c r="D10" i="10"/>
  <c r="D14" i="10" s="1"/>
  <c r="D9" i="10"/>
  <c r="D8" i="10"/>
  <c r="D7" i="10"/>
  <c r="I57" i="6"/>
  <c r="I56" i="6"/>
  <c r="I55" i="6"/>
  <c r="I54" i="6"/>
  <c r="I58" i="6" s="1"/>
  <c r="I53" i="6"/>
  <c r="I52" i="6"/>
  <c r="I51" i="6"/>
  <c r="D57" i="6"/>
  <c r="D56" i="6"/>
  <c r="D55" i="6"/>
  <c r="D54" i="6"/>
  <c r="D53" i="6"/>
  <c r="D52" i="6"/>
  <c r="D51" i="6"/>
  <c r="I45" i="6"/>
  <c r="I44" i="6"/>
  <c r="I43" i="6"/>
  <c r="I42" i="6"/>
  <c r="I41" i="6"/>
  <c r="I40" i="6"/>
  <c r="I39" i="6"/>
  <c r="I38" i="6"/>
  <c r="I37" i="6"/>
  <c r="I46" i="6" s="1"/>
  <c r="D45" i="6"/>
  <c r="D44" i="6"/>
  <c r="D43" i="6"/>
  <c r="D42" i="6"/>
  <c r="D41" i="6"/>
  <c r="D40" i="6"/>
  <c r="D39" i="6"/>
  <c r="D38" i="6"/>
  <c r="D37" i="6"/>
  <c r="D46" i="6" s="1"/>
  <c r="I27" i="6"/>
  <c r="I26" i="6"/>
  <c r="I25" i="6"/>
  <c r="I24" i="6"/>
  <c r="I23" i="6"/>
  <c r="I22" i="6"/>
  <c r="I21" i="6"/>
  <c r="I20" i="6"/>
  <c r="I19" i="6"/>
  <c r="I28" i="6" s="1"/>
  <c r="D27" i="6"/>
  <c r="D26" i="6"/>
  <c r="D25" i="6"/>
  <c r="D24" i="6"/>
  <c r="D23" i="6"/>
  <c r="D22" i="6"/>
  <c r="D21" i="6"/>
  <c r="D20" i="6"/>
  <c r="D19" i="6"/>
  <c r="D28" i="6" s="1"/>
  <c r="D13" i="6"/>
  <c r="D12" i="6"/>
  <c r="D11" i="6"/>
  <c r="D10" i="6"/>
  <c r="D9" i="6"/>
  <c r="D8" i="6"/>
  <c r="D7" i="6"/>
  <c r="D14" i="6" s="1"/>
  <c r="I57" i="1"/>
  <c r="I56" i="1"/>
  <c r="I55" i="1"/>
  <c r="I54" i="1"/>
  <c r="I53" i="1"/>
  <c r="I52" i="1"/>
  <c r="I51" i="1"/>
  <c r="I45" i="1"/>
  <c r="I44" i="1"/>
  <c r="I43" i="1"/>
  <c r="I42" i="1"/>
  <c r="I41" i="1"/>
  <c r="I40" i="1"/>
  <c r="I39" i="1"/>
  <c r="I38" i="1"/>
  <c r="I37" i="1"/>
  <c r="I46" i="1" s="1"/>
  <c r="D45" i="1"/>
  <c r="D44" i="1"/>
  <c r="D43" i="1"/>
  <c r="D42" i="1"/>
  <c r="D41" i="1"/>
  <c r="D40" i="1"/>
  <c r="D39" i="1"/>
  <c r="D38" i="1"/>
  <c r="D37" i="1"/>
  <c r="D46" i="1" s="1"/>
  <c r="I27" i="1"/>
  <c r="I26" i="1"/>
  <c r="I25" i="1"/>
  <c r="I24" i="1"/>
  <c r="I23" i="1"/>
  <c r="I22" i="1"/>
  <c r="I21" i="1"/>
  <c r="I20" i="1"/>
  <c r="I19" i="1"/>
  <c r="I28" i="1" s="1"/>
  <c r="D28" i="1"/>
  <c r="D27" i="1"/>
  <c r="D26" i="1"/>
  <c r="D25" i="1"/>
  <c r="D24" i="1"/>
  <c r="D23" i="1"/>
  <c r="D22" i="1"/>
  <c r="D21" i="1"/>
  <c r="D20" i="1"/>
  <c r="D19" i="1"/>
  <c r="I13" i="1"/>
  <c r="I12" i="1"/>
  <c r="I11" i="1"/>
  <c r="I10" i="1"/>
  <c r="I9" i="1"/>
  <c r="I8" i="1"/>
  <c r="I7" i="1"/>
  <c r="I14" i="1" s="1"/>
  <c r="D58" i="1"/>
  <c r="D57" i="1"/>
  <c r="D56" i="1"/>
  <c r="D55" i="1"/>
  <c r="D54" i="1"/>
  <c r="D53" i="1"/>
  <c r="D52" i="1"/>
  <c r="D51" i="1"/>
  <c r="D14" i="1"/>
  <c r="D13" i="1"/>
  <c r="D12" i="1"/>
  <c r="D11" i="1"/>
  <c r="D10" i="1"/>
  <c r="D9" i="1"/>
  <c r="D8" i="1"/>
  <c r="D7" i="1"/>
  <c r="E7" i="30"/>
  <c r="E6" i="30"/>
  <c r="E5" i="30"/>
  <c r="I58" i="28" l="1"/>
  <c r="H57" i="29"/>
  <c r="H58" i="29" s="1"/>
  <c r="G57" i="29"/>
  <c r="I58" i="12"/>
  <c r="I58" i="13"/>
  <c r="D58" i="6"/>
  <c r="I58" i="1"/>
  <c r="I57" i="29" l="1"/>
  <c r="I58" i="29" s="1"/>
  <c r="B33" i="24" l="1"/>
  <c r="H41" i="24"/>
  <c r="H39" i="24"/>
  <c r="B33" i="17"/>
  <c r="B53" i="16"/>
  <c r="D53" i="16" s="1"/>
  <c r="G24" i="16"/>
  <c r="B22" i="16"/>
  <c r="D22" i="16" s="1"/>
  <c r="B33" i="16"/>
  <c r="G33" i="15"/>
  <c r="B33" i="15"/>
  <c r="G33" i="14"/>
  <c r="B33" i="14"/>
  <c r="B45" i="13"/>
  <c r="B42" i="13"/>
  <c r="B39" i="13"/>
  <c r="B38" i="13"/>
  <c r="G33" i="13"/>
  <c r="B33" i="13"/>
  <c r="G26" i="12"/>
  <c r="G23" i="12"/>
  <c r="B27" i="12"/>
  <c r="B26" i="12"/>
  <c r="B26" i="16" s="1"/>
  <c r="B25" i="12"/>
  <c r="B24" i="12"/>
  <c r="B23" i="12"/>
  <c r="B20" i="12"/>
  <c r="C54" i="16"/>
  <c r="B45" i="16"/>
  <c r="B43" i="16"/>
  <c r="B41" i="16"/>
  <c r="B39" i="16"/>
  <c r="B37" i="16"/>
  <c r="G33" i="12"/>
  <c r="B33" i="12"/>
  <c r="C27" i="16"/>
  <c r="B22" i="12"/>
  <c r="B21" i="12"/>
  <c r="C21" i="16" s="1"/>
  <c r="B19" i="16"/>
  <c r="B57" i="11"/>
  <c r="B56" i="11"/>
  <c r="C56" i="16" s="1"/>
  <c r="B55" i="11"/>
  <c r="B54" i="11"/>
  <c r="B53" i="11"/>
  <c r="B52" i="11"/>
  <c r="C52" i="16" s="1"/>
  <c r="G25" i="11"/>
  <c r="G22" i="11"/>
  <c r="G22" i="16" s="1"/>
  <c r="G20" i="11"/>
  <c r="G20" i="16" s="1"/>
  <c r="B27" i="11"/>
  <c r="B25" i="11"/>
  <c r="C25" i="16" s="1"/>
  <c r="B22" i="11"/>
  <c r="B21" i="11"/>
  <c r="G44" i="16"/>
  <c r="G42" i="16"/>
  <c r="G40" i="16"/>
  <c r="G38" i="16"/>
  <c r="G33" i="11"/>
  <c r="B33" i="11"/>
  <c r="G26" i="16"/>
  <c r="C23" i="16"/>
  <c r="C11" i="16"/>
  <c r="C7" i="16"/>
  <c r="B39" i="10"/>
  <c r="G56" i="16"/>
  <c r="G52" i="16"/>
  <c r="G45" i="16"/>
  <c r="G44" i="10"/>
  <c r="B44" i="10"/>
  <c r="G43" i="10"/>
  <c r="G43" i="16" s="1"/>
  <c r="B43" i="10"/>
  <c r="B42" i="10"/>
  <c r="G41" i="16"/>
  <c r="B41" i="10"/>
  <c r="B40" i="10"/>
  <c r="G39" i="16"/>
  <c r="G37" i="16"/>
  <c r="G33" i="10"/>
  <c r="B33" i="10"/>
  <c r="G27" i="16"/>
  <c r="G25" i="16"/>
  <c r="B25" i="16"/>
  <c r="H24" i="16"/>
  <c r="C24" i="16"/>
  <c r="G23" i="16"/>
  <c r="I23" i="16" s="1"/>
  <c r="C22" i="16"/>
  <c r="G21" i="16"/>
  <c r="B21" i="16"/>
  <c r="D21" i="16" s="1"/>
  <c r="G19" i="16"/>
  <c r="C19" i="16"/>
  <c r="H13" i="16"/>
  <c r="C13" i="16"/>
  <c r="G12" i="16"/>
  <c r="C12" i="16"/>
  <c r="H11" i="16"/>
  <c r="B11" i="16"/>
  <c r="H10" i="16"/>
  <c r="C10" i="16"/>
  <c r="H9" i="16"/>
  <c r="C9" i="16"/>
  <c r="C8" i="16"/>
  <c r="H7" i="16"/>
  <c r="B7" i="16"/>
  <c r="G55" i="9"/>
  <c r="I55" i="9" s="1"/>
  <c r="G53" i="9"/>
  <c r="I53" i="9" s="1"/>
  <c r="B19" i="9"/>
  <c r="C10" i="9"/>
  <c r="B33" i="9"/>
  <c r="G33" i="8"/>
  <c r="B33" i="8"/>
  <c r="H20" i="9"/>
  <c r="G7" i="9"/>
  <c r="I7" i="9" s="1"/>
  <c r="C53" i="9"/>
  <c r="B51" i="9"/>
  <c r="G33" i="7"/>
  <c r="B33" i="7"/>
  <c r="G10" i="9"/>
  <c r="I10" i="9" s="1"/>
  <c r="H44" i="9"/>
  <c r="G33" i="6"/>
  <c r="B33" i="6"/>
  <c r="C43" i="9"/>
  <c r="B33" i="1"/>
  <c r="G33" i="1"/>
  <c r="G56" i="9"/>
  <c r="H55" i="9"/>
  <c r="H53" i="9"/>
  <c r="H52" i="9"/>
  <c r="H51" i="9"/>
  <c r="C57" i="9"/>
  <c r="B56" i="9"/>
  <c r="C54" i="9"/>
  <c r="C52" i="9"/>
  <c r="G27" i="9"/>
  <c r="H24" i="9"/>
  <c r="B25" i="9"/>
  <c r="B21" i="9"/>
  <c r="C19" i="9"/>
  <c r="G12" i="9"/>
  <c r="I12" i="9" s="1"/>
  <c r="G11" i="9"/>
  <c r="I11" i="9" s="1"/>
  <c r="H10" i="9"/>
  <c r="H8" i="9"/>
  <c r="B12" i="9"/>
  <c r="B11" i="9"/>
  <c r="B9" i="9"/>
  <c r="C8" i="9"/>
  <c r="B7" i="9"/>
  <c r="D7" i="16" l="1"/>
  <c r="D11" i="16"/>
  <c r="I24" i="16"/>
  <c r="D19" i="9"/>
  <c r="D25" i="16"/>
  <c r="D19" i="16"/>
  <c r="C14" i="16"/>
  <c r="H41" i="9"/>
  <c r="G41" i="9"/>
  <c r="H8" i="16"/>
  <c r="I8" i="16" s="1"/>
  <c r="H12" i="16"/>
  <c r="I12" i="16" s="1"/>
  <c r="H56" i="16"/>
  <c r="I56" i="16" s="1"/>
  <c r="H13" i="9"/>
  <c r="C26" i="9"/>
  <c r="B26" i="9"/>
  <c r="D26" i="9" s="1"/>
  <c r="B37" i="9"/>
  <c r="H43" i="9"/>
  <c r="G43" i="9"/>
  <c r="B53" i="9"/>
  <c r="B39" i="9"/>
  <c r="H39" i="9"/>
  <c r="G39" i="9"/>
  <c r="C11" i="9"/>
  <c r="D11" i="9" s="1"/>
  <c r="G8" i="9"/>
  <c r="I8" i="9" s="1"/>
  <c r="I14" i="9" s="1"/>
  <c r="G13" i="9"/>
  <c r="I13" i="9" s="1"/>
  <c r="B52" i="9"/>
  <c r="B54" i="9"/>
  <c r="C56" i="9"/>
  <c r="D56" i="9" s="1"/>
  <c r="G51" i="9"/>
  <c r="I51" i="9" s="1"/>
  <c r="C20" i="16"/>
  <c r="C26" i="16"/>
  <c r="D26" i="16" s="1"/>
  <c r="B38" i="16"/>
  <c r="B40" i="16"/>
  <c r="B42" i="16"/>
  <c r="B44" i="16"/>
  <c r="C51" i="16"/>
  <c r="C53" i="16"/>
  <c r="C55" i="16"/>
  <c r="B55" i="16"/>
  <c r="D55" i="16" s="1"/>
  <c r="C57" i="16"/>
  <c r="B57" i="16"/>
  <c r="G44" i="9"/>
  <c r="I44" i="9" s="1"/>
  <c r="B9" i="16"/>
  <c r="D9" i="16" s="1"/>
  <c r="B13" i="16"/>
  <c r="D13" i="16" s="1"/>
  <c r="G10" i="16"/>
  <c r="I10" i="16" s="1"/>
  <c r="H21" i="16"/>
  <c r="I21" i="16" s="1"/>
  <c r="H25" i="16"/>
  <c r="I25" i="16" s="1"/>
  <c r="C38" i="16"/>
  <c r="C42" i="16"/>
  <c r="H37" i="16"/>
  <c r="I37" i="16" s="1"/>
  <c r="H41" i="16"/>
  <c r="I41" i="16" s="1"/>
  <c r="H45" i="16"/>
  <c r="I45" i="16" s="1"/>
  <c r="G24" i="9"/>
  <c r="I24" i="9" s="1"/>
  <c r="C39" i="9"/>
  <c r="G23" i="9"/>
  <c r="H23" i="9"/>
  <c r="B8" i="9"/>
  <c r="D8" i="9" s="1"/>
  <c r="H54" i="16"/>
  <c r="G54" i="16"/>
  <c r="C9" i="9"/>
  <c r="D9" i="9" s="1"/>
  <c r="H9" i="9"/>
  <c r="C22" i="9"/>
  <c r="B22" i="9"/>
  <c r="G20" i="9"/>
  <c r="I20" i="9" s="1"/>
  <c r="B10" i="9"/>
  <c r="D10" i="9" s="1"/>
  <c r="C23" i="9"/>
  <c r="B23" i="9"/>
  <c r="C27" i="9"/>
  <c r="B27" i="9"/>
  <c r="H21" i="9"/>
  <c r="G21" i="9"/>
  <c r="G25" i="9"/>
  <c r="H25" i="9"/>
  <c r="G45" i="9"/>
  <c r="H45" i="9"/>
  <c r="G54" i="9"/>
  <c r="C40" i="9"/>
  <c r="B40" i="9"/>
  <c r="D40" i="9" s="1"/>
  <c r="G40" i="9"/>
  <c r="I40" i="9" s="1"/>
  <c r="H40" i="9"/>
  <c r="C7" i="9"/>
  <c r="D7" i="9" s="1"/>
  <c r="C12" i="9"/>
  <c r="D12" i="9" s="1"/>
  <c r="G19" i="9"/>
  <c r="B57" i="9"/>
  <c r="H56" i="9"/>
  <c r="I56" i="9" s="1"/>
  <c r="H22" i="16"/>
  <c r="I22" i="16" s="1"/>
  <c r="H26" i="16"/>
  <c r="I26" i="16" s="1"/>
  <c r="H38" i="16"/>
  <c r="I38" i="16" s="1"/>
  <c r="H40" i="16"/>
  <c r="I40" i="16" s="1"/>
  <c r="H42" i="16"/>
  <c r="I42" i="16" s="1"/>
  <c r="H44" i="16"/>
  <c r="B44" i="9"/>
  <c r="C44" i="9"/>
  <c r="B20" i="16"/>
  <c r="D20" i="16" s="1"/>
  <c r="B24" i="16"/>
  <c r="D24" i="16" s="1"/>
  <c r="B51" i="16"/>
  <c r="C21" i="9"/>
  <c r="D21" i="9" s="1"/>
  <c r="H27" i="9"/>
  <c r="I27" i="9" s="1"/>
  <c r="B43" i="9"/>
  <c r="D43" i="9" s="1"/>
  <c r="C38" i="9"/>
  <c r="B38" i="9"/>
  <c r="D38" i="9" s="1"/>
  <c r="H12" i="9"/>
  <c r="H7" i="9"/>
  <c r="H11" i="9"/>
  <c r="C20" i="9"/>
  <c r="B20" i="9"/>
  <c r="D20" i="9" s="1"/>
  <c r="C24" i="9"/>
  <c r="B24" i="9"/>
  <c r="D24" i="9" s="1"/>
  <c r="H22" i="9"/>
  <c r="G22" i="9"/>
  <c r="I22" i="9" s="1"/>
  <c r="H26" i="9"/>
  <c r="G26" i="9"/>
  <c r="G38" i="9"/>
  <c r="H38" i="9"/>
  <c r="C51" i="9"/>
  <c r="D51" i="9" s="1"/>
  <c r="B55" i="9"/>
  <c r="B42" i="9"/>
  <c r="C42" i="9"/>
  <c r="H42" i="9"/>
  <c r="G42" i="9"/>
  <c r="G9" i="9"/>
  <c r="I9" i="9" s="1"/>
  <c r="H19" i="9"/>
  <c r="C55" i="9"/>
  <c r="G52" i="9"/>
  <c r="I52" i="9" s="1"/>
  <c r="H54" i="9"/>
  <c r="G57" i="9"/>
  <c r="I57" i="9" s="1"/>
  <c r="B23" i="16"/>
  <c r="D23" i="16" s="1"/>
  <c r="B27" i="16"/>
  <c r="D27" i="16" s="1"/>
  <c r="C37" i="16"/>
  <c r="D37" i="16" s="1"/>
  <c r="C39" i="16"/>
  <c r="D39" i="16" s="1"/>
  <c r="C41" i="16"/>
  <c r="D41" i="16" s="1"/>
  <c r="C43" i="16"/>
  <c r="D43" i="16" s="1"/>
  <c r="C45" i="16"/>
  <c r="D45" i="16" s="1"/>
  <c r="B52" i="16"/>
  <c r="D52" i="16" s="1"/>
  <c r="B54" i="16"/>
  <c r="B56" i="16"/>
  <c r="D56" i="16" s="1"/>
  <c r="C45" i="9"/>
  <c r="B45" i="9"/>
  <c r="G8" i="16"/>
  <c r="H19" i="16"/>
  <c r="I19" i="16" s="1"/>
  <c r="H23" i="16"/>
  <c r="H27" i="16"/>
  <c r="I27" i="16" s="1"/>
  <c r="C40" i="16"/>
  <c r="C44" i="16"/>
  <c r="H39" i="16"/>
  <c r="I39" i="16" s="1"/>
  <c r="H43" i="16"/>
  <c r="I43" i="16" s="1"/>
  <c r="H52" i="16"/>
  <c r="I52" i="16" s="1"/>
  <c r="C25" i="9"/>
  <c r="D25" i="9" s="1"/>
  <c r="H51" i="16"/>
  <c r="G51" i="16"/>
  <c r="H53" i="16"/>
  <c r="G53" i="16"/>
  <c r="I53" i="16" s="1"/>
  <c r="H55" i="16"/>
  <c r="G55" i="16"/>
  <c r="I55" i="16" s="1"/>
  <c r="G57" i="16"/>
  <c r="I57" i="16" s="1"/>
  <c r="C41" i="9"/>
  <c r="B8" i="16"/>
  <c r="D8" i="16" s="1"/>
  <c r="B10" i="16"/>
  <c r="D10" i="16" s="1"/>
  <c r="B12" i="16"/>
  <c r="D12" i="16" s="1"/>
  <c r="G7" i="16"/>
  <c r="I7" i="16" s="1"/>
  <c r="G9" i="16"/>
  <c r="I9" i="16" s="1"/>
  <c r="G11" i="16"/>
  <c r="I11" i="16" s="1"/>
  <c r="G13" i="16"/>
  <c r="I13" i="16" s="1"/>
  <c r="H20" i="16"/>
  <c r="B41" i="9"/>
  <c r="C8" i="24"/>
  <c r="C10" i="24"/>
  <c r="C12" i="24"/>
  <c r="C19" i="24"/>
  <c r="D19" i="29"/>
  <c r="B21" i="24"/>
  <c r="D21" i="29"/>
  <c r="B23" i="24"/>
  <c r="D23" i="24" s="1"/>
  <c r="D23" i="29"/>
  <c r="B25" i="24"/>
  <c r="D25" i="29"/>
  <c r="B27" i="24"/>
  <c r="D27" i="24" s="1"/>
  <c r="D27" i="29"/>
  <c r="B51" i="24"/>
  <c r="D51" i="24" s="1"/>
  <c r="C53" i="24"/>
  <c r="D53" i="29"/>
  <c r="C55" i="24"/>
  <c r="D55" i="29"/>
  <c r="C57" i="24"/>
  <c r="D57" i="29"/>
  <c r="G51" i="24"/>
  <c r="I51" i="24" s="1"/>
  <c r="G53" i="24"/>
  <c r="I53" i="24" s="1"/>
  <c r="G55" i="24"/>
  <c r="I55" i="24" s="1"/>
  <c r="G57" i="24"/>
  <c r="I57" i="24" s="1"/>
  <c r="G8" i="24"/>
  <c r="G10" i="24"/>
  <c r="G12" i="24"/>
  <c r="C7" i="24"/>
  <c r="D7" i="29"/>
  <c r="D9" i="29"/>
  <c r="C11" i="24"/>
  <c r="D20" i="29"/>
  <c r="D22" i="29"/>
  <c r="D24" i="29"/>
  <c r="D26" i="29"/>
  <c r="C45" i="24"/>
  <c r="D52" i="29"/>
  <c r="D54" i="29"/>
  <c r="D56" i="29"/>
  <c r="G22" i="24"/>
  <c r="I22" i="24" s="1"/>
  <c r="G26" i="24"/>
  <c r="I26" i="24" s="1"/>
  <c r="B45" i="24"/>
  <c r="D45" i="24" s="1"/>
  <c r="C9" i="24"/>
  <c r="H51" i="24"/>
  <c r="H53" i="24"/>
  <c r="B53" i="24"/>
  <c r="D53" i="24" s="1"/>
  <c r="B57" i="24"/>
  <c r="D57" i="24" s="1"/>
  <c r="B55" i="24"/>
  <c r="D55" i="24" s="1"/>
  <c r="C26" i="24"/>
  <c r="H19" i="24"/>
  <c r="H21" i="24"/>
  <c r="H23" i="24"/>
  <c r="H25" i="24"/>
  <c r="H27" i="24"/>
  <c r="G24" i="24"/>
  <c r="I24" i="24" s="1"/>
  <c r="H22" i="24"/>
  <c r="H24" i="24"/>
  <c r="H26" i="24"/>
  <c r="G20" i="24"/>
  <c r="I20" i="24" s="1"/>
  <c r="H7" i="24"/>
  <c r="H9" i="24"/>
  <c r="H11" i="24"/>
  <c r="H13" i="24"/>
  <c r="H10" i="24"/>
  <c r="I10" i="24" s="1"/>
  <c r="H12" i="24"/>
  <c r="I12" i="24" s="1"/>
  <c r="B9" i="24"/>
  <c r="B11" i="24"/>
  <c r="B13" i="24"/>
  <c r="C51" i="24"/>
  <c r="H42" i="24"/>
  <c r="H38" i="24"/>
  <c r="H45" i="24"/>
  <c r="H40" i="24"/>
  <c r="G37" i="24"/>
  <c r="I37" i="24" s="1"/>
  <c r="G39" i="24"/>
  <c r="I39" i="24" s="1"/>
  <c r="G41" i="24"/>
  <c r="I41" i="24" s="1"/>
  <c r="G43" i="24"/>
  <c r="I43" i="24" s="1"/>
  <c r="G45" i="24"/>
  <c r="I45" i="24" s="1"/>
  <c r="C37" i="24"/>
  <c r="C39" i="24"/>
  <c r="C41" i="24"/>
  <c r="C43" i="24"/>
  <c r="B39" i="24"/>
  <c r="D39" i="24" s="1"/>
  <c r="B43" i="24"/>
  <c r="D43" i="24" s="1"/>
  <c r="B37" i="24"/>
  <c r="D37" i="24" s="1"/>
  <c r="C52" i="24"/>
  <c r="B52" i="24"/>
  <c r="D52" i="24" s="1"/>
  <c r="C54" i="24"/>
  <c r="B54" i="24"/>
  <c r="C56" i="24"/>
  <c r="B56" i="24"/>
  <c r="D56" i="24" s="1"/>
  <c r="C27" i="24"/>
  <c r="B7" i="24"/>
  <c r="C20" i="24"/>
  <c r="C22" i="24"/>
  <c r="C24" i="24"/>
  <c r="C38" i="24"/>
  <c r="B38" i="24"/>
  <c r="D38" i="24" s="1"/>
  <c r="C44" i="24"/>
  <c r="H52" i="24"/>
  <c r="H54" i="24"/>
  <c r="H56" i="24"/>
  <c r="H55" i="24"/>
  <c r="C13" i="24"/>
  <c r="D13" i="24" s="1"/>
  <c r="C25" i="24"/>
  <c r="H37" i="24"/>
  <c r="C40" i="24"/>
  <c r="B40" i="24"/>
  <c r="D40" i="24" s="1"/>
  <c r="H44" i="24"/>
  <c r="G44" i="24"/>
  <c r="I44" i="24" s="1"/>
  <c r="C23" i="24"/>
  <c r="B41" i="24"/>
  <c r="D41" i="24" s="1"/>
  <c r="H43" i="24"/>
  <c r="B19" i="24"/>
  <c r="C42" i="24"/>
  <c r="B42" i="24"/>
  <c r="D42" i="24" s="1"/>
  <c r="C21" i="24"/>
  <c r="B8" i="24"/>
  <c r="H8" i="24"/>
  <c r="B10" i="24"/>
  <c r="B12" i="24"/>
  <c r="B20" i="24"/>
  <c r="D20" i="24" s="1"/>
  <c r="H20" i="24"/>
  <c r="B22" i="24"/>
  <c r="D22" i="24" s="1"/>
  <c r="B24" i="24"/>
  <c r="D24" i="24" s="1"/>
  <c r="B26" i="24"/>
  <c r="D26" i="24" s="1"/>
  <c r="G38" i="24"/>
  <c r="I38" i="24" s="1"/>
  <c r="G40" i="24"/>
  <c r="I40" i="24" s="1"/>
  <c r="G42" i="24"/>
  <c r="I42" i="24" s="1"/>
  <c r="G52" i="24"/>
  <c r="G54" i="24"/>
  <c r="I54" i="24" s="1"/>
  <c r="G56" i="24"/>
  <c r="I56" i="24" s="1"/>
  <c r="G7" i="24"/>
  <c r="G9" i="24"/>
  <c r="G11" i="24"/>
  <c r="G13" i="24"/>
  <c r="G19" i="24"/>
  <c r="I19" i="24" s="1"/>
  <c r="G21" i="24"/>
  <c r="I21" i="24" s="1"/>
  <c r="G23" i="24"/>
  <c r="I23" i="24" s="1"/>
  <c r="G25" i="24"/>
  <c r="I25" i="24" s="1"/>
  <c r="G27" i="24"/>
  <c r="I27" i="24" s="1"/>
  <c r="B44" i="24"/>
  <c r="D44" i="24" s="1"/>
  <c r="H37" i="9"/>
  <c r="G37" i="9"/>
  <c r="C37" i="9"/>
  <c r="D28" i="29" l="1"/>
  <c r="D40" i="16"/>
  <c r="I54" i="16"/>
  <c r="D28" i="16"/>
  <c r="I38" i="9"/>
  <c r="I41" i="9"/>
  <c r="I19" i="9"/>
  <c r="I21" i="9"/>
  <c r="D23" i="9"/>
  <c r="D14" i="9"/>
  <c r="I14" i="16"/>
  <c r="I13" i="24"/>
  <c r="I11" i="29"/>
  <c r="I7" i="29"/>
  <c r="I9" i="24"/>
  <c r="I7" i="24"/>
  <c r="I10" i="29"/>
  <c r="I8" i="24"/>
  <c r="I11" i="24"/>
  <c r="I13" i="29"/>
  <c r="I9" i="29"/>
  <c r="I12" i="29"/>
  <c r="I8" i="29"/>
  <c r="D14" i="16"/>
  <c r="D9" i="24"/>
  <c r="D11" i="29"/>
  <c r="D12" i="29"/>
  <c r="D10" i="29"/>
  <c r="D8" i="24"/>
  <c r="D10" i="24"/>
  <c r="D11" i="24"/>
  <c r="D13" i="29"/>
  <c r="D7" i="24"/>
  <c r="D14" i="24" s="1"/>
  <c r="D12" i="24"/>
  <c r="D8" i="29"/>
  <c r="I37" i="9"/>
  <c r="I45" i="9"/>
  <c r="D45" i="9"/>
  <c r="I23" i="9"/>
  <c r="D27" i="9"/>
  <c r="D51" i="16"/>
  <c r="D57" i="16"/>
  <c r="I54" i="9"/>
  <c r="I58" i="9"/>
  <c r="I52" i="24"/>
  <c r="I58" i="24"/>
  <c r="H58" i="24"/>
  <c r="I51" i="16"/>
  <c r="I58" i="16" s="1"/>
  <c r="I46" i="24"/>
  <c r="I42" i="9"/>
  <c r="I39" i="9"/>
  <c r="I46" i="9" s="1"/>
  <c r="I43" i="9"/>
  <c r="I44" i="16"/>
  <c r="I46" i="16" s="1"/>
  <c r="D41" i="9"/>
  <c r="D42" i="9"/>
  <c r="D38" i="16"/>
  <c r="D39" i="9"/>
  <c r="D37" i="9"/>
  <c r="D46" i="24"/>
  <c r="D44" i="16"/>
  <c r="D44" i="9"/>
  <c r="D42" i="16"/>
  <c r="I28" i="24"/>
  <c r="I25" i="9"/>
  <c r="I26" i="9"/>
  <c r="I20" i="16"/>
  <c r="I28" i="16" s="1"/>
  <c r="D25" i="24"/>
  <c r="D22" i="9"/>
  <c r="D28" i="9" s="1"/>
  <c r="D21" i="24"/>
  <c r="D19" i="24"/>
  <c r="D28" i="24" s="1"/>
  <c r="H14" i="9"/>
  <c r="H14" i="16"/>
  <c r="D57" i="9"/>
  <c r="H28" i="9"/>
  <c r="D51" i="29"/>
  <c r="D58" i="29" s="1"/>
  <c r="C28" i="29"/>
  <c r="C46" i="16"/>
  <c r="C58" i="9"/>
  <c r="D13" i="17"/>
  <c r="C58" i="16"/>
  <c r="D52" i="9"/>
  <c r="D55" i="9"/>
  <c r="C14" i="17"/>
  <c r="C14" i="9"/>
  <c r="D54" i="9"/>
  <c r="C14" i="24"/>
  <c r="C58" i="29"/>
  <c r="H28" i="16"/>
  <c r="D10" i="17"/>
  <c r="D53" i="9"/>
  <c r="H58" i="9"/>
  <c r="C28" i="16"/>
  <c r="H46" i="24"/>
  <c r="C28" i="9"/>
  <c r="C14" i="29"/>
  <c r="H14" i="29"/>
  <c r="H58" i="16"/>
  <c r="D54" i="16"/>
  <c r="H46" i="16"/>
  <c r="D11" i="17"/>
  <c r="C58" i="24"/>
  <c r="C28" i="24"/>
  <c r="H14" i="24"/>
  <c r="C46" i="24"/>
  <c r="H28" i="24"/>
  <c r="D54" i="24"/>
  <c r="D58" i="24" s="1"/>
  <c r="H46" i="9"/>
  <c r="C46" i="9"/>
  <c r="D14" i="29" l="1"/>
  <c r="D46" i="16"/>
  <c r="D58" i="16"/>
  <c r="I28" i="9"/>
  <c r="D12" i="17"/>
  <c r="D9" i="17"/>
  <c r="I14" i="24"/>
  <c r="I14" i="29"/>
  <c r="D46" i="9"/>
  <c r="D58" i="9"/>
  <c r="D7" i="17"/>
  <c r="D8" i="17"/>
  <c r="E4" i="30" l="1"/>
</calcChain>
</file>

<file path=xl/sharedStrings.xml><?xml version="1.0" encoding="utf-8"?>
<sst xmlns="http://schemas.openxmlformats.org/spreadsheetml/2006/main" count="3169" uniqueCount="99">
  <si>
    <t>Westgate Vacation Villas and Town Center</t>
  </si>
  <si>
    <t>Houskeeping Time Study</t>
  </si>
  <si>
    <t>Travel Times</t>
  </si>
  <si>
    <t>Task</t>
  </si>
  <si>
    <t>Start</t>
  </si>
  <si>
    <t>Stop</t>
  </si>
  <si>
    <t>Locate cart and set up</t>
  </si>
  <si>
    <t>Lunch Time</t>
  </si>
  <si>
    <t>From Operations to Bldg</t>
  </si>
  <si>
    <t>From Room to Operations</t>
  </si>
  <si>
    <t>From Operations to Room</t>
  </si>
  <si>
    <t>Put cart away</t>
  </si>
  <si>
    <t>Room #: _____________</t>
  </si>
  <si>
    <t>Partial Service</t>
  </si>
  <si>
    <t>Enter and Strip room</t>
  </si>
  <si>
    <t>Bathroom</t>
  </si>
  <si>
    <t>Start Kitchen</t>
  </si>
  <si>
    <t>Balcony</t>
  </si>
  <si>
    <t>Living Room</t>
  </si>
  <si>
    <t>Put Dishes Away</t>
  </si>
  <si>
    <t>Mop and Close</t>
  </si>
  <si>
    <t xml:space="preserve">1 Bedroom Deluxe </t>
  </si>
  <si>
    <t>1 Bedroom Standard</t>
  </si>
  <si>
    <t>Replace Towels- Bathroom</t>
  </si>
  <si>
    <t>Tidy up bathroom</t>
  </si>
  <si>
    <t>Make bed (new linen if needed)</t>
  </si>
  <si>
    <t>Straigthen up bedroom</t>
  </si>
  <si>
    <t>Straigthen up living room (mop and vacuum if needed)</t>
  </si>
  <si>
    <t>Straigthen up kitchen</t>
  </si>
  <si>
    <t>Start dishwasher</t>
  </si>
  <si>
    <t>Houskeeping Time Study Log</t>
  </si>
  <si>
    <t>Total minutes</t>
  </si>
  <si>
    <t>Minutes</t>
  </si>
  <si>
    <t>Name:</t>
  </si>
  <si>
    <t>Date:</t>
  </si>
  <si>
    <t xml:space="preserve">Bedroom </t>
  </si>
  <si>
    <t>Bedroom</t>
  </si>
  <si>
    <t>Bedroom - Vacuum Only</t>
  </si>
  <si>
    <t>Maria Cruz/ Caris Cruz</t>
  </si>
  <si>
    <t>Min</t>
  </si>
  <si>
    <t>Room #: 4010C</t>
  </si>
  <si>
    <t>1 Bedroom GRAND</t>
  </si>
  <si>
    <t>Room #: 4020A</t>
  </si>
  <si>
    <t>Natasha Cabeza / Nacha Lee Reyes</t>
  </si>
  <si>
    <t>Room #: 6214B</t>
  </si>
  <si>
    <t>Room #: 6241a</t>
  </si>
  <si>
    <t>Room #: 6233C</t>
  </si>
  <si>
    <t>ASTRID ROBAYO / JOHANNA AVILA</t>
  </si>
  <si>
    <t>Room #: 6251E</t>
  </si>
  <si>
    <t>Room #: 6241B</t>
  </si>
  <si>
    <t>Room #: 6235C</t>
  </si>
  <si>
    <t>Room #: 4050C</t>
  </si>
  <si>
    <t>Room #: 4050D</t>
  </si>
  <si>
    <t>#</t>
  </si>
  <si>
    <t>Average</t>
  </si>
  <si>
    <t>Jenny Nava / Caris Cruz</t>
  </si>
  <si>
    <t>Room #: 4073A</t>
  </si>
  <si>
    <t>Room #: 4057D</t>
  </si>
  <si>
    <t>Room #: 4013A</t>
  </si>
  <si>
    <t>Room #: 4080D</t>
  </si>
  <si>
    <t>Room #: 4080B</t>
  </si>
  <si>
    <t>Room #: 4084D</t>
  </si>
  <si>
    <t>Angelina Vasquez / Maria Cruz</t>
  </si>
  <si>
    <t>Room #: 6177d</t>
  </si>
  <si>
    <t>Nachalee Reyes</t>
  </si>
  <si>
    <t xml:space="preserve">Room #: </t>
  </si>
  <si>
    <t>Room #: 6285E</t>
  </si>
  <si>
    <t>Room #: 6285D</t>
  </si>
  <si>
    <t>Room #: 6273A</t>
  </si>
  <si>
    <t>Room #:</t>
  </si>
  <si>
    <t>Housekeeping Time Study Log</t>
  </si>
  <si>
    <t>Housekeeping Time Study</t>
  </si>
  <si>
    <t>Maria Guadalupe</t>
  </si>
  <si>
    <t>Priscila Irizarry</t>
  </si>
  <si>
    <t>Room #: 6273C</t>
  </si>
  <si>
    <t>Room #: 6244C</t>
  </si>
  <si>
    <t>Room #: 6282D</t>
  </si>
  <si>
    <t>Room #: 6252D</t>
  </si>
  <si>
    <t>Maria Otero</t>
  </si>
  <si>
    <t>Room #: 6271A</t>
  </si>
  <si>
    <t>Room #: 6271B</t>
  </si>
  <si>
    <t>Room #: 6274A</t>
  </si>
  <si>
    <t xml:space="preserve">:Lourdes </t>
  </si>
  <si>
    <t>Lourdes</t>
  </si>
  <si>
    <t>Room #: 6245E</t>
  </si>
  <si>
    <t>Room #: 6245B</t>
  </si>
  <si>
    <t xml:space="preserve">Number of Studies </t>
  </si>
  <si>
    <t xml:space="preserve">Average Minutes </t>
  </si>
  <si>
    <t xml:space="preserve">Morniong Meeting / Weekly Focus + Assignment papers / keys </t>
  </si>
  <si>
    <t xml:space="preserve">Travel times in between Rooms </t>
  </si>
  <si>
    <t xml:space="preserve">Time Allotted </t>
  </si>
  <si>
    <t xml:space="preserve">Variance in Minutes </t>
  </si>
  <si>
    <t>Current Assignments Values</t>
  </si>
  <si>
    <t xml:space="preserve">1 Credit =32 Minutes </t>
  </si>
  <si>
    <t xml:space="preserve">Credits </t>
  </si>
  <si>
    <t xml:space="preserve">Currently They are scheduled 12 Credits taking in to consideration Travel time of 1/2 hour throughout the day and two paid 15 minute breaks. They are scheduled 8.5 hours as they punch out for lunch. We are going to uo to 13 credits.  </t>
  </si>
  <si>
    <t>1 Bedroom Deluxe</t>
  </si>
  <si>
    <t>1 Bedroom Grand</t>
  </si>
  <si>
    <t>Partials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</si>
</sst>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2" xfId="0" applyBorder="1"/>
    <xf numFmtId="0" fontId="0" fillId="0" borderId="5" xfId="0" applyBorder="1" applyAlignment="1">
      <alignment wrapText="1"/>
    </xf>
    <xf numFmtId="0" fontId="1" fillId="2" borderId="16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center"/>
    </xf>
    <xf numFmtId="20" fontId="0" fillId="0" borderId="10" xfId="0" applyNumberFormat="1" applyBorder="1"/>
    <xf numFmtId="20" fontId="0" fillId="0" borderId="17" xfId="0" applyNumberFormat="1" applyBorder="1"/>
    <xf numFmtId="20" fontId="0" fillId="0" borderId="1" xfId="0" applyNumberFormat="1" applyBorder="1"/>
    <xf numFmtId="20" fontId="0" fillId="0" borderId="18" xfId="0" applyNumberFormat="1" applyBorder="1"/>
    <xf numFmtId="20" fontId="0" fillId="0" borderId="10" xfId="0" applyNumberFormat="1" applyBorder="1" applyAlignment="1">
      <alignment horizontal="center"/>
    </xf>
    <xf numFmtId="20" fontId="0" fillId="0" borderId="17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20" fontId="0" fillId="0" borderId="21" xfId="0" applyNumberFormat="1" applyBorder="1"/>
    <xf numFmtId="0" fontId="0" fillId="0" borderId="5" xfId="0" applyBorder="1" applyAlignment="1"/>
    <xf numFmtId="20" fontId="0" fillId="0" borderId="7" xfId="0" applyNumberFormat="1" applyBorder="1"/>
    <xf numFmtId="0" fontId="0" fillId="0" borderId="10" xfId="0" applyNumberFormat="1" applyBorder="1" applyAlignment="1">
      <alignment horizontal="center"/>
    </xf>
    <xf numFmtId="0" fontId="1" fillId="0" borderId="26" xfId="0" applyFont="1" applyBorder="1" applyAlignment="1"/>
    <xf numFmtId="0" fontId="0" fillId="0" borderId="29" xfId="0" applyNumberFormat="1" applyBorder="1" applyAlignment="1">
      <alignment horizontal="center"/>
    </xf>
    <xf numFmtId="20" fontId="0" fillId="0" borderId="16" xfId="0" applyNumberFormat="1" applyBorder="1"/>
    <xf numFmtId="0" fontId="3" fillId="0" borderId="0" xfId="0" applyFont="1" applyAlignment="1">
      <alignment horizontal="center"/>
    </xf>
    <xf numFmtId="20" fontId="0" fillId="0" borderId="20" xfId="0" applyNumberFormat="1" applyBorder="1" applyAlignment="1">
      <alignment horizontal="center"/>
    </xf>
    <xf numFmtId="20" fontId="0" fillId="0" borderId="21" xfId="0" applyNumberFormat="1" applyBorder="1" applyAlignment="1">
      <alignment horizontal="center"/>
    </xf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5" borderId="1" xfId="0" applyFill="1" applyBorder="1" applyAlignment="1">
      <alignment wrapText="1"/>
    </xf>
    <xf numFmtId="0" fontId="1" fillId="5" borderId="0" xfId="0" applyFont="1" applyFill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33" xfId="0" applyNumberFormat="1" applyBorder="1" applyAlignment="1">
      <alignment horizontal="center"/>
    </xf>
    <xf numFmtId="0" fontId="0" fillId="0" borderId="3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26" xfId="0" applyFont="1" applyBorder="1" applyAlignment="1">
      <alignment horizontal="right"/>
    </xf>
    <xf numFmtId="0" fontId="1" fillId="0" borderId="27" xfId="0" applyFont="1" applyBorder="1" applyAlignment="1">
      <alignment horizontal="right"/>
    </xf>
    <xf numFmtId="0" fontId="1" fillId="0" borderId="2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A27" sqref="A27"/>
    </sheetView>
  </sheetViews>
  <sheetFormatPr defaultRowHeight="15" x14ac:dyDescent="0.25"/>
  <cols>
    <col min="1" max="1" width="25.28515625" customWidth="1"/>
    <col min="2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30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9.5" thickBot="1" x14ac:dyDescent="0.35">
      <c r="A4" s="25" t="s">
        <v>33</v>
      </c>
      <c r="B4" s="22" t="s">
        <v>38</v>
      </c>
      <c r="C4" s="1"/>
      <c r="D4" s="1"/>
      <c r="E4" s="1"/>
      <c r="F4" s="25" t="s">
        <v>34</v>
      </c>
      <c r="G4" s="26">
        <v>43075</v>
      </c>
      <c r="H4" s="1"/>
      <c r="I4" s="1"/>
      <c r="J4" s="1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4</v>
      </c>
      <c r="C6" s="13" t="s">
        <v>5</v>
      </c>
      <c r="D6" s="10" t="s">
        <v>32</v>
      </c>
      <c r="F6" s="8" t="s">
        <v>3</v>
      </c>
      <c r="G6" s="9" t="s">
        <v>4</v>
      </c>
      <c r="H6" s="13" t="s">
        <v>5</v>
      </c>
      <c r="I6" s="10" t="s">
        <v>32</v>
      </c>
    </row>
    <row r="7" spans="1:10" ht="18" customHeight="1" x14ac:dyDescent="0.25">
      <c r="A7" s="6" t="s">
        <v>8</v>
      </c>
      <c r="B7" s="31">
        <v>0.39097222222222222</v>
      </c>
      <c r="C7" s="32">
        <v>0.39374999999999999</v>
      </c>
      <c r="D7" s="65">
        <f>(HOUR(C7-B7)*60)+MINUTE(C7-B7)</f>
        <v>4</v>
      </c>
      <c r="F7" s="6" t="s">
        <v>8</v>
      </c>
      <c r="G7" s="7"/>
      <c r="H7" s="14"/>
      <c r="I7" s="65">
        <f>(HOUR(H7-G7)*60)+MINUTE(H7-G7)</f>
        <v>0</v>
      </c>
    </row>
    <row r="8" spans="1:10" ht="18" customHeight="1" x14ac:dyDescent="0.25">
      <c r="A8" s="3" t="s">
        <v>6</v>
      </c>
      <c r="B8" s="33">
        <v>0.39374999999999999</v>
      </c>
      <c r="C8" s="34">
        <v>0.41319444444444442</v>
      </c>
      <c r="D8" s="65">
        <f t="shared" ref="D8:D13" si="0">(HOUR(C8-B8)*60)+MINUTE(C8-B8)</f>
        <v>28</v>
      </c>
      <c r="F8" s="3" t="s">
        <v>6</v>
      </c>
      <c r="G8" s="2"/>
      <c r="H8" s="15"/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33">
        <v>0.51111111111111118</v>
      </c>
      <c r="C9" s="34">
        <v>0.51597222222222217</v>
      </c>
      <c r="D9" s="65">
        <f t="shared" si="0"/>
        <v>7</v>
      </c>
      <c r="F9" s="3" t="s">
        <v>9</v>
      </c>
      <c r="G9" s="2"/>
      <c r="H9" s="15"/>
      <c r="I9" s="65">
        <f t="shared" si="1"/>
        <v>0</v>
      </c>
    </row>
    <row r="10" spans="1:10" ht="18" customHeight="1" x14ac:dyDescent="0.25">
      <c r="A10" s="3" t="s">
        <v>7</v>
      </c>
      <c r="B10" s="33">
        <v>0.5180555555555556</v>
      </c>
      <c r="C10" s="34">
        <v>0.53888888888888886</v>
      </c>
      <c r="D10" s="65">
        <f t="shared" si="0"/>
        <v>30</v>
      </c>
      <c r="F10" s="3" t="s">
        <v>7</v>
      </c>
      <c r="G10" s="2"/>
      <c r="H10" s="15"/>
      <c r="I10" s="65">
        <f t="shared" si="1"/>
        <v>0</v>
      </c>
    </row>
    <row r="11" spans="1:10" ht="18" customHeight="1" x14ac:dyDescent="0.25">
      <c r="A11" s="3" t="s">
        <v>10</v>
      </c>
      <c r="B11" s="33">
        <v>0.54722222222222217</v>
      </c>
      <c r="C11" s="34">
        <v>0.55277777777777781</v>
      </c>
      <c r="D11" s="65">
        <f t="shared" si="0"/>
        <v>8</v>
      </c>
      <c r="F11" s="3" t="s">
        <v>10</v>
      </c>
      <c r="G11" s="2"/>
      <c r="H11" s="15"/>
      <c r="I11" s="65">
        <f t="shared" si="1"/>
        <v>0</v>
      </c>
    </row>
    <row r="12" spans="1:10" ht="18" customHeight="1" x14ac:dyDescent="0.25">
      <c r="A12" s="3" t="s">
        <v>11</v>
      </c>
      <c r="B12" s="35"/>
      <c r="C12" s="36"/>
      <c r="D12" s="65">
        <f t="shared" si="0"/>
        <v>0</v>
      </c>
      <c r="F12" s="3" t="s">
        <v>11</v>
      </c>
      <c r="G12" s="2"/>
      <c r="H12" s="15"/>
      <c r="I12" s="65">
        <f t="shared" si="1"/>
        <v>0</v>
      </c>
    </row>
    <row r="13" spans="1:10" ht="18" customHeight="1" thickBot="1" x14ac:dyDescent="0.3">
      <c r="A13" s="18" t="s">
        <v>9</v>
      </c>
      <c r="B13" s="37"/>
      <c r="C13" s="38"/>
      <c r="D13" s="65">
        <f t="shared" si="0"/>
        <v>0</v>
      </c>
      <c r="F13" s="18" t="s">
        <v>9</v>
      </c>
      <c r="G13" s="19"/>
      <c r="H13" s="20"/>
      <c r="I13" s="65">
        <f t="shared" si="1"/>
        <v>0</v>
      </c>
    </row>
    <row r="14" spans="1:10" ht="18" customHeight="1" thickBot="1" x14ac:dyDescent="0.3">
      <c r="A14" s="95" t="s">
        <v>31</v>
      </c>
      <c r="B14" s="96"/>
      <c r="C14" s="97"/>
      <c r="D14" s="66">
        <f>SUM(D7:D13)</f>
        <v>77</v>
      </c>
      <c r="F14" s="95" t="s">
        <v>31</v>
      </c>
      <c r="G14" s="96"/>
      <c r="H14" s="97"/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12</v>
      </c>
      <c r="B17" s="89"/>
      <c r="C17" s="89"/>
      <c r="D17" s="90"/>
      <c r="F17" s="88" t="s">
        <v>12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4</v>
      </c>
      <c r="C18" s="13" t="s">
        <v>5</v>
      </c>
      <c r="D18" s="10" t="s">
        <v>39</v>
      </c>
      <c r="F18" s="8" t="s">
        <v>3</v>
      </c>
      <c r="G18" s="9" t="s">
        <v>4</v>
      </c>
      <c r="H18" s="13" t="s">
        <v>5</v>
      </c>
      <c r="I18" s="10" t="s">
        <v>39</v>
      </c>
    </row>
    <row r="19" spans="1:10" ht="18" customHeight="1" x14ac:dyDescent="0.25">
      <c r="A19" s="6" t="s">
        <v>14</v>
      </c>
      <c r="B19" s="7"/>
      <c r="C19" s="14"/>
      <c r="D19" s="65">
        <f>(HOUR(C19-B19)*60)+MINUTE(C19-B19)</f>
        <v>0</v>
      </c>
      <c r="F19" s="6" t="s">
        <v>14</v>
      </c>
      <c r="G19" s="7"/>
      <c r="H19" s="14"/>
      <c r="I19" s="65">
        <f>(HOUR(H19-G19)*60)+MINUTE(H19-G19)</f>
        <v>0</v>
      </c>
    </row>
    <row r="20" spans="1:10" ht="18" customHeight="1" x14ac:dyDescent="0.25">
      <c r="A20" s="3" t="s">
        <v>16</v>
      </c>
      <c r="B20" s="2"/>
      <c r="C20" s="15"/>
      <c r="D20" s="65">
        <f t="shared" ref="D20:D27" si="2">(HOUR(C20-B20)*60)+MINUTE(C20-B20)</f>
        <v>0</v>
      </c>
      <c r="F20" s="3" t="s">
        <v>16</v>
      </c>
      <c r="G20" s="2"/>
      <c r="H20" s="15"/>
      <c r="I20" s="65">
        <f t="shared" ref="I20:I27" si="3">(HOUR(H20-G20)*60)+MINUTE(H20-G20)</f>
        <v>0</v>
      </c>
    </row>
    <row r="21" spans="1:10" ht="18" customHeight="1" x14ac:dyDescent="0.25">
      <c r="A21" s="3" t="s">
        <v>15</v>
      </c>
      <c r="B21" s="2"/>
      <c r="C21" s="15"/>
      <c r="D21" s="65">
        <f t="shared" si="2"/>
        <v>0</v>
      </c>
      <c r="F21" s="3" t="s">
        <v>15</v>
      </c>
      <c r="G21" s="2"/>
      <c r="H21" s="15"/>
      <c r="I21" s="65">
        <f t="shared" si="3"/>
        <v>0</v>
      </c>
    </row>
    <row r="22" spans="1:10" ht="18" customHeight="1" x14ac:dyDescent="0.25">
      <c r="A22" s="3" t="s">
        <v>35</v>
      </c>
      <c r="B22" s="2"/>
      <c r="C22" s="15"/>
      <c r="D22" s="65">
        <f t="shared" si="2"/>
        <v>0</v>
      </c>
      <c r="F22" s="3" t="s">
        <v>35</v>
      </c>
      <c r="G22" s="2"/>
      <c r="H22" s="15"/>
      <c r="I22" s="65">
        <f t="shared" si="3"/>
        <v>0</v>
      </c>
    </row>
    <row r="23" spans="1:10" ht="18" customHeight="1" x14ac:dyDescent="0.25">
      <c r="A23" s="3" t="s">
        <v>17</v>
      </c>
      <c r="B23" s="2"/>
      <c r="C23" s="15"/>
      <c r="D23" s="65">
        <f t="shared" si="2"/>
        <v>0</v>
      </c>
      <c r="F23" s="3" t="s">
        <v>17</v>
      </c>
      <c r="G23" s="2"/>
      <c r="H23" s="15"/>
      <c r="I23" s="65">
        <f t="shared" si="3"/>
        <v>0</v>
      </c>
    </row>
    <row r="24" spans="1:10" ht="18" customHeight="1" x14ac:dyDescent="0.25">
      <c r="A24" s="3" t="s">
        <v>18</v>
      </c>
      <c r="B24" s="2"/>
      <c r="C24" s="15"/>
      <c r="D24" s="65">
        <f t="shared" si="2"/>
        <v>0</v>
      </c>
      <c r="F24" s="3" t="s">
        <v>18</v>
      </c>
      <c r="G24" s="2"/>
      <c r="H24" s="15"/>
      <c r="I24" s="65">
        <f t="shared" si="3"/>
        <v>0</v>
      </c>
    </row>
    <row r="25" spans="1:10" ht="18" customHeight="1" x14ac:dyDescent="0.25">
      <c r="A25" s="3" t="s">
        <v>37</v>
      </c>
      <c r="B25" s="2"/>
      <c r="C25" s="15"/>
      <c r="D25" s="65">
        <f t="shared" si="2"/>
        <v>0</v>
      </c>
      <c r="F25" s="3" t="s">
        <v>37</v>
      </c>
      <c r="G25" s="2"/>
      <c r="H25" s="15"/>
      <c r="I25" s="65">
        <f t="shared" si="3"/>
        <v>0</v>
      </c>
    </row>
    <row r="26" spans="1:10" ht="18" customHeight="1" x14ac:dyDescent="0.25">
      <c r="A26" s="3" t="s">
        <v>19</v>
      </c>
      <c r="B26" s="2"/>
      <c r="C26" s="15"/>
      <c r="D26" s="65">
        <f t="shared" si="2"/>
        <v>0</v>
      </c>
      <c r="F26" s="3" t="s">
        <v>19</v>
      </c>
      <c r="G26" s="2"/>
      <c r="H26" s="15"/>
      <c r="I26" s="65">
        <f t="shared" si="3"/>
        <v>0</v>
      </c>
    </row>
    <row r="27" spans="1:10" ht="18" customHeight="1" thickBot="1" x14ac:dyDescent="0.3">
      <c r="A27" s="4" t="s">
        <v>20</v>
      </c>
      <c r="B27" s="5"/>
      <c r="C27" s="16"/>
      <c r="D27" s="65">
        <f t="shared" si="2"/>
        <v>0</v>
      </c>
      <c r="F27" s="4" t="s">
        <v>20</v>
      </c>
      <c r="G27" s="5"/>
      <c r="H27" s="16"/>
      <c r="I27" s="65">
        <f t="shared" si="3"/>
        <v>0</v>
      </c>
    </row>
    <row r="28" spans="1:10" ht="18" customHeight="1" thickBot="1" x14ac:dyDescent="0.3">
      <c r="A28" s="95" t="s">
        <v>31</v>
      </c>
      <c r="B28" s="96"/>
      <c r="C28" s="97"/>
      <c r="D28" s="66">
        <f>SUM(D19:D27)</f>
        <v>0</v>
      </c>
      <c r="F28" s="95" t="s">
        <v>31</v>
      </c>
      <c r="G28" s="96"/>
      <c r="H28" s="97"/>
      <c r="I28" s="66">
        <f>SUM(I19:I27)</f>
        <v>0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8" customHeight="1" thickBot="1" x14ac:dyDescent="0.35">
      <c r="A33" s="25" t="s">
        <v>33</v>
      </c>
      <c r="B33" s="22" t="str">
        <f>+B4</f>
        <v>Maria Cruz/ Caris Cruz</v>
      </c>
      <c r="C33" s="1"/>
      <c r="D33" s="1"/>
      <c r="E33" s="1"/>
      <c r="F33" s="25" t="s">
        <v>34</v>
      </c>
      <c r="G33" s="26">
        <f>+G4</f>
        <v>43075</v>
      </c>
      <c r="H33" s="1"/>
      <c r="I33" s="1"/>
      <c r="J33" s="1"/>
    </row>
    <row r="34" spans="1:10" ht="18" customHeight="1" x14ac:dyDescent="0.25">
      <c r="A34" s="91" t="s">
        <v>96</v>
      </c>
      <c r="B34" s="92"/>
      <c r="C34" s="93"/>
      <c r="D34" s="94"/>
      <c r="F34" s="91" t="s">
        <v>96</v>
      </c>
      <c r="G34" s="92"/>
      <c r="H34" s="93"/>
      <c r="I34" s="94"/>
    </row>
    <row r="35" spans="1:10" ht="18" customHeight="1" x14ac:dyDescent="0.25">
      <c r="A35" s="88" t="s">
        <v>40</v>
      </c>
      <c r="B35" s="89"/>
      <c r="C35" s="89"/>
      <c r="D35" s="90"/>
      <c r="F35" s="88" t="s">
        <v>42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4</v>
      </c>
      <c r="C36" s="13" t="s">
        <v>5</v>
      </c>
      <c r="D36" s="10" t="s">
        <v>32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27">
        <v>0.41736111111111113</v>
      </c>
      <c r="C37" s="28">
        <v>0.42430555555555555</v>
      </c>
      <c r="D37" s="65">
        <f>(HOUR(C37-B37)*60)+MINUTE(C37-B37)</f>
        <v>10</v>
      </c>
      <c r="F37" s="6" t="s">
        <v>14</v>
      </c>
      <c r="G37" s="27">
        <v>0.55277777777777781</v>
      </c>
      <c r="H37" s="28">
        <v>0.55972222222222223</v>
      </c>
      <c r="I37" s="65">
        <f>(HOUR(H37-G37)*60)+MINUTE(H37-G37)</f>
        <v>10</v>
      </c>
    </row>
    <row r="38" spans="1:10" ht="18" customHeight="1" x14ac:dyDescent="0.25">
      <c r="A38" s="3" t="s">
        <v>16</v>
      </c>
      <c r="B38" s="29">
        <v>0.42430555555555555</v>
      </c>
      <c r="C38" s="30">
        <v>0.4597222222222222</v>
      </c>
      <c r="D38" s="65">
        <f t="shared" ref="D38:D45" si="4">(HOUR(C38-B38)*60)+MINUTE(C38-B38)</f>
        <v>51</v>
      </c>
      <c r="F38" s="3" t="s">
        <v>16</v>
      </c>
      <c r="G38" s="29">
        <v>0.56041666666666667</v>
      </c>
      <c r="H38" s="30">
        <v>0.57638888888888895</v>
      </c>
      <c r="I38" s="65">
        <f t="shared" ref="I38:I45" si="5">(HOUR(H38-G38)*60)+MINUTE(H38-G38)</f>
        <v>23</v>
      </c>
    </row>
    <row r="39" spans="1:10" ht="18" customHeight="1" x14ac:dyDescent="0.25">
      <c r="A39" s="3" t="s">
        <v>15</v>
      </c>
      <c r="B39" s="29">
        <v>0.4604166666666667</v>
      </c>
      <c r="C39" s="30">
        <v>0.47916666666666669</v>
      </c>
      <c r="D39" s="65">
        <f t="shared" si="4"/>
        <v>27</v>
      </c>
      <c r="F39" s="3" t="s">
        <v>15</v>
      </c>
      <c r="G39" s="29">
        <v>0.57638888888888895</v>
      </c>
      <c r="H39" s="30">
        <v>0.6</v>
      </c>
      <c r="I39" s="65">
        <f t="shared" si="5"/>
        <v>34</v>
      </c>
    </row>
    <row r="40" spans="1:10" ht="18" customHeight="1" x14ac:dyDescent="0.25">
      <c r="A40" s="3" t="s">
        <v>36</v>
      </c>
      <c r="B40" s="29"/>
      <c r="C40" s="30"/>
      <c r="D40" s="65">
        <f t="shared" si="4"/>
        <v>0</v>
      </c>
      <c r="F40" s="3" t="s">
        <v>36</v>
      </c>
      <c r="G40" s="29"/>
      <c r="H40" s="30"/>
      <c r="I40" s="65">
        <f t="shared" si="5"/>
        <v>0</v>
      </c>
    </row>
    <row r="41" spans="1:10" ht="18" customHeight="1" x14ac:dyDescent="0.25">
      <c r="A41" s="3" t="s">
        <v>17</v>
      </c>
      <c r="B41" s="29">
        <v>0.4916666666666667</v>
      </c>
      <c r="C41" s="30">
        <v>0.49861111111111112</v>
      </c>
      <c r="D41" s="65">
        <f t="shared" si="4"/>
        <v>10</v>
      </c>
      <c r="F41" s="3" t="s">
        <v>17</v>
      </c>
      <c r="G41" s="29">
        <v>0.6166666666666667</v>
      </c>
      <c r="H41" s="30">
        <v>0.62083333333333335</v>
      </c>
      <c r="I41" s="65">
        <f t="shared" si="5"/>
        <v>6</v>
      </c>
    </row>
    <row r="42" spans="1:10" ht="18" customHeight="1" x14ac:dyDescent="0.25">
      <c r="A42" s="3" t="s">
        <v>18</v>
      </c>
      <c r="B42" s="29">
        <v>0.49861111111111112</v>
      </c>
      <c r="C42" s="30">
        <v>0.50069444444444444</v>
      </c>
      <c r="D42" s="65">
        <f t="shared" si="4"/>
        <v>3</v>
      </c>
      <c r="F42" s="3" t="s">
        <v>18</v>
      </c>
      <c r="G42" s="29">
        <v>0.62083333333333335</v>
      </c>
      <c r="H42" s="30">
        <v>0.625</v>
      </c>
      <c r="I42" s="65">
        <f t="shared" si="5"/>
        <v>6</v>
      </c>
    </row>
    <row r="43" spans="1:10" ht="18" customHeight="1" x14ac:dyDescent="0.25">
      <c r="A43" s="3" t="s">
        <v>37</v>
      </c>
      <c r="B43" s="29">
        <v>0.47916666666666669</v>
      </c>
      <c r="C43" s="30">
        <v>0.4916666666666667</v>
      </c>
      <c r="D43" s="65">
        <f t="shared" si="4"/>
        <v>18</v>
      </c>
      <c r="F43" s="3" t="s">
        <v>37</v>
      </c>
      <c r="G43" s="29">
        <v>0.6</v>
      </c>
      <c r="H43" s="30">
        <v>0.6166666666666667</v>
      </c>
      <c r="I43" s="65">
        <f t="shared" si="5"/>
        <v>24</v>
      </c>
    </row>
    <row r="44" spans="1:10" ht="18" customHeight="1" x14ac:dyDescent="0.25">
      <c r="A44" s="3" t="s">
        <v>19</v>
      </c>
      <c r="B44" s="29">
        <v>0.50069444444444444</v>
      </c>
      <c r="C44" s="30">
        <v>0.50277777777777777</v>
      </c>
      <c r="D44" s="65">
        <f t="shared" si="4"/>
        <v>3</v>
      </c>
      <c r="F44" s="3" t="s">
        <v>19</v>
      </c>
      <c r="G44" s="29">
        <v>0.625</v>
      </c>
      <c r="H44" s="30">
        <v>0.62777777777777777</v>
      </c>
      <c r="I44" s="65">
        <f t="shared" si="5"/>
        <v>4</v>
      </c>
    </row>
    <row r="45" spans="1:10" ht="18" customHeight="1" thickBot="1" x14ac:dyDescent="0.3">
      <c r="A45" s="4" t="s">
        <v>20</v>
      </c>
      <c r="B45" s="29">
        <v>0.50277777777777777</v>
      </c>
      <c r="C45" s="39">
        <v>0.51041666666666663</v>
      </c>
      <c r="D45" s="65">
        <f t="shared" si="4"/>
        <v>11</v>
      </c>
      <c r="F45" s="4" t="s">
        <v>20</v>
      </c>
      <c r="G45" s="29">
        <v>0.62777777777777777</v>
      </c>
      <c r="H45" s="39">
        <v>0.63402777777777775</v>
      </c>
      <c r="I45" s="65">
        <f t="shared" si="5"/>
        <v>9</v>
      </c>
    </row>
    <row r="46" spans="1:10" ht="18" customHeight="1" thickBot="1" x14ac:dyDescent="0.3">
      <c r="A46" s="95" t="s">
        <v>31</v>
      </c>
      <c r="B46" s="96"/>
      <c r="C46" s="97"/>
      <c r="D46" s="66">
        <f>SUM(D37:D45)</f>
        <v>133</v>
      </c>
      <c r="F46" s="95" t="s">
        <v>31</v>
      </c>
      <c r="G46" s="96"/>
      <c r="H46" s="97"/>
      <c r="I46" s="66">
        <f>SUM(I37:I45)</f>
        <v>116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12</v>
      </c>
      <c r="B49" s="89"/>
      <c r="C49" s="89"/>
      <c r="D49" s="90"/>
      <c r="F49" s="88" t="s">
        <v>12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4</v>
      </c>
      <c r="C50" s="13" t="s">
        <v>5</v>
      </c>
      <c r="D50" s="10" t="s">
        <v>32</v>
      </c>
      <c r="F50" s="8" t="s">
        <v>3</v>
      </c>
      <c r="G50" s="9" t="s">
        <v>4</v>
      </c>
      <c r="H50" s="13" t="s">
        <v>5</v>
      </c>
      <c r="I50" s="10" t="s">
        <v>32</v>
      </c>
    </row>
    <row r="51" spans="1:9" ht="18" customHeight="1" x14ac:dyDescent="0.25">
      <c r="A51" s="11" t="s">
        <v>23</v>
      </c>
      <c r="B51" s="7"/>
      <c r="C51" s="14"/>
      <c r="D51" s="65">
        <f>(HOUR(C51-B51)*60)+MINUTE(C51-B51)</f>
        <v>0</v>
      </c>
      <c r="F51" s="11" t="s">
        <v>23</v>
      </c>
      <c r="G51" s="7"/>
      <c r="H51" s="14"/>
      <c r="I51" s="65">
        <f>(HOUR(H51-G51)*60)+MINUTE(H51-G51)</f>
        <v>0</v>
      </c>
    </row>
    <row r="52" spans="1:9" ht="18" customHeight="1" x14ac:dyDescent="0.25">
      <c r="A52" s="3" t="s">
        <v>24</v>
      </c>
      <c r="B52" s="2"/>
      <c r="C52" s="15"/>
      <c r="D52" s="65">
        <f t="shared" ref="D52:D57" si="6">(HOUR(C52-B52)*60)+MINUTE(C52-B52)</f>
        <v>0</v>
      </c>
      <c r="F52" s="3" t="s">
        <v>24</v>
      </c>
      <c r="G52" s="2"/>
      <c r="H52" s="15"/>
      <c r="I52" s="65">
        <f t="shared" ref="I52:I57" si="7">(HOUR(H52-G52)*60)+MINUTE(H52-G52)</f>
        <v>0</v>
      </c>
    </row>
    <row r="53" spans="1:9" ht="18" customHeight="1" x14ac:dyDescent="0.25">
      <c r="A53" s="12" t="s">
        <v>25</v>
      </c>
      <c r="B53" s="2"/>
      <c r="C53" s="15"/>
      <c r="D53" s="65">
        <f t="shared" si="6"/>
        <v>0</v>
      </c>
      <c r="F53" s="12" t="s">
        <v>25</v>
      </c>
      <c r="G53" s="2"/>
      <c r="H53" s="15"/>
      <c r="I53" s="65">
        <f t="shared" si="7"/>
        <v>0</v>
      </c>
    </row>
    <row r="54" spans="1:9" ht="18" customHeight="1" x14ac:dyDescent="0.25">
      <c r="A54" s="3" t="s">
        <v>26</v>
      </c>
      <c r="B54" s="2"/>
      <c r="C54" s="15"/>
      <c r="D54" s="65">
        <f t="shared" si="6"/>
        <v>0</v>
      </c>
      <c r="F54" s="3" t="s">
        <v>26</v>
      </c>
      <c r="G54" s="2"/>
      <c r="H54" s="15"/>
      <c r="I54" s="65">
        <f t="shared" si="7"/>
        <v>0</v>
      </c>
    </row>
    <row r="55" spans="1:9" ht="18" customHeight="1" x14ac:dyDescent="0.25">
      <c r="A55" s="12" t="s">
        <v>27</v>
      </c>
      <c r="B55" s="2"/>
      <c r="C55" s="15"/>
      <c r="D55" s="65">
        <f t="shared" si="6"/>
        <v>0</v>
      </c>
      <c r="F55" s="12" t="s">
        <v>27</v>
      </c>
      <c r="G55" s="2"/>
      <c r="H55" s="15"/>
      <c r="I55" s="65">
        <f t="shared" si="7"/>
        <v>0</v>
      </c>
    </row>
    <row r="56" spans="1:9" ht="18" customHeight="1" x14ac:dyDescent="0.25">
      <c r="A56" s="3" t="s">
        <v>28</v>
      </c>
      <c r="B56" s="2"/>
      <c r="C56" s="15"/>
      <c r="D56" s="65">
        <f t="shared" si="6"/>
        <v>0</v>
      </c>
      <c r="F56" s="3" t="s">
        <v>28</v>
      </c>
      <c r="G56" s="2"/>
      <c r="H56" s="15"/>
      <c r="I56" s="65">
        <f t="shared" si="7"/>
        <v>0</v>
      </c>
    </row>
    <row r="57" spans="1:9" ht="18" customHeight="1" thickBot="1" x14ac:dyDescent="0.3">
      <c r="A57" s="4" t="s">
        <v>29</v>
      </c>
      <c r="B57" s="5"/>
      <c r="C57" s="16"/>
      <c r="D57" s="65">
        <f t="shared" si="6"/>
        <v>0</v>
      </c>
      <c r="F57" s="4" t="s">
        <v>29</v>
      </c>
      <c r="G57" s="5"/>
      <c r="H57" s="5"/>
      <c r="I57" s="65">
        <f t="shared" si="7"/>
        <v>0</v>
      </c>
    </row>
    <row r="58" spans="1:9" ht="18" customHeight="1" thickBot="1" x14ac:dyDescent="0.3">
      <c r="A58" s="95" t="s">
        <v>31</v>
      </c>
      <c r="B58" s="96"/>
      <c r="C58" s="97"/>
      <c r="D58" s="66">
        <f>SUM(D51:D57)</f>
        <v>0</v>
      </c>
      <c r="F58" s="95" t="s">
        <v>31</v>
      </c>
      <c r="G58" s="96"/>
      <c r="H58" s="97"/>
      <c r="I58" s="66">
        <f>SUM(I51:I57)</f>
        <v>0</v>
      </c>
    </row>
  </sheetData>
  <mergeCells count="26">
    <mergeCell ref="A58:C58"/>
    <mergeCell ref="F58:H58"/>
    <mergeCell ref="F16:I16"/>
    <mergeCell ref="F34:I34"/>
    <mergeCell ref="A14:C14"/>
    <mergeCell ref="F14:H14"/>
    <mergeCell ref="A28:C28"/>
    <mergeCell ref="F28:H28"/>
    <mergeCell ref="A49:D49"/>
    <mergeCell ref="F49:I49"/>
    <mergeCell ref="A1:J1"/>
    <mergeCell ref="A2:J2"/>
    <mergeCell ref="A48:D48"/>
    <mergeCell ref="F48:I48"/>
    <mergeCell ref="F5:I5"/>
    <mergeCell ref="A17:D17"/>
    <mergeCell ref="F17:I17"/>
    <mergeCell ref="A5:D5"/>
    <mergeCell ref="A16:D16"/>
    <mergeCell ref="A34:D34"/>
    <mergeCell ref="A35:D35"/>
    <mergeCell ref="F35:I35"/>
    <mergeCell ref="A30:J30"/>
    <mergeCell ref="A31:J31"/>
    <mergeCell ref="A46:C46"/>
    <mergeCell ref="F46:H46"/>
  </mergeCells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L33" sqref="L33"/>
    </sheetView>
  </sheetViews>
  <sheetFormatPr defaultRowHeight="15" x14ac:dyDescent="0.25"/>
  <cols>
    <col min="1" max="1" width="25.28515625" customWidth="1"/>
    <col min="2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70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19.5" thickBot="1" x14ac:dyDescent="0.35">
      <c r="A4" s="25" t="s">
        <v>33</v>
      </c>
      <c r="B4" s="22"/>
      <c r="C4" s="24"/>
      <c r="D4" s="24"/>
      <c r="E4" s="24"/>
      <c r="F4" s="25" t="s">
        <v>34</v>
      </c>
      <c r="G4" s="26">
        <v>43076</v>
      </c>
      <c r="H4" s="24"/>
      <c r="I4" s="24"/>
      <c r="J4" s="24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4</v>
      </c>
      <c r="C6" s="13" t="s">
        <v>5</v>
      </c>
      <c r="D6" s="10" t="s">
        <v>32</v>
      </c>
      <c r="F6" s="8" t="s">
        <v>3</v>
      </c>
      <c r="G6" s="9" t="s">
        <v>4</v>
      </c>
      <c r="H6" s="13" t="s">
        <v>5</v>
      </c>
      <c r="I6" s="10" t="s">
        <v>32</v>
      </c>
    </row>
    <row r="7" spans="1:10" ht="18" customHeight="1" x14ac:dyDescent="0.25">
      <c r="A7" s="6" t="s">
        <v>8</v>
      </c>
      <c r="B7" s="31"/>
      <c r="C7" s="32"/>
      <c r="D7" s="65">
        <f>(HOUR(C7-B7)*60)+MINUTE(C7-B7)</f>
        <v>0</v>
      </c>
      <c r="F7" s="6" t="s">
        <v>8</v>
      </c>
      <c r="G7" s="7"/>
      <c r="H7" s="14"/>
      <c r="I7" s="65">
        <f>(HOUR(H7-G7)*60)+MINUTE(H7-G7)</f>
        <v>0</v>
      </c>
    </row>
    <row r="8" spans="1:10" ht="18" customHeight="1" x14ac:dyDescent="0.25">
      <c r="A8" s="3" t="s">
        <v>6</v>
      </c>
      <c r="B8" s="33"/>
      <c r="C8" s="34"/>
      <c r="D8" s="65">
        <f t="shared" ref="D8:D13" si="0">(HOUR(C8-B8)*60)+MINUTE(C8-B8)</f>
        <v>0</v>
      </c>
      <c r="F8" s="3" t="s">
        <v>6</v>
      </c>
      <c r="G8" s="2"/>
      <c r="H8" s="15"/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33"/>
      <c r="C9" s="34"/>
      <c r="D9" s="65">
        <f t="shared" si="0"/>
        <v>0</v>
      </c>
      <c r="F9" s="3" t="s">
        <v>9</v>
      </c>
      <c r="G9" s="2"/>
      <c r="H9" s="15"/>
      <c r="I9" s="65">
        <f t="shared" si="1"/>
        <v>0</v>
      </c>
    </row>
    <row r="10" spans="1:10" ht="18" customHeight="1" x14ac:dyDescent="0.25">
      <c r="A10" s="3" t="s">
        <v>7</v>
      </c>
      <c r="B10" s="33"/>
      <c r="C10" s="34"/>
      <c r="D10" s="65">
        <f t="shared" si="0"/>
        <v>0</v>
      </c>
      <c r="F10" s="3" t="s">
        <v>7</v>
      </c>
      <c r="G10" s="2"/>
      <c r="H10" s="15"/>
      <c r="I10" s="65">
        <f t="shared" si="1"/>
        <v>0</v>
      </c>
    </row>
    <row r="11" spans="1:10" ht="18" customHeight="1" x14ac:dyDescent="0.25">
      <c r="A11" s="3" t="s">
        <v>10</v>
      </c>
      <c r="B11" s="33"/>
      <c r="C11" s="34"/>
      <c r="D11" s="65">
        <f t="shared" si="0"/>
        <v>0</v>
      </c>
      <c r="F11" s="3" t="s">
        <v>10</v>
      </c>
      <c r="G11" s="2"/>
      <c r="H11" s="15"/>
      <c r="I11" s="65">
        <f t="shared" si="1"/>
        <v>0</v>
      </c>
    </row>
    <row r="12" spans="1:10" ht="18" customHeight="1" x14ac:dyDescent="0.25">
      <c r="A12" s="3" t="s">
        <v>11</v>
      </c>
      <c r="B12" s="33"/>
      <c r="C12" s="34"/>
      <c r="D12" s="65">
        <f t="shared" si="0"/>
        <v>0</v>
      </c>
      <c r="F12" s="3" t="s">
        <v>11</v>
      </c>
      <c r="G12" s="2"/>
      <c r="H12" s="15"/>
      <c r="I12" s="65">
        <f t="shared" si="1"/>
        <v>0</v>
      </c>
    </row>
    <row r="13" spans="1:10" ht="18" customHeight="1" thickBot="1" x14ac:dyDescent="0.3">
      <c r="A13" s="18" t="s">
        <v>9</v>
      </c>
      <c r="B13" s="37"/>
      <c r="C13" s="38"/>
      <c r="D13" s="65">
        <f t="shared" si="0"/>
        <v>0</v>
      </c>
      <c r="F13" s="18" t="s">
        <v>9</v>
      </c>
      <c r="G13" s="19"/>
      <c r="H13" s="20"/>
      <c r="I13" s="65">
        <f t="shared" si="1"/>
        <v>0</v>
      </c>
    </row>
    <row r="14" spans="1:10" ht="18" customHeight="1" thickBot="1" x14ac:dyDescent="0.3">
      <c r="A14" s="95" t="s">
        <v>31</v>
      </c>
      <c r="B14" s="96"/>
      <c r="C14" s="97"/>
      <c r="D14" s="66">
        <f>SUM(D7:D13)</f>
        <v>0</v>
      </c>
      <c r="F14" s="95" t="s">
        <v>31</v>
      </c>
      <c r="G14" s="96"/>
      <c r="H14" s="97"/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65</v>
      </c>
      <c r="B17" s="89"/>
      <c r="C17" s="89"/>
      <c r="D17" s="90"/>
      <c r="F17" s="88" t="s">
        <v>65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4</v>
      </c>
      <c r="C18" s="13" t="s">
        <v>5</v>
      </c>
      <c r="D18" s="10" t="s">
        <v>39</v>
      </c>
      <c r="F18" s="8" t="s">
        <v>3</v>
      </c>
      <c r="G18" s="9" t="s">
        <v>4</v>
      </c>
      <c r="H18" s="13" t="s">
        <v>5</v>
      </c>
      <c r="I18" s="10" t="s">
        <v>39</v>
      </c>
    </row>
    <row r="19" spans="1:10" ht="18" customHeight="1" x14ac:dyDescent="0.25">
      <c r="A19" s="6" t="s">
        <v>14</v>
      </c>
      <c r="B19" s="27"/>
      <c r="C19" s="28"/>
      <c r="D19" s="65">
        <f>(HOUR(C19-B19)*60)+MINUTE(C19-B19)</f>
        <v>0</v>
      </c>
      <c r="F19" s="6" t="s">
        <v>14</v>
      </c>
      <c r="G19" s="27"/>
      <c r="H19" s="28"/>
      <c r="I19" s="65">
        <f>(HOUR(H19-G19)*60)+MINUTE(H19-G19)</f>
        <v>0</v>
      </c>
    </row>
    <row r="20" spans="1:10" ht="18" customHeight="1" x14ac:dyDescent="0.25">
      <c r="A20" s="3" t="s">
        <v>16</v>
      </c>
      <c r="B20" s="29"/>
      <c r="C20" s="30"/>
      <c r="D20" s="65">
        <f t="shared" ref="D20:D27" si="2">(HOUR(C20-B20)*60)+MINUTE(C20-B20)</f>
        <v>0</v>
      </c>
      <c r="F20" s="3" t="s">
        <v>16</v>
      </c>
      <c r="G20" s="29"/>
      <c r="H20" s="30"/>
      <c r="I20" s="65">
        <f t="shared" ref="I20:I27" si="3">(HOUR(H20-G20)*60)+MINUTE(H20-G20)</f>
        <v>0</v>
      </c>
    </row>
    <row r="21" spans="1:10" ht="18" customHeight="1" x14ac:dyDescent="0.25">
      <c r="A21" s="3" t="s">
        <v>15</v>
      </c>
      <c r="B21" s="29"/>
      <c r="C21" s="30"/>
      <c r="D21" s="65">
        <f t="shared" si="2"/>
        <v>0</v>
      </c>
      <c r="F21" s="3" t="s">
        <v>15</v>
      </c>
      <c r="G21" s="29"/>
      <c r="H21" s="30"/>
      <c r="I21" s="65">
        <f t="shared" si="3"/>
        <v>0</v>
      </c>
    </row>
    <row r="22" spans="1:10" ht="18" customHeight="1" x14ac:dyDescent="0.25">
      <c r="A22" s="3" t="s">
        <v>35</v>
      </c>
      <c r="B22" s="29"/>
      <c r="C22" s="30"/>
      <c r="D22" s="65">
        <f t="shared" si="2"/>
        <v>0</v>
      </c>
      <c r="F22" s="3" t="s">
        <v>35</v>
      </c>
      <c r="G22" s="29"/>
      <c r="H22" s="30"/>
      <c r="I22" s="65">
        <f t="shared" si="3"/>
        <v>0</v>
      </c>
    </row>
    <row r="23" spans="1:10" ht="18" customHeight="1" x14ac:dyDescent="0.25">
      <c r="A23" s="3" t="s">
        <v>17</v>
      </c>
      <c r="B23" s="29"/>
      <c r="C23" s="30"/>
      <c r="D23" s="65">
        <f t="shared" si="2"/>
        <v>0</v>
      </c>
      <c r="F23" s="3" t="s">
        <v>17</v>
      </c>
      <c r="G23" s="29"/>
      <c r="H23" s="30"/>
      <c r="I23" s="65">
        <f t="shared" si="3"/>
        <v>0</v>
      </c>
    </row>
    <row r="24" spans="1:10" ht="18" customHeight="1" x14ac:dyDescent="0.25">
      <c r="A24" s="3" t="s">
        <v>18</v>
      </c>
      <c r="B24" s="29"/>
      <c r="C24" s="30"/>
      <c r="D24" s="65">
        <f t="shared" si="2"/>
        <v>0</v>
      </c>
      <c r="F24" s="3" t="s">
        <v>18</v>
      </c>
      <c r="G24" s="29"/>
      <c r="H24" s="30"/>
      <c r="I24" s="65">
        <f t="shared" si="3"/>
        <v>0</v>
      </c>
    </row>
    <row r="25" spans="1:10" ht="18" customHeight="1" x14ac:dyDescent="0.25">
      <c r="A25" s="3" t="s">
        <v>37</v>
      </c>
      <c r="B25" s="29"/>
      <c r="C25" s="30"/>
      <c r="D25" s="65">
        <f t="shared" si="2"/>
        <v>0</v>
      </c>
      <c r="F25" s="3" t="s">
        <v>37</v>
      </c>
      <c r="G25" s="29"/>
      <c r="H25" s="30"/>
      <c r="I25" s="65">
        <f t="shared" si="3"/>
        <v>0</v>
      </c>
    </row>
    <row r="26" spans="1:10" ht="18" customHeight="1" x14ac:dyDescent="0.25">
      <c r="A26" s="3" t="s">
        <v>19</v>
      </c>
      <c r="B26" s="29"/>
      <c r="C26" s="30"/>
      <c r="D26" s="65">
        <f t="shared" si="2"/>
        <v>0</v>
      </c>
      <c r="F26" s="3" t="s">
        <v>19</v>
      </c>
      <c r="G26" s="29"/>
      <c r="H26" s="30"/>
      <c r="I26" s="65">
        <f t="shared" si="3"/>
        <v>0</v>
      </c>
    </row>
    <row r="27" spans="1:10" ht="18" customHeight="1" thickBot="1" x14ac:dyDescent="0.3">
      <c r="A27" s="4" t="s">
        <v>20</v>
      </c>
      <c r="B27" s="29"/>
      <c r="C27" s="45"/>
      <c r="D27" s="65">
        <f t="shared" si="2"/>
        <v>0</v>
      </c>
      <c r="F27" s="4" t="s">
        <v>20</v>
      </c>
      <c r="G27" s="29"/>
      <c r="H27" s="45"/>
      <c r="I27" s="65">
        <f t="shared" si="3"/>
        <v>0</v>
      </c>
    </row>
    <row r="28" spans="1:10" ht="18" customHeight="1" thickBot="1" x14ac:dyDescent="0.3">
      <c r="A28" s="95" t="s">
        <v>31</v>
      </c>
      <c r="B28" s="96"/>
      <c r="C28" s="97"/>
      <c r="D28" s="66">
        <f>SUM(D19:D27)</f>
        <v>0</v>
      </c>
      <c r="F28" s="95" t="s">
        <v>31</v>
      </c>
      <c r="G28" s="96"/>
      <c r="H28" s="97"/>
      <c r="I28" s="66">
        <f>SUM(I19:I27)</f>
        <v>0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8" customHeight="1" thickBot="1" x14ac:dyDescent="0.35">
      <c r="A33" s="25" t="s">
        <v>33</v>
      </c>
      <c r="B33" s="22">
        <f>+B4</f>
        <v>0</v>
      </c>
      <c r="C33" s="24"/>
      <c r="D33" s="24"/>
      <c r="E33" s="24"/>
      <c r="F33" s="25" t="s">
        <v>34</v>
      </c>
      <c r="G33" s="26">
        <f>+G4</f>
        <v>43076</v>
      </c>
      <c r="H33" s="24"/>
      <c r="I33" s="24"/>
      <c r="J33" s="24"/>
    </row>
    <row r="34" spans="1:10" ht="18" customHeight="1" x14ac:dyDescent="0.25">
      <c r="A34" s="91" t="s">
        <v>22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66</v>
      </c>
      <c r="B35" s="89"/>
      <c r="C35" s="89"/>
      <c r="D35" s="90"/>
      <c r="F35" s="88" t="s">
        <v>67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4</v>
      </c>
      <c r="C36" s="13" t="s">
        <v>5</v>
      </c>
      <c r="D36" s="10" t="s">
        <v>32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27"/>
      <c r="C37" s="28"/>
      <c r="D37" s="65">
        <f>(HOUR(C37-B37)*60)+MINUTE(C37-B37)</f>
        <v>0</v>
      </c>
      <c r="F37" s="6" t="s">
        <v>14</v>
      </c>
      <c r="G37" s="27"/>
      <c r="H37" s="28"/>
      <c r="I37" s="65">
        <f>(HOUR(H37-G37)*60)+MINUTE(H37-G37)</f>
        <v>0</v>
      </c>
    </row>
    <row r="38" spans="1:10" ht="18" customHeight="1" x14ac:dyDescent="0.25">
      <c r="A38" s="3" t="s">
        <v>16</v>
      </c>
      <c r="B38" s="29"/>
      <c r="C38" s="30"/>
      <c r="D38" s="65">
        <f t="shared" ref="D38:D45" si="4">(HOUR(C38-B38)*60)+MINUTE(C38-B38)</f>
        <v>0</v>
      </c>
      <c r="F38" s="3" t="s">
        <v>16</v>
      </c>
      <c r="G38" s="29"/>
      <c r="H38" s="30"/>
      <c r="I38" s="65">
        <f t="shared" ref="I38:I45" si="5">(HOUR(H38-G38)*60)+MINUTE(H38-G38)</f>
        <v>0</v>
      </c>
    </row>
    <row r="39" spans="1:10" ht="18" customHeight="1" x14ac:dyDescent="0.25">
      <c r="A39" s="3" t="s">
        <v>15</v>
      </c>
      <c r="B39" s="29"/>
      <c r="C39" s="30"/>
      <c r="D39" s="65">
        <f t="shared" si="4"/>
        <v>0</v>
      </c>
      <c r="F39" s="3" t="s">
        <v>15</v>
      </c>
      <c r="G39" s="29"/>
      <c r="H39" s="30"/>
      <c r="I39" s="65">
        <f t="shared" si="5"/>
        <v>0</v>
      </c>
    </row>
    <row r="40" spans="1:10" ht="18" customHeight="1" x14ac:dyDescent="0.25">
      <c r="A40" s="3" t="s">
        <v>35</v>
      </c>
      <c r="B40" s="29"/>
      <c r="C40" s="30"/>
      <c r="D40" s="65">
        <f t="shared" si="4"/>
        <v>0</v>
      </c>
      <c r="F40" s="3" t="s">
        <v>35</v>
      </c>
      <c r="G40" s="29"/>
      <c r="H40" s="30"/>
      <c r="I40" s="65">
        <f t="shared" si="5"/>
        <v>0</v>
      </c>
    </row>
    <row r="41" spans="1:10" ht="18" customHeight="1" x14ac:dyDescent="0.25">
      <c r="A41" s="3" t="s">
        <v>17</v>
      </c>
      <c r="B41" s="29"/>
      <c r="C41" s="30"/>
      <c r="D41" s="65">
        <f t="shared" si="4"/>
        <v>0</v>
      </c>
      <c r="F41" s="3" t="s">
        <v>17</v>
      </c>
      <c r="G41" s="29"/>
      <c r="H41" s="30"/>
      <c r="I41" s="65">
        <f t="shared" si="5"/>
        <v>0</v>
      </c>
    </row>
    <row r="42" spans="1:10" ht="18" customHeight="1" x14ac:dyDescent="0.25">
      <c r="A42" s="3" t="s">
        <v>18</v>
      </c>
      <c r="B42" s="29"/>
      <c r="C42" s="30"/>
      <c r="D42" s="65">
        <f t="shared" si="4"/>
        <v>0</v>
      </c>
      <c r="F42" s="3" t="s">
        <v>18</v>
      </c>
      <c r="G42" s="29"/>
      <c r="H42" s="30"/>
      <c r="I42" s="65">
        <f t="shared" si="5"/>
        <v>0</v>
      </c>
    </row>
    <row r="43" spans="1:10" ht="18" customHeight="1" x14ac:dyDescent="0.25">
      <c r="A43" s="3" t="s">
        <v>37</v>
      </c>
      <c r="B43" s="29"/>
      <c r="C43" s="30"/>
      <c r="D43" s="65">
        <f t="shared" si="4"/>
        <v>0</v>
      </c>
      <c r="F43" s="3" t="s">
        <v>37</v>
      </c>
      <c r="G43" s="29"/>
      <c r="H43" s="30"/>
      <c r="I43" s="65">
        <f t="shared" si="5"/>
        <v>0</v>
      </c>
    </row>
    <row r="44" spans="1:10" ht="18" customHeight="1" x14ac:dyDescent="0.25">
      <c r="A44" s="3" t="s">
        <v>19</v>
      </c>
      <c r="B44" s="29"/>
      <c r="C44" s="39"/>
      <c r="D44" s="65">
        <f t="shared" si="4"/>
        <v>0</v>
      </c>
      <c r="F44" s="3" t="s">
        <v>19</v>
      </c>
      <c r="G44" s="29"/>
      <c r="H44" s="39"/>
      <c r="I44" s="65">
        <f t="shared" si="5"/>
        <v>0</v>
      </c>
    </row>
    <row r="45" spans="1:10" ht="18" customHeight="1" thickBot="1" x14ac:dyDescent="0.3">
      <c r="A45" s="4" t="s">
        <v>20</v>
      </c>
      <c r="B45" s="29"/>
      <c r="C45" s="45"/>
      <c r="D45" s="65">
        <f t="shared" si="4"/>
        <v>0</v>
      </c>
      <c r="F45" s="4" t="s">
        <v>20</v>
      </c>
      <c r="G45" s="41"/>
      <c r="H45" s="45"/>
      <c r="I45" s="65">
        <f t="shared" si="5"/>
        <v>0</v>
      </c>
    </row>
    <row r="46" spans="1:10" ht="18" customHeight="1" thickBot="1" x14ac:dyDescent="0.3">
      <c r="A46" s="95" t="s">
        <v>31</v>
      </c>
      <c r="B46" s="96"/>
      <c r="C46" s="97"/>
      <c r="D46" s="66">
        <f>SUM(D37:D45)</f>
        <v>0</v>
      </c>
      <c r="F46" s="95" t="s">
        <v>31</v>
      </c>
      <c r="G46" s="96"/>
      <c r="H46" s="97"/>
      <c r="I46" s="66">
        <f>SUM(I37:I45)</f>
        <v>0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63</v>
      </c>
      <c r="B49" s="89"/>
      <c r="C49" s="89"/>
      <c r="D49" s="90"/>
      <c r="F49" s="88" t="s">
        <v>61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4</v>
      </c>
      <c r="C50" s="13" t="s">
        <v>5</v>
      </c>
      <c r="D50" s="10" t="s">
        <v>32</v>
      </c>
      <c r="F50" s="8" t="s">
        <v>3</v>
      </c>
      <c r="G50" s="9" t="s">
        <v>4</v>
      </c>
      <c r="H50" s="13" t="s">
        <v>5</v>
      </c>
      <c r="I50" s="10" t="s">
        <v>32</v>
      </c>
    </row>
    <row r="51" spans="1:9" ht="18" customHeight="1" x14ac:dyDescent="0.25">
      <c r="A51" s="11" t="s">
        <v>23</v>
      </c>
      <c r="B51" s="27">
        <v>0.57708333333333328</v>
      </c>
      <c r="C51" s="28">
        <v>0.57916666666666672</v>
      </c>
      <c r="D51" s="65">
        <f t="shared" ref="D51:D57" si="6">(HOUR(C51-B51)*60)+MINUTE(C51-B51)</f>
        <v>3</v>
      </c>
      <c r="F51" s="11" t="s">
        <v>23</v>
      </c>
      <c r="G51" s="27"/>
      <c r="H51" s="28"/>
      <c r="I51" s="65">
        <f t="shared" ref="I51:I57" si="7">(HOUR(H51-G51)*60)+MINUTE(H51-G51)</f>
        <v>0</v>
      </c>
    </row>
    <row r="52" spans="1:9" ht="18" customHeight="1" x14ac:dyDescent="0.25">
      <c r="A52" s="3" t="s">
        <v>24</v>
      </c>
      <c r="B52" s="29">
        <v>0.57916666666666672</v>
      </c>
      <c r="C52" s="30">
        <v>0.57986111111111105</v>
      </c>
      <c r="D52" s="65">
        <f t="shared" si="6"/>
        <v>1</v>
      </c>
      <c r="F52" s="3" t="s">
        <v>24</v>
      </c>
      <c r="G52" s="29"/>
      <c r="H52" s="30"/>
      <c r="I52" s="65">
        <f t="shared" si="7"/>
        <v>0</v>
      </c>
    </row>
    <row r="53" spans="1:9" ht="18" customHeight="1" x14ac:dyDescent="0.25">
      <c r="A53" s="12" t="s">
        <v>25</v>
      </c>
      <c r="B53" s="29"/>
      <c r="C53" s="30"/>
      <c r="D53" s="65">
        <f t="shared" si="6"/>
        <v>0</v>
      </c>
      <c r="F53" s="12" t="s">
        <v>25</v>
      </c>
      <c r="G53" s="2"/>
      <c r="H53" s="15"/>
      <c r="I53" s="65">
        <f t="shared" si="7"/>
        <v>0</v>
      </c>
    </row>
    <row r="54" spans="1:9" ht="18" customHeight="1" x14ac:dyDescent="0.25">
      <c r="A54" s="3" t="s">
        <v>26</v>
      </c>
      <c r="B54" s="29">
        <v>0.57986111111111105</v>
      </c>
      <c r="C54" s="30">
        <v>0.58124999999999993</v>
      </c>
      <c r="D54" s="65">
        <f t="shared" si="6"/>
        <v>2</v>
      </c>
      <c r="F54" s="3" t="s">
        <v>26</v>
      </c>
      <c r="G54" s="29"/>
      <c r="H54" s="30"/>
      <c r="I54" s="65">
        <f t="shared" si="7"/>
        <v>0</v>
      </c>
    </row>
    <row r="55" spans="1:9" ht="18" customHeight="1" x14ac:dyDescent="0.25">
      <c r="A55" s="12" t="s">
        <v>27</v>
      </c>
      <c r="B55" s="29"/>
      <c r="C55" s="30"/>
      <c r="D55" s="65">
        <f t="shared" si="6"/>
        <v>0</v>
      </c>
      <c r="F55" s="12" t="s">
        <v>27</v>
      </c>
      <c r="G55" s="2"/>
      <c r="H55" s="15"/>
      <c r="I55" s="65">
        <f t="shared" si="7"/>
        <v>0</v>
      </c>
    </row>
    <row r="56" spans="1:9" ht="18" customHeight="1" x14ac:dyDescent="0.25">
      <c r="A56" s="3" t="s">
        <v>28</v>
      </c>
      <c r="B56" s="29">
        <v>0.58124999999999993</v>
      </c>
      <c r="C56" s="30">
        <v>0.58263888888888882</v>
      </c>
      <c r="D56" s="65">
        <f t="shared" si="6"/>
        <v>2</v>
      </c>
      <c r="F56" s="3" t="s">
        <v>28</v>
      </c>
      <c r="G56" s="29"/>
      <c r="H56" s="30"/>
      <c r="I56" s="65">
        <f t="shared" si="7"/>
        <v>0</v>
      </c>
    </row>
    <row r="57" spans="1:9" ht="18" customHeight="1" thickBot="1" x14ac:dyDescent="0.3">
      <c r="A57" s="4" t="s">
        <v>29</v>
      </c>
      <c r="B57" s="29"/>
      <c r="C57" s="45"/>
      <c r="D57" s="65">
        <f t="shared" si="6"/>
        <v>0</v>
      </c>
      <c r="F57" s="4" t="s">
        <v>29</v>
      </c>
      <c r="G57" s="41"/>
      <c r="H57" s="41"/>
      <c r="I57" s="65">
        <f t="shared" si="7"/>
        <v>0</v>
      </c>
    </row>
    <row r="58" spans="1:9" ht="18" customHeight="1" thickBot="1" x14ac:dyDescent="0.3">
      <c r="A58" s="95" t="s">
        <v>31</v>
      </c>
      <c r="B58" s="96"/>
      <c r="C58" s="97"/>
      <c r="D58" s="66">
        <f>SUM(D51:D57)</f>
        <v>8</v>
      </c>
      <c r="F58" s="95" t="s">
        <v>31</v>
      </c>
      <c r="G58" s="96"/>
      <c r="H58" s="97"/>
      <c r="I58" s="66">
        <f>SUM(I51:I57)</f>
        <v>0</v>
      </c>
    </row>
  </sheetData>
  <mergeCells count="26">
    <mergeCell ref="A58:C58"/>
    <mergeCell ref="F58:H58"/>
    <mergeCell ref="A46:C46"/>
    <mergeCell ref="F46:H46"/>
    <mergeCell ref="A48:D48"/>
    <mergeCell ref="F48:I48"/>
    <mergeCell ref="A49:D49"/>
    <mergeCell ref="F49:I49"/>
    <mergeCell ref="A30:J30"/>
    <mergeCell ref="A31:J31"/>
    <mergeCell ref="A34:D34"/>
    <mergeCell ref="F34:I34"/>
    <mergeCell ref="A35:D35"/>
    <mergeCell ref="F35:I35"/>
    <mergeCell ref="A16:D16"/>
    <mergeCell ref="F16:I16"/>
    <mergeCell ref="A17:D17"/>
    <mergeCell ref="F17:I17"/>
    <mergeCell ref="A28:C28"/>
    <mergeCell ref="F28:H28"/>
    <mergeCell ref="A1:J1"/>
    <mergeCell ref="A2:J2"/>
    <mergeCell ref="A5:D5"/>
    <mergeCell ref="F5:I5"/>
    <mergeCell ref="A14:C14"/>
    <mergeCell ref="F14:H14"/>
  </mergeCells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A34" sqref="A34:D34"/>
    </sheetView>
  </sheetViews>
  <sheetFormatPr defaultRowHeight="15" x14ac:dyDescent="0.25"/>
  <cols>
    <col min="1" max="1" width="25.28515625" customWidth="1"/>
    <col min="2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70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19.5" thickBot="1" x14ac:dyDescent="0.35">
      <c r="A4" s="25" t="s">
        <v>33</v>
      </c>
      <c r="B4" s="22"/>
      <c r="C4" s="24"/>
      <c r="D4" s="24"/>
      <c r="E4" s="24"/>
      <c r="F4" s="25" t="s">
        <v>34</v>
      </c>
      <c r="G4" s="26">
        <v>43076</v>
      </c>
      <c r="H4" s="24"/>
      <c r="I4" s="24"/>
      <c r="J4" s="24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4</v>
      </c>
      <c r="C6" s="13" t="s">
        <v>5</v>
      </c>
      <c r="D6" s="10" t="s">
        <v>32</v>
      </c>
      <c r="F6" s="8" t="s">
        <v>3</v>
      </c>
      <c r="G6" s="9" t="s">
        <v>4</v>
      </c>
      <c r="H6" s="13" t="s">
        <v>5</v>
      </c>
      <c r="I6" s="10" t="s">
        <v>32</v>
      </c>
    </row>
    <row r="7" spans="1:10" ht="18" customHeight="1" x14ac:dyDescent="0.25">
      <c r="A7" s="6" t="s">
        <v>8</v>
      </c>
      <c r="B7" s="31">
        <v>0.35555555555555557</v>
      </c>
      <c r="C7" s="32">
        <v>0.3576388888888889</v>
      </c>
      <c r="D7" s="65">
        <f>(HOUR(C7-B7)*60)+MINUTE(C7-B7)</f>
        <v>3</v>
      </c>
      <c r="F7" s="6" t="s">
        <v>8</v>
      </c>
      <c r="G7" s="7"/>
      <c r="H7" s="14"/>
      <c r="I7" s="65">
        <f>(HOUR(H7-G7)*60)+MINUTE(H7-G7)</f>
        <v>0</v>
      </c>
    </row>
    <row r="8" spans="1:10" ht="18" customHeight="1" x14ac:dyDescent="0.25">
      <c r="A8" s="3" t="s">
        <v>6</v>
      </c>
      <c r="B8" s="33">
        <v>0.35833333333333334</v>
      </c>
      <c r="C8" s="34">
        <v>0.3611111111111111</v>
      </c>
      <c r="D8" s="65">
        <f t="shared" ref="D8:D13" si="0">(HOUR(C8-B8)*60)+MINUTE(C8-B8)</f>
        <v>4</v>
      </c>
      <c r="F8" s="3" t="s">
        <v>6</v>
      </c>
      <c r="G8" s="2"/>
      <c r="H8" s="15"/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33">
        <v>0.5</v>
      </c>
      <c r="C9" s="34">
        <v>0.51180555555555551</v>
      </c>
      <c r="D9" s="65">
        <f t="shared" si="0"/>
        <v>17</v>
      </c>
      <c r="F9" s="3" t="s">
        <v>9</v>
      </c>
      <c r="G9" s="2"/>
      <c r="H9" s="15"/>
      <c r="I9" s="65">
        <f t="shared" si="1"/>
        <v>0</v>
      </c>
    </row>
    <row r="10" spans="1:10" ht="18" customHeight="1" x14ac:dyDescent="0.25">
      <c r="A10" s="3" t="s">
        <v>7</v>
      </c>
      <c r="B10" s="33">
        <v>0.51250000000000007</v>
      </c>
      <c r="C10" s="34">
        <v>0.53333333333333333</v>
      </c>
      <c r="D10" s="65">
        <f t="shared" si="0"/>
        <v>30</v>
      </c>
      <c r="F10" s="3" t="s">
        <v>7</v>
      </c>
      <c r="G10" s="2"/>
      <c r="H10" s="15"/>
      <c r="I10" s="65">
        <f t="shared" si="1"/>
        <v>0</v>
      </c>
    </row>
    <row r="11" spans="1:10" ht="18" customHeight="1" x14ac:dyDescent="0.25">
      <c r="A11" s="3" t="s">
        <v>10</v>
      </c>
      <c r="B11" s="33">
        <v>0.53749999999999998</v>
      </c>
      <c r="C11" s="34">
        <v>0.54027777777777775</v>
      </c>
      <c r="D11" s="65">
        <f t="shared" si="0"/>
        <v>4</v>
      </c>
      <c r="F11" s="3" t="s">
        <v>10</v>
      </c>
      <c r="G11" s="2"/>
      <c r="H11" s="15"/>
      <c r="I11" s="65">
        <f t="shared" si="1"/>
        <v>0</v>
      </c>
    </row>
    <row r="12" spans="1:10" ht="18" customHeight="1" x14ac:dyDescent="0.25">
      <c r="A12" s="3" t="s">
        <v>11</v>
      </c>
      <c r="B12" s="33"/>
      <c r="C12" s="34"/>
      <c r="D12" s="65">
        <f t="shared" si="0"/>
        <v>0</v>
      </c>
      <c r="F12" s="3" t="s">
        <v>11</v>
      </c>
      <c r="G12" s="2"/>
      <c r="H12" s="15"/>
      <c r="I12" s="65">
        <f t="shared" si="1"/>
        <v>0</v>
      </c>
    </row>
    <row r="13" spans="1:10" ht="18" customHeight="1" thickBot="1" x14ac:dyDescent="0.3">
      <c r="A13" s="18" t="s">
        <v>9</v>
      </c>
      <c r="B13" s="37"/>
      <c r="C13" s="38"/>
      <c r="D13" s="65">
        <f t="shared" si="0"/>
        <v>0</v>
      </c>
      <c r="F13" s="18" t="s">
        <v>9</v>
      </c>
      <c r="G13" s="19"/>
      <c r="H13" s="20"/>
      <c r="I13" s="65">
        <f t="shared" si="1"/>
        <v>0</v>
      </c>
    </row>
    <row r="14" spans="1:10" ht="18" customHeight="1" thickBot="1" x14ac:dyDescent="0.3">
      <c r="A14" s="95" t="s">
        <v>31</v>
      </c>
      <c r="B14" s="96"/>
      <c r="C14" s="97"/>
      <c r="D14" s="66">
        <f>SUM(D7:D13)</f>
        <v>58</v>
      </c>
      <c r="F14" s="95" t="s">
        <v>31</v>
      </c>
      <c r="G14" s="96"/>
      <c r="H14" s="97"/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68</v>
      </c>
      <c r="B17" s="89"/>
      <c r="C17" s="89"/>
      <c r="D17" s="90"/>
      <c r="F17" s="88" t="s">
        <v>65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4</v>
      </c>
      <c r="C18" s="13" t="s">
        <v>5</v>
      </c>
      <c r="D18" s="10" t="s">
        <v>39</v>
      </c>
      <c r="F18" s="8" t="s">
        <v>3</v>
      </c>
      <c r="G18" s="9" t="s">
        <v>4</v>
      </c>
      <c r="H18" s="13" t="s">
        <v>5</v>
      </c>
      <c r="I18" s="10" t="s">
        <v>39</v>
      </c>
    </row>
    <row r="19" spans="1:10" ht="18" customHeight="1" x14ac:dyDescent="0.25">
      <c r="A19" s="6" t="s">
        <v>14</v>
      </c>
      <c r="B19" s="27">
        <v>0.37013888888888885</v>
      </c>
      <c r="C19" s="28">
        <v>0.37291666666666662</v>
      </c>
      <c r="D19" s="65">
        <f>(HOUR(C19-B19)*60)+MINUTE(C19-B19)</f>
        <v>4</v>
      </c>
      <c r="F19" s="6" t="s">
        <v>14</v>
      </c>
      <c r="G19" s="27"/>
      <c r="H19" s="28"/>
      <c r="I19" s="65">
        <f>(HOUR(H19-G19)*60)+MINUTE(H19-G19)</f>
        <v>0</v>
      </c>
    </row>
    <row r="20" spans="1:10" ht="18" customHeight="1" x14ac:dyDescent="0.25">
      <c r="A20" s="3" t="s">
        <v>16</v>
      </c>
      <c r="B20" s="29">
        <v>0.37361111111111112</v>
      </c>
      <c r="C20" s="30">
        <v>0.40902777777777777</v>
      </c>
      <c r="D20" s="65">
        <f t="shared" ref="D20:D27" si="2">(HOUR(C20-B20)*60)+MINUTE(C20-B20)</f>
        <v>51</v>
      </c>
      <c r="F20" s="3" t="s">
        <v>16</v>
      </c>
      <c r="G20" s="29"/>
      <c r="H20" s="30"/>
      <c r="I20" s="65">
        <f t="shared" ref="I20:I27" si="3">(HOUR(H20-G20)*60)+MINUTE(H20-G20)</f>
        <v>0</v>
      </c>
    </row>
    <row r="21" spans="1:10" ht="18" customHeight="1" x14ac:dyDescent="0.25">
      <c r="A21" s="3" t="s">
        <v>15</v>
      </c>
      <c r="B21" s="29">
        <v>0.40972222222222227</v>
      </c>
      <c r="C21" s="30">
        <v>0.42152777777777778</v>
      </c>
      <c r="D21" s="65">
        <f t="shared" si="2"/>
        <v>17</v>
      </c>
      <c r="F21" s="3" t="s">
        <v>15</v>
      </c>
      <c r="G21" s="29"/>
      <c r="H21" s="30"/>
      <c r="I21" s="65">
        <f t="shared" si="3"/>
        <v>0</v>
      </c>
    </row>
    <row r="22" spans="1:10" ht="18" customHeight="1" x14ac:dyDescent="0.25">
      <c r="A22" s="3" t="s">
        <v>35</v>
      </c>
      <c r="B22" s="29">
        <v>0.42222222222222222</v>
      </c>
      <c r="C22" s="30">
        <v>0.43611111111111112</v>
      </c>
      <c r="D22" s="65">
        <f t="shared" si="2"/>
        <v>20</v>
      </c>
      <c r="F22" s="3" t="s">
        <v>35</v>
      </c>
      <c r="G22" s="29"/>
      <c r="H22" s="30"/>
      <c r="I22" s="65">
        <f t="shared" si="3"/>
        <v>0</v>
      </c>
    </row>
    <row r="23" spans="1:10" ht="18" customHeight="1" x14ac:dyDescent="0.25">
      <c r="A23" s="3" t="s">
        <v>17</v>
      </c>
      <c r="B23" s="29">
        <v>0.4368055555555555</v>
      </c>
      <c r="C23" s="30">
        <v>0.4381944444444445</v>
      </c>
      <c r="D23" s="65">
        <f t="shared" si="2"/>
        <v>2</v>
      </c>
      <c r="F23" s="3" t="s">
        <v>17</v>
      </c>
      <c r="G23" s="29"/>
      <c r="H23" s="30"/>
      <c r="I23" s="65">
        <f t="shared" si="3"/>
        <v>0</v>
      </c>
    </row>
    <row r="24" spans="1:10" ht="18" customHeight="1" x14ac:dyDescent="0.25">
      <c r="A24" s="3" t="s">
        <v>18</v>
      </c>
      <c r="B24" s="29">
        <v>0.43888888888888888</v>
      </c>
      <c r="C24" s="30">
        <v>0.4458333333333333</v>
      </c>
      <c r="D24" s="65">
        <f t="shared" si="2"/>
        <v>10</v>
      </c>
      <c r="F24" s="3" t="s">
        <v>18</v>
      </c>
      <c r="G24" s="29"/>
      <c r="H24" s="30"/>
      <c r="I24" s="65">
        <f t="shared" si="3"/>
        <v>0</v>
      </c>
    </row>
    <row r="25" spans="1:10" ht="18" customHeight="1" x14ac:dyDescent="0.25">
      <c r="A25" s="3" t="s">
        <v>37</v>
      </c>
      <c r="B25" s="29">
        <v>0.4465277777777778</v>
      </c>
      <c r="C25" s="30">
        <v>0.45624999999999999</v>
      </c>
      <c r="D25" s="65">
        <f t="shared" si="2"/>
        <v>14</v>
      </c>
      <c r="F25" s="3" t="s">
        <v>37</v>
      </c>
      <c r="G25" s="29"/>
      <c r="H25" s="30"/>
      <c r="I25" s="65">
        <f t="shared" si="3"/>
        <v>0</v>
      </c>
    </row>
    <row r="26" spans="1:10" ht="18" customHeight="1" x14ac:dyDescent="0.25">
      <c r="A26" s="3" t="s">
        <v>19</v>
      </c>
      <c r="B26" s="29">
        <v>0.45694444444444443</v>
      </c>
      <c r="C26" s="30">
        <v>0.45833333333333331</v>
      </c>
      <c r="D26" s="65">
        <f t="shared" si="2"/>
        <v>2</v>
      </c>
      <c r="F26" s="3" t="s">
        <v>19</v>
      </c>
      <c r="G26" s="29"/>
      <c r="H26" s="30"/>
      <c r="I26" s="65">
        <f t="shared" si="3"/>
        <v>0</v>
      </c>
    </row>
    <row r="27" spans="1:10" ht="18" customHeight="1" thickBot="1" x14ac:dyDescent="0.3">
      <c r="A27" s="4" t="s">
        <v>20</v>
      </c>
      <c r="B27" s="29">
        <v>0.45902777777777781</v>
      </c>
      <c r="C27" s="45">
        <v>0.46319444444444446</v>
      </c>
      <c r="D27" s="65">
        <f t="shared" si="2"/>
        <v>6</v>
      </c>
      <c r="F27" s="4" t="s">
        <v>20</v>
      </c>
      <c r="G27" s="29"/>
      <c r="H27" s="45"/>
      <c r="I27" s="65">
        <f t="shared" si="3"/>
        <v>0</v>
      </c>
    </row>
    <row r="28" spans="1:10" ht="18" customHeight="1" thickBot="1" x14ac:dyDescent="0.3">
      <c r="A28" s="95" t="s">
        <v>31</v>
      </c>
      <c r="B28" s="96"/>
      <c r="C28" s="97"/>
      <c r="D28" s="66">
        <f>SUM(D19:D27)</f>
        <v>126</v>
      </c>
      <c r="F28" s="95" t="s">
        <v>31</v>
      </c>
      <c r="G28" s="96"/>
      <c r="H28" s="97"/>
      <c r="I28" s="66">
        <f>SUM(I19:I27)</f>
        <v>0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8" customHeight="1" thickBot="1" x14ac:dyDescent="0.35">
      <c r="A33" s="25" t="s">
        <v>33</v>
      </c>
      <c r="B33" s="22">
        <f>+B4</f>
        <v>0</v>
      </c>
      <c r="C33" s="24"/>
      <c r="D33" s="24"/>
      <c r="E33" s="24"/>
      <c r="F33" s="25" t="s">
        <v>34</v>
      </c>
      <c r="G33" s="26">
        <f>+G4</f>
        <v>43076</v>
      </c>
      <c r="H33" s="24"/>
      <c r="I33" s="24"/>
      <c r="J33" s="24"/>
    </row>
    <row r="34" spans="1:10" ht="18" customHeight="1" x14ac:dyDescent="0.25">
      <c r="A34" s="91" t="s">
        <v>22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66</v>
      </c>
      <c r="B35" s="89"/>
      <c r="C35" s="89"/>
      <c r="D35" s="90"/>
      <c r="F35" s="88" t="s">
        <v>67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4</v>
      </c>
      <c r="C36" s="13" t="s">
        <v>5</v>
      </c>
      <c r="D36" s="10" t="s">
        <v>32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27"/>
      <c r="C37" s="28"/>
      <c r="D37" s="65">
        <f>(HOUR(C37-B37)*60)+MINUTE(C37-B37)</f>
        <v>0</v>
      </c>
      <c r="F37" s="6" t="s">
        <v>14</v>
      </c>
      <c r="G37" s="27"/>
      <c r="H37" s="28"/>
      <c r="I37" s="65">
        <f>(HOUR(H37-G37)*60)+MINUTE(H37-G37)</f>
        <v>0</v>
      </c>
    </row>
    <row r="38" spans="1:10" ht="18" customHeight="1" x14ac:dyDescent="0.25">
      <c r="A38" s="3" t="s">
        <v>16</v>
      </c>
      <c r="B38" s="29"/>
      <c r="C38" s="30"/>
      <c r="D38" s="65">
        <f t="shared" ref="D38:D45" si="4">(HOUR(C38-B38)*60)+MINUTE(C38-B38)</f>
        <v>0</v>
      </c>
      <c r="F38" s="3" t="s">
        <v>16</v>
      </c>
      <c r="G38" s="29"/>
      <c r="H38" s="30"/>
      <c r="I38" s="65">
        <f t="shared" ref="I38:I45" si="5">(HOUR(H38-G38)*60)+MINUTE(H38-G38)</f>
        <v>0</v>
      </c>
    </row>
    <row r="39" spans="1:10" ht="18" customHeight="1" x14ac:dyDescent="0.25">
      <c r="A39" s="3" t="s">
        <v>15</v>
      </c>
      <c r="B39" s="29"/>
      <c r="C39" s="30"/>
      <c r="D39" s="65">
        <f t="shared" si="4"/>
        <v>0</v>
      </c>
      <c r="F39" s="3" t="s">
        <v>15</v>
      </c>
      <c r="G39" s="29"/>
      <c r="H39" s="30"/>
      <c r="I39" s="65">
        <f t="shared" si="5"/>
        <v>0</v>
      </c>
    </row>
    <row r="40" spans="1:10" ht="18" customHeight="1" x14ac:dyDescent="0.25">
      <c r="A40" s="3" t="s">
        <v>35</v>
      </c>
      <c r="B40" s="29"/>
      <c r="C40" s="30"/>
      <c r="D40" s="65">
        <f t="shared" si="4"/>
        <v>0</v>
      </c>
      <c r="F40" s="3" t="s">
        <v>35</v>
      </c>
      <c r="G40" s="29"/>
      <c r="H40" s="30"/>
      <c r="I40" s="65">
        <f t="shared" si="5"/>
        <v>0</v>
      </c>
    </row>
    <row r="41" spans="1:10" ht="18" customHeight="1" x14ac:dyDescent="0.25">
      <c r="A41" s="3" t="s">
        <v>17</v>
      </c>
      <c r="B41" s="29"/>
      <c r="C41" s="30"/>
      <c r="D41" s="65">
        <f t="shared" si="4"/>
        <v>0</v>
      </c>
      <c r="F41" s="3" t="s">
        <v>17</v>
      </c>
      <c r="G41" s="29"/>
      <c r="H41" s="30"/>
      <c r="I41" s="65">
        <f t="shared" si="5"/>
        <v>0</v>
      </c>
    </row>
    <row r="42" spans="1:10" ht="18" customHeight="1" x14ac:dyDescent="0.25">
      <c r="A42" s="3" t="s">
        <v>18</v>
      </c>
      <c r="B42" s="29"/>
      <c r="C42" s="30"/>
      <c r="D42" s="65">
        <f t="shared" si="4"/>
        <v>0</v>
      </c>
      <c r="F42" s="3" t="s">
        <v>18</v>
      </c>
      <c r="G42" s="29"/>
      <c r="H42" s="30"/>
      <c r="I42" s="65">
        <f t="shared" si="5"/>
        <v>0</v>
      </c>
    </row>
    <row r="43" spans="1:10" ht="18" customHeight="1" x14ac:dyDescent="0.25">
      <c r="A43" s="3" t="s">
        <v>37</v>
      </c>
      <c r="B43" s="29"/>
      <c r="C43" s="30"/>
      <c r="D43" s="65">
        <f t="shared" si="4"/>
        <v>0</v>
      </c>
      <c r="F43" s="3" t="s">
        <v>37</v>
      </c>
      <c r="G43" s="29"/>
      <c r="H43" s="30"/>
      <c r="I43" s="65">
        <f t="shared" si="5"/>
        <v>0</v>
      </c>
    </row>
    <row r="44" spans="1:10" ht="18" customHeight="1" x14ac:dyDescent="0.25">
      <c r="A44" s="3" t="s">
        <v>19</v>
      </c>
      <c r="B44" s="29"/>
      <c r="C44" s="39"/>
      <c r="D44" s="65">
        <f t="shared" si="4"/>
        <v>0</v>
      </c>
      <c r="F44" s="3" t="s">
        <v>19</v>
      </c>
      <c r="G44" s="29"/>
      <c r="H44" s="39"/>
      <c r="I44" s="65">
        <f t="shared" si="5"/>
        <v>0</v>
      </c>
    </row>
    <row r="45" spans="1:10" ht="18" customHeight="1" thickBot="1" x14ac:dyDescent="0.3">
      <c r="A45" s="4" t="s">
        <v>20</v>
      </c>
      <c r="B45" s="29"/>
      <c r="C45" s="45"/>
      <c r="D45" s="65">
        <f t="shared" si="4"/>
        <v>0</v>
      </c>
      <c r="F45" s="4" t="s">
        <v>20</v>
      </c>
      <c r="G45" s="41"/>
      <c r="H45" s="45"/>
      <c r="I45" s="65">
        <f t="shared" si="5"/>
        <v>0</v>
      </c>
    </row>
    <row r="46" spans="1:10" ht="18" customHeight="1" thickBot="1" x14ac:dyDescent="0.3">
      <c r="A46" s="95" t="s">
        <v>31</v>
      </c>
      <c r="B46" s="96"/>
      <c r="C46" s="97"/>
      <c r="D46" s="66">
        <f>SUM(D37:D45)</f>
        <v>0</v>
      </c>
      <c r="F46" s="95" t="s">
        <v>31</v>
      </c>
      <c r="G46" s="96"/>
      <c r="H46" s="97"/>
      <c r="I46" s="66">
        <f>SUM(I37:I45)</f>
        <v>0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63</v>
      </c>
      <c r="B49" s="89"/>
      <c r="C49" s="89"/>
      <c r="D49" s="90"/>
      <c r="F49" s="88" t="s">
        <v>61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4</v>
      </c>
      <c r="C50" s="13" t="s">
        <v>5</v>
      </c>
      <c r="D50" s="10" t="s">
        <v>32</v>
      </c>
      <c r="F50" s="8" t="s">
        <v>3</v>
      </c>
      <c r="G50" s="9" t="s">
        <v>4</v>
      </c>
      <c r="H50" s="13" t="s">
        <v>5</v>
      </c>
      <c r="I50" s="10" t="s">
        <v>32</v>
      </c>
    </row>
    <row r="51" spans="1:9" ht="18" customHeight="1" x14ac:dyDescent="0.25">
      <c r="A51" s="11" t="s">
        <v>23</v>
      </c>
      <c r="B51" s="27">
        <v>0.56458333333333333</v>
      </c>
      <c r="C51" s="28">
        <v>0.56597222222222221</v>
      </c>
      <c r="D51" s="65">
        <f t="shared" ref="D51:D57" si="6">(HOUR(C51-B51)*60)+MINUTE(C51-B51)</f>
        <v>2</v>
      </c>
      <c r="F51" s="11" t="s">
        <v>23</v>
      </c>
      <c r="G51" s="27">
        <v>0.46875</v>
      </c>
      <c r="H51" s="28">
        <v>0.47013888888888888</v>
      </c>
      <c r="I51" s="65">
        <f t="shared" ref="I51:I57" si="7">(HOUR(H51-G51)*60)+MINUTE(H51-G51)</f>
        <v>2</v>
      </c>
    </row>
    <row r="52" spans="1:9" ht="18" customHeight="1" x14ac:dyDescent="0.25">
      <c r="A52" s="3" t="s">
        <v>24</v>
      </c>
      <c r="B52" s="29">
        <v>0.56666666666666665</v>
      </c>
      <c r="C52" s="30">
        <v>0.56736111111111109</v>
      </c>
      <c r="D52" s="65">
        <f t="shared" si="6"/>
        <v>1</v>
      </c>
      <c r="F52" s="3" t="s">
        <v>24</v>
      </c>
      <c r="G52" s="29">
        <v>0.47013888888888888</v>
      </c>
      <c r="H52" s="30">
        <v>0.47083333333333338</v>
      </c>
      <c r="I52" s="65">
        <f t="shared" si="7"/>
        <v>1</v>
      </c>
    </row>
    <row r="53" spans="1:9" ht="18" customHeight="1" x14ac:dyDescent="0.25">
      <c r="A53" s="12" t="s">
        <v>25</v>
      </c>
      <c r="B53" s="29"/>
      <c r="C53" s="30"/>
      <c r="D53" s="65">
        <f t="shared" si="6"/>
        <v>0</v>
      </c>
      <c r="F53" s="12" t="s">
        <v>25</v>
      </c>
      <c r="G53" s="2"/>
      <c r="H53" s="15"/>
      <c r="I53" s="65">
        <f t="shared" si="7"/>
        <v>0</v>
      </c>
    </row>
    <row r="54" spans="1:9" ht="18" customHeight="1" x14ac:dyDescent="0.25">
      <c r="A54" s="3" t="s">
        <v>26</v>
      </c>
      <c r="B54" s="29">
        <v>0.56805555555555554</v>
      </c>
      <c r="C54" s="30">
        <v>0.57013888888888886</v>
      </c>
      <c r="D54" s="65">
        <f t="shared" si="6"/>
        <v>3</v>
      </c>
      <c r="F54" s="3" t="s">
        <v>26</v>
      </c>
      <c r="G54" s="29">
        <v>0.47083333333333338</v>
      </c>
      <c r="H54" s="30">
        <v>0.47291666666666665</v>
      </c>
      <c r="I54" s="65">
        <f t="shared" si="7"/>
        <v>3</v>
      </c>
    </row>
    <row r="55" spans="1:9" ht="18" customHeight="1" x14ac:dyDescent="0.25">
      <c r="A55" s="12" t="s">
        <v>27</v>
      </c>
      <c r="B55" s="29"/>
      <c r="C55" s="30"/>
      <c r="D55" s="65">
        <f t="shared" si="6"/>
        <v>0</v>
      </c>
      <c r="F55" s="12" t="s">
        <v>27</v>
      </c>
      <c r="G55" s="2"/>
      <c r="H55" s="15"/>
      <c r="I55" s="65">
        <f t="shared" si="7"/>
        <v>0</v>
      </c>
    </row>
    <row r="56" spans="1:9" ht="18" customHeight="1" x14ac:dyDescent="0.25">
      <c r="A56" s="3" t="s">
        <v>28</v>
      </c>
      <c r="B56" s="29">
        <v>0.57013888888888886</v>
      </c>
      <c r="C56" s="30">
        <v>0.5708333333333333</v>
      </c>
      <c r="D56" s="65">
        <f t="shared" si="6"/>
        <v>1</v>
      </c>
      <c r="F56" s="3" t="s">
        <v>28</v>
      </c>
      <c r="G56" s="29">
        <v>0.47291666666666665</v>
      </c>
      <c r="H56" s="30">
        <v>0.47430555555555554</v>
      </c>
      <c r="I56" s="65">
        <f t="shared" si="7"/>
        <v>2</v>
      </c>
    </row>
    <row r="57" spans="1:9" ht="18" customHeight="1" thickBot="1" x14ac:dyDescent="0.3">
      <c r="A57" s="4" t="s">
        <v>29</v>
      </c>
      <c r="B57" s="29">
        <v>0.5708333333333333</v>
      </c>
      <c r="C57" s="45">
        <v>0.57152777777777775</v>
      </c>
      <c r="D57" s="65">
        <f t="shared" si="6"/>
        <v>1</v>
      </c>
      <c r="F57" s="4" t="s">
        <v>29</v>
      </c>
      <c r="G57" s="41">
        <v>0.47430555555555554</v>
      </c>
      <c r="H57" s="41">
        <v>0.47430555555555554</v>
      </c>
      <c r="I57" s="65">
        <f t="shared" si="7"/>
        <v>0</v>
      </c>
    </row>
    <row r="58" spans="1:9" ht="18" customHeight="1" thickBot="1" x14ac:dyDescent="0.3">
      <c r="A58" s="95" t="s">
        <v>31</v>
      </c>
      <c r="B58" s="96"/>
      <c r="C58" s="97"/>
      <c r="D58" s="66">
        <f>SUM(D51:D57)</f>
        <v>8</v>
      </c>
      <c r="F58" s="95" t="s">
        <v>31</v>
      </c>
      <c r="G58" s="96"/>
      <c r="H58" s="97"/>
      <c r="I58" s="66">
        <f>SUM(I51:I57)</f>
        <v>8</v>
      </c>
    </row>
  </sheetData>
  <mergeCells count="26">
    <mergeCell ref="A58:C58"/>
    <mergeCell ref="F58:H58"/>
    <mergeCell ref="A46:C46"/>
    <mergeCell ref="F46:H46"/>
    <mergeCell ref="A48:D48"/>
    <mergeCell ref="F48:I48"/>
    <mergeCell ref="A49:D49"/>
    <mergeCell ref="F49:I49"/>
    <mergeCell ref="A30:J30"/>
    <mergeCell ref="A31:J31"/>
    <mergeCell ref="A34:D34"/>
    <mergeCell ref="F34:I34"/>
    <mergeCell ref="A35:D35"/>
    <mergeCell ref="F35:I35"/>
    <mergeCell ref="A16:D16"/>
    <mergeCell ref="F16:I16"/>
    <mergeCell ref="A17:D17"/>
    <mergeCell ref="F17:I17"/>
    <mergeCell ref="A28:C28"/>
    <mergeCell ref="F28:H28"/>
    <mergeCell ref="A1:J1"/>
    <mergeCell ref="A2:J2"/>
    <mergeCell ref="A5:D5"/>
    <mergeCell ref="F5:I5"/>
    <mergeCell ref="A14:C14"/>
    <mergeCell ref="F14:H14"/>
  </mergeCells>
  <pageMargins left="0.25" right="0.25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K11" sqref="K11"/>
    </sheetView>
  </sheetViews>
  <sheetFormatPr defaultRowHeight="15" x14ac:dyDescent="0.25"/>
  <cols>
    <col min="1" max="1" width="25.28515625" customWidth="1"/>
    <col min="2" max="2" width="13.7109375" bestFit="1" customWidth="1"/>
    <col min="3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30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19.5" thickBot="1" x14ac:dyDescent="0.35">
      <c r="A4" s="25" t="s">
        <v>34</v>
      </c>
      <c r="B4" s="26">
        <v>43075</v>
      </c>
      <c r="C4" s="24"/>
      <c r="D4" s="24"/>
      <c r="E4" s="24"/>
      <c r="H4" s="24"/>
      <c r="I4" s="24"/>
      <c r="J4" s="24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53</v>
      </c>
      <c r="C6" s="13" t="s">
        <v>32</v>
      </c>
      <c r="D6" s="10" t="s">
        <v>54</v>
      </c>
      <c r="F6" s="8" t="s">
        <v>3</v>
      </c>
      <c r="G6" s="9" t="s">
        <v>53</v>
      </c>
      <c r="H6" s="13" t="s">
        <v>32</v>
      </c>
      <c r="I6" s="10" t="s">
        <v>54</v>
      </c>
    </row>
    <row r="7" spans="1:10" ht="18" customHeight="1" x14ac:dyDescent="0.25">
      <c r="A7" s="6" t="s">
        <v>8</v>
      </c>
      <c r="B7" s="42">
        <f>IF('1207-01'!D7&gt;0,1)+IF('1207-02'!D7&gt;0,1)+IF('1207-03'!D7&gt;0,1)+IF('1207-04'!D7&gt;0,1)+IF('1207-05'!D7&gt;0,1)+IF('1207-06'!D7&gt;0,1)</f>
        <v>5</v>
      </c>
      <c r="C7" s="68">
        <f>'1207-01'!D7+'1207-02'!D7+'1207-03'!D7+'1207-04'!D7+'1207-05'!D7+'1207-06'!D7</f>
        <v>64</v>
      </c>
      <c r="D7" s="65">
        <f>(HOUR(C7-B7)*60)+MINUTE(C7-B7)</f>
        <v>0</v>
      </c>
      <c r="F7" s="6" t="s">
        <v>8</v>
      </c>
      <c r="G7" s="42">
        <f>IF('1207-01'!I7&gt;0,1)+IF('1207-02'!I7&gt;0,1)+IF('1207-03'!I7&gt;0,1)+IF('1207-04'!I7&gt;0,1)+IF('1207-05'!I7&gt;0,1)+IF('1207-06'!I7&gt;0,1)</f>
        <v>0</v>
      </c>
      <c r="H7" s="68">
        <f>'1207-01'!I7+'1207-02'!I7+'1207-03'!I7+'1207-04'!I7+'1207-05'!I7+'1207-06'!I7</f>
        <v>0</v>
      </c>
      <c r="I7" s="65">
        <f>(HOUR(H7-G7)*60)+MINUTE(H7-G7)</f>
        <v>0</v>
      </c>
    </row>
    <row r="8" spans="1:10" ht="18" customHeight="1" x14ac:dyDescent="0.25">
      <c r="A8" s="3" t="s">
        <v>6</v>
      </c>
      <c r="B8" s="42">
        <f>IF('1207-01'!D8&gt;0,1)+IF('1207-02'!D8&gt;0,1)+IF('1207-03'!D8&gt;0,1)+IF('1207-04'!D8&gt;0,1)+IF('1207-05'!D8&gt;0,1)+IF('1207-06'!D8&gt;0,1)</f>
        <v>5</v>
      </c>
      <c r="C8" s="68">
        <f>'1207-01'!D8+'1207-02'!D8+'1207-03'!D8+'1207-04'!D8+'1207-05'!D8+'1207-06'!D8</f>
        <v>34</v>
      </c>
      <c r="D8" s="65">
        <f t="shared" ref="D8:D13" si="0">(HOUR(C8-B8)*60)+MINUTE(C8-B8)</f>
        <v>0</v>
      </c>
      <c r="F8" s="3" t="s">
        <v>6</v>
      </c>
      <c r="G8" s="42">
        <f>IF('1207-01'!I8&gt;0,1)+IF('1207-02'!I8&gt;0,1)+IF('1207-03'!I8&gt;0,1)+IF('1207-04'!I8&gt;0,1)+IF('1207-05'!I8&gt;0,1)+IF('1207-06'!I8&gt;0,1)</f>
        <v>0</v>
      </c>
      <c r="H8" s="68">
        <f>'1207-01'!I8+'1207-02'!I8+'1207-03'!I8+'1207-04'!I8+'1207-05'!I8+'1207-06'!I8</f>
        <v>0</v>
      </c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42">
        <f>IF('1207-01'!D9&gt;0,1)+IF('1207-02'!D9&gt;0,1)+IF('1207-03'!D9&gt;0,1)+IF('1207-04'!D9&gt;0,1)+IF('1207-05'!D9&gt;0,1)+IF('1207-06'!D9&gt;0,1)</f>
        <v>5</v>
      </c>
      <c r="C9" s="68">
        <f>'1207-01'!D9+'1207-02'!D9+'1207-03'!D9+'1207-04'!D9+'1207-05'!D9+'1207-06'!D9</f>
        <v>61</v>
      </c>
      <c r="D9" s="65">
        <f t="shared" si="0"/>
        <v>0</v>
      </c>
      <c r="F9" s="3" t="s">
        <v>9</v>
      </c>
      <c r="G9" s="42">
        <f>IF('1207-01'!I9&gt;0,1)+IF('1207-02'!I9&gt;0,1)+IF('1207-03'!I9&gt;0,1)+IF('1207-04'!I9&gt;0,1)+IF('1207-05'!I9&gt;0,1)+IF('1207-06'!I9&gt;0,1)</f>
        <v>0</v>
      </c>
      <c r="H9" s="68">
        <f>'1207-01'!I9+'1207-02'!I9+'1207-03'!I9+'1207-04'!I9+'1207-05'!I9+'1207-06'!I9</f>
        <v>0</v>
      </c>
      <c r="I9" s="65">
        <f t="shared" si="1"/>
        <v>0</v>
      </c>
    </row>
    <row r="10" spans="1:10" ht="18" customHeight="1" x14ac:dyDescent="0.25">
      <c r="A10" s="3" t="s">
        <v>7</v>
      </c>
      <c r="B10" s="42">
        <f>IF('1207-01'!D10&gt;0,1)+IF('1207-02'!D10&gt;0,1)+IF('1207-03'!D10&gt;0,1)+IF('1207-04'!D10&gt;0,1)+IF('1207-05'!D10&gt;0,1)+IF('1207-06'!D10&gt;0,1)</f>
        <v>5</v>
      </c>
      <c r="C10" s="68">
        <f>'1207-01'!D10+'1207-02'!D10+'1207-03'!D10+'1207-04'!D10+'1207-05'!D10+'1207-06'!D10</f>
        <v>150</v>
      </c>
      <c r="D10" s="65">
        <f t="shared" si="0"/>
        <v>0</v>
      </c>
      <c r="F10" s="3" t="s">
        <v>7</v>
      </c>
      <c r="G10" s="42">
        <f>IF('1207-01'!I10&gt;0,1)+IF('1207-02'!I10&gt;0,1)+IF('1207-03'!I10&gt;0,1)+IF('1207-04'!I10&gt;0,1)+IF('1207-05'!I10&gt;0,1)+IF('1207-06'!I10&gt;0,1)</f>
        <v>0</v>
      </c>
      <c r="H10" s="68">
        <f>'1207-01'!I10+'1207-02'!I10+'1207-03'!I10+'1207-04'!I10+'1207-05'!I10+'1207-06'!I10</f>
        <v>0</v>
      </c>
      <c r="I10" s="65">
        <f t="shared" si="1"/>
        <v>0</v>
      </c>
    </row>
    <row r="11" spans="1:10" ht="18" customHeight="1" x14ac:dyDescent="0.25">
      <c r="A11" s="3" t="s">
        <v>10</v>
      </c>
      <c r="B11" s="42">
        <f>IF('1207-01'!D11&gt;0,1)+IF('1207-02'!D11&gt;0,1)+IF('1207-03'!D11&gt;0,1)+IF('1207-04'!D11&gt;0,1)+IF('1207-05'!D11&gt;0,1)+IF('1207-06'!D11&gt;0,1)</f>
        <v>5</v>
      </c>
      <c r="C11" s="68">
        <f>'1207-01'!D11+'1207-02'!D11+'1207-03'!D11+'1207-04'!D11+'1207-05'!D11+'1207-06'!D11</f>
        <v>34</v>
      </c>
      <c r="D11" s="65">
        <f t="shared" si="0"/>
        <v>0</v>
      </c>
      <c r="F11" s="3" t="s">
        <v>10</v>
      </c>
      <c r="G11" s="42">
        <f>IF('1207-01'!I11&gt;0,1)+IF('1207-02'!I11&gt;0,1)+IF('1207-03'!I11&gt;0,1)+IF('1207-04'!I11&gt;0,1)+IF('1207-05'!I11&gt;0,1)+IF('1207-06'!I11&gt;0,1)</f>
        <v>0</v>
      </c>
      <c r="H11" s="68">
        <f>'1207-01'!I11+'1207-02'!I11+'1207-03'!I11+'1207-04'!I11+'1207-05'!I11+'1207-06'!I11</f>
        <v>0</v>
      </c>
      <c r="I11" s="65">
        <f t="shared" si="1"/>
        <v>0</v>
      </c>
    </row>
    <row r="12" spans="1:10" ht="18" customHeight="1" x14ac:dyDescent="0.25">
      <c r="A12" s="3" t="s">
        <v>11</v>
      </c>
      <c r="B12" s="42">
        <f>IF('1207-01'!D12&gt;0,1)+IF('1207-02'!D12&gt;0,1)+IF('1207-03'!D12&gt;0,1)+IF('1207-04'!D12&gt;0,1)+IF('1207-05'!D12&gt;0,1)+IF('1207-06'!D12&gt;0,1)</f>
        <v>1</v>
      </c>
      <c r="C12" s="68">
        <f>'1207-01'!D12+'1207-02'!D12+'1207-03'!D12+'1207-04'!D12+'1207-05'!D12+'1207-06'!D12</f>
        <v>5</v>
      </c>
      <c r="D12" s="65">
        <f t="shared" si="0"/>
        <v>0</v>
      </c>
      <c r="F12" s="3" t="s">
        <v>11</v>
      </c>
      <c r="G12" s="42">
        <f>IF('1207-01'!I12&gt;0,1)+IF('1207-02'!I12&gt;0,1)+IF('1207-03'!I12&gt;0,1)+IF('1207-04'!I12&gt;0,1)+IF('1207-05'!I12&gt;0,1)+IF('1207-06'!I12&gt;0,1)</f>
        <v>0</v>
      </c>
      <c r="H12" s="68">
        <f>'1207-01'!I12+'1207-02'!I12+'1207-03'!I12+'1207-04'!I12+'1207-05'!I12+'1207-06'!I12</f>
        <v>0</v>
      </c>
      <c r="I12" s="65">
        <f t="shared" si="1"/>
        <v>0</v>
      </c>
    </row>
    <row r="13" spans="1:10" ht="18" customHeight="1" thickBot="1" x14ac:dyDescent="0.3">
      <c r="A13" s="19" t="s">
        <v>9</v>
      </c>
      <c r="B13" s="42">
        <f>IF('1207-01'!D13&gt;0,1)+IF('1207-02'!D13&gt;0,1)+IF('1207-03'!D13&gt;0,1)+IF('1207-04'!D13&gt;0,1)+IF('1207-05'!D13&gt;0,1)+IF('1207-06'!D13&gt;0,1)</f>
        <v>0</v>
      </c>
      <c r="C13" s="68">
        <f>'1207-01'!D13+'1207-02'!D13+'1207-03'!D13+'1207-04'!D13+'1207-05'!D13+'1207-06'!D13</f>
        <v>0</v>
      </c>
      <c r="D13" s="65">
        <f t="shared" si="0"/>
        <v>0</v>
      </c>
      <c r="F13" s="18" t="s">
        <v>9</v>
      </c>
      <c r="G13" s="42">
        <f>IF('1207-01'!I13&gt;0,1)+IF('1207-02'!I13&gt;0,1)+IF('1207-03'!I13&gt;0,1)+IF('1207-04'!I13&gt;0,1)+IF('1207-05'!I13&gt;0,1)+IF('1207-06'!I13&gt;0,1)</f>
        <v>0</v>
      </c>
      <c r="H13" s="68">
        <f>'1207-01'!I13+'1207-02'!I13+'1207-03'!I13+'1207-04'!I13+'1207-05'!I13+'1207-06'!I13</f>
        <v>0</v>
      </c>
      <c r="I13" s="65">
        <f t="shared" si="1"/>
        <v>0</v>
      </c>
    </row>
    <row r="14" spans="1:10" ht="18" customHeight="1" thickBot="1" x14ac:dyDescent="0.3">
      <c r="A14" s="43" t="s">
        <v>31</v>
      </c>
      <c r="B14" s="44">
        <f>IF('1207-01'!D14&gt;0,1)+IF('1207-02'!D14&gt;0,1)+IF('1207-03'!D14&gt;0,1)+IF('1207-04'!D14&gt;0,1)+IF('1207-05'!D14&gt;0,1)+IF('1207-06'!D14&gt;0,1)</f>
        <v>5</v>
      </c>
      <c r="C14" s="67">
        <f>SUM(C7:C13)</f>
        <v>348</v>
      </c>
      <c r="D14" s="66">
        <f>SUM(D7:D13)</f>
        <v>0</v>
      </c>
      <c r="F14" s="43" t="s">
        <v>31</v>
      </c>
      <c r="G14" s="44">
        <f>IF('1207-01'!I14&gt;0,1)+IF('1207-02'!I14&gt;0,1)+IF('1207-03'!I14&gt;0,1)+IF('1207-04'!I14&gt;0,1)+IF('1207-05'!I14&gt;0,1)+IF('1207-06'!I14&gt;0,1)</f>
        <v>0</v>
      </c>
      <c r="H14" s="67">
        <f>SUM(H7:H13)</f>
        <v>0</v>
      </c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22</v>
      </c>
      <c r="B16" s="82"/>
      <c r="C16" s="83"/>
      <c r="D16" s="84"/>
      <c r="E16" s="23"/>
      <c r="F16" s="81" t="s">
        <v>22</v>
      </c>
      <c r="G16" s="82"/>
      <c r="H16" s="83"/>
      <c r="I16" s="84"/>
    </row>
    <row r="17" spans="1:10" ht="18" customHeight="1" x14ac:dyDescent="0.25">
      <c r="A17" s="88" t="s">
        <v>12</v>
      </c>
      <c r="B17" s="89"/>
      <c r="C17" s="89"/>
      <c r="D17" s="90"/>
      <c r="F17" s="88" t="s">
        <v>48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53</v>
      </c>
      <c r="C18" s="13" t="s">
        <v>32</v>
      </c>
      <c r="D18" s="10" t="s">
        <v>54</v>
      </c>
      <c r="F18" s="8" t="s">
        <v>3</v>
      </c>
      <c r="G18" s="9" t="s">
        <v>53</v>
      </c>
      <c r="H18" s="13" t="s">
        <v>32</v>
      </c>
      <c r="I18" s="10" t="s">
        <v>54</v>
      </c>
    </row>
    <row r="19" spans="1:10" ht="18" customHeight="1" x14ac:dyDescent="0.25">
      <c r="A19" s="6" t="s">
        <v>14</v>
      </c>
      <c r="B19" s="42">
        <f>IF('1207-01'!D19&gt;0,1)+IF('1207-02'!D19&gt;0,1)+IF('1207-03'!D19&gt;0,1)+IF('1207-04'!D19&gt;0,1)+IF('1207-05'!D19&gt;0,1)+IF('1207-06'!D19&gt;0,1)</f>
        <v>3</v>
      </c>
      <c r="C19" s="68">
        <f>'1207-01'!D19+'1207-02'!D19+'1207-03'!D19+'1207-04'!D19+'1207-05'!D19+'1207-06'!D19</f>
        <v>15</v>
      </c>
      <c r="D19" s="65">
        <f>IF(B19&gt;0,+C19/B19,0)</f>
        <v>5</v>
      </c>
      <c r="F19" s="6" t="s">
        <v>14</v>
      </c>
      <c r="G19" s="42">
        <f>IF('1207-01'!I19&gt;0,1)+IF('1207-02'!I19&gt;0,1)+IF('1207-03'!I19&gt;0,1)+IF('1207-04'!I19&gt;0,1)+IF('1207-05'!I19&gt;0,1)+IF('1207-06'!I19&gt;0,1)</f>
        <v>2</v>
      </c>
      <c r="H19" s="68">
        <f>'1207-01'!I19+'1207-02'!I19+'1207-03'!I19+'1207-04'!I19+'1207-05'!I19+'1207-06'!I19</f>
        <v>7</v>
      </c>
      <c r="I19" s="65">
        <f>IF(G19&gt;0,+H19/G19,0)</f>
        <v>3.5</v>
      </c>
    </row>
    <row r="20" spans="1:10" ht="18" customHeight="1" x14ac:dyDescent="0.25">
      <c r="A20" s="3" t="s">
        <v>16</v>
      </c>
      <c r="B20" s="42">
        <f>IF('1207-01'!D20&gt;0,1)+IF('1207-02'!D20&gt;0,1)+IF('1207-03'!D20&gt;0,1)+IF('1207-04'!D20&gt;0,1)+IF('1207-05'!D20&gt;0,1)+IF('1207-06'!D20&gt;0,1)</f>
        <v>3</v>
      </c>
      <c r="C20" s="68">
        <f>'1207-01'!D20+'1207-02'!D20+'1207-03'!D20+'1207-04'!D20+'1207-05'!D20+'1207-06'!D20</f>
        <v>73</v>
      </c>
      <c r="D20" s="65">
        <f t="shared" ref="D20:D27" si="2">IF(B20&gt;0,+C20/B20,0)</f>
        <v>24.333333333333332</v>
      </c>
      <c r="F20" s="3" t="s">
        <v>16</v>
      </c>
      <c r="G20" s="42">
        <f>IF('1207-01'!I20&gt;0,1)+IF('1207-02'!I20&gt;0,1)+IF('1207-03'!I20&gt;0,1)+IF('1207-04'!I20&gt;0,1)+IF('1207-05'!I20&gt;0,1)+IF('1207-06'!I20&gt;0,1)</f>
        <v>2</v>
      </c>
      <c r="H20" s="68">
        <f>'1207-01'!I20+'1207-02'!I20+'1207-03'!I20+'1207-04'!I20+'1207-05'!I20+'1207-06'!I20</f>
        <v>30</v>
      </c>
      <c r="I20" s="65">
        <f t="shared" ref="I20:I27" si="3">IF(G20&gt;0,+H20/G20,0)</f>
        <v>15</v>
      </c>
    </row>
    <row r="21" spans="1:10" ht="18" customHeight="1" x14ac:dyDescent="0.25">
      <c r="A21" s="3" t="s">
        <v>15</v>
      </c>
      <c r="B21" s="42">
        <f>IF('1207-01'!D21&gt;0,1)+IF('1207-02'!D21&gt;0,1)+IF('1207-03'!D21&gt;0,1)+IF('1207-04'!D21&gt;0,1)+IF('1207-05'!D21&gt;0,1)+IF('1207-06'!D21&gt;0,1)</f>
        <v>3</v>
      </c>
      <c r="C21" s="68">
        <f>'1207-01'!D21+'1207-02'!D21+'1207-03'!D21+'1207-04'!D21+'1207-05'!D21+'1207-06'!D21</f>
        <v>49</v>
      </c>
      <c r="D21" s="65">
        <f t="shared" si="2"/>
        <v>16.333333333333332</v>
      </c>
      <c r="F21" s="3" t="s">
        <v>15</v>
      </c>
      <c r="G21" s="42">
        <f>IF('1207-01'!I21&gt;0,1)+IF('1207-02'!I21&gt;0,1)+IF('1207-03'!I21&gt;0,1)+IF('1207-04'!I21&gt;0,1)+IF('1207-05'!I21&gt;0,1)+IF('1207-06'!I21&gt;0,1)</f>
        <v>2</v>
      </c>
      <c r="H21" s="68">
        <f>'1207-01'!I21+'1207-02'!I21+'1207-03'!I21+'1207-04'!I21+'1207-05'!I21+'1207-06'!I21</f>
        <v>39</v>
      </c>
      <c r="I21" s="65">
        <f t="shared" si="3"/>
        <v>19.5</v>
      </c>
    </row>
    <row r="22" spans="1:10" ht="18" customHeight="1" x14ac:dyDescent="0.25">
      <c r="A22" s="3" t="s">
        <v>36</v>
      </c>
      <c r="B22" s="42">
        <f>IF('1207-01'!D22&gt;0,1)+IF('1207-02'!D22&gt;0,1)+IF('1207-03'!D22&gt;0,1)+IF('1207-04'!D22&gt;0,1)+IF('1207-05'!D22&gt;0,1)+IF('1207-06'!D22&gt;0,1)</f>
        <v>3</v>
      </c>
      <c r="C22" s="68">
        <f>'1207-01'!D22+'1207-02'!D22+'1207-03'!D22+'1207-04'!D22+'1207-05'!D22+'1207-06'!D22</f>
        <v>56</v>
      </c>
      <c r="D22" s="65">
        <f t="shared" si="2"/>
        <v>18.666666666666668</v>
      </c>
      <c r="F22" s="3" t="s">
        <v>36</v>
      </c>
      <c r="G22" s="42">
        <f>IF('1207-01'!I22&gt;0,1)+IF('1207-02'!I22&gt;0,1)+IF('1207-03'!I22&gt;0,1)+IF('1207-04'!I22&gt;0,1)+IF('1207-05'!I22&gt;0,1)+IF('1207-06'!I22&gt;0,1)</f>
        <v>2</v>
      </c>
      <c r="H22" s="68">
        <f>'1207-01'!I22+'1207-02'!I22+'1207-03'!I22+'1207-04'!I22+'1207-05'!I22+'1207-06'!I22</f>
        <v>39</v>
      </c>
      <c r="I22" s="65">
        <f t="shared" si="3"/>
        <v>19.5</v>
      </c>
    </row>
    <row r="23" spans="1:10" ht="18" customHeight="1" x14ac:dyDescent="0.25">
      <c r="A23" s="3" t="s">
        <v>17</v>
      </c>
      <c r="B23" s="42">
        <f>IF('1207-01'!D23&gt;0,1)+IF('1207-02'!D23&gt;0,1)+IF('1207-03'!D23&gt;0,1)+IF('1207-04'!D23&gt;0,1)+IF('1207-05'!D23&gt;0,1)+IF('1207-06'!D23&gt;0,1)</f>
        <v>2</v>
      </c>
      <c r="C23" s="68">
        <f>'1207-01'!D23+'1207-02'!D23+'1207-03'!D23+'1207-04'!D23+'1207-05'!D23+'1207-06'!D23</f>
        <v>8</v>
      </c>
      <c r="D23" s="65">
        <f t="shared" si="2"/>
        <v>4</v>
      </c>
      <c r="F23" s="3" t="s">
        <v>17</v>
      </c>
      <c r="G23" s="42">
        <f>IF('1207-01'!I23&gt;0,1)+IF('1207-02'!I23&gt;0,1)+IF('1207-03'!I23&gt;0,1)+IF('1207-04'!I23&gt;0,1)+IF('1207-05'!I23&gt;0,1)+IF('1207-06'!I23&gt;0,1)</f>
        <v>0</v>
      </c>
      <c r="H23" s="68">
        <f>'1207-01'!I23+'1207-02'!I23+'1207-03'!I23+'1207-04'!I23+'1207-05'!I23+'1207-06'!I23</f>
        <v>0</v>
      </c>
      <c r="I23" s="65">
        <f t="shared" si="3"/>
        <v>0</v>
      </c>
    </row>
    <row r="24" spans="1:10" ht="18" customHeight="1" x14ac:dyDescent="0.25">
      <c r="A24" s="3" t="s">
        <v>18</v>
      </c>
      <c r="B24" s="42">
        <f>IF('1207-01'!D24&gt;0,1)+IF('1207-02'!D24&gt;0,1)+IF('1207-03'!D24&gt;0,1)+IF('1207-04'!D24&gt;0,1)+IF('1207-05'!D24&gt;0,1)+IF('1207-06'!D24&gt;0,1)</f>
        <v>3</v>
      </c>
      <c r="C24" s="68">
        <f>'1207-01'!D24+'1207-02'!D24+'1207-03'!D24+'1207-04'!D24+'1207-05'!D24+'1207-06'!D24</f>
        <v>18</v>
      </c>
      <c r="D24" s="65">
        <f t="shared" si="2"/>
        <v>6</v>
      </c>
      <c r="F24" s="3" t="s">
        <v>18</v>
      </c>
      <c r="G24" s="42">
        <f>IF('1207-01'!I24&gt;0,1)+IF('1207-02'!I24&gt;0,1)+IF('1207-03'!I24&gt;0,1)+IF('1207-04'!I24&gt;0,1)+IF('1207-05'!I24&gt;0,1)+IF('1207-06'!I24&gt;0,1)</f>
        <v>2</v>
      </c>
      <c r="H24" s="68">
        <f>'1207-01'!I24+'1207-02'!I24+'1207-03'!I24+'1207-04'!I24+'1207-05'!I24+'1207-06'!I24</f>
        <v>14</v>
      </c>
      <c r="I24" s="65">
        <f t="shared" si="3"/>
        <v>7</v>
      </c>
    </row>
    <row r="25" spans="1:10" ht="18" customHeight="1" x14ac:dyDescent="0.25">
      <c r="A25" s="3" t="s">
        <v>37</v>
      </c>
      <c r="B25" s="42">
        <f>IF('1207-01'!D25&gt;0,1)+IF('1207-02'!D25&gt;0,1)+IF('1207-03'!D25&gt;0,1)+IF('1207-04'!D25&gt;0,1)+IF('1207-05'!D25&gt;0,1)+IF('1207-06'!D25&gt;0,1)</f>
        <v>3</v>
      </c>
      <c r="C25" s="68">
        <f>'1207-01'!D25+'1207-02'!D25+'1207-03'!D25+'1207-04'!D25+'1207-05'!D25+'1207-06'!D25</f>
        <v>24</v>
      </c>
      <c r="D25" s="65">
        <f t="shared" si="2"/>
        <v>8</v>
      </c>
      <c r="F25" s="3" t="s">
        <v>37</v>
      </c>
      <c r="G25" s="42">
        <f>IF('1207-01'!I25&gt;0,1)+IF('1207-02'!I25&gt;0,1)+IF('1207-03'!I25&gt;0,1)+IF('1207-04'!I25&gt;0,1)+IF('1207-05'!I25&gt;0,1)+IF('1207-06'!I25&gt;0,1)</f>
        <v>2</v>
      </c>
      <c r="H25" s="68">
        <f>'1207-01'!I25+'1207-02'!I25+'1207-03'!I25+'1207-04'!I25+'1207-05'!I25+'1207-06'!I25</f>
        <v>7</v>
      </c>
      <c r="I25" s="65">
        <f t="shared" si="3"/>
        <v>3.5</v>
      </c>
    </row>
    <row r="26" spans="1:10" ht="18" customHeight="1" x14ac:dyDescent="0.25">
      <c r="A26" s="3" t="s">
        <v>19</v>
      </c>
      <c r="B26" s="42">
        <f>IF('1207-01'!D26&gt;0,1)+IF('1207-02'!D26&gt;0,1)+IF('1207-03'!D26&gt;0,1)+IF('1207-04'!D26&gt;0,1)+IF('1207-05'!D26&gt;0,1)+IF('1207-06'!D26&gt;0,1)</f>
        <v>3</v>
      </c>
      <c r="C26" s="68">
        <f>'1207-01'!D26+'1207-02'!D26+'1207-03'!D26+'1207-04'!D26+'1207-05'!D26+'1207-06'!D26</f>
        <v>16</v>
      </c>
      <c r="D26" s="65">
        <f t="shared" si="2"/>
        <v>5.333333333333333</v>
      </c>
      <c r="F26" s="3" t="s">
        <v>19</v>
      </c>
      <c r="G26" s="42">
        <f>IF('1207-01'!I26&gt;0,1)+IF('1207-02'!I26&gt;0,1)+IF('1207-03'!I26&gt;0,1)+IF('1207-04'!I26&gt;0,1)+IF('1207-05'!I26&gt;0,1)+IF('1207-06'!I26&gt;0,1)</f>
        <v>1</v>
      </c>
      <c r="H26" s="68">
        <f>'1207-01'!I26+'1207-02'!I26+'1207-03'!I26+'1207-04'!I26+'1207-05'!I26+'1207-06'!I26</f>
        <v>2</v>
      </c>
      <c r="I26" s="65">
        <f t="shared" si="3"/>
        <v>2</v>
      </c>
    </row>
    <row r="27" spans="1:10" ht="18" customHeight="1" thickBot="1" x14ac:dyDescent="0.3">
      <c r="A27" s="3" t="s">
        <v>20</v>
      </c>
      <c r="B27" s="42">
        <f>IF('1207-01'!D27&gt;0,1)+IF('1207-02'!D27&gt;0,1)+IF('1207-03'!D27&gt;0,1)+IF('1207-04'!D27&gt;0,1)+IF('1207-05'!D27&gt;0,1)+IF('1207-06'!D27&gt;0,1)</f>
        <v>3</v>
      </c>
      <c r="C27" s="68">
        <f>'1207-01'!D27+'1207-02'!D27+'1207-03'!D27+'1207-04'!D27+'1207-05'!D27+'1207-06'!D27</f>
        <v>19</v>
      </c>
      <c r="D27" s="65">
        <f t="shared" si="2"/>
        <v>6.333333333333333</v>
      </c>
      <c r="F27" s="3" t="s">
        <v>20</v>
      </c>
      <c r="G27" s="42">
        <f>IF('1207-01'!I27&gt;0,1)+IF('1207-02'!I27&gt;0,1)+IF('1207-03'!I27&gt;0,1)+IF('1207-04'!I27&gt;0,1)+IF('1207-05'!I27&gt;0,1)+IF('1207-06'!I27&gt;0,1)</f>
        <v>2</v>
      </c>
      <c r="H27" s="68">
        <f>'1207-01'!I27+'1207-02'!I27+'1207-03'!I27+'1207-04'!I27+'1207-05'!I27+'1207-06'!I27</f>
        <v>8</v>
      </c>
      <c r="I27" s="65">
        <f t="shared" si="3"/>
        <v>4</v>
      </c>
    </row>
    <row r="28" spans="1:10" ht="18" customHeight="1" thickBot="1" x14ac:dyDescent="0.3">
      <c r="A28" s="43" t="s">
        <v>31</v>
      </c>
      <c r="B28" s="44">
        <f>IF('1207-01'!D28&gt;0,1)+IF('1207-02'!D28&gt;0,1)+IF('1207-03'!D28&gt;0,1)+IF('1207-04'!D28&gt;0,1)+IF('1207-05'!D28&gt;0,1)+IF('1207-06'!D28&gt;0,1)</f>
        <v>3</v>
      </c>
      <c r="C28" s="67">
        <f>SUM(C19:C27)</f>
        <v>278</v>
      </c>
      <c r="D28" s="72">
        <f>SUM(D19:D27)</f>
        <v>93.999999999999986</v>
      </c>
      <c r="F28" s="43" t="s">
        <v>31</v>
      </c>
      <c r="G28" s="44">
        <f>IF('1207-01'!I28&gt;0,1)+IF('1207-02'!I28&gt;0,1)+IF('1207-03'!I28&gt;0,1)+IF('1207-04'!I28&gt;0,1)+IF('1207-05'!I28&gt;0,1)+IF('1207-06'!I28&gt;0,1)</f>
        <v>2</v>
      </c>
      <c r="H28" s="67">
        <f>SUM(H19:H27)</f>
        <v>146</v>
      </c>
      <c r="I28" s="72">
        <f>SUM(I19:I27)</f>
        <v>74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8" customHeight="1" thickBot="1" x14ac:dyDescent="0.35">
      <c r="A33" s="25" t="s">
        <v>34</v>
      </c>
      <c r="B33" s="26">
        <f>+B4</f>
        <v>43075</v>
      </c>
      <c r="C33" s="24"/>
      <c r="D33" s="24"/>
      <c r="E33" s="24"/>
      <c r="H33" s="24"/>
      <c r="I33" s="24"/>
      <c r="J33" s="24"/>
    </row>
    <row r="34" spans="1:10" ht="18" customHeight="1" x14ac:dyDescent="0.25">
      <c r="A34" s="91" t="s">
        <v>96</v>
      </c>
      <c r="B34" s="92"/>
      <c r="C34" s="93"/>
      <c r="D34" s="94"/>
      <c r="F34" s="91" t="s">
        <v>96</v>
      </c>
      <c r="G34" s="92"/>
      <c r="H34" s="93"/>
      <c r="I34" s="94"/>
    </row>
    <row r="35" spans="1:10" ht="18" customHeight="1" x14ac:dyDescent="0.25">
      <c r="A35" s="88" t="s">
        <v>40</v>
      </c>
      <c r="B35" s="89"/>
      <c r="C35" s="89"/>
      <c r="D35" s="90"/>
      <c r="F35" s="88" t="s">
        <v>42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53</v>
      </c>
      <c r="C36" s="13" t="s">
        <v>32</v>
      </c>
      <c r="D36" s="10" t="s">
        <v>54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42">
        <f>IF('1207-01'!D37&gt;0,1)+IF('1207-02'!D37&gt;0,1)+IF('1207-03'!D37&gt;0,1)+IF('1207-04'!D37&gt;0,1)+IF('1207-05'!D37&gt;0,1)+IF('1207-06'!D37&gt;0,1)</f>
        <v>2</v>
      </c>
      <c r="C37" s="68">
        <f>'1207-01'!D37+'1207-02'!D37+'1207-03'!D37+'1207-04'!D37+'1207-05'!D37+'1207-06'!D37</f>
        <v>11</v>
      </c>
      <c r="D37" s="65">
        <f>IF(B37&gt;0,+C37/B37,0)</f>
        <v>5.5</v>
      </c>
      <c r="F37" s="6" t="s">
        <v>14</v>
      </c>
      <c r="G37" s="42">
        <f>IF('1207-01'!I37&gt;0,1)+IF('1207-02'!I37&gt;0,1)+IF('1207-03'!I37&gt;0,1)+IF('1207-04'!I37&gt;0,1)+IF('1207-05'!I37&gt;0,1)+IF('1207-06'!I37&gt;0,1)</f>
        <v>2</v>
      </c>
      <c r="H37" s="68">
        <f>'1207-01'!I37+'1207-02'!I37+'1207-03'!I37+'1207-04'!I37+'1207-05'!I37+'1207-06'!I37</f>
        <v>8</v>
      </c>
      <c r="I37" s="65">
        <f>IF(G37&gt;0,+H37/G37,0)</f>
        <v>4</v>
      </c>
    </row>
    <row r="38" spans="1:10" ht="18" customHeight="1" x14ac:dyDescent="0.25">
      <c r="A38" s="3" t="s">
        <v>16</v>
      </c>
      <c r="B38" s="42">
        <f>IF('1207-01'!D38&gt;0,1)+IF('1207-02'!D38&gt;0,1)+IF('1207-03'!D38&gt;0,1)+IF('1207-04'!D38&gt;0,1)+IF('1207-05'!D38&gt;0,1)+IF('1207-06'!D38&gt;0,1)</f>
        <v>2</v>
      </c>
      <c r="C38" s="68">
        <f>'1207-01'!D38+'1207-02'!D38+'1207-03'!D38+'1207-04'!D38+'1207-05'!D38+'1207-06'!D38</f>
        <v>57</v>
      </c>
      <c r="D38" s="65">
        <f t="shared" ref="D38:D45" si="4">IF(B38&gt;0,+C38/B38,0)</f>
        <v>28.5</v>
      </c>
      <c r="F38" s="3" t="s">
        <v>16</v>
      </c>
      <c r="G38" s="42">
        <f>IF('1207-01'!I38&gt;0,1)+IF('1207-02'!I38&gt;0,1)+IF('1207-03'!I38&gt;0,1)+IF('1207-04'!I38&gt;0,1)+IF('1207-05'!I38&gt;0,1)+IF('1207-06'!I38&gt;0,1)</f>
        <v>2</v>
      </c>
      <c r="H38" s="68">
        <f>'1207-01'!I38+'1207-02'!I38+'1207-03'!I38+'1207-04'!I38+'1207-05'!I38+'1207-06'!I38</f>
        <v>31</v>
      </c>
      <c r="I38" s="65">
        <f t="shared" ref="I38:I45" si="5">IF(G38&gt;0,+H38/G38,0)</f>
        <v>15.5</v>
      </c>
    </row>
    <row r="39" spans="1:10" ht="18" customHeight="1" x14ac:dyDescent="0.25">
      <c r="A39" s="3" t="s">
        <v>15</v>
      </c>
      <c r="B39" s="42">
        <f>IF('1207-01'!D39&gt;0,1)+IF('1207-02'!D39&gt;0,1)+IF('1207-03'!D39&gt;0,1)+IF('1207-04'!D39&gt;0,1)+IF('1207-05'!D39&gt;0,1)+IF('1207-06'!D39&gt;0,1)</f>
        <v>2</v>
      </c>
      <c r="C39" s="68">
        <f>'1207-01'!D39+'1207-02'!D39+'1207-03'!D39+'1207-04'!D39+'1207-05'!D39+'1207-06'!D39</f>
        <v>72</v>
      </c>
      <c r="D39" s="65">
        <f t="shared" si="4"/>
        <v>36</v>
      </c>
      <c r="F39" s="3" t="s">
        <v>15</v>
      </c>
      <c r="G39" s="42">
        <f>IF('1207-01'!I39&gt;0,1)+IF('1207-02'!I39&gt;0,1)+IF('1207-03'!I39&gt;0,1)+IF('1207-04'!I39&gt;0,1)+IF('1207-05'!I39&gt;0,1)+IF('1207-06'!I39&gt;0,1)</f>
        <v>2</v>
      </c>
      <c r="H39" s="68">
        <f>'1207-01'!I39+'1207-02'!I39+'1207-03'!I39+'1207-04'!I39+'1207-05'!I39+'1207-06'!I39</f>
        <v>48</v>
      </c>
      <c r="I39" s="65">
        <f t="shared" si="5"/>
        <v>24</v>
      </c>
    </row>
    <row r="40" spans="1:10" ht="18" customHeight="1" x14ac:dyDescent="0.25">
      <c r="A40" s="3" t="s">
        <v>36</v>
      </c>
      <c r="B40" s="42">
        <f>IF('1207-01'!D40&gt;0,1)+IF('1207-02'!D40&gt;0,1)+IF('1207-03'!D40&gt;0,1)+IF('1207-04'!D40&gt;0,1)+IF('1207-05'!D40&gt;0,1)+IF('1207-06'!D40&gt;0,1)</f>
        <v>2</v>
      </c>
      <c r="C40" s="68">
        <f>'1207-01'!D40+'1207-02'!D40+'1207-03'!D40+'1207-04'!D40+'1207-05'!D40+'1207-06'!D40</f>
        <v>21</v>
      </c>
      <c r="D40" s="65">
        <f t="shared" si="4"/>
        <v>10.5</v>
      </c>
      <c r="F40" s="3" t="s">
        <v>36</v>
      </c>
      <c r="G40" s="42">
        <f>IF('1207-01'!I40&gt;0,1)+IF('1207-02'!I40&gt;0,1)+IF('1207-03'!I40&gt;0,1)+IF('1207-04'!I40&gt;0,1)+IF('1207-05'!I40&gt;0,1)+IF('1207-06'!I40&gt;0,1)</f>
        <v>2</v>
      </c>
      <c r="H40" s="68">
        <f>'1207-01'!I40+'1207-02'!I40+'1207-03'!I40+'1207-04'!I40+'1207-05'!I40+'1207-06'!I40</f>
        <v>18</v>
      </c>
      <c r="I40" s="65">
        <f t="shared" si="5"/>
        <v>9</v>
      </c>
    </row>
    <row r="41" spans="1:10" ht="18" customHeight="1" x14ac:dyDescent="0.25">
      <c r="A41" s="3" t="s">
        <v>17</v>
      </c>
      <c r="B41" s="42">
        <f>IF('1207-01'!D41&gt;0,1)+IF('1207-02'!D41&gt;0,1)+IF('1207-03'!D41&gt;0,1)+IF('1207-04'!D41&gt;0,1)+IF('1207-05'!D41&gt;0,1)+IF('1207-06'!D41&gt;0,1)</f>
        <v>2</v>
      </c>
      <c r="C41" s="68">
        <f>'1207-01'!D41+'1207-02'!D41+'1207-03'!D41+'1207-04'!D41+'1207-05'!D41+'1207-06'!D41</f>
        <v>6</v>
      </c>
      <c r="D41" s="65">
        <f t="shared" si="4"/>
        <v>3</v>
      </c>
      <c r="F41" s="3" t="s">
        <v>17</v>
      </c>
      <c r="G41" s="42">
        <f>IF('1207-01'!I41&gt;0,1)+IF('1207-02'!I41&gt;0,1)+IF('1207-03'!I41&gt;0,1)+IF('1207-04'!I41&gt;0,1)+IF('1207-05'!I41&gt;0,1)+IF('1207-06'!I41&gt;0,1)</f>
        <v>1</v>
      </c>
      <c r="H41" s="68">
        <f>'1207-01'!I41+'1207-02'!I41+'1207-03'!I41+'1207-04'!I41+'1207-05'!I41+'1207-06'!I41</f>
        <v>7</v>
      </c>
      <c r="I41" s="65">
        <f t="shared" si="5"/>
        <v>7</v>
      </c>
    </row>
    <row r="42" spans="1:10" ht="18" customHeight="1" x14ac:dyDescent="0.25">
      <c r="A42" s="3" t="s">
        <v>18</v>
      </c>
      <c r="B42" s="42">
        <f>IF('1207-01'!D42&gt;0,1)+IF('1207-02'!D42&gt;0,1)+IF('1207-03'!D42&gt;0,1)+IF('1207-04'!D42&gt;0,1)+IF('1207-05'!D42&gt;0,1)+IF('1207-06'!D42&gt;0,1)</f>
        <v>2</v>
      </c>
      <c r="C42" s="68">
        <f>'1207-01'!D42+'1207-02'!D42+'1207-03'!D42+'1207-04'!D42+'1207-05'!D42+'1207-06'!D42</f>
        <v>6</v>
      </c>
      <c r="D42" s="65">
        <f t="shared" si="4"/>
        <v>3</v>
      </c>
      <c r="F42" s="3" t="s">
        <v>18</v>
      </c>
      <c r="G42" s="42">
        <f>IF('1207-01'!I42&gt;0,1)+IF('1207-02'!I42&gt;0,1)+IF('1207-03'!I42&gt;0,1)+IF('1207-04'!I42&gt;0,1)+IF('1207-05'!I42&gt;0,1)+IF('1207-06'!I42&gt;0,1)</f>
        <v>2</v>
      </c>
      <c r="H42" s="68">
        <f>'1207-01'!I42+'1207-02'!I42+'1207-03'!I42+'1207-04'!I42+'1207-05'!I42+'1207-06'!I42</f>
        <v>15</v>
      </c>
      <c r="I42" s="65">
        <f t="shared" si="5"/>
        <v>7.5</v>
      </c>
    </row>
    <row r="43" spans="1:10" ht="18" customHeight="1" x14ac:dyDescent="0.25">
      <c r="A43" s="3" t="s">
        <v>37</v>
      </c>
      <c r="B43" s="42">
        <f>IF('1207-01'!D43&gt;0,1)+IF('1207-02'!D43&gt;0,1)+IF('1207-03'!D43&gt;0,1)+IF('1207-04'!D43&gt;0,1)+IF('1207-05'!D43&gt;0,1)+IF('1207-06'!D43&gt;0,1)</f>
        <v>1</v>
      </c>
      <c r="C43" s="68">
        <f>'1207-01'!D43+'1207-02'!D43+'1207-03'!D43+'1207-04'!D43+'1207-05'!D43+'1207-06'!D43</f>
        <v>1</v>
      </c>
      <c r="D43" s="65">
        <f t="shared" si="4"/>
        <v>1</v>
      </c>
      <c r="F43" s="3" t="s">
        <v>37</v>
      </c>
      <c r="G43" s="42">
        <f>IF('1207-01'!I43&gt;0,1)+IF('1207-02'!I43&gt;0,1)+IF('1207-03'!I43&gt;0,1)+IF('1207-04'!I43&gt;0,1)+IF('1207-05'!I43&gt;0,1)+IF('1207-06'!I43&gt;0,1)</f>
        <v>2</v>
      </c>
      <c r="H43" s="68">
        <f>'1207-01'!I43+'1207-02'!I43+'1207-03'!I43+'1207-04'!I43+'1207-05'!I43+'1207-06'!I43</f>
        <v>12</v>
      </c>
      <c r="I43" s="65">
        <f t="shared" si="5"/>
        <v>6</v>
      </c>
    </row>
    <row r="44" spans="1:10" ht="18" customHeight="1" x14ac:dyDescent="0.25">
      <c r="A44" s="3" t="s">
        <v>19</v>
      </c>
      <c r="B44" s="42">
        <f>IF('1207-01'!D44&gt;0,1)+IF('1207-02'!D44&gt;0,1)+IF('1207-03'!D44&gt;0,1)+IF('1207-04'!D44&gt;0,1)+IF('1207-05'!D44&gt;0,1)+IF('1207-06'!D44&gt;0,1)</f>
        <v>2</v>
      </c>
      <c r="C44" s="68">
        <f>'1207-01'!D44+'1207-02'!D44+'1207-03'!D44+'1207-04'!D44+'1207-05'!D44+'1207-06'!D44</f>
        <v>14</v>
      </c>
      <c r="D44" s="65">
        <f t="shared" si="4"/>
        <v>7</v>
      </c>
      <c r="F44" s="3" t="s">
        <v>19</v>
      </c>
      <c r="G44" s="42">
        <f>IF('1207-01'!I44&gt;0,1)+IF('1207-02'!I44&gt;0,1)+IF('1207-03'!I44&gt;0,1)+IF('1207-04'!I44&gt;0,1)+IF('1207-05'!I44&gt;0,1)+IF('1207-06'!I44&gt;0,1)</f>
        <v>1</v>
      </c>
      <c r="H44" s="68">
        <f>'1207-01'!I44+'1207-02'!I44+'1207-03'!I44+'1207-04'!I44+'1207-05'!I44+'1207-06'!I44</f>
        <v>2</v>
      </c>
      <c r="I44" s="65">
        <f t="shared" si="5"/>
        <v>2</v>
      </c>
    </row>
    <row r="45" spans="1:10" ht="18" customHeight="1" thickBot="1" x14ac:dyDescent="0.3">
      <c r="A45" s="3" t="s">
        <v>20</v>
      </c>
      <c r="B45" s="42">
        <f>IF('1207-01'!D45&gt;0,1)+IF('1207-02'!D45&gt;0,1)+IF('1207-03'!D45&gt;0,1)+IF('1207-04'!D45&gt;0,1)+IF('1207-05'!D45&gt;0,1)+IF('1207-06'!D45&gt;0,1)</f>
        <v>1</v>
      </c>
      <c r="C45" s="68">
        <f>'1207-01'!D45+'1207-02'!D45+'1207-03'!D45+'1207-04'!D45+'1207-05'!D45+'1207-06'!D45</f>
        <v>6</v>
      </c>
      <c r="D45" s="65">
        <f t="shared" si="4"/>
        <v>6</v>
      </c>
      <c r="F45" s="3" t="s">
        <v>20</v>
      </c>
      <c r="G45" s="42">
        <f>IF('1207-01'!I45&gt;0,1)+IF('1207-02'!I45&gt;0,1)+IF('1207-03'!I45&gt;0,1)+IF('1207-04'!I45&gt;0,1)+IF('1207-05'!I45&gt;0,1)+IF('1207-06'!I45&gt;0,1)</f>
        <v>2</v>
      </c>
      <c r="H45" s="68">
        <f>'1207-01'!I45+'1207-02'!I45+'1207-03'!I45+'1207-04'!I45+'1207-05'!I45+'1207-06'!I45</f>
        <v>10</v>
      </c>
      <c r="I45" s="65">
        <f t="shared" si="5"/>
        <v>5</v>
      </c>
    </row>
    <row r="46" spans="1:10" ht="18" customHeight="1" thickBot="1" x14ac:dyDescent="0.3">
      <c r="A46" s="43" t="s">
        <v>31</v>
      </c>
      <c r="B46" s="44">
        <f>IF('1207-01'!D46&gt;0,1)+IF('1207-02'!D46&gt;0,1)+IF('1207-03'!D46&gt;0,1)+IF('1207-04'!D46&gt;0,1)+IF('1207-05'!D46&gt;0,1)+IF('1207-06'!D46&gt;0,1)</f>
        <v>2</v>
      </c>
      <c r="C46" s="67">
        <f>SUM(C37:C45)</f>
        <v>194</v>
      </c>
      <c r="D46" s="72">
        <f>SUM(D37:D45)</f>
        <v>100.5</v>
      </c>
      <c r="F46" s="43" t="s">
        <v>31</v>
      </c>
      <c r="G46" s="44">
        <f>IF('1207-01'!I46&gt;0,1)+IF('1207-02'!I46&gt;0,1)+IF('1207-03'!I46&gt;0,1)+IF('1207-04'!I46&gt;0,1)+IF('1207-05'!I46&gt;0,1)+IF('1207-06'!I46&gt;0,1)</f>
        <v>2</v>
      </c>
      <c r="H46" s="67">
        <f>SUM(H37:H45)</f>
        <v>151</v>
      </c>
      <c r="I46" s="72">
        <f>SUM(I37:I45)</f>
        <v>80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51</v>
      </c>
      <c r="B49" s="89"/>
      <c r="C49" s="89"/>
      <c r="D49" s="90"/>
      <c r="F49" s="88" t="s">
        <v>52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53</v>
      </c>
      <c r="C50" s="13" t="s">
        <v>32</v>
      </c>
      <c r="D50" s="10" t="s">
        <v>54</v>
      </c>
      <c r="F50" s="8" t="s">
        <v>3</v>
      </c>
      <c r="G50" s="9" t="s">
        <v>53</v>
      </c>
      <c r="H50" s="13" t="s">
        <v>32</v>
      </c>
      <c r="I50" s="10" t="s">
        <v>54</v>
      </c>
    </row>
    <row r="51" spans="1:9" ht="18" customHeight="1" x14ac:dyDescent="0.25">
      <c r="A51" s="11" t="s">
        <v>23</v>
      </c>
      <c r="B51" s="70">
        <f>IF('1207-01'!D51&gt;0,1)+IF('1207-02'!D51&gt;0,1)+IF('1207-03'!D51&gt;0,1)+IF('1207-04'!D51&gt;0,1)+IF('1207-05'!D51&gt;0,1)+IF('1207-06'!D51&gt;0,1)</f>
        <v>6</v>
      </c>
      <c r="C51" s="73">
        <f>'1207-01'!D51+'1207-02'!D51+'1207-03'!D51+'1207-04'!D51+'1207-05'!D51+'1207-06'!D51</f>
        <v>17</v>
      </c>
      <c r="D51" s="74">
        <f>IF(B51&gt;0,+C51/B51,0)</f>
        <v>2.8333333333333335</v>
      </c>
      <c r="F51" s="11" t="s">
        <v>23</v>
      </c>
      <c r="G51" s="42">
        <f>IF('1207-01'!I51&gt;0,1)+IF('1207-02'!I51&gt;0,1)+IF('1207-03'!I51&gt;0,1)+IF('1207-04'!I51&gt;0,1)+IF('1207-05'!I51&gt;0,1)+IF('1207-06'!I51&gt;0,1)</f>
        <v>3</v>
      </c>
      <c r="H51" s="73">
        <f>'1207-01'!I51+'1207-02'!I51+'1207-03'!I51+'1207-04'!I51+'1207-05'!I51+'1207-06'!I51</f>
        <v>9</v>
      </c>
      <c r="I51" s="74">
        <f>IF(G51&gt;0,+H51/G51,0)</f>
        <v>3</v>
      </c>
    </row>
    <row r="52" spans="1:9" ht="18" customHeight="1" x14ac:dyDescent="0.25">
      <c r="A52" s="3" t="s">
        <v>24</v>
      </c>
      <c r="B52" s="70">
        <f>IF('1207-01'!D52&gt;0,1)+IF('1207-02'!D52&gt;0,1)+IF('1207-03'!D52&gt;0,1)+IF('1207-04'!D52&gt;0,1)+IF('1207-05'!D52&gt;0,1)+IF('1207-06'!D52&gt;0,1)</f>
        <v>4</v>
      </c>
      <c r="C52" s="75">
        <f>'1207-01'!D52+'1207-02'!D52+'1207-03'!D52+'1207-04'!D52+'1207-05'!D52+'1207-06'!D52</f>
        <v>7</v>
      </c>
      <c r="D52" s="65">
        <f t="shared" ref="D52:D57" si="6">IF(B52&gt;0,+C52/B52,0)</f>
        <v>1.75</v>
      </c>
      <c r="F52" s="3" t="s">
        <v>24</v>
      </c>
      <c r="G52" s="42">
        <f>IF('1207-01'!I52&gt;0,1)+IF('1207-02'!I52&gt;0,1)+IF('1207-03'!I52&gt;0,1)+IF('1207-04'!I52&gt;0,1)+IF('1207-05'!I52&gt;0,1)+IF('1207-06'!I52&gt;0,1)</f>
        <v>3</v>
      </c>
      <c r="H52" s="75">
        <f>'1207-01'!I52+'1207-02'!I52+'1207-03'!I52+'1207-04'!I52+'1207-05'!I52+'1207-06'!I52</f>
        <v>7</v>
      </c>
      <c r="I52" s="65">
        <f t="shared" ref="I52:I57" si="7">IF(G52&gt;0,+H52/G52,0)</f>
        <v>2.3333333333333335</v>
      </c>
    </row>
    <row r="53" spans="1:9" ht="18" customHeight="1" x14ac:dyDescent="0.25">
      <c r="A53" s="12" t="s">
        <v>25</v>
      </c>
      <c r="B53" s="70">
        <f>IF('1207-01'!D53&gt;0,1)+IF('1207-02'!D53&gt;0,1)+IF('1207-03'!D53&gt;0,1)+IF('1207-04'!D53&gt;0,1)+IF('1207-05'!D53&gt;0,1)+IF('1207-06'!D53&gt;0,1)</f>
        <v>0</v>
      </c>
      <c r="C53" s="75">
        <f>'1207-01'!D53+'1207-02'!D53+'1207-03'!D53+'1207-04'!D53+'1207-05'!D53+'1207-06'!D53</f>
        <v>0</v>
      </c>
      <c r="D53" s="65">
        <f t="shared" si="6"/>
        <v>0</v>
      </c>
      <c r="F53" s="12" t="s">
        <v>25</v>
      </c>
      <c r="G53" s="42">
        <f>IF('1207-01'!I53&gt;0,1)+IF('1207-02'!I53&gt;0,1)+IF('1207-03'!I53&gt;0,1)+IF('1207-04'!I53&gt;0,1)+IF('1207-05'!I53&gt;0,1)+IF('1207-06'!I53&gt;0,1)</f>
        <v>0</v>
      </c>
      <c r="H53" s="75">
        <f>'1207-01'!I53+'1207-02'!I53+'1207-03'!I53+'1207-04'!I53+'1207-05'!I53+'1207-06'!I53</f>
        <v>0</v>
      </c>
      <c r="I53" s="65">
        <f t="shared" si="7"/>
        <v>0</v>
      </c>
    </row>
    <row r="54" spans="1:9" ht="18" customHeight="1" x14ac:dyDescent="0.25">
      <c r="A54" s="3" t="s">
        <v>26</v>
      </c>
      <c r="B54" s="70">
        <f>IF('1207-01'!D54&gt;0,1)+IF('1207-02'!D54&gt;0,1)+IF('1207-03'!D54&gt;0,1)+IF('1207-04'!D54&gt;0,1)+IF('1207-05'!D54&gt;0,1)+IF('1207-06'!D54&gt;0,1)</f>
        <v>4</v>
      </c>
      <c r="C54" s="75">
        <f>'1207-01'!D54+'1207-02'!D54+'1207-03'!D54+'1207-04'!D54+'1207-05'!D54+'1207-06'!D54</f>
        <v>11</v>
      </c>
      <c r="D54" s="65">
        <f t="shared" si="6"/>
        <v>2.75</v>
      </c>
      <c r="F54" s="3" t="s">
        <v>26</v>
      </c>
      <c r="G54" s="42">
        <f>IF('1207-01'!I54&gt;0,1)+IF('1207-02'!I54&gt;0,1)+IF('1207-03'!I54&gt;0,1)+IF('1207-04'!I54&gt;0,1)+IF('1207-05'!I54&gt;0,1)+IF('1207-06'!I54&gt;0,1)</f>
        <v>3</v>
      </c>
      <c r="H54" s="75">
        <f>'1207-01'!I54+'1207-02'!I54+'1207-03'!I54+'1207-04'!I54+'1207-05'!I54+'1207-06'!I54</f>
        <v>9</v>
      </c>
      <c r="I54" s="65">
        <f t="shared" si="7"/>
        <v>3</v>
      </c>
    </row>
    <row r="55" spans="1:9" ht="18" customHeight="1" x14ac:dyDescent="0.25">
      <c r="A55" s="12" t="s">
        <v>27</v>
      </c>
      <c r="B55" s="70">
        <f>IF('1207-01'!D55&gt;0,1)+IF('1207-02'!D55&gt;0,1)+IF('1207-03'!D55&gt;0,1)+IF('1207-04'!D55&gt;0,1)+IF('1207-05'!D55&gt;0,1)+IF('1207-06'!D55&gt;0,1)</f>
        <v>0</v>
      </c>
      <c r="C55" s="75">
        <f>'1207-01'!D55+'1207-02'!D55+'1207-03'!D55+'1207-04'!D55+'1207-05'!D55+'1207-06'!D55</f>
        <v>0</v>
      </c>
      <c r="D55" s="65">
        <f t="shared" si="6"/>
        <v>0</v>
      </c>
      <c r="F55" s="12" t="s">
        <v>27</v>
      </c>
      <c r="G55" s="42">
        <f>IF('1207-01'!I55&gt;0,1)+IF('1207-02'!I55&gt;0,1)+IF('1207-03'!I55&gt;0,1)+IF('1207-04'!I55&gt;0,1)+IF('1207-05'!I55&gt;0,1)+IF('1207-06'!I55&gt;0,1)</f>
        <v>0</v>
      </c>
      <c r="H55" s="75">
        <f>'1207-01'!I55+'1207-02'!I55+'1207-03'!I55+'1207-04'!I55+'1207-05'!I55+'1207-06'!I55</f>
        <v>0</v>
      </c>
      <c r="I55" s="65">
        <f t="shared" si="7"/>
        <v>0</v>
      </c>
    </row>
    <row r="56" spans="1:9" ht="18" customHeight="1" x14ac:dyDescent="0.25">
      <c r="A56" s="3" t="s">
        <v>28</v>
      </c>
      <c r="B56" s="70">
        <f>IF('1207-01'!D56&gt;0,1)+IF('1207-02'!D56&gt;0,1)+IF('1207-03'!D56&gt;0,1)+IF('1207-04'!D56&gt;0,1)+IF('1207-05'!D56&gt;0,1)+IF('1207-06'!D56&gt;0,1)</f>
        <v>4</v>
      </c>
      <c r="C56" s="75">
        <f>'1207-01'!D56+'1207-02'!D56+'1207-03'!D56+'1207-04'!D56+'1207-05'!D56+'1207-06'!D56</f>
        <v>10</v>
      </c>
      <c r="D56" s="65">
        <f t="shared" si="6"/>
        <v>2.5</v>
      </c>
      <c r="F56" s="3" t="s">
        <v>28</v>
      </c>
      <c r="G56" s="42">
        <f>IF('1207-01'!I56&gt;0,1)+IF('1207-02'!I56&gt;0,1)+IF('1207-03'!I56&gt;0,1)+IF('1207-04'!I56&gt;0,1)+IF('1207-05'!I56&gt;0,1)+IF('1207-06'!I56&gt;0,1)</f>
        <v>4</v>
      </c>
      <c r="H56" s="75">
        <f>'1207-01'!I56+'1207-02'!I56+'1207-03'!I56+'1207-04'!I56+'1207-05'!I56+'1207-06'!I56</f>
        <v>8</v>
      </c>
      <c r="I56" s="65">
        <f t="shared" si="7"/>
        <v>2</v>
      </c>
    </row>
    <row r="57" spans="1:9" ht="18" customHeight="1" thickBot="1" x14ac:dyDescent="0.3">
      <c r="A57" s="4" t="s">
        <v>29</v>
      </c>
      <c r="B57" s="70">
        <f>IF('1207-01'!D57&gt;0,1)+IF('1207-02'!D57&gt;0,1)+IF('1207-03'!D57&gt;0,1)+IF('1207-04'!D57&gt;0,1)+IF('1207-05'!D57&gt;0,1)+IF('1207-06'!D57&gt;0,1)</f>
        <v>3</v>
      </c>
      <c r="C57" s="75">
        <f>'1207-01'!D57+'1207-02'!D57+'1207-03'!D57+'1207-04'!D57+'1207-05'!D57+'1207-06'!D57</f>
        <v>3</v>
      </c>
      <c r="D57" s="65">
        <f t="shared" si="6"/>
        <v>1</v>
      </c>
      <c r="F57" s="4" t="s">
        <v>29</v>
      </c>
      <c r="G57" s="42">
        <f>IF('1207-01'!I57&gt;0,1)+IF('1207-02'!I57&gt;0,1)+IF('1207-03'!I57&gt;0,1)+IF('1207-04'!I57&gt;0,1)+IF('1207-05'!I57&gt;0,1)+IF('1207-06'!I57&gt;0,1)</f>
        <v>0</v>
      </c>
      <c r="H57" s="75"/>
      <c r="I57" s="65">
        <f t="shared" si="7"/>
        <v>0</v>
      </c>
    </row>
    <row r="58" spans="1:9" ht="18" customHeight="1" thickBot="1" x14ac:dyDescent="0.3">
      <c r="A58" s="43" t="s">
        <v>31</v>
      </c>
      <c r="B58" s="44">
        <f>IF('1207-01'!D58&gt;0,1)+IF('1207-02'!D58&gt;0,1)+IF('1207-03'!D58&gt;0,1)+IF('1207-04'!D58&gt;0,1)+IF('1207-05'!D58&gt;0,1)+IF('1207-06'!D58&gt;0,1)</f>
        <v>6</v>
      </c>
      <c r="C58" s="76">
        <f>SUM(C51:C57)</f>
        <v>48</v>
      </c>
      <c r="D58" s="66">
        <f>SUM(D51:D57)</f>
        <v>10.833333333333334</v>
      </c>
      <c r="F58" s="43" t="s">
        <v>31</v>
      </c>
      <c r="G58" s="44">
        <f>IF('1207-01'!I58&gt;0,1)+IF('1207-02'!I58&gt;0,1)+IF('1207-03'!I58&gt;0,1)+IF('1207-04'!I58&gt;0,1)+IF('1207-05'!I58&gt;0,1)+IF('1207-06'!I58&gt;0,1)</f>
        <v>4</v>
      </c>
      <c r="H58" s="76">
        <f>SUM(H51:H57)</f>
        <v>33</v>
      </c>
      <c r="I58" s="66">
        <f>SUM(I51:I57)</f>
        <v>10.333333333333334</v>
      </c>
    </row>
  </sheetData>
  <mergeCells count="18">
    <mergeCell ref="A35:D35"/>
    <mergeCell ref="F35:I35"/>
    <mergeCell ref="A48:D48"/>
    <mergeCell ref="F48:I48"/>
    <mergeCell ref="A49:D49"/>
    <mergeCell ref="F49:I49"/>
    <mergeCell ref="A17:D17"/>
    <mergeCell ref="F17:I17"/>
    <mergeCell ref="A30:J30"/>
    <mergeCell ref="A31:J31"/>
    <mergeCell ref="A34:D34"/>
    <mergeCell ref="F34:I34"/>
    <mergeCell ref="A1:J1"/>
    <mergeCell ref="A2:J2"/>
    <mergeCell ref="A5:D5"/>
    <mergeCell ref="F5:I5"/>
    <mergeCell ref="A16:D16"/>
    <mergeCell ref="F16:I16"/>
  </mergeCells>
  <pageMargins left="0.25" right="0.25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sqref="A1:J1"/>
    </sheetView>
  </sheetViews>
  <sheetFormatPr defaultRowHeight="15" x14ac:dyDescent="0.25"/>
  <cols>
    <col min="1" max="1" width="25.28515625" customWidth="1"/>
    <col min="2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70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19.5" thickBot="1" x14ac:dyDescent="0.35">
      <c r="A4" s="25" t="s">
        <v>33</v>
      </c>
      <c r="B4" s="22"/>
      <c r="C4" s="24"/>
      <c r="D4" s="24"/>
      <c r="E4" s="24"/>
      <c r="F4" s="25" t="s">
        <v>34</v>
      </c>
      <c r="G4" s="26">
        <v>43077</v>
      </c>
      <c r="H4" s="24"/>
      <c r="I4" s="24"/>
      <c r="J4" s="24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4</v>
      </c>
      <c r="C6" s="13" t="s">
        <v>5</v>
      </c>
      <c r="D6" s="10" t="s">
        <v>32</v>
      </c>
      <c r="F6" s="8" t="s">
        <v>3</v>
      </c>
      <c r="G6" s="9" t="s">
        <v>4</v>
      </c>
      <c r="H6" s="13" t="s">
        <v>5</v>
      </c>
      <c r="I6" s="10" t="s">
        <v>32</v>
      </c>
    </row>
    <row r="7" spans="1:10" ht="18" customHeight="1" x14ac:dyDescent="0.25">
      <c r="A7" s="6" t="s">
        <v>8</v>
      </c>
      <c r="B7" s="31"/>
      <c r="C7" s="32"/>
      <c r="D7" s="65">
        <f>(HOUR(C7-B7)*60)+MINUTE(C7-B7)</f>
        <v>0</v>
      </c>
      <c r="F7" s="6" t="s">
        <v>8</v>
      </c>
      <c r="G7" s="7"/>
      <c r="H7" s="14"/>
      <c r="I7" s="65">
        <f>(HOUR(H7-G7)*60)+MINUTE(H7-G7)</f>
        <v>0</v>
      </c>
    </row>
    <row r="8" spans="1:10" ht="18" customHeight="1" x14ac:dyDescent="0.25">
      <c r="A8" s="3" t="s">
        <v>6</v>
      </c>
      <c r="B8" s="33"/>
      <c r="C8" s="34"/>
      <c r="D8" s="65">
        <f t="shared" ref="D8:D13" si="0">(HOUR(C8-B8)*60)+MINUTE(C8-B8)</f>
        <v>0</v>
      </c>
      <c r="F8" s="3" t="s">
        <v>6</v>
      </c>
      <c r="G8" s="2"/>
      <c r="H8" s="15"/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33"/>
      <c r="C9" s="34"/>
      <c r="D9" s="65">
        <f t="shared" si="0"/>
        <v>0</v>
      </c>
      <c r="F9" s="3" t="s">
        <v>9</v>
      </c>
      <c r="G9" s="2"/>
      <c r="H9" s="15"/>
      <c r="I9" s="65">
        <f t="shared" si="1"/>
        <v>0</v>
      </c>
    </row>
    <row r="10" spans="1:10" ht="18" customHeight="1" x14ac:dyDescent="0.25">
      <c r="A10" s="3" t="s">
        <v>7</v>
      </c>
      <c r="B10" s="33"/>
      <c r="C10" s="34"/>
      <c r="D10" s="65">
        <f t="shared" si="0"/>
        <v>0</v>
      </c>
      <c r="F10" s="3" t="s">
        <v>7</v>
      </c>
      <c r="G10" s="2"/>
      <c r="H10" s="15"/>
      <c r="I10" s="65">
        <f t="shared" si="1"/>
        <v>0</v>
      </c>
    </row>
    <row r="11" spans="1:10" ht="18" customHeight="1" x14ac:dyDescent="0.25">
      <c r="A11" s="3" t="s">
        <v>10</v>
      </c>
      <c r="B11" s="33"/>
      <c r="C11" s="34"/>
      <c r="D11" s="65">
        <f t="shared" si="0"/>
        <v>0</v>
      </c>
      <c r="F11" s="3" t="s">
        <v>10</v>
      </c>
      <c r="G11" s="2"/>
      <c r="H11" s="15"/>
      <c r="I11" s="65">
        <f t="shared" si="1"/>
        <v>0</v>
      </c>
    </row>
    <row r="12" spans="1:10" ht="18" customHeight="1" x14ac:dyDescent="0.25">
      <c r="A12" s="3" t="s">
        <v>11</v>
      </c>
      <c r="B12" s="33"/>
      <c r="C12" s="34"/>
      <c r="D12" s="65">
        <f t="shared" si="0"/>
        <v>0</v>
      </c>
      <c r="F12" s="3" t="s">
        <v>11</v>
      </c>
      <c r="G12" s="2"/>
      <c r="H12" s="15"/>
      <c r="I12" s="65">
        <f t="shared" si="1"/>
        <v>0</v>
      </c>
    </row>
    <row r="13" spans="1:10" ht="18" customHeight="1" thickBot="1" x14ac:dyDescent="0.3">
      <c r="A13" s="18" t="s">
        <v>9</v>
      </c>
      <c r="B13" s="37"/>
      <c r="C13" s="38"/>
      <c r="D13" s="65">
        <f t="shared" si="0"/>
        <v>0</v>
      </c>
      <c r="F13" s="18" t="s">
        <v>9</v>
      </c>
      <c r="G13" s="19"/>
      <c r="H13" s="20"/>
      <c r="I13" s="65">
        <f t="shared" si="1"/>
        <v>0</v>
      </c>
    </row>
    <row r="14" spans="1:10" ht="18" customHeight="1" thickBot="1" x14ac:dyDescent="0.3">
      <c r="A14" s="95" t="s">
        <v>31</v>
      </c>
      <c r="B14" s="96"/>
      <c r="C14" s="97"/>
      <c r="D14" s="66">
        <f>SUM(D7:D13)</f>
        <v>0</v>
      </c>
      <c r="F14" s="95" t="s">
        <v>31</v>
      </c>
      <c r="G14" s="96"/>
      <c r="H14" s="97"/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12</v>
      </c>
      <c r="B17" s="89"/>
      <c r="C17" s="89"/>
      <c r="D17" s="90"/>
      <c r="F17" s="88" t="s">
        <v>12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4</v>
      </c>
      <c r="C18" s="13" t="s">
        <v>5</v>
      </c>
      <c r="D18" s="10" t="s">
        <v>39</v>
      </c>
      <c r="F18" s="8" t="s">
        <v>3</v>
      </c>
      <c r="G18" s="9" t="s">
        <v>4</v>
      </c>
      <c r="H18" s="13" t="s">
        <v>5</v>
      </c>
      <c r="I18" s="10" t="s">
        <v>39</v>
      </c>
    </row>
    <row r="19" spans="1:10" ht="18" customHeight="1" x14ac:dyDescent="0.25">
      <c r="A19" s="6" t="s">
        <v>14</v>
      </c>
      <c r="B19" s="7"/>
      <c r="C19" s="14"/>
      <c r="D19" s="65">
        <f>(HOUR(C19-B19)*60)+MINUTE(C19-B19)</f>
        <v>0</v>
      </c>
      <c r="F19" s="6" t="s">
        <v>14</v>
      </c>
      <c r="G19" s="7"/>
      <c r="H19" s="14"/>
      <c r="I19" s="65">
        <f>(HOUR(H19-G19)*60)+MINUTE(H19-G19)</f>
        <v>0</v>
      </c>
    </row>
    <row r="20" spans="1:10" ht="18" customHeight="1" x14ac:dyDescent="0.25">
      <c r="A20" s="3" t="s">
        <v>16</v>
      </c>
      <c r="B20" s="2"/>
      <c r="C20" s="15"/>
      <c r="D20" s="65">
        <f t="shared" ref="D20:D27" si="2">(HOUR(C20-B20)*60)+MINUTE(C20-B20)</f>
        <v>0</v>
      </c>
      <c r="F20" s="3" t="s">
        <v>16</v>
      </c>
      <c r="G20" s="2"/>
      <c r="H20" s="15"/>
      <c r="I20" s="65">
        <f t="shared" ref="I20:I27" si="3">(HOUR(H20-G20)*60)+MINUTE(H20-G20)</f>
        <v>0</v>
      </c>
    </row>
    <row r="21" spans="1:10" ht="18" customHeight="1" x14ac:dyDescent="0.25">
      <c r="A21" s="3" t="s">
        <v>15</v>
      </c>
      <c r="B21" s="2"/>
      <c r="C21" s="15"/>
      <c r="D21" s="65">
        <f t="shared" si="2"/>
        <v>0</v>
      </c>
      <c r="F21" s="3" t="s">
        <v>15</v>
      </c>
      <c r="G21" s="2"/>
      <c r="H21" s="15"/>
      <c r="I21" s="65">
        <f t="shared" si="3"/>
        <v>0</v>
      </c>
    </row>
    <row r="22" spans="1:10" ht="18" customHeight="1" x14ac:dyDescent="0.25">
      <c r="A22" s="3" t="s">
        <v>35</v>
      </c>
      <c r="B22" s="2"/>
      <c r="C22" s="15"/>
      <c r="D22" s="65">
        <f t="shared" si="2"/>
        <v>0</v>
      </c>
      <c r="F22" s="3" t="s">
        <v>35</v>
      </c>
      <c r="G22" s="2"/>
      <c r="H22" s="15"/>
      <c r="I22" s="65">
        <f t="shared" si="3"/>
        <v>0</v>
      </c>
    </row>
    <row r="23" spans="1:10" ht="18" customHeight="1" x14ac:dyDescent="0.25">
      <c r="A23" s="3" t="s">
        <v>17</v>
      </c>
      <c r="B23" s="2"/>
      <c r="C23" s="15"/>
      <c r="D23" s="65">
        <f t="shared" si="2"/>
        <v>0</v>
      </c>
      <c r="F23" s="3" t="s">
        <v>17</v>
      </c>
      <c r="G23" s="2"/>
      <c r="H23" s="15"/>
      <c r="I23" s="65">
        <f t="shared" si="3"/>
        <v>0</v>
      </c>
    </row>
    <row r="24" spans="1:10" ht="18" customHeight="1" x14ac:dyDescent="0.25">
      <c r="A24" s="3" t="s">
        <v>18</v>
      </c>
      <c r="B24" s="2"/>
      <c r="C24" s="15"/>
      <c r="D24" s="65">
        <f t="shared" si="2"/>
        <v>0</v>
      </c>
      <c r="F24" s="3" t="s">
        <v>18</v>
      </c>
      <c r="G24" s="2"/>
      <c r="H24" s="15"/>
      <c r="I24" s="65">
        <f t="shared" si="3"/>
        <v>0</v>
      </c>
    </row>
    <row r="25" spans="1:10" ht="18" customHeight="1" x14ac:dyDescent="0.25">
      <c r="A25" s="3" t="s">
        <v>37</v>
      </c>
      <c r="B25" s="2"/>
      <c r="C25" s="15"/>
      <c r="D25" s="65">
        <f t="shared" si="2"/>
        <v>0</v>
      </c>
      <c r="F25" s="3" t="s">
        <v>37</v>
      </c>
      <c r="G25" s="2"/>
      <c r="H25" s="15"/>
      <c r="I25" s="65">
        <f t="shared" si="3"/>
        <v>0</v>
      </c>
    </row>
    <row r="26" spans="1:10" ht="18" customHeight="1" x14ac:dyDescent="0.25">
      <c r="A26" s="3" t="s">
        <v>19</v>
      </c>
      <c r="B26" s="2"/>
      <c r="C26" s="15"/>
      <c r="D26" s="65">
        <f t="shared" si="2"/>
        <v>0</v>
      </c>
      <c r="F26" s="3" t="s">
        <v>19</v>
      </c>
      <c r="G26" s="2"/>
      <c r="H26" s="15"/>
      <c r="I26" s="65">
        <f t="shared" si="3"/>
        <v>0</v>
      </c>
    </row>
    <row r="27" spans="1:10" ht="18" customHeight="1" thickBot="1" x14ac:dyDescent="0.3">
      <c r="A27" s="4" t="s">
        <v>20</v>
      </c>
      <c r="B27" s="5"/>
      <c r="C27" s="16"/>
      <c r="D27" s="65">
        <f t="shared" si="2"/>
        <v>0</v>
      </c>
      <c r="F27" s="4" t="s">
        <v>20</v>
      </c>
      <c r="G27" s="5"/>
      <c r="H27" s="16"/>
      <c r="I27" s="65">
        <f t="shared" si="3"/>
        <v>0</v>
      </c>
    </row>
    <row r="28" spans="1:10" ht="18" customHeight="1" thickBot="1" x14ac:dyDescent="0.3">
      <c r="A28" s="95" t="s">
        <v>31</v>
      </c>
      <c r="B28" s="96"/>
      <c r="C28" s="97"/>
      <c r="D28" s="66">
        <f>SUM(D19:D27)</f>
        <v>0</v>
      </c>
      <c r="F28" s="95" t="s">
        <v>31</v>
      </c>
      <c r="G28" s="96"/>
      <c r="H28" s="97"/>
      <c r="I28" s="66">
        <f>SUM(I19:I27)</f>
        <v>0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8" customHeight="1" thickBot="1" x14ac:dyDescent="0.35">
      <c r="A33" s="25" t="s">
        <v>33</v>
      </c>
      <c r="B33" s="22"/>
      <c r="C33" s="24"/>
      <c r="D33" s="24"/>
      <c r="E33" s="24"/>
      <c r="F33" s="25" t="s">
        <v>34</v>
      </c>
      <c r="G33" s="26">
        <v>43077</v>
      </c>
      <c r="H33" s="24"/>
      <c r="I33" s="24"/>
      <c r="J33" s="24"/>
    </row>
    <row r="34" spans="1:10" ht="18" customHeight="1" x14ac:dyDescent="0.25">
      <c r="A34" s="91" t="s">
        <v>41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65</v>
      </c>
      <c r="B35" s="89"/>
      <c r="C35" s="89"/>
      <c r="D35" s="90"/>
      <c r="F35" s="88" t="s">
        <v>69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4</v>
      </c>
      <c r="C36" s="13" t="s">
        <v>5</v>
      </c>
      <c r="D36" s="10" t="s">
        <v>32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27"/>
      <c r="C37" s="28"/>
      <c r="D37" s="65">
        <f>(HOUR(C37-B37)*60)+MINUTE(C37-B37)</f>
        <v>0</v>
      </c>
      <c r="F37" s="6" t="s">
        <v>14</v>
      </c>
      <c r="G37" s="27"/>
      <c r="H37" s="28"/>
      <c r="I37" s="65">
        <f>(HOUR(H37-G37)*60)+MINUTE(H37-G37)</f>
        <v>0</v>
      </c>
    </row>
    <row r="38" spans="1:10" ht="18" customHeight="1" x14ac:dyDescent="0.25">
      <c r="A38" s="3" t="s">
        <v>16</v>
      </c>
      <c r="B38" s="29"/>
      <c r="C38" s="30"/>
      <c r="D38" s="65">
        <f t="shared" ref="D38:D45" si="4">(HOUR(C38-B38)*60)+MINUTE(C38-B38)</f>
        <v>0</v>
      </c>
      <c r="F38" s="3" t="s">
        <v>16</v>
      </c>
      <c r="G38" s="29"/>
      <c r="H38" s="30"/>
      <c r="I38" s="65">
        <f t="shared" ref="I38:I45" si="5">(HOUR(H38-G38)*60)+MINUTE(H38-G38)</f>
        <v>0</v>
      </c>
    </row>
    <row r="39" spans="1:10" ht="18" customHeight="1" x14ac:dyDescent="0.25">
      <c r="A39" s="3" t="s">
        <v>15</v>
      </c>
      <c r="B39" s="29"/>
      <c r="C39" s="30"/>
      <c r="D39" s="65">
        <f t="shared" si="4"/>
        <v>0</v>
      </c>
      <c r="F39" s="3" t="s">
        <v>15</v>
      </c>
      <c r="G39" s="29"/>
      <c r="H39" s="30"/>
      <c r="I39" s="65">
        <f t="shared" si="5"/>
        <v>0</v>
      </c>
    </row>
    <row r="40" spans="1:10" ht="18" customHeight="1" x14ac:dyDescent="0.25">
      <c r="A40" s="3" t="s">
        <v>35</v>
      </c>
      <c r="B40" s="29"/>
      <c r="C40" s="30"/>
      <c r="D40" s="65">
        <f t="shared" si="4"/>
        <v>0</v>
      </c>
      <c r="F40" s="3" t="s">
        <v>35</v>
      </c>
      <c r="G40" s="29"/>
      <c r="H40" s="30"/>
      <c r="I40" s="65">
        <f t="shared" si="5"/>
        <v>0</v>
      </c>
    </row>
    <row r="41" spans="1:10" ht="18" customHeight="1" x14ac:dyDescent="0.25">
      <c r="A41" s="3" t="s">
        <v>17</v>
      </c>
      <c r="B41" s="29"/>
      <c r="C41" s="30"/>
      <c r="D41" s="65">
        <f t="shared" si="4"/>
        <v>0</v>
      </c>
      <c r="F41" s="3" t="s">
        <v>17</v>
      </c>
      <c r="G41" s="29"/>
      <c r="H41" s="30"/>
      <c r="I41" s="65">
        <f t="shared" si="5"/>
        <v>0</v>
      </c>
    </row>
    <row r="42" spans="1:10" ht="18" customHeight="1" x14ac:dyDescent="0.25">
      <c r="A42" s="3" t="s">
        <v>18</v>
      </c>
      <c r="B42" s="29"/>
      <c r="C42" s="30"/>
      <c r="D42" s="65">
        <f t="shared" si="4"/>
        <v>0</v>
      </c>
      <c r="F42" s="3" t="s">
        <v>18</v>
      </c>
      <c r="G42" s="29"/>
      <c r="H42" s="30"/>
      <c r="I42" s="65">
        <f t="shared" si="5"/>
        <v>0</v>
      </c>
    </row>
    <row r="43" spans="1:10" ht="18" customHeight="1" x14ac:dyDescent="0.25">
      <c r="A43" s="3" t="s">
        <v>37</v>
      </c>
      <c r="B43" s="29"/>
      <c r="C43" s="30"/>
      <c r="D43" s="65">
        <f t="shared" si="4"/>
        <v>0</v>
      </c>
      <c r="F43" s="3" t="s">
        <v>37</v>
      </c>
      <c r="G43" s="29"/>
      <c r="H43" s="30"/>
      <c r="I43" s="65">
        <f t="shared" si="5"/>
        <v>0</v>
      </c>
    </row>
    <row r="44" spans="1:10" ht="18" customHeight="1" x14ac:dyDescent="0.25">
      <c r="A44" s="3" t="s">
        <v>19</v>
      </c>
      <c r="B44" s="29"/>
      <c r="C44" s="39"/>
      <c r="D44" s="65">
        <f t="shared" si="4"/>
        <v>0</v>
      </c>
      <c r="F44" s="3" t="s">
        <v>19</v>
      </c>
      <c r="G44" s="29"/>
      <c r="H44" s="39"/>
      <c r="I44" s="65">
        <f t="shared" si="5"/>
        <v>0</v>
      </c>
    </row>
    <row r="45" spans="1:10" ht="18" customHeight="1" thickBot="1" x14ac:dyDescent="0.3">
      <c r="A45" s="4" t="s">
        <v>20</v>
      </c>
      <c r="B45" s="5"/>
      <c r="C45" s="16"/>
      <c r="D45" s="65">
        <f t="shared" si="4"/>
        <v>0</v>
      </c>
      <c r="F45" s="4" t="s">
        <v>20</v>
      </c>
      <c r="G45" s="41"/>
      <c r="H45" s="45"/>
      <c r="I45" s="65">
        <f t="shared" si="5"/>
        <v>0</v>
      </c>
    </row>
    <row r="46" spans="1:10" ht="18" customHeight="1" thickBot="1" x14ac:dyDescent="0.3">
      <c r="A46" s="95" t="s">
        <v>31</v>
      </c>
      <c r="B46" s="96"/>
      <c r="C46" s="97"/>
      <c r="D46" s="66">
        <f>SUM(D37:D45)</f>
        <v>0</v>
      </c>
      <c r="F46" s="95" t="s">
        <v>31</v>
      </c>
      <c r="G46" s="96"/>
      <c r="H46" s="97"/>
      <c r="I46" s="66">
        <f>SUM(I37:I45)</f>
        <v>0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58</v>
      </c>
      <c r="B49" s="89"/>
      <c r="C49" s="89"/>
      <c r="D49" s="90"/>
      <c r="F49" s="88" t="s">
        <v>12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4</v>
      </c>
      <c r="C50" s="13" t="s">
        <v>5</v>
      </c>
      <c r="D50" s="10" t="s">
        <v>32</v>
      </c>
      <c r="F50" s="8" t="s">
        <v>3</v>
      </c>
      <c r="G50" s="9" t="s">
        <v>4</v>
      </c>
      <c r="H50" s="13" t="s">
        <v>5</v>
      </c>
      <c r="I50" s="10" t="s">
        <v>32</v>
      </c>
    </row>
    <row r="51" spans="1:9" ht="18" customHeight="1" x14ac:dyDescent="0.25">
      <c r="A51" s="11" t="s">
        <v>23</v>
      </c>
      <c r="B51" s="27"/>
      <c r="C51" s="28"/>
      <c r="D51" s="65">
        <f t="shared" ref="D51:D57" si="6">(HOUR(C51-B51)*60)+MINUTE(C51-B51)</f>
        <v>0</v>
      </c>
      <c r="F51" s="11" t="s">
        <v>23</v>
      </c>
      <c r="G51" s="7"/>
      <c r="H51" s="14"/>
      <c r="I51" s="65">
        <f t="shared" ref="I51:I57" si="7">(HOUR(H51-G51)*60)+MINUTE(H51-G51)</f>
        <v>0</v>
      </c>
    </row>
    <row r="52" spans="1:9" ht="18" customHeight="1" x14ac:dyDescent="0.25">
      <c r="A52" s="3" t="s">
        <v>24</v>
      </c>
      <c r="B52" s="2"/>
      <c r="C52" s="15"/>
      <c r="D52" s="65">
        <f t="shared" si="6"/>
        <v>0</v>
      </c>
      <c r="F52" s="3" t="s">
        <v>24</v>
      </c>
      <c r="G52" s="2"/>
      <c r="H52" s="15"/>
      <c r="I52" s="65">
        <f t="shared" si="7"/>
        <v>0</v>
      </c>
    </row>
    <row r="53" spans="1:9" ht="18" customHeight="1" x14ac:dyDescent="0.25">
      <c r="A53" s="12" t="s">
        <v>25</v>
      </c>
      <c r="B53" s="2"/>
      <c r="C53" s="15"/>
      <c r="D53" s="65">
        <f t="shared" si="6"/>
        <v>0</v>
      </c>
      <c r="F53" s="12" t="s">
        <v>25</v>
      </c>
      <c r="G53" s="2"/>
      <c r="H53" s="15"/>
      <c r="I53" s="65">
        <f t="shared" si="7"/>
        <v>0</v>
      </c>
    </row>
    <row r="54" spans="1:9" ht="18" customHeight="1" x14ac:dyDescent="0.25">
      <c r="A54" s="3" t="s">
        <v>26</v>
      </c>
      <c r="B54" s="2"/>
      <c r="C54" s="15"/>
      <c r="D54" s="65">
        <f t="shared" si="6"/>
        <v>0</v>
      </c>
      <c r="F54" s="3" t="s">
        <v>26</v>
      </c>
      <c r="G54" s="2"/>
      <c r="H54" s="15"/>
      <c r="I54" s="65">
        <f t="shared" si="7"/>
        <v>0</v>
      </c>
    </row>
    <row r="55" spans="1:9" ht="18" customHeight="1" x14ac:dyDescent="0.25">
      <c r="A55" s="12" t="s">
        <v>27</v>
      </c>
      <c r="B55" s="2"/>
      <c r="C55" s="15"/>
      <c r="D55" s="65">
        <f t="shared" si="6"/>
        <v>0</v>
      </c>
      <c r="F55" s="12" t="s">
        <v>27</v>
      </c>
      <c r="G55" s="2"/>
      <c r="H55" s="15"/>
      <c r="I55" s="65">
        <f t="shared" si="7"/>
        <v>0</v>
      </c>
    </row>
    <row r="56" spans="1:9" ht="18" customHeight="1" x14ac:dyDescent="0.25">
      <c r="A56" s="3" t="s">
        <v>28</v>
      </c>
      <c r="B56" s="2"/>
      <c r="C56" s="15"/>
      <c r="D56" s="65">
        <f t="shared" si="6"/>
        <v>0</v>
      </c>
      <c r="F56" s="3" t="s">
        <v>28</v>
      </c>
      <c r="G56" s="2"/>
      <c r="H56" s="15"/>
      <c r="I56" s="65">
        <f t="shared" si="7"/>
        <v>0</v>
      </c>
    </row>
    <row r="57" spans="1:9" ht="18" customHeight="1" thickBot="1" x14ac:dyDescent="0.3">
      <c r="A57" s="4" t="s">
        <v>29</v>
      </c>
      <c r="B57" s="5"/>
      <c r="C57" s="16"/>
      <c r="D57" s="65">
        <f t="shared" si="6"/>
        <v>0</v>
      </c>
      <c r="F57" s="4" t="s">
        <v>29</v>
      </c>
      <c r="G57" s="5"/>
      <c r="H57" s="5"/>
      <c r="I57" s="65">
        <f t="shared" si="7"/>
        <v>0</v>
      </c>
    </row>
    <row r="58" spans="1:9" ht="18" customHeight="1" thickBot="1" x14ac:dyDescent="0.3">
      <c r="A58" s="95" t="s">
        <v>31</v>
      </c>
      <c r="B58" s="96"/>
      <c r="C58" s="97"/>
      <c r="D58" s="66">
        <f>SUM(D51:D57)</f>
        <v>0</v>
      </c>
      <c r="F58" s="95" t="s">
        <v>31</v>
      </c>
      <c r="G58" s="96"/>
      <c r="H58" s="97"/>
      <c r="I58" s="66">
        <f>SUM(I51:I57)</f>
        <v>0</v>
      </c>
    </row>
  </sheetData>
  <mergeCells count="26">
    <mergeCell ref="A58:C58"/>
    <mergeCell ref="F58:H58"/>
    <mergeCell ref="A46:C46"/>
    <mergeCell ref="F46:H46"/>
    <mergeCell ref="A48:D48"/>
    <mergeCell ref="F48:I48"/>
    <mergeCell ref="A49:D49"/>
    <mergeCell ref="F49:I49"/>
    <mergeCell ref="A30:J30"/>
    <mergeCell ref="A31:J31"/>
    <mergeCell ref="A34:D34"/>
    <mergeCell ref="F34:I34"/>
    <mergeCell ref="A35:D35"/>
    <mergeCell ref="F35:I35"/>
    <mergeCell ref="A16:D16"/>
    <mergeCell ref="F16:I16"/>
    <mergeCell ref="A17:D17"/>
    <mergeCell ref="F17:I17"/>
    <mergeCell ref="A28:C28"/>
    <mergeCell ref="F28:H28"/>
    <mergeCell ref="A1:J1"/>
    <mergeCell ref="A2:J2"/>
    <mergeCell ref="A5:D5"/>
    <mergeCell ref="F5:I5"/>
    <mergeCell ref="A14:C14"/>
    <mergeCell ref="F14:H14"/>
  </mergeCells>
  <pageMargins left="0.25" right="0.25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L47" sqref="L47"/>
    </sheetView>
  </sheetViews>
  <sheetFormatPr defaultRowHeight="15" x14ac:dyDescent="0.25"/>
  <cols>
    <col min="1" max="1" width="25.28515625" customWidth="1"/>
    <col min="2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70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19.5" thickBot="1" x14ac:dyDescent="0.35">
      <c r="A4" s="25" t="s">
        <v>33</v>
      </c>
      <c r="B4" s="22"/>
      <c r="C4" s="24"/>
      <c r="D4" s="24"/>
      <c r="E4" s="24"/>
      <c r="F4" s="25" t="s">
        <v>34</v>
      </c>
      <c r="G4" s="26">
        <v>43077</v>
      </c>
      <c r="H4" s="24"/>
      <c r="I4" s="24"/>
      <c r="J4" s="24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4</v>
      </c>
      <c r="C6" s="13" t="s">
        <v>5</v>
      </c>
      <c r="D6" s="10" t="s">
        <v>32</v>
      </c>
      <c r="F6" s="8" t="s">
        <v>3</v>
      </c>
      <c r="G6" s="9" t="s">
        <v>4</v>
      </c>
      <c r="H6" s="13" t="s">
        <v>5</v>
      </c>
      <c r="I6" s="10" t="s">
        <v>32</v>
      </c>
    </row>
    <row r="7" spans="1:10" ht="18" customHeight="1" x14ac:dyDescent="0.25">
      <c r="A7" s="6" t="s">
        <v>8</v>
      </c>
      <c r="B7" s="31"/>
      <c r="C7" s="32"/>
      <c r="D7" s="65">
        <f>(HOUR(C7-B7)*60)+MINUTE(C7-B7)</f>
        <v>0</v>
      </c>
      <c r="F7" s="6" t="s">
        <v>8</v>
      </c>
      <c r="G7" s="7"/>
      <c r="H7" s="14"/>
      <c r="I7" s="65">
        <f>(HOUR(H7-G7)*60)+MINUTE(H7-G7)</f>
        <v>0</v>
      </c>
    </row>
    <row r="8" spans="1:10" ht="18" customHeight="1" x14ac:dyDescent="0.25">
      <c r="A8" s="3" t="s">
        <v>6</v>
      </c>
      <c r="B8" s="33"/>
      <c r="C8" s="34"/>
      <c r="D8" s="65">
        <f t="shared" ref="D8:D13" si="0">(HOUR(C8-B8)*60)+MINUTE(C8-B8)</f>
        <v>0</v>
      </c>
      <c r="F8" s="3" t="s">
        <v>6</v>
      </c>
      <c r="G8" s="2"/>
      <c r="H8" s="15"/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33"/>
      <c r="C9" s="34"/>
      <c r="D9" s="65">
        <f t="shared" si="0"/>
        <v>0</v>
      </c>
      <c r="F9" s="3" t="s">
        <v>9</v>
      </c>
      <c r="G9" s="2"/>
      <c r="H9" s="15"/>
      <c r="I9" s="65">
        <f t="shared" si="1"/>
        <v>0</v>
      </c>
    </row>
    <row r="10" spans="1:10" ht="18" customHeight="1" x14ac:dyDescent="0.25">
      <c r="A10" s="3" t="s">
        <v>7</v>
      </c>
      <c r="B10" s="33"/>
      <c r="C10" s="34"/>
      <c r="D10" s="65">
        <f t="shared" si="0"/>
        <v>0</v>
      </c>
      <c r="F10" s="3" t="s">
        <v>7</v>
      </c>
      <c r="G10" s="2"/>
      <c r="H10" s="15"/>
      <c r="I10" s="65">
        <f t="shared" si="1"/>
        <v>0</v>
      </c>
    </row>
    <row r="11" spans="1:10" ht="18" customHeight="1" x14ac:dyDescent="0.25">
      <c r="A11" s="3" t="s">
        <v>10</v>
      </c>
      <c r="B11" s="33"/>
      <c r="C11" s="34"/>
      <c r="D11" s="65">
        <f t="shared" si="0"/>
        <v>0</v>
      </c>
      <c r="F11" s="3" t="s">
        <v>10</v>
      </c>
      <c r="G11" s="2"/>
      <c r="H11" s="15"/>
      <c r="I11" s="65">
        <f t="shared" si="1"/>
        <v>0</v>
      </c>
    </row>
    <row r="12" spans="1:10" ht="18" customHeight="1" x14ac:dyDescent="0.25">
      <c r="A12" s="3" t="s">
        <v>11</v>
      </c>
      <c r="B12" s="33"/>
      <c r="C12" s="34"/>
      <c r="D12" s="65">
        <f t="shared" si="0"/>
        <v>0</v>
      </c>
      <c r="F12" s="3" t="s">
        <v>11</v>
      </c>
      <c r="G12" s="2"/>
      <c r="H12" s="15"/>
      <c r="I12" s="65">
        <f t="shared" si="1"/>
        <v>0</v>
      </c>
    </row>
    <row r="13" spans="1:10" ht="18" customHeight="1" thickBot="1" x14ac:dyDescent="0.3">
      <c r="A13" s="18" t="s">
        <v>9</v>
      </c>
      <c r="B13" s="37"/>
      <c r="C13" s="38"/>
      <c r="D13" s="65">
        <f t="shared" si="0"/>
        <v>0</v>
      </c>
      <c r="F13" s="18" t="s">
        <v>9</v>
      </c>
      <c r="G13" s="19"/>
      <c r="H13" s="20"/>
      <c r="I13" s="65">
        <f t="shared" si="1"/>
        <v>0</v>
      </c>
    </row>
    <row r="14" spans="1:10" ht="18" customHeight="1" thickBot="1" x14ac:dyDescent="0.3">
      <c r="A14" s="95" t="s">
        <v>31</v>
      </c>
      <c r="B14" s="96"/>
      <c r="C14" s="97"/>
      <c r="D14" s="66">
        <f>SUM(D7:D13)</f>
        <v>0</v>
      </c>
      <c r="F14" s="95" t="s">
        <v>31</v>
      </c>
      <c r="G14" s="96"/>
      <c r="H14" s="97"/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59</v>
      </c>
      <c r="B17" s="89"/>
      <c r="C17" s="89"/>
      <c r="D17" s="90"/>
      <c r="F17" s="88" t="s">
        <v>60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4</v>
      </c>
      <c r="C18" s="13" t="s">
        <v>5</v>
      </c>
      <c r="D18" s="10" t="s">
        <v>39</v>
      </c>
      <c r="F18" s="8" t="s">
        <v>3</v>
      </c>
      <c r="G18" s="9" t="s">
        <v>4</v>
      </c>
      <c r="H18" s="13" t="s">
        <v>5</v>
      </c>
      <c r="I18" s="10" t="s">
        <v>39</v>
      </c>
    </row>
    <row r="19" spans="1:10" ht="18" customHeight="1" x14ac:dyDescent="0.25">
      <c r="A19" s="6" t="s">
        <v>14</v>
      </c>
      <c r="B19" s="27"/>
      <c r="C19" s="28"/>
      <c r="D19" s="65">
        <f>(HOUR(C19-B19)*60)+MINUTE(C19-B19)</f>
        <v>0</v>
      </c>
      <c r="F19" s="6" t="s">
        <v>14</v>
      </c>
      <c r="G19" s="27"/>
      <c r="H19" s="28"/>
      <c r="I19" s="65">
        <f>(HOUR(H19-G19)*60)+MINUTE(H19-G19)</f>
        <v>0</v>
      </c>
    </row>
    <row r="20" spans="1:10" ht="18" customHeight="1" x14ac:dyDescent="0.25">
      <c r="A20" s="3" t="s">
        <v>16</v>
      </c>
      <c r="B20" s="29"/>
      <c r="C20" s="30"/>
      <c r="D20" s="65">
        <f t="shared" ref="D20:D27" si="2">(HOUR(C20-B20)*60)+MINUTE(C20-B20)</f>
        <v>0</v>
      </c>
      <c r="F20" s="3" t="s">
        <v>16</v>
      </c>
      <c r="G20" s="29"/>
      <c r="H20" s="30"/>
      <c r="I20" s="65">
        <f t="shared" ref="I20:I27" si="3">(HOUR(H20-G20)*60)+MINUTE(H20-G20)</f>
        <v>0</v>
      </c>
    </row>
    <row r="21" spans="1:10" ht="18" customHeight="1" x14ac:dyDescent="0.25">
      <c r="A21" s="3" t="s">
        <v>15</v>
      </c>
      <c r="B21" s="29"/>
      <c r="C21" s="30"/>
      <c r="D21" s="65">
        <f t="shared" si="2"/>
        <v>0</v>
      </c>
      <c r="F21" s="3" t="s">
        <v>15</v>
      </c>
      <c r="G21" s="29"/>
      <c r="H21" s="30"/>
      <c r="I21" s="65">
        <f t="shared" si="3"/>
        <v>0</v>
      </c>
    </row>
    <row r="22" spans="1:10" ht="18" customHeight="1" x14ac:dyDescent="0.25">
      <c r="A22" s="3" t="s">
        <v>35</v>
      </c>
      <c r="B22" s="29"/>
      <c r="C22" s="30"/>
      <c r="D22" s="65">
        <f t="shared" si="2"/>
        <v>0</v>
      </c>
      <c r="F22" s="3" t="s">
        <v>35</v>
      </c>
      <c r="G22" s="29"/>
      <c r="H22" s="30"/>
      <c r="I22" s="65">
        <f t="shared" si="3"/>
        <v>0</v>
      </c>
    </row>
    <row r="23" spans="1:10" ht="18" customHeight="1" x14ac:dyDescent="0.25">
      <c r="A23" s="3" t="s">
        <v>17</v>
      </c>
      <c r="B23" s="29"/>
      <c r="C23" s="15"/>
      <c r="D23" s="65">
        <f t="shared" si="2"/>
        <v>0</v>
      </c>
      <c r="F23" s="3" t="s">
        <v>17</v>
      </c>
      <c r="G23" s="29"/>
      <c r="H23" s="15"/>
      <c r="I23" s="65">
        <f t="shared" si="3"/>
        <v>0</v>
      </c>
    </row>
    <row r="24" spans="1:10" ht="18" customHeight="1" x14ac:dyDescent="0.25">
      <c r="A24" s="3" t="s">
        <v>18</v>
      </c>
      <c r="B24" s="29"/>
      <c r="C24" s="30"/>
      <c r="D24" s="65">
        <f t="shared" si="2"/>
        <v>0</v>
      </c>
      <c r="F24" s="3" t="s">
        <v>18</v>
      </c>
      <c r="G24" s="29"/>
      <c r="H24" s="30"/>
      <c r="I24" s="65">
        <f t="shared" si="3"/>
        <v>0</v>
      </c>
    </row>
    <row r="25" spans="1:10" ht="18" customHeight="1" x14ac:dyDescent="0.25">
      <c r="A25" s="3" t="s">
        <v>37</v>
      </c>
      <c r="B25" s="29"/>
      <c r="C25" s="30"/>
      <c r="D25" s="65">
        <f t="shared" si="2"/>
        <v>0</v>
      </c>
      <c r="F25" s="3" t="s">
        <v>37</v>
      </c>
      <c r="G25" s="29"/>
      <c r="H25" s="30"/>
      <c r="I25" s="65">
        <f t="shared" si="3"/>
        <v>0</v>
      </c>
    </row>
    <row r="26" spans="1:10" ht="18" customHeight="1" x14ac:dyDescent="0.25">
      <c r="A26" s="3" t="s">
        <v>19</v>
      </c>
      <c r="B26" s="29"/>
      <c r="C26" s="30"/>
      <c r="D26" s="65">
        <f t="shared" si="2"/>
        <v>0</v>
      </c>
      <c r="F26" s="3" t="s">
        <v>19</v>
      </c>
      <c r="G26" s="29"/>
      <c r="H26" s="30"/>
      <c r="I26" s="65">
        <f t="shared" si="3"/>
        <v>0</v>
      </c>
    </row>
    <row r="27" spans="1:10" ht="18" customHeight="1" thickBot="1" x14ac:dyDescent="0.3">
      <c r="A27" s="4" t="s">
        <v>20</v>
      </c>
      <c r="B27" s="29"/>
      <c r="C27" s="45"/>
      <c r="D27" s="65">
        <f t="shared" si="2"/>
        <v>0</v>
      </c>
      <c r="F27" s="4" t="s">
        <v>20</v>
      </c>
      <c r="G27" s="29"/>
      <c r="H27" s="45"/>
      <c r="I27" s="65">
        <f t="shared" si="3"/>
        <v>0</v>
      </c>
    </row>
    <row r="28" spans="1:10" ht="18" customHeight="1" thickBot="1" x14ac:dyDescent="0.3">
      <c r="A28" s="95" t="s">
        <v>31</v>
      </c>
      <c r="B28" s="96"/>
      <c r="C28" s="97"/>
      <c r="D28" s="66">
        <f>SUM(D19:D27)</f>
        <v>0</v>
      </c>
      <c r="F28" s="95" t="s">
        <v>31</v>
      </c>
      <c r="G28" s="96"/>
      <c r="H28" s="97"/>
      <c r="I28" s="66">
        <f>SUM(I19:I27)</f>
        <v>0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8" customHeight="1" thickBot="1" x14ac:dyDescent="0.35">
      <c r="A33" s="25" t="s">
        <v>33</v>
      </c>
      <c r="B33" s="22"/>
      <c r="C33" s="24"/>
      <c r="D33" s="24"/>
      <c r="E33" s="24"/>
      <c r="F33" s="25" t="s">
        <v>34</v>
      </c>
      <c r="G33" s="26">
        <v>43077</v>
      </c>
      <c r="H33" s="24"/>
      <c r="I33" s="24"/>
      <c r="J33" s="24"/>
    </row>
    <row r="34" spans="1:10" ht="18" customHeight="1" x14ac:dyDescent="0.25">
      <c r="A34" s="91" t="s">
        <v>41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65</v>
      </c>
      <c r="B35" s="89"/>
      <c r="C35" s="89"/>
      <c r="D35" s="90"/>
      <c r="F35" s="88" t="s">
        <v>69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4</v>
      </c>
      <c r="C36" s="13" t="s">
        <v>5</v>
      </c>
      <c r="D36" s="10" t="s">
        <v>32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27"/>
      <c r="C37" s="28"/>
      <c r="D37" s="65">
        <f>(HOUR(C37-B37)*60)+MINUTE(C37-B37)</f>
        <v>0</v>
      </c>
      <c r="F37" s="6" t="s">
        <v>14</v>
      </c>
      <c r="G37" s="27"/>
      <c r="H37" s="28"/>
      <c r="I37" s="65">
        <f>(HOUR(H37-G37)*60)+MINUTE(H37-G37)</f>
        <v>0</v>
      </c>
    </row>
    <row r="38" spans="1:10" ht="18" customHeight="1" x14ac:dyDescent="0.25">
      <c r="A38" s="3" t="s">
        <v>16</v>
      </c>
      <c r="B38" s="29"/>
      <c r="C38" s="30"/>
      <c r="D38" s="65">
        <f t="shared" ref="D38:D45" si="4">(HOUR(C38-B38)*60)+MINUTE(C38-B38)</f>
        <v>0</v>
      </c>
      <c r="F38" s="3" t="s">
        <v>16</v>
      </c>
      <c r="G38" s="29"/>
      <c r="H38" s="30"/>
      <c r="I38" s="65">
        <f t="shared" ref="I38:I45" si="5">(HOUR(H38-G38)*60)+MINUTE(H38-G38)</f>
        <v>0</v>
      </c>
    </row>
    <row r="39" spans="1:10" ht="18" customHeight="1" x14ac:dyDescent="0.25">
      <c r="A39" s="3" t="s">
        <v>15</v>
      </c>
      <c r="B39" s="29"/>
      <c r="C39" s="30"/>
      <c r="D39" s="65">
        <f t="shared" si="4"/>
        <v>0</v>
      </c>
      <c r="F39" s="3" t="s">
        <v>15</v>
      </c>
      <c r="G39" s="29"/>
      <c r="H39" s="30"/>
      <c r="I39" s="65">
        <f t="shared" si="5"/>
        <v>0</v>
      </c>
    </row>
    <row r="40" spans="1:10" ht="18" customHeight="1" x14ac:dyDescent="0.25">
      <c r="A40" s="3" t="s">
        <v>35</v>
      </c>
      <c r="B40" s="29"/>
      <c r="C40" s="30"/>
      <c r="D40" s="65">
        <f t="shared" si="4"/>
        <v>0</v>
      </c>
      <c r="F40" s="3" t="s">
        <v>35</v>
      </c>
      <c r="G40" s="29"/>
      <c r="H40" s="30"/>
      <c r="I40" s="65">
        <f t="shared" si="5"/>
        <v>0</v>
      </c>
    </row>
    <row r="41" spans="1:10" ht="18" customHeight="1" x14ac:dyDescent="0.25">
      <c r="A41" s="3" t="s">
        <v>17</v>
      </c>
      <c r="B41" s="29"/>
      <c r="C41" s="30"/>
      <c r="D41" s="65">
        <f t="shared" si="4"/>
        <v>0</v>
      </c>
      <c r="F41" s="3" t="s">
        <v>17</v>
      </c>
      <c r="G41" s="29"/>
      <c r="H41" s="30"/>
      <c r="I41" s="65">
        <f t="shared" si="5"/>
        <v>0</v>
      </c>
    </row>
    <row r="42" spans="1:10" ht="18" customHeight="1" x14ac:dyDescent="0.25">
      <c r="A42" s="3" t="s">
        <v>18</v>
      </c>
      <c r="B42" s="29"/>
      <c r="C42" s="30"/>
      <c r="D42" s="65">
        <f t="shared" si="4"/>
        <v>0</v>
      </c>
      <c r="F42" s="3" t="s">
        <v>18</v>
      </c>
      <c r="G42" s="29"/>
      <c r="H42" s="30"/>
      <c r="I42" s="65">
        <f t="shared" si="5"/>
        <v>0</v>
      </c>
    </row>
    <row r="43" spans="1:10" ht="18" customHeight="1" x14ac:dyDescent="0.25">
      <c r="A43" s="3" t="s">
        <v>37</v>
      </c>
      <c r="B43" s="29"/>
      <c r="C43" s="30"/>
      <c r="D43" s="65">
        <f t="shared" si="4"/>
        <v>0</v>
      </c>
      <c r="F43" s="3" t="s">
        <v>37</v>
      </c>
      <c r="G43" s="29"/>
      <c r="H43" s="30"/>
      <c r="I43" s="65">
        <f t="shared" si="5"/>
        <v>0</v>
      </c>
    </row>
    <row r="44" spans="1:10" ht="18" customHeight="1" x14ac:dyDescent="0.25">
      <c r="A44" s="3" t="s">
        <v>19</v>
      </c>
      <c r="B44" s="29"/>
      <c r="C44" s="39"/>
      <c r="D44" s="65">
        <f t="shared" si="4"/>
        <v>0</v>
      </c>
      <c r="F44" s="3" t="s">
        <v>19</v>
      </c>
      <c r="G44" s="29"/>
      <c r="H44" s="39"/>
      <c r="I44" s="65">
        <f t="shared" si="5"/>
        <v>0</v>
      </c>
    </row>
    <row r="45" spans="1:10" ht="18" customHeight="1" thickBot="1" x14ac:dyDescent="0.3">
      <c r="A45" s="4" t="s">
        <v>20</v>
      </c>
      <c r="B45" s="5"/>
      <c r="C45" s="16"/>
      <c r="D45" s="65">
        <f t="shared" si="4"/>
        <v>0</v>
      </c>
      <c r="F45" s="4" t="s">
        <v>20</v>
      </c>
      <c r="G45" s="41"/>
      <c r="H45" s="45"/>
      <c r="I45" s="65">
        <f t="shared" si="5"/>
        <v>0</v>
      </c>
    </row>
    <row r="46" spans="1:10" ht="18" customHeight="1" thickBot="1" x14ac:dyDescent="0.3">
      <c r="A46" s="95" t="s">
        <v>31</v>
      </c>
      <c r="B46" s="96"/>
      <c r="C46" s="97"/>
      <c r="D46" s="66">
        <f>SUM(D37:D45)</f>
        <v>0</v>
      </c>
      <c r="F46" s="95" t="s">
        <v>31</v>
      </c>
      <c r="G46" s="96"/>
      <c r="H46" s="97"/>
      <c r="I46" s="66">
        <f>SUM(I37:I45)</f>
        <v>0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58</v>
      </c>
      <c r="B49" s="89"/>
      <c r="C49" s="89"/>
      <c r="D49" s="90"/>
      <c r="F49" s="88" t="s">
        <v>61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4</v>
      </c>
      <c r="C50" s="13" t="s">
        <v>5</v>
      </c>
      <c r="D50" s="10" t="s">
        <v>32</v>
      </c>
      <c r="F50" s="8" t="s">
        <v>3</v>
      </c>
      <c r="G50" s="9" t="s">
        <v>4</v>
      </c>
      <c r="H50" s="13" t="s">
        <v>5</v>
      </c>
      <c r="I50" s="10" t="s">
        <v>32</v>
      </c>
    </row>
    <row r="51" spans="1:9" ht="18" customHeight="1" x14ac:dyDescent="0.25">
      <c r="A51" s="11" t="s">
        <v>23</v>
      </c>
      <c r="B51" s="27"/>
      <c r="C51" s="28"/>
      <c r="D51" s="65">
        <f t="shared" ref="D51:D57" si="6">(HOUR(C51-B51)*60)+MINUTE(C51-B51)</f>
        <v>0</v>
      </c>
      <c r="F51" s="11" t="s">
        <v>23</v>
      </c>
      <c r="G51" s="7"/>
      <c r="H51" s="14"/>
      <c r="I51" s="65">
        <f t="shared" ref="I51:I57" si="7">(HOUR(H51-G51)*60)+MINUTE(H51-G51)</f>
        <v>0</v>
      </c>
    </row>
    <row r="52" spans="1:9" ht="18" customHeight="1" x14ac:dyDescent="0.25">
      <c r="A52" s="3" t="s">
        <v>24</v>
      </c>
      <c r="B52" s="29"/>
      <c r="C52" s="30"/>
      <c r="D52" s="65">
        <f t="shared" si="6"/>
        <v>0</v>
      </c>
      <c r="F52" s="3" t="s">
        <v>24</v>
      </c>
      <c r="G52" s="2"/>
      <c r="H52" s="15"/>
      <c r="I52" s="65">
        <f t="shared" si="7"/>
        <v>0</v>
      </c>
    </row>
    <row r="53" spans="1:9" ht="18" customHeight="1" x14ac:dyDescent="0.25">
      <c r="A53" s="12" t="s">
        <v>25</v>
      </c>
      <c r="B53" s="29"/>
      <c r="C53" s="30"/>
      <c r="D53" s="65">
        <f t="shared" si="6"/>
        <v>0</v>
      </c>
      <c r="F53" s="12" t="s">
        <v>25</v>
      </c>
      <c r="G53" s="2"/>
      <c r="H53" s="15"/>
      <c r="I53" s="65">
        <f t="shared" si="7"/>
        <v>0</v>
      </c>
    </row>
    <row r="54" spans="1:9" ht="18" customHeight="1" x14ac:dyDescent="0.25">
      <c r="A54" s="3" t="s">
        <v>26</v>
      </c>
      <c r="B54" s="29"/>
      <c r="C54" s="30"/>
      <c r="D54" s="65">
        <f t="shared" si="6"/>
        <v>0</v>
      </c>
      <c r="F54" s="3" t="s">
        <v>26</v>
      </c>
      <c r="G54" s="2"/>
      <c r="H54" s="15"/>
      <c r="I54" s="65">
        <f t="shared" si="7"/>
        <v>0</v>
      </c>
    </row>
    <row r="55" spans="1:9" ht="18" customHeight="1" x14ac:dyDescent="0.25">
      <c r="A55" s="12" t="s">
        <v>27</v>
      </c>
      <c r="B55" s="29"/>
      <c r="C55" s="30"/>
      <c r="D55" s="65">
        <f t="shared" si="6"/>
        <v>0</v>
      </c>
      <c r="F55" s="12" t="s">
        <v>27</v>
      </c>
      <c r="G55" s="2"/>
      <c r="H55" s="15"/>
      <c r="I55" s="65">
        <f t="shared" si="7"/>
        <v>0</v>
      </c>
    </row>
    <row r="56" spans="1:9" ht="18" customHeight="1" x14ac:dyDescent="0.25">
      <c r="A56" s="3" t="s">
        <v>28</v>
      </c>
      <c r="B56" s="29"/>
      <c r="C56" s="30"/>
      <c r="D56" s="65">
        <f t="shared" si="6"/>
        <v>0</v>
      </c>
      <c r="F56" s="3" t="s">
        <v>28</v>
      </c>
      <c r="G56" s="29"/>
      <c r="H56" s="30"/>
      <c r="I56" s="65">
        <f t="shared" si="7"/>
        <v>0</v>
      </c>
    </row>
    <row r="57" spans="1:9" ht="18" customHeight="1" thickBot="1" x14ac:dyDescent="0.3">
      <c r="A57" s="4" t="s">
        <v>29</v>
      </c>
      <c r="B57" s="29"/>
      <c r="C57" s="45"/>
      <c r="D57" s="65">
        <f t="shared" si="6"/>
        <v>0</v>
      </c>
      <c r="F57" s="4" t="s">
        <v>29</v>
      </c>
      <c r="G57" s="5"/>
      <c r="H57" s="5"/>
      <c r="I57" s="65">
        <f t="shared" si="7"/>
        <v>0</v>
      </c>
    </row>
    <row r="58" spans="1:9" ht="18" customHeight="1" thickBot="1" x14ac:dyDescent="0.3">
      <c r="A58" s="95" t="s">
        <v>31</v>
      </c>
      <c r="B58" s="96"/>
      <c r="C58" s="97"/>
      <c r="D58" s="66">
        <f>SUM(D51:D57)</f>
        <v>0</v>
      </c>
      <c r="F58" s="95" t="s">
        <v>31</v>
      </c>
      <c r="G58" s="96"/>
      <c r="H58" s="97"/>
      <c r="I58" s="66">
        <f>SUM(I51:I57)</f>
        <v>0</v>
      </c>
    </row>
  </sheetData>
  <mergeCells count="26">
    <mergeCell ref="A58:C58"/>
    <mergeCell ref="F58:H58"/>
    <mergeCell ref="A46:C46"/>
    <mergeCell ref="F46:H46"/>
    <mergeCell ref="A48:D48"/>
    <mergeCell ref="F48:I48"/>
    <mergeCell ref="A49:D49"/>
    <mergeCell ref="F49:I49"/>
    <mergeCell ref="A30:J30"/>
    <mergeCell ref="A31:J31"/>
    <mergeCell ref="A34:D34"/>
    <mergeCell ref="F34:I34"/>
    <mergeCell ref="A35:D35"/>
    <mergeCell ref="F35:I35"/>
    <mergeCell ref="A16:D16"/>
    <mergeCell ref="F16:I16"/>
    <mergeCell ref="A17:D17"/>
    <mergeCell ref="F17:I17"/>
    <mergeCell ref="A28:C28"/>
    <mergeCell ref="F28:H28"/>
    <mergeCell ref="A1:J1"/>
    <mergeCell ref="A2:J2"/>
    <mergeCell ref="A5:D5"/>
    <mergeCell ref="F5:I5"/>
    <mergeCell ref="A14:C14"/>
    <mergeCell ref="F14:H14"/>
  </mergeCells>
  <pageMargins left="0.25" right="0.25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I51" sqref="I51:I58"/>
    </sheetView>
  </sheetViews>
  <sheetFormatPr defaultRowHeight="15" x14ac:dyDescent="0.25"/>
  <cols>
    <col min="1" max="1" width="25.28515625" customWidth="1"/>
    <col min="2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70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19.5" thickBot="1" x14ac:dyDescent="0.35">
      <c r="A4" s="25" t="s">
        <v>33</v>
      </c>
      <c r="B4" s="22"/>
      <c r="C4" s="24"/>
      <c r="D4" s="24"/>
      <c r="E4" s="24"/>
      <c r="F4" s="25" t="s">
        <v>34</v>
      </c>
      <c r="G4" s="26">
        <v>43077</v>
      </c>
      <c r="H4" s="24"/>
      <c r="I4" s="24"/>
      <c r="J4" s="24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4</v>
      </c>
      <c r="C6" s="13" t="s">
        <v>5</v>
      </c>
      <c r="D6" s="10" t="s">
        <v>32</v>
      </c>
      <c r="F6" s="8" t="s">
        <v>3</v>
      </c>
      <c r="G6" s="9" t="s">
        <v>4</v>
      </c>
      <c r="H6" s="13" t="s">
        <v>5</v>
      </c>
      <c r="I6" s="10" t="s">
        <v>32</v>
      </c>
    </row>
    <row r="7" spans="1:10" ht="18" customHeight="1" x14ac:dyDescent="0.25">
      <c r="A7" s="6" t="s">
        <v>8</v>
      </c>
      <c r="B7" s="31"/>
      <c r="C7" s="32"/>
      <c r="D7" s="65">
        <f>(HOUR(C7-B7)*60)+MINUTE(C7-B7)</f>
        <v>0</v>
      </c>
      <c r="F7" s="6" t="s">
        <v>8</v>
      </c>
      <c r="G7" s="7"/>
      <c r="H7" s="14"/>
      <c r="I7" s="65">
        <f>(HOUR(H7-G7)*60)+MINUTE(H7-G7)</f>
        <v>0</v>
      </c>
    </row>
    <row r="8" spans="1:10" ht="18" customHeight="1" x14ac:dyDescent="0.25">
      <c r="A8" s="3" t="s">
        <v>6</v>
      </c>
      <c r="B8" s="33"/>
      <c r="C8" s="34"/>
      <c r="D8" s="65">
        <f t="shared" ref="D8:D13" si="0">(HOUR(C8-B8)*60)+MINUTE(C8-B8)</f>
        <v>0</v>
      </c>
      <c r="F8" s="3" t="s">
        <v>6</v>
      </c>
      <c r="G8" s="2"/>
      <c r="H8" s="15"/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33"/>
      <c r="C9" s="34"/>
      <c r="D9" s="65">
        <f t="shared" si="0"/>
        <v>0</v>
      </c>
      <c r="F9" s="3" t="s">
        <v>9</v>
      </c>
      <c r="G9" s="2"/>
      <c r="H9" s="15"/>
      <c r="I9" s="65">
        <f t="shared" si="1"/>
        <v>0</v>
      </c>
    </row>
    <row r="10" spans="1:10" ht="18" customHeight="1" x14ac:dyDescent="0.25">
      <c r="A10" s="3" t="s">
        <v>7</v>
      </c>
      <c r="B10" s="33"/>
      <c r="C10" s="34"/>
      <c r="D10" s="65">
        <f t="shared" si="0"/>
        <v>0</v>
      </c>
      <c r="F10" s="3" t="s">
        <v>7</v>
      </c>
      <c r="G10" s="2"/>
      <c r="H10" s="15"/>
      <c r="I10" s="65">
        <f t="shared" si="1"/>
        <v>0</v>
      </c>
    </row>
    <row r="11" spans="1:10" ht="18" customHeight="1" x14ac:dyDescent="0.25">
      <c r="A11" s="3" t="s">
        <v>10</v>
      </c>
      <c r="B11" s="33"/>
      <c r="C11" s="34"/>
      <c r="D11" s="65">
        <f t="shared" si="0"/>
        <v>0</v>
      </c>
      <c r="F11" s="3" t="s">
        <v>10</v>
      </c>
      <c r="G11" s="2"/>
      <c r="H11" s="15"/>
      <c r="I11" s="65">
        <f t="shared" si="1"/>
        <v>0</v>
      </c>
    </row>
    <row r="12" spans="1:10" ht="18" customHeight="1" x14ac:dyDescent="0.25">
      <c r="A12" s="3" t="s">
        <v>11</v>
      </c>
      <c r="B12" s="33"/>
      <c r="C12" s="34"/>
      <c r="D12" s="65">
        <f t="shared" si="0"/>
        <v>0</v>
      </c>
      <c r="F12" s="3" t="s">
        <v>11</v>
      </c>
      <c r="G12" s="2"/>
      <c r="H12" s="15"/>
      <c r="I12" s="65">
        <f t="shared" si="1"/>
        <v>0</v>
      </c>
    </row>
    <row r="13" spans="1:10" ht="18" customHeight="1" thickBot="1" x14ac:dyDescent="0.3">
      <c r="A13" s="18" t="s">
        <v>9</v>
      </c>
      <c r="B13" s="37"/>
      <c r="C13" s="38"/>
      <c r="D13" s="65">
        <f t="shared" si="0"/>
        <v>0</v>
      </c>
      <c r="F13" s="18" t="s">
        <v>9</v>
      </c>
      <c r="G13" s="19"/>
      <c r="H13" s="20"/>
      <c r="I13" s="65">
        <f t="shared" si="1"/>
        <v>0</v>
      </c>
    </row>
    <row r="14" spans="1:10" ht="18" customHeight="1" thickBot="1" x14ac:dyDescent="0.3">
      <c r="A14" s="95" t="s">
        <v>31</v>
      </c>
      <c r="B14" s="96"/>
      <c r="C14" s="97"/>
      <c r="D14" s="66">
        <f>SUM(D7:D13)</f>
        <v>0</v>
      </c>
      <c r="F14" s="95" t="s">
        <v>31</v>
      </c>
      <c r="G14" s="96"/>
      <c r="H14" s="97"/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59</v>
      </c>
      <c r="B17" s="89"/>
      <c r="C17" s="89"/>
      <c r="D17" s="90"/>
      <c r="F17" s="88" t="s">
        <v>60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4</v>
      </c>
      <c r="C18" s="13" t="s">
        <v>5</v>
      </c>
      <c r="D18" s="10" t="s">
        <v>39</v>
      </c>
      <c r="F18" s="8" t="s">
        <v>3</v>
      </c>
      <c r="G18" s="9" t="s">
        <v>4</v>
      </c>
      <c r="H18" s="13" t="s">
        <v>5</v>
      </c>
      <c r="I18" s="10" t="s">
        <v>39</v>
      </c>
    </row>
    <row r="19" spans="1:10" ht="18" customHeight="1" x14ac:dyDescent="0.25">
      <c r="A19" s="6" t="s">
        <v>14</v>
      </c>
      <c r="B19" s="27"/>
      <c r="C19" s="28"/>
      <c r="D19" s="65">
        <f>(HOUR(C19-B19)*60)+MINUTE(C19-B19)</f>
        <v>0</v>
      </c>
      <c r="F19" s="6" t="s">
        <v>14</v>
      </c>
      <c r="G19" s="27"/>
      <c r="H19" s="28"/>
      <c r="I19" s="65">
        <f>(HOUR(H19-G19)*60)+MINUTE(H19-G19)</f>
        <v>0</v>
      </c>
    </row>
    <row r="20" spans="1:10" ht="18" customHeight="1" x14ac:dyDescent="0.25">
      <c r="A20" s="3" t="s">
        <v>16</v>
      </c>
      <c r="B20" s="29"/>
      <c r="C20" s="30"/>
      <c r="D20" s="65">
        <f t="shared" ref="D20:D27" si="2">(HOUR(C20-B20)*60)+MINUTE(C20-B20)</f>
        <v>0</v>
      </c>
      <c r="F20" s="3" t="s">
        <v>16</v>
      </c>
      <c r="G20" s="29"/>
      <c r="H20" s="30"/>
      <c r="I20" s="65">
        <f t="shared" ref="I20:I27" si="3">(HOUR(H20-G20)*60)+MINUTE(H20-G20)</f>
        <v>0</v>
      </c>
    </row>
    <row r="21" spans="1:10" ht="18" customHeight="1" x14ac:dyDescent="0.25">
      <c r="A21" s="3" t="s">
        <v>15</v>
      </c>
      <c r="B21" s="29"/>
      <c r="C21" s="30"/>
      <c r="D21" s="65">
        <f t="shared" si="2"/>
        <v>0</v>
      </c>
      <c r="F21" s="3" t="s">
        <v>15</v>
      </c>
      <c r="G21" s="29"/>
      <c r="H21" s="30"/>
      <c r="I21" s="65">
        <f t="shared" si="3"/>
        <v>0</v>
      </c>
    </row>
    <row r="22" spans="1:10" ht="18" customHeight="1" x14ac:dyDescent="0.25">
      <c r="A22" s="3" t="s">
        <v>35</v>
      </c>
      <c r="B22" s="29"/>
      <c r="C22" s="30"/>
      <c r="D22" s="65">
        <f t="shared" si="2"/>
        <v>0</v>
      </c>
      <c r="F22" s="3" t="s">
        <v>35</v>
      </c>
      <c r="G22" s="29"/>
      <c r="H22" s="30"/>
      <c r="I22" s="65">
        <f t="shared" si="3"/>
        <v>0</v>
      </c>
    </row>
    <row r="23" spans="1:10" ht="18" customHeight="1" x14ac:dyDescent="0.25">
      <c r="A23" s="3" t="s">
        <v>17</v>
      </c>
      <c r="B23" s="29"/>
      <c r="C23" s="30"/>
      <c r="D23" s="65">
        <f t="shared" si="2"/>
        <v>0</v>
      </c>
      <c r="F23" s="3" t="s">
        <v>17</v>
      </c>
      <c r="G23" s="29"/>
      <c r="H23" s="30"/>
      <c r="I23" s="65">
        <f t="shared" si="3"/>
        <v>0</v>
      </c>
    </row>
    <row r="24" spans="1:10" ht="18" customHeight="1" x14ac:dyDescent="0.25">
      <c r="A24" s="3" t="s">
        <v>18</v>
      </c>
      <c r="B24" s="29"/>
      <c r="C24" s="30"/>
      <c r="D24" s="65">
        <f t="shared" si="2"/>
        <v>0</v>
      </c>
      <c r="F24" s="3" t="s">
        <v>18</v>
      </c>
      <c r="G24" s="29"/>
      <c r="H24" s="30"/>
      <c r="I24" s="65">
        <f t="shared" si="3"/>
        <v>0</v>
      </c>
    </row>
    <row r="25" spans="1:10" ht="18" customHeight="1" x14ac:dyDescent="0.25">
      <c r="A25" s="3" t="s">
        <v>37</v>
      </c>
      <c r="B25" s="29"/>
      <c r="C25" s="30"/>
      <c r="D25" s="65">
        <f t="shared" si="2"/>
        <v>0</v>
      </c>
      <c r="F25" s="3" t="s">
        <v>37</v>
      </c>
      <c r="G25" s="29"/>
      <c r="H25" s="30"/>
      <c r="I25" s="65">
        <f t="shared" si="3"/>
        <v>0</v>
      </c>
    </row>
    <row r="26" spans="1:10" ht="18" customHeight="1" x14ac:dyDescent="0.25">
      <c r="A26" s="3" t="s">
        <v>19</v>
      </c>
      <c r="B26" s="29"/>
      <c r="C26" s="30"/>
      <c r="D26" s="65">
        <f t="shared" si="2"/>
        <v>0</v>
      </c>
      <c r="F26" s="3" t="s">
        <v>19</v>
      </c>
      <c r="G26" s="29"/>
      <c r="H26" s="30"/>
      <c r="I26" s="65">
        <f t="shared" si="3"/>
        <v>0</v>
      </c>
    </row>
    <row r="27" spans="1:10" ht="18" customHeight="1" thickBot="1" x14ac:dyDescent="0.3">
      <c r="A27" s="4" t="s">
        <v>20</v>
      </c>
      <c r="B27" s="29"/>
      <c r="C27" s="45"/>
      <c r="D27" s="65">
        <f t="shared" si="2"/>
        <v>0</v>
      </c>
      <c r="F27" s="4" t="s">
        <v>20</v>
      </c>
      <c r="G27" s="29"/>
      <c r="H27" s="45"/>
      <c r="I27" s="65">
        <f t="shared" si="3"/>
        <v>0</v>
      </c>
    </row>
    <row r="28" spans="1:10" ht="18" customHeight="1" thickBot="1" x14ac:dyDescent="0.3">
      <c r="A28" s="95" t="s">
        <v>31</v>
      </c>
      <c r="B28" s="96"/>
      <c r="C28" s="97"/>
      <c r="D28" s="66">
        <f>SUM(D19:D27)</f>
        <v>0</v>
      </c>
      <c r="F28" s="95" t="s">
        <v>31</v>
      </c>
      <c r="G28" s="96"/>
      <c r="H28" s="97"/>
      <c r="I28" s="66">
        <f>SUM(I19:I27)</f>
        <v>0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8" customHeight="1" thickBot="1" x14ac:dyDescent="0.35">
      <c r="A33" s="25" t="s">
        <v>33</v>
      </c>
      <c r="B33" s="22"/>
      <c r="C33" s="24"/>
      <c r="D33" s="24"/>
      <c r="E33" s="24"/>
      <c r="F33" s="25" t="s">
        <v>34</v>
      </c>
      <c r="G33" s="26">
        <v>43077</v>
      </c>
      <c r="H33" s="24"/>
      <c r="I33" s="24"/>
      <c r="J33" s="24"/>
    </row>
    <row r="34" spans="1:10" ht="18" customHeight="1" x14ac:dyDescent="0.25">
      <c r="A34" s="91" t="s">
        <v>41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65</v>
      </c>
      <c r="B35" s="89"/>
      <c r="C35" s="89"/>
      <c r="D35" s="90"/>
      <c r="F35" s="88" t="s">
        <v>69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4</v>
      </c>
      <c r="C36" s="13" t="s">
        <v>5</v>
      </c>
      <c r="D36" s="10" t="s">
        <v>32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27"/>
      <c r="C37" s="28"/>
      <c r="D37" s="65">
        <f>(HOUR(C37-B37)*60)+MINUTE(C37-B37)</f>
        <v>0</v>
      </c>
      <c r="F37" s="6" t="s">
        <v>14</v>
      </c>
      <c r="G37" s="27"/>
      <c r="H37" s="28"/>
      <c r="I37" s="65">
        <f>(HOUR(H37-G37)*60)+MINUTE(H37-G37)</f>
        <v>0</v>
      </c>
    </row>
    <row r="38" spans="1:10" ht="18" customHeight="1" x14ac:dyDescent="0.25">
      <c r="A38" s="3" t="s">
        <v>16</v>
      </c>
      <c r="B38" s="29"/>
      <c r="C38" s="30"/>
      <c r="D38" s="65">
        <f t="shared" ref="D38:D45" si="4">(HOUR(C38-B38)*60)+MINUTE(C38-B38)</f>
        <v>0</v>
      </c>
      <c r="F38" s="3" t="s">
        <v>16</v>
      </c>
      <c r="G38" s="29"/>
      <c r="H38" s="30"/>
      <c r="I38" s="65">
        <f t="shared" ref="I38:I45" si="5">(HOUR(H38-G38)*60)+MINUTE(H38-G38)</f>
        <v>0</v>
      </c>
    </row>
    <row r="39" spans="1:10" ht="18" customHeight="1" x14ac:dyDescent="0.25">
      <c r="A39" s="3" t="s">
        <v>15</v>
      </c>
      <c r="B39" s="29"/>
      <c r="C39" s="30"/>
      <c r="D39" s="65">
        <f t="shared" si="4"/>
        <v>0</v>
      </c>
      <c r="F39" s="3" t="s">
        <v>15</v>
      </c>
      <c r="G39" s="29"/>
      <c r="H39" s="30"/>
      <c r="I39" s="65">
        <f t="shared" si="5"/>
        <v>0</v>
      </c>
    </row>
    <row r="40" spans="1:10" ht="18" customHeight="1" x14ac:dyDescent="0.25">
      <c r="A40" s="3" t="s">
        <v>35</v>
      </c>
      <c r="B40" s="29"/>
      <c r="C40" s="30"/>
      <c r="D40" s="65">
        <f t="shared" si="4"/>
        <v>0</v>
      </c>
      <c r="F40" s="3" t="s">
        <v>35</v>
      </c>
      <c r="G40" s="29"/>
      <c r="H40" s="30"/>
      <c r="I40" s="65">
        <f t="shared" si="5"/>
        <v>0</v>
      </c>
    </row>
    <row r="41" spans="1:10" ht="18" customHeight="1" x14ac:dyDescent="0.25">
      <c r="A41" s="3" t="s">
        <v>17</v>
      </c>
      <c r="B41" s="29"/>
      <c r="C41" s="30"/>
      <c r="D41" s="65">
        <f t="shared" si="4"/>
        <v>0</v>
      </c>
      <c r="F41" s="3" t="s">
        <v>17</v>
      </c>
      <c r="G41" s="29"/>
      <c r="H41" s="30"/>
      <c r="I41" s="65">
        <f t="shared" si="5"/>
        <v>0</v>
      </c>
    </row>
    <row r="42" spans="1:10" ht="18" customHeight="1" x14ac:dyDescent="0.25">
      <c r="A42" s="3" t="s">
        <v>18</v>
      </c>
      <c r="B42" s="29"/>
      <c r="C42" s="30"/>
      <c r="D42" s="65">
        <f t="shared" si="4"/>
        <v>0</v>
      </c>
      <c r="F42" s="3" t="s">
        <v>18</v>
      </c>
      <c r="G42" s="29"/>
      <c r="H42" s="30"/>
      <c r="I42" s="65">
        <f t="shared" si="5"/>
        <v>0</v>
      </c>
    </row>
    <row r="43" spans="1:10" ht="18" customHeight="1" x14ac:dyDescent="0.25">
      <c r="A43" s="3" t="s">
        <v>37</v>
      </c>
      <c r="B43" s="29"/>
      <c r="C43" s="30"/>
      <c r="D43" s="65">
        <f t="shared" si="4"/>
        <v>0</v>
      </c>
      <c r="F43" s="3" t="s">
        <v>37</v>
      </c>
      <c r="G43" s="29"/>
      <c r="H43" s="30"/>
      <c r="I43" s="65">
        <f t="shared" si="5"/>
        <v>0</v>
      </c>
    </row>
    <row r="44" spans="1:10" ht="18" customHeight="1" x14ac:dyDescent="0.25">
      <c r="A44" s="3" t="s">
        <v>19</v>
      </c>
      <c r="B44" s="29"/>
      <c r="C44" s="39"/>
      <c r="D44" s="65">
        <f t="shared" si="4"/>
        <v>0</v>
      </c>
      <c r="F44" s="3" t="s">
        <v>19</v>
      </c>
      <c r="G44" s="29"/>
      <c r="H44" s="39"/>
      <c r="I44" s="65">
        <f t="shared" si="5"/>
        <v>0</v>
      </c>
    </row>
    <row r="45" spans="1:10" ht="18" customHeight="1" thickBot="1" x14ac:dyDescent="0.3">
      <c r="A45" s="4" t="s">
        <v>20</v>
      </c>
      <c r="B45" s="5"/>
      <c r="C45" s="16"/>
      <c r="D45" s="65">
        <f t="shared" si="4"/>
        <v>0</v>
      </c>
      <c r="F45" s="4" t="s">
        <v>20</v>
      </c>
      <c r="G45" s="41"/>
      <c r="H45" s="45"/>
      <c r="I45" s="65">
        <f t="shared" si="5"/>
        <v>0</v>
      </c>
    </row>
    <row r="46" spans="1:10" ht="18" customHeight="1" thickBot="1" x14ac:dyDescent="0.3">
      <c r="A46" s="95" t="s">
        <v>31</v>
      </c>
      <c r="B46" s="96"/>
      <c r="C46" s="97"/>
      <c r="D46" s="66">
        <f>SUM(D37:D45)</f>
        <v>0</v>
      </c>
      <c r="F46" s="95" t="s">
        <v>31</v>
      </c>
      <c r="G46" s="96"/>
      <c r="H46" s="97"/>
      <c r="I46" s="66">
        <f>SUM(I37:I45)</f>
        <v>0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63</v>
      </c>
      <c r="B49" s="89"/>
      <c r="C49" s="89"/>
      <c r="D49" s="90"/>
      <c r="F49" s="88" t="s">
        <v>61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4</v>
      </c>
      <c r="C50" s="13" t="s">
        <v>5</v>
      </c>
      <c r="D50" s="10" t="s">
        <v>32</v>
      </c>
      <c r="F50" s="8" t="s">
        <v>3</v>
      </c>
      <c r="G50" s="9" t="s">
        <v>4</v>
      </c>
      <c r="H50" s="13" t="s">
        <v>5</v>
      </c>
      <c r="I50" s="10" t="s">
        <v>32</v>
      </c>
    </row>
    <row r="51" spans="1:9" ht="18" customHeight="1" x14ac:dyDescent="0.25">
      <c r="A51" s="11" t="s">
        <v>23</v>
      </c>
      <c r="B51" s="27"/>
      <c r="C51" s="28"/>
      <c r="D51" s="65">
        <f t="shared" ref="D51:D57" si="6">(HOUR(C51-B51)*60)+MINUTE(C51-B51)</f>
        <v>0</v>
      </c>
      <c r="F51" s="11" t="s">
        <v>23</v>
      </c>
      <c r="G51" s="27"/>
      <c r="H51" s="28"/>
      <c r="I51" s="65">
        <f t="shared" ref="I51:I57" si="7">(HOUR(H51-G51)*60)+MINUTE(H51-G51)</f>
        <v>0</v>
      </c>
    </row>
    <row r="52" spans="1:9" ht="18" customHeight="1" x14ac:dyDescent="0.25">
      <c r="A52" s="3" t="s">
        <v>24</v>
      </c>
      <c r="B52" s="29"/>
      <c r="C52" s="30"/>
      <c r="D52" s="65">
        <f t="shared" si="6"/>
        <v>0</v>
      </c>
      <c r="F52" s="3" t="s">
        <v>24</v>
      </c>
      <c r="G52" s="29"/>
      <c r="H52" s="30"/>
      <c r="I52" s="65">
        <f t="shared" si="7"/>
        <v>0</v>
      </c>
    </row>
    <row r="53" spans="1:9" ht="18" customHeight="1" x14ac:dyDescent="0.25">
      <c r="A53" s="12" t="s">
        <v>25</v>
      </c>
      <c r="B53" s="29"/>
      <c r="C53" s="30"/>
      <c r="D53" s="65">
        <f t="shared" si="6"/>
        <v>0</v>
      </c>
      <c r="F53" s="12" t="s">
        <v>25</v>
      </c>
      <c r="G53" s="2"/>
      <c r="H53" s="15"/>
      <c r="I53" s="65">
        <f t="shared" si="7"/>
        <v>0</v>
      </c>
    </row>
    <row r="54" spans="1:9" ht="18" customHeight="1" x14ac:dyDescent="0.25">
      <c r="A54" s="3" t="s">
        <v>26</v>
      </c>
      <c r="B54" s="29"/>
      <c r="C54" s="30"/>
      <c r="D54" s="65">
        <f t="shared" si="6"/>
        <v>0</v>
      </c>
      <c r="F54" s="3" t="s">
        <v>26</v>
      </c>
      <c r="G54" s="29"/>
      <c r="H54" s="30"/>
      <c r="I54" s="65">
        <f t="shared" si="7"/>
        <v>0</v>
      </c>
    </row>
    <row r="55" spans="1:9" ht="18" customHeight="1" x14ac:dyDescent="0.25">
      <c r="A55" s="12" t="s">
        <v>27</v>
      </c>
      <c r="B55" s="29"/>
      <c r="C55" s="30"/>
      <c r="D55" s="65">
        <f t="shared" si="6"/>
        <v>0</v>
      </c>
      <c r="F55" s="12" t="s">
        <v>27</v>
      </c>
      <c r="G55" s="2"/>
      <c r="H55" s="15"/>
      <c r="I55" s="65">
        <f t="shared" si="7"/>
        <v>0</v>
      </c>
    </row>
    <row r="56" spans="1:9" ht="18" customHeight="1" x14ac:dyDescent="0.25">
      <c r="A56" s="3" t="s">
        <v>28</v>
      </c>
      <c r="B56" s="29"/>
      <c r="C56" s="30"/>
      <c r="D56" s="65">
        <f t="shared" si="6"/>
        <v>0</v>
      </c>
      <c r="F56" s="3" t="s">
        <v>28</v>
      </c>
      <c r="G56" s="29"/>
      <c r="H56" s="30"/>
      <c r="I56" s="65">
        <f t="shared" si="7"/>
        <v>0</v>
      </c>
    </row>
    <row r="57" spans="1:9" ht="18" customHeight="1" thickBot="1" x14ac:dyDescent="0.3">
      <c r="A57" s="4" t="s">
        <v>29</v>
      </c>
      <c r="B57" s="29"/>
      <c r="C57" s="45"/>
      <c r="D57" s="65">
        <f t="shared" si="6"/>
        <v>0</v>
      </c>
      <c r="F57" s="4" t="s">
        <v>29</v>
      </c>
      <c r="G57" s="41"/>
      <c r="H57" s="41"/>
      <c r="I57" s="65">
        <f t="shared" si="7"/>
        <v>0</v>
      </c>
    </row>
    <row r="58" spans="1:9" ht="18" customHeight="1" thickBot="1" x14ac:dyDescent="0.3">
      <c r="A58" s="95" t="s">
        <v>31</v>
      </c>
      <c r="B58" s="96"/>
      <c r="C58" s="97"/>
      <c r="D58" s="66">
        <f>SUM(D51:D57)</f>
        <v>0</v>
      </c>
      <c r="F58" s="95" t="s">
        <v>31</v>
      </c>
      <c r="G58" s="96"/>
      <c r="H58" s="97"/>
      <c r="I58" s="66">
        <f>SUM(I51:I57)</f>
        <v>0</v>
      </c>
    </row>
  </sheetData>
  <mergeCells count="26">
    <mergeCell ref="A58:C58"/>
    <mergeCell ref="F58:H58"/>
    <mergeCell ref="A46:C46"/>
    <mergeCell ref="F46:H46"/>
    <mergeCell ref="A48:D48"/>
    <mergeCell ref="F48:I48"/>
    <mergeCell ref="A49:D49"/>
    <mergeCell ref="F49:I49"/>
    <mergeCell ref="A30:J30"/>
    <mergeCell ref="A31:J31"/>
    <mergeCell ref="A34:D34"/>
    <mergeCell ref="F34:I34"/>
    <mergeCell ref="A35:D35"/>
    <mergeCell ref="F35:I35"/>
    <mergeCell ref="A16:D16"/>
    <mergeCell ref="F16:I16"/>
    <mergeCell ref="A17:D17"/>
    <mergeCell ref="F17:I17"/>
    <mergeCell ref="A28:C28"/>
    <mergeCell ref="F28:H28"/>
    <mergeCell ref="A1:J1"/>
    <mergeCell ref="A2:J2"/>
    <mergeCell ref="A5:D5"/>
    <mergeCell ref="F5:I5"/>
    <mergeCell ref="A14:C14"/>
    <mergeCell ref="F14:H14"/>
  </mergeCells>
  <pageMargins left="0.25" right="0.25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D62" sqref="D62"/>
    </sheetView>
  </sheetViews>
  <sheetFormatPr defaultRowHeight="15" x14ac:dyDescent="0.25"/>
  <cols>
    <col min="1" max="1" width="25.28515625" customWidth="1"/>
    <col min="2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70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19.5" thickBot="1" x14ac:dyDescent="0.35">
      <c r="A4" s="25" t="s">
        <v>33</v>
      </c>
      <c r="B4" s="22"/>
      <c r="C4" s="24"/>
      <c r="D4" s="24"/>
      <c r="E4" s="24"/>
      <c r="F4" s="25" t="s">
        <v>34</v>
      </c>
      <c r="G4" s="26">
        <v>43077</v>
      </c>
      <c r="H4" s="24"/>
      <c r="I4" s="24"/>
      <c r="J4" s="24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4</v>
      </c>
      <c r="C6" s="13" t="s">
        <v>5</v>
      </c>
      <c r="D6" s="10" t="s">
        <v>32</v>
      </c>
      <c r="F6" s="8" t="s">
        <v>3</v>
      </c>
      <c r="G6" s="9" t="s">
        <v>4</v>
      </c>
      <c r="H6" s="13" t="s">
        <v>5</v>
      </c>
      <c r="I6" s="10" t="s">
        <v>32</v>
      </c>
    </row>
    <row r="7" spans="1:10" ht="18" customHeight="1" x14ac:dyDescent="0.25">
      <c r="A7" s="6" t="s">
        <v>8</v>
      </c>
      <c r="B7" s="31"/>
      <c r="C7" s="32"/>
      <c r="D7" s="65">
        <f>(HOUR(C7-B7)*60)+MINUTE(C7-B7)</f>
        <v>0</v>
      </c>
      <c r="F7" s="6" t="s">
        <v>8</v>
      </c>
      <c r="G7" s="7"/>
      <c r="H7" s="14"/>
      <c r="I7" s="65">
        <f>(HOUR(H7-G7)*60)+MINUTE(H7-G7)</f>
        <v>0</v>
      </c>
    </row>
    <row r="8" spans="1:10" ht="18" customHeight="1" x14ac:dyDescent="0.25">
      <c r="A8" s="3" t="s">
        <v>6</v>
      </c>
      <c r="B8" s="33"/>
      <c r="C8" s="34"/>
      <c r="D8" s="65">
        <f t="shared" ref="D8:D13" si="0">(HOUR(C8-B8)*60)+MINUTE(C8-B8)</f>
        <v>0</v>
      </c>
      <c r="F8" s="3" t="s">
        <v>6</v>
      </c>
      <c r="G8" s="2"/>
      <c r="H8" s="15"/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33"/>
      <c r="C9" s="34"/>
      <c r="D9" s="65">
        <f t="shared" si="0"/>
        <v>0</v>
      </c>
      <c r="F9" s="3" t="s">
        <v>9</v>
      </c>
      <c r="G9" s="2"/>
      <c r="H9" s="15"/>
      <c r="I9" s="65">
        <f t="shared" si="1"/>
        <v>0</v>
      </c>
    </row>
    <row r="10" spans="1:10" ht="18" customHeight="1" x14ac:dyDescent="0.25">
      <c r="A10" s="3" t="s">
        <v>7</v>
      </c>
      <c r="B10" s="33"/>
      <c r="C10" s="34"/>
      <c r="D10" s="65">
        <f t="shared" si="0"/>
        <v>0</v>
      </c>
      <c r="F10" s="3" t="s">
        <v>7</v>
      </c>
      <c r="G10" s="2"/>
      <c r="H10" s="15"/>
      <c r="I10" s="65">
        <f t="shared" si="1"/>
        <v>0</v>
      </c>
    </row>
    <row r="11" spans="1:10" ht="18" customHeight="1" x14ac:dyDescent="0.25">
      <c r="A11" s="3" t="s">
        <v>10</v>
      </c>
      <c r="B11" s="33"/>
      <c r="C11" s="34"/>
      <c r="D11" s="65">
        <f t="shared" si="0"/>
        <v>0</v>
      </c>
      <c r="F11" s="3" t="s">
        <v>10</v>
      </c>
      <c r="G11" s="2"/>
      <c r="H11" s="15"/>
      <c r="I11" s="65">
        <f t="shared" si="1"/>
        <v>0</v>
      </c>
    </row>
    <row r="12" spans="1:10" ht="18" customHeight="1" x14ac:dyDescent="0.25">
      <c r="A12" s="3" t="s">
        <v>11</v>
      </c>
      <c r="B12" s="33"/>
      <c r="C12" s="34"/>
      <c r="D12" s="65">
        <f t="shared" si="0"/>
        <v>0</v>
      </c>
      <c r="F12" s="3" t="s">
        <v>11</v>
      </c>
      <c r="G12" s="2"/>
      <c r="H12" s="15"/>
      <c r="I12" s="65">
        <f t="shared" si="1"/>
        <v>0</v>
      </c>
    </row>
    <row r="13" spans="1:10" ht="18" customHeight="1" thickBot="1" x14ac:dyDescent="0.3">
      <c r="A13" s="18" t="s">
        <v>9</v>
      </c>
      <c r="B13" s="37"/>
      <c r="C13" s="38"/>
      <c r="D13" s="65">
        <f t="shared" si="0"/>
        <v>0</v>
      </c>
      <c r="F13" s="18" t="s">
        <v>9</v>
      </c>
      <c r="G13" s="19"/>
      <c r="H13" s="20"/>
      <c r="I13" s="65">
        <f t="shared" si="1"/>
        <v>0</v>
      </c>
    </row>
    <row r="14" spans="1:10" ht="18" customHeight="1" thickBot="1" x14ac:dyDescent="0.3">
      <c r="A14" s="95" t="s">
        <v>31</v>
      </c>
      <c r="B14" s="96"/>
      <c r="C14" s="97"/>
      <c r="D14" s="66">
        <f>SUM(D7:D13)</f>
        <v>0</v>
      </c>
      <c r="F14" s="95" t="s">
        <v>31</v>
      </c>
      <c r="G14" s="96"/>
      <c r="H14" s="97"/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65</v>
      </c>
      <c r="B17" s="89"/>
      <c r="C17" s="89"/>
      <c r="D17" s="90"/>
      <c r="F17" s="88" t="s">
        <v>65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4</v>
      </c>
      <c r="C18" s="13" t="s">
        <v>5</v>
      </c>
      <c r="D18" s="10" t="s">
        <v>39</v>
      </c>
      <c r="F18" s="8" t="s">
        <v>3</v>
      </c>
      <c r="G18" s="9" t="s">
        <v>4</v>
      </c>
      <c r="H18" s="13" t="s">
        <v>5</v>
      </c>
      <c r="I18" s="10" t="s">
        <v>39</v>
      </c>
    </row>
    <row r="19" spans="1:10" ht="18" customHeight="1" x14ac:dyDescent="0.25">
      <c r="A19" s="6" t="s">
        <v>14</v>
      </c>
      <c r="B19" s="27"/>
      <c r="C19" s="28"/>
      <c r="D19" s="65">
        <f>(HOUR(C19-B19)*60)+MINUTE(C19-B19)</f>
        <v>0</v>
      </c>
      <c r="F19" s="6" t="s">
        <v>14</v>
      </c>
      <c r="G19" s="27"/>
      <c r="H19" s="28"/>
      <c r="I19" s="65">
        <f>(HOUR(H19-G19)*60)+MINUTE(H19-G19)</f>
        <v>0</v>
      </c>
    </row>
    <row r="20" spans="1:10" ht="18" customHeight="1" x14ac:dyDescent="0.25">
      <c r="A20" s="3" t="s">
        <v>16</v>
      </c>
      <c r="B20" s="29"/>
      <c r="C20" s="30"/>
      <c r="D20" s="65">
        <f t="shared" ref="D20:D27" si="2">(HOUR(C20-B20)*60)+MINUTE(C20-B20)</f>
        <v>0</v>
      </c>
      <c r="F20" s="3" t="s">
        <v>16</v>
      </c>
      <c r="G20" s="29"/>
      <c r="H20" s="30"/>
      <c r="I20" s="65">
        <f t="shared" ref="I20:I27" si="3">(HOUR(H20-G20)*60)+MINUTE(H20-G20)</f>
        <v>0</v>
      </c>
    </row>
    <row r="21" spans="1:10" ht="18" customHeight="1" x14ac:dyDescent="0.25">
      <c r="A21" s="3" t="s">
        <v>15</v>
      </c>
      <c r="B21" s="29"/>
      <c r="C21" s="30"/>
      <c r="D21" s="65">
        <f t="shared" si="2"/>
        <v>0</v>
      </c>
      <c r="F21" s="3" t="s">
        <v>15</v>
      </c>
      <c r="G21" s="29"/>
      <c r="H21" s="30"/>
      <c r="I21" s="65">
        <f t="shared" si="3"/>
        <v>0</v>
      </c>
    </row>
    <row r="22" spans="1:10" ht="18" customHeight="1" x14ac:dyDescent="0.25">
      <c r="A22" s="3" t="s">
        <v>35</v>
      </c>
      <c r="B22" s="29"/>
      <c r="C22" s="30"/>
      <c r="D22" s="65">
        <f t="shared" si="2"/>
        <v>0</v>
      </c>
      <c r="F22" s="3" t="s">
        <v>35</v>
      </c>
      <c r="G22" s="29"/>
      <c r="H22" s="30"/>
      <c r="I22" s="65">
        <f t="shared" si="3"/>
        <v>0</v>
      </c>
    </row>
    <row r="23" spans="1:10" ht="18" customHeight="1" x14ac:dyDescent="0.25">
      <c r="A23" s="3" t="s">
        <v>17</v>
      </c>
      <c r="B23" s="29"/>
      <c r="C23" s="30"/>
      <c r="D23" s="65">
        <f t="shared" si="2"/>
        <v>0</v>
      </c>
      <c r="F23" s="3" t="s">
        <v>17</v>
      </c>
      <c r="G23" s="29"/>
      <c r="H23" s="30"/>
      <c r="I23" s="65">
        <f t="shared" si="3"/>
        <v>0</v>
      </c>
    </row>
    <row r="24" spans="1:10" ht="18" customHeight="1" x14ac:dyDescent="0.25">
      <c r="A24" s="3" t="s">
        <v>18</v>
      </c>
      <c r="B24" s="29"/>
      <c r="C24" s="30"/>
      <c r="D24" s="65">
        <f t="shared" si="2"/>
        <v>0</v>
      </c>
      <c r="F24" s="3" t="s">
        <v>18</v>
      </c>
      <c r="G24" s="29"/>
      <c r="H24" s="30"/>
      <c r="I24" s="65">
        <f t="shared" si="3"/>
        <v>0</v>
      </c>
    </row>
    <row r="25" spans="1:10" ht="18" customHeight="1" x14ac:dyDescent="0.25">
      <c r="A25" s="3" t="s">
        <v>37</v>
      </c>
      <c r="B25" s="29"/>
      <c r="C25" s="30"/>
      <c r="D25" s="65">
        <f t="shared" si="2"/>
        <v>0</v>
      </c>
      <c r="F25" s="3" t="s">
        <v>37</v>
      </c>
      <c r="G25" s="29"/>
      <c r="H25" s="30"/>
      <c r="I25" s="65">
        <f t="shared" si="3"/>
        <v>0</v>
      </c>
    </row>
    <row r="26" spans="1:10" ht="18" customHeight="1" x14ac:dyDescent="0.25">
      <c r="A26" s="3" t="s">
        <v>19</v>
      </c>
      <c r="B26" s="29"/>
      <c r="C26" s="30"/>
      <c r="D26" s="65">
        <f t="shared" si="2"/>
        <v>0</v>
      </c>
      <c r="F26" s="3" t="s">
        <v>19</v>
      </c>
      <c r="G26" s="29"/>
      <c r="H26" s="30"/>
      <c r="I26" s="65">
        <f t="shared" si="3"/>
        <v>0</v>
      </c>
    </row>
    <row r="27" spans="1:10" ht="18" customHeight="1" thickBot="1" x14ac:dyDescent="0.3">
      <c r="A27" s="4" t="s">
        <v>20</v>
      </c>
      <c r="B27" s="29"/>
      <c r="C27" s="45"/>
      <c r="D27" s="65">
        <f t="shared" si="2"/>
        <v>0</v>
      </c>
      <c r="F27" s="4" t="s">
        <v>20</v>
      </c>
      <c r="G27" s="29"/>
      <c r="H27" s="45"/>
      <c r="I27" s="65">
        <f t="shared" si="3"/>
        <v>0</v>
      </c>
    </row>
    <row r="28" spans="1:10" ht="18" customHeight="1" thickBot="1" x14ac:dyDescent="0.3">
      <c r="A28" s="95" t="s">
        <v>31</v>
      </c>
      <c r="B28" s="96"/>
      <c r="C28" s="97"/>
      <c r="D28" s="66">
        <f>SUM(D19:D27)</f>
        <v>0</v>
      </c>
      <c r="F28" s="95" t="s">
        <v>31</v>
      </c>
      <c r="G28" s="96"/>
      <c r="H28" s="97"/>
      <c r="I28" s="66">
        <f>SUM(I19:I27)</f>
        <v>0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8" customHeight="1" thickBot="1" x14ac:dyDescent="0.35">
      <c r="A33" s="25" t="s">
        <v>33</v>
      </c>
      <c r="B33" s="22"/>
      <c r="C33" s="24"/>
      <c r="D33" s="24"/>
      <c r="E33" s="24"/>
      <c r="F33" s="25" t="s">
        <v>34</v>
      </c>
      <c r="G33" s="26">
        <v>43077</v>
      </c>
      <c r="H33" s="24"/>
      <c r="I33" s="24"/>
      <c r="J33" s="24"/>
    </row>
    <row r="34" spans="1:10" ht="18" customHeight="1" x14ac:dyDescent="0.25">
      <c r="A34" s="91" t="s">
        <v>41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65</v>
      </c>
      <c r="B35" s="89"/>
      <c r="C35" s="89"/>
      <c r="D35" s="90"/>
      <c r="F35" s="88" t="s">
        <v>69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4</v>
      </c>
      <c r="C36" s="13" t="s">
        <v>5</v>
      </c>
      <c r="D36" s="10" t="s">
        <v>32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27"/>
      <c r="C37" s="28"/>
      <c r="D37" s="65">
        <f>(HOUR(C37-B37)*60)+MINUTE(C37-B37)</f>
        <v>0</v>
      </c>
      <c r="F37" s="6" t="s">
        <v>14</v>
      </c>
      <c r="G37" s="27"/>
      <c r="H37" s="28"/>
      <c r="I37" s="65">
        <f>(HOUR(H37-G37)*60)+MINUTE(H37-G37)</f>
        <v>0</v>
      </c>
    </row>
    <row r="38" spans="1:10" ht="18" customHeight="1" x14ac:dyDescent="0.25">
      <c r="A38" s="3" t="s">
        <v>16</v>
      </c>
      <c r="B38" s="29"/>
      <c r="C38" s="30"/>
      <c r="D38" s="65">
        <f t="shared" ref="D38:D45" si="4">(HOUR(C38-B38)*60)+MINUTE(C38-B38)</f>
        <v>0</v>
      </c>
      <c r="F38" s="3" t="s">
        <v>16</v>
      </c>
      <c r="G38" s="29"/>
      <c r="H38" s="30"/>
      <c r="I38" s="65">
        <f t="shared" ref="I38:I45" si="5">(HOUR(H38-G38)*60)+MINUTE(H38-G38)</f>
        <v>0</v>
      </c>
    </row>
    <row r="39" spans="1:10" ht="18" customHeight="1" x14ac:dyDescent="0.25">
      <c r="A39" s="3" t="s">
        <v>15</v>
      </c>
      <c r="B39" s="29"/>
      <c r="C39" s="30"/>
      <c r="D39" s="65">
        <f t="shared" si="4"/>
        <v>0</v>
      </c>
      <c r="F39" s="3" t="s">
        <v>15</v>
      </c>
      <c r="G39" s="29"/>
      <c r="H39" s="30"/>
      <c r="I39" s="65">
        <f t="shared" si="5"/>
        <v>0</v>
      </c>
    </row>
    <row r="40" spans="1:10" ht="18" customHeight="1" x14ac:dyDescent="0.25">
      <c r="A40" s="3" t="s">
        <v>35</v>
      </c>
      <c r="B40" s="29"/>
      <c r="C40" s="30"/>
      <c r="D40" s="65">
        <f t="shared" si="4"/>
        <v>0</v>
      </c>
      <c r="F40" s="3" t="s">
        <v>35</v>
      </c>
      <c r="G40" s="29"/>
      <c r="H40" s="30"/>
      <c r="I40" s="65">
        <f t="shared" si="5"/>
        <v>0</v>
      </c>
    </row>
    <row r="41" spans="1:10" ht="18" customHeight="1" x14ac:dyDescent="0.25">
      <c r="A41" s="3" t="s">
        <v>17</v>
      </c>
      <c r="B41" s="29"/>
      <c r="C41" s="30"/>
      <c r="D41" s="65">
        <f t="shared" si="4"/>
        <v>0</v>
      </c>
      <c r="F41" s="3" t="s">
        <v>17</v>
      </c>
      <c r="G41" s="29"/>
      <c r="H41" s="30"/>
      <c r="I41" s="65">
        <f t="shared" si="5"/>
        <v>0</v>
      </c>
    </row>
    <row r="42" spans="1:10" ht="18" customHeight="1" x14ac:dyDescent="0.25">
      <c r="A42" s="3" t="s">
        <v>18</v>
      </c>
      <c r="B42" s="29"/>
      <c r="C42" s="30"/>
      <c r="D42" s="65">
        <f t="shared" si="4"/>
        <v>0</v>
      </c>
      <c r="F42" s="3" t="s">
        <v>18</v>
      </c>
      <c r="G42" s="29"/>
      <c r="H42" s="30"/>
      <c r="I42" s="65">
        <f t="shared" si="5"/>
        <v>0</v>
      </c>
    </row>
    <row r="43" spans="1:10" ht="18" customHeight="1" x14ac:dyDescent="0.25">
      <c r="A43" s="3" t="s">
        <v>37</v>
      </c>
      <c r="B43" s="29"/>
      <c r="C43" s="30"/>
      <c r="D43" s="65">
        <f t="shared" si="4"/>
        <v>0</v>
      </c>
      <c r="F43" s="3" t="s">
        <v>37</v>
      </c>
      <c r="G43" s="29"/>
      <c r="H43" s="30"/>
      <c r="I43" s="65">
        <f t="shared" si="5"/>
        <v>0</v>
      </c>
    </row>
    <row r="44" spans="1:10" ht="18" customHeight="1" x14ac:dyDescent="0.25">
      <c r="A44" s="3" t="s">
        <v>19</v>
      </c>
      <c r="B44" s="29"/>
      <c r="C44" s="39"/>
      <c r="D44" s="65">
        <f t="shared" si="4"/>
        <v>0</v>
      </c>
      <c r="F44" s="3" t="s">
        <v>19</v>
      </c>
      <c r="G44" s="29"/>
      <c r="H44" s="39"/>
      <c r="I44" s="65">
        <f t="shared" si="5"/>
        <v>0</v>
      </c>
    </row>
    <row r="45" spans="1:10" ht="18" customHeight="1" thickBot="1" x14ac:dyDescent="0.3">
      <c r="A45" s="4" t="s">
        <v>20</v>
      </c>
      <c r="B45" s="29"/>
      <c r="C45" s="45"/>
      <c r="D45" s="65">
        <f t="shared" si="4"/>
        <v>0</v>
      </c>
      <c r="F45" s="4" t="s">
        <v>20</v>
      </c>
      <c r="G45" s="41"/>
      <c r="H45" s="45"/>
      <c r="I45" s="65">
        <f t="shared" si="5"/>
        <v>0</v>
      </c>
    </row>
    <row r="46" spans="1:10" ht="18" customHeight="1" thickBot="1" x14ac:dyDescent="0.3">
      <c r="A46" s="95" t="s">
        <v>31</v>
      </c>
      <c r="B46" s="96"/>
      <c r="C46" s="97"/>
      <c r="D46" s="66">
        <f>SUM(D37:D45)</f>
        <v>0</v>
      </c>
      <c r="F46" s="95" t="s">
        <v>31</v>
      </c>
      <c r="G46" s="96"/>
      <c r="H46" s="97"/>
      <c r="I46" s="66">
        <f>SUM(I37:I45)</f>
        <v>0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63</v>
      </c>
      <c r="B49" s="89"/>
      <c r="C49" s="89"/>
      <c r="D49" s="90"/>
      <c r="F49" s="88" t="s">
        <v>61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4</v>
      </c>
      <c r="C50" s="13" t="s">
        <v>5</v>
      </c>
      <c r="D50" s="10" t="s">
        <v>32</v>
      </c>
      <c r="F50" s="8" t="s">
        <v>3</v>
      </c>
      <c r="G50" s="9" t="s">
        <v>4</v>
      </c>
      <c r="H50" s="13" t="s">
        <v>5</v>
      </c>
      <c r="I50" s="10" t="s">
        <v>32</v>
      </c>
    </row>
    <row r="51" spans="1:9" ht="18" customHeight="1" x14ac:dyDescent="0.25">
      <c r="A51" s="11" t="s">
        <v>23</v>
      </c>
      <c r="B51" s="27"/>
      <c r="C51" s="28"/>
      <c r="D51" s="65">
        <f t="shared" ref="D51:D57" si="6">(HOUR(C51-B51)*60)+MINUTE(C51-B51)</f>
        <v>0</v>
      </c>
      <c r="F51" s="11" t="s">
        <v>23</v>
      </c>
      <c r="G51" s="27"/>
      <c r="H51" s="28"/>
      <c r="I51" s="65">
        <f t="shared" ref="I51:I57" si="7">(HOUR(H51-G51)*60)+MINUTE(H51-G51)</f>
        <v>0</v>
      </c>
    </row>
    <row r="52" spans="1:9" ht="18" customHeight="1" x14ac:dyDescent="0.25">
      <c r="A52" s="3" t="s">
        <v>24</v>
      </c>
      <c r="B52" s="29"/>
      <c r="C52" s="30"/>
      <c r="D52" s="65">
        <f t="shared" si="6"/>
        <v>0</v>
      </c>
      <c r="F52" s="3" t="s">
        <v>24</v>
      </c>
      <c r="G52" s="29"/>
      <c r="H52" s="30"/>
      <c r="I52" s="65">
        <f t="shared" si="7"/>
        <v>0</v>
      </c>
    </row>
    <row r="53" spans="1:9" ht="18" customHeight="1" x14ac:dyDescent="0.25">
      <c r="A53" s="12" t="s">
        <v>25</v>
      </c>
      <c r="B53" s="29"/>
      <c r="C53" s="30"/>
      <c r="D53" s="65">
        <f t="shared" si="6"/>
        <v>0</v>
      </c>
      <c r="F53" s="12" t="s">
        <v>25</v>
      </c>
      <c r="G53" s="2"/>
      <c r="H53" s="15"/>
      <c r="I53" s="65">
        <f t="shared" si="7"/>
        <v>0</v>
      </c>
    </row>
    <row r="54" spans="1:9" ht="18" customHeight="1" x14ac:dyDescent="0.25">
      <c r="A54" s="3" t="s">
        <v>26</v>
      </c>
      <c r="B54" s="29"/>
      <c r="C54" s="30"/>
      <c r="D54" s="65">
        <f t="shared" si="6"/>
        <v>0</v>
      </c>
      <c r="F54" s="3" t="s">
        <v>26</v>
      </c>
      <c r="G54" s="29"/>
      <c r="H54" s="30"/>
      <c r="I54" s="65">
        <f t="shared" si="7"/>
        <v>0</v>
      </c>
    </row>
    <row r="55" spans="1:9" ht="18" customHeight="1" x14ac:dyDescent="0.25">
      <c r="A55" s="12" t="s">
        <v>27</v>
      </c>
      <c r="B55" s="29"/>
      <c r="C55" s="30"/>
      <c r="D55" s="65">
        <f t="shared" si="6"/>
        <v>0</v>
      </c>
      <c r="F55" s="12" t="s">
        <v>27</v>
      </c>
      <c r="G55" s="2"/>
      <c r="H55" s="15"/>
      <c r="I55" s="65">
        <f t="shared" si="7"/>
        <v>0</v>
      </c>
    </row>
    <row r="56" spans="1:9" ht="18" customHeight="1" x14ac:dyDescent="0.25">
      <c r="A56" s="3" t="s">
        <v>28</v>
      </c>
      <c r="B56" s="29"/>
      <c r="C56" s="30"/>
      <c r="D56" s="65">
        <f t="shared" si="6"/>
        <v>0</v>
      </c>
      <c r="F56" s="3" t="s">
        <v>28</v>
      </c>
      <c r="G56" s="29"/>
      <c r="H56" s="30"/>
      <c r="I56" s="65">
        <f t="shared" si="7"/>
        <v>0</v>
      </c>
    </row>
    <row r="57" spans="1:9" ht="18" customHeight="1" thickBot="1" x14ac:dyDescent="0.3">
      <c r="A57" s="4" t="s">
        <v>29</v>
      </c>
      <c r="B57" s="29"/>
      <c r="C57" s="45"/>
      <c r="D57" s="65">
        <f t="shared" si="6"/>
        <v>0</v>
      </c>
      <c r="F57" s="4" t="s">
        <v>29</v>
      </c>
      <c r="G57" s="41"/>
      <c r="H57" s="41"/>
      <c r="I57" s="65">
        <f t="shared" si="7"/>
        <v>0</v>
      </c>
    </row>
    <row r="58" spans="1:9" ht="18" customHeight="1" thickBot="1" x14ac:dyDescent="0.3">
      <c r="A58" s="95" t="s">
        <v>31</v>
      </c>
      <c r="B58" s="96"/>
      <c r="C58" s="97"/>
      <c r="D58" s="66">
        <f>SUM(D51:D57)</f>
        <v>0</v>
      </c>
      <c r="F58" s="95" t="s">
        <v>31</v>
      </c>
      <c r="G58" s="96"/>
      <c r="H58" s="97"/>
      <c r="I58" s="66">
        <f>SUM(I51:I57)</f>
        <v>0</v>
      </c>
    </row>
  </sheetData>
  <mergeCells count="26">
    <mergeCell ref="A58:C58"/>
    <mergeCell ref="F58:H58"/>
    <mergeCell ref="A46:C46"/>
    <mergeCell ref="F46:H46"/>
    <mergeCell ref="A48:D48"/>
    <mergeCell ref="F48:I48"/>
    <mergeCell ref="A49:D49"/>
    <mergeCell ref="F49:I49"/>
    <mergeCell ref="A30:J30"/>
    <mergeCell ref="A31:J31"/>
    <mergeCell ref="A34:D34"/>
    <mergeCell ref="F34:I34"/>
    <mergeCell ref="A35:D35"/>
    <mergeCell ref="F35:I35"/>
    <mergeCell ref="A16:D16"/>
    <mergeCell ref="F16:I16"/>
    <mergeCell ref="A17:D17"/>
    <mergeCell ref="F17:I17"/>
    <mergeCell ref="A28:C28"/>
    <mergeCell ref="F28:H28"/>
    <mergeCell ref="A1:J1"/>
    <mergeCell ref="A2:J2"/>
    <mergeCell ref="A5:D5"/>
    <mergeCell ref="F5:I5"/>
    <mergeCell ref="A14:C14"/>
    <mergeCell ref="F14:H14"/>
  </mergeCells>
  <pageMargins left="0.25" right="0.25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I65" sqref="I65"/>
    </sheetView>
  </sheetViews>
  <sheetFormatPr defaultRowHeight="15" x14ac:dyDescent="0.25"/>
  <cols>
    <col min="1" max="1" width="25.28515625" customWidth="1"/>
    <col min="2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70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19.5" thickBot="1" x14ac:dyDescent="0.35">
      <c r="A4" s="25" t="s">
        <v>33</v>
      </c>
      <c r="B4" s="22"/>
      <c r="C4" s="24"/>
      <c r="D4" s="24"/>
      <c r="E4" s="24"/>
      <c r="F4" s="25" t="s">
        <v>34</v>
      </c>
      <c r="G4" s="26">
        <v>43077</v>
      </c>
      <c r="H4" s="24"/>
      <c r="I4" s="24"/>
      <c r="J4" s="24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4</v>
      </c>
      <c r="C6" s="13" t="s">
        <v>5</v>
      </c>
      <c r="D6" s="10" t="s">
        <v>32</v>
      </c>
      <c r="F6" s="8" t="s">
        <v>3</v>
      </c>
      <c r="G6" s="9" t="s">
        <v>4</v>
      </c>
      <c r="H6" s="13" t="s">
        <v>5</v>
      </c>
      <c r="I6" s="10" t="s">
        <v>32</v>
      </c>
    </row>
    <row r="7" spans="1:10" ht="18" customHeight="1" x14ac:dyDescent="0.25">
      <c r="A7" s="6" t="s">
        <v>8</v>
      </c>
      <c r="B7" s="31"/>
      <c r="C7" s="32"/>
      <c r="D7" s="65">
        <f>(HOUR(C7-B7)*60)+MINUTE(C7-B7)</f>
        <v>0</v>
      </c>
      <c r="F7" s="6" t="s">
        <v>8</v>
      </c>
      <c r="G7" s="7"/>
      <c r="H7" s="14"/>
      <c r="I7" s="65">
        <f>(HOUR(H7-G7)*60)+MINUTE(H7-G7)</f>
        <v>0</v>
      </c>
    </row>
    <row r="8" spans="1:10" ht="18" customHeight="1" x14ac:dyDescent="0.25">
      <c r="A8" s="3" t="s">
        <v>6</v>
      </c>
      <c r="B8" s="33"/>
      <c r="C8" s="34"/>
      <c r="D8" s="65">
        <f t="shared" ref="D8:D13" si="0">(HOUR(C8-B8)*60)+MINUTE(C8-B8)</f>
        <v>0</v>
      </c>
      <c r="F8" s="3" t="s">
        <v>6</v>
      </c>
      <c r="G8" s="2"/>
      <c r="H8" s="15"/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33"/>
      <c r="C9" s="34"/>
      <c r="D9" s="65">
        <f t="shared" si="0"/>
        <v>0</v>
      </c>
      <c r="F9" s="3" t="s">
        <v>9</v>
      </c>
      <c r="G9" s="2"/>
      <c r="H9" s="15"/>
      <c r="I9" s="65">
        <f t="shared" si="1"/>
        <v>0</v>
      </c>
    </row>
    <row r="10" spans="1:10" ht="18" customHeight="1" x14ac:dyDescent="0.25">
      <c r="A10" s="3" t="s">
        <v>7</v>
      </c>
      <c r="B10" s="33"/>
      <c r="C10" s="34"/>
      <c r="D10" s="65">
        <f t="shared" si="0"/>
        <v>0</v>
      </c>
      <c r="F10" s="3" t="s">
        <v>7</v>
      </c>
      <c r="G10" s="2"/>
      <c r="H10" s="15"/>
      <c r="I10" s="65">
        <f t="shared" si="1"/>
        <v>0</v>
      </c>
    </row>
    <row r="11" spans="1:10" ht="18" customHeight="1" x14ac:dyDescent="0.25">
      <c r="A11" s="3" t="s">
        <v>10</v>
      </c>
      <c r="B11" s="33"/>
      <c r="C11" s="34"/>
      <c r="D11" s="65">
        <f t="shared" si="0"/>
        <v>0</v>
      </c>
      <c r="F11" s="3" t="s">
        <v>10</v>
      </c>
      <c r="G11" s="2"/>
      <c r="H11" s="15"/>
      <c r="I11" s="65">
        <f t="shared" si="1"/>
        <v>0</v>
      </c>
    </row>
    <row r="12" spans="1:10" ht="18" customHeight="1" x14ac:dyDescent="0.25">
      <c r="A12" s="3" t="s">
        <v>11</v>
      </c>
      <c r="B12" s="33"/>
      <c r="C12" s="34"/>
      <c r="D12" s="65">
        <f t="shared" si="0"/>
        <v>0</v>
      </c>
      <c r="F12" s="3" t="s">
        <v>11</v>
      </c>
      <c r="G12" s="2"/>
      <c r="H12" s="15"/>
      <c r="I12" s="65">
        <f t="shared" si="1"/>
        <v>0</v>
      </c>
    </row>
    <row r="13" spans="1:10" ht="18" customHeight="1" thickBot="1" x14ac:dyDescent="0.3">
      <c r="A13" s="18" t="s">
        <v>9</v>
      </c>
      <c r="B13" s="37"/>
      <c r="C13" s="38"/>
      <c r="D13" s="65">
        <f t="shared" si="0"/>
        <v>0</v>
      </c>
      <c r="F13" s="18" t="s">
        <v>9</v>
      </c>
      <c r="G13" s="19"/>
      <c r="H13" s="20"/>
      <c r="I13" s="65">
        <f t="shared" si="1"/>
        <v>0</v>
      </c>
    </row>
    <row r="14" spans="1:10" ht="18" customHeight="1" thickBot="1" x14ac:dyDescent="0.3">
      <c r="A14" s="95" t="s">
        <v>31</v>
      </c>
      <c r="B14" s="96"/>
      <c r="C14" s="97"/>
      <c r="D14" s="66">
        <f>SUM(D7:D13)</f>
        <v>0</v>
      </c>
      <c r="F14" s="95" t="s">
        <v>31</v>
      </c>
      <c r="G14" s="96"/>
      <c r="H14" s="97"/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65</v>
      </c>
      <c r="B17" s="89"/>
      <c r="C17" s="89"/>
      <c r="D17" s="90"/>
      <c r="F17" s="88" t="s">
        <v>65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4</v>
      </c>
      <c r="C18" s="13" t="s">
        <v>5</v>
      </c>
      <c r="D18" s="10" t="s">
        <v>39</v>
      </c>
      <c r="F18" s="8" t="s">
        <v>3</v>
      </c>
      <c r="G18" s="9" t="s">
        <v>4</v>
      </c>
      <c r="H18" s="13" t="s">
        <v>5</v>
      </c>
      <c r="I18" s="10" t="s">
        <v>39</v>
      </c>
    </row>
    <row r="19" spans="1:10" ht="18" customHeight="1" x14ac:dyDescent="0.25">
      <c r="A19" s="6" t="s">
        <v>14</v>
      </c>
      <c r="B19" s="27"/>
      <c r="C19" s="28"/>
      <c r="D19" s="65">
        <f>(HOUR(C19-B19)*60)+MINUTE(C19-B19)</f>
        <v>0</v>
      </c>
      <c r="F19" s="6" t="s">
        <v>14</v>
      </c>
      <c r="G19" s="27"/>
      <c r="H19" s="28"/>
      <c r="I19" s="65">
        <f>(HOUR(H19-G19)*60)+MINUTE(H19-G19)</f>
        <v>0</v>
      </c>
    </row>
    <row r="20" spans="1:10" ht="18" customHeight="1" x14ac:dyDescent="0.25">
      <c r="A20" s="3" t="s">
        <v>16</v>
      </c>
      <c r="B20" s="29"/>
      <c r="C20" s="30"/>
      <c r="D20" s="65">
        <f t="shared" ref="D20:D27" si="2">(HOUR(C20-B20)*60)+MINUTE(C20-B20)</f>
        <v>0</v>
      </c>
      <c r="F20" s="3" t="s">
        <v>16</v>
      </c>
      <c r="G20" s="29"/>
      <c r="H20" s="30"/>
      <c r="I20" s="65">
        <f t="shared" ref="I20:I27" si="3">(HOUR(H20-G20)*60)+MINUTE(H20-G20)</f>
        <v>0</v>
      </c>
    </row>
    <row r="21" spans="1:10" ht="18" customHeight="1" x14ac:dyDescent="0.25">
      <c r="A21" s="3" t="s">
        <v>15</v>
      </c>
      <c r="B21" s="29"/>
      <c r="C21" s="30"/>
      <c r="D21" s="65">
        <f t="shared" si="2"/>
        <v>0</v>
      </c>
      <c r="F21" s="3" t="s">
        <v>15</v>
      </c>
      <c r="G21" s="29"/>
      <c r="H21" s="30"/>
      <c r="I21" s="65">
        <f t="shared" si="3"/>
        <v>0</v>
      </c>
    </row>
    <row r="22" spans="1:10" ht="18" customHeight="1" x14ac:dyDescent="0.25">
      <c r="A22" s="3" t="s">
        <v>35</v>
      </c>
      <c r="B22" s="29"/>
      <c r="C22" s="30"/>
      <c r="D22" s="65">
        <f t="shared" si="2"/>
        <v>0</v>
      </c>
      <c r="F22" s="3" t="s">
        <v>35</v>
      </c>
      <c r="G22" s="29"/>
      <c r="H22" s="30"/>
      <c r="I22" s="65">
        <f t="shared" si="3"/>
        <v>0</v>
      </c>
    </row>
    <row r="23" spans="1:10" ht="18" customHeight="1" x14ac:dyDescent="0.25">
      <c r="A23" s="3" t="s">
        <v>17</v>
      </c>
      <c r="B23" s="29"/>
      <c r="C23" s="30"/>
      <c r="D23" s="65">
        <f t="shared" si="2"/>
        <v>0</v>
      </c>
      <c r="F23" s="3" t="s">
        <v>17</v>
      </c>
      <c r="G23" s="29"/>
      <c r="H23" s="30"/>
      <c r="I23" s="65">
        <f t="shared" si="3"/>
        <v>0</v>
      </c>
    </row>
    <row r="24" spans="1:10" ht="18" customHeight="1" x14ac:dyDescent="0.25">
      <c r="A24" s="3" t="s">
        <v>18</v>
      </c>
      <c r="B24" s="29"/>
      <c r="C24" s="30"/>
      <c r="D24" s="65">
        <f t="shared" si="2"/>
        <v>0</v>
      </c>
      <c r="F24" s="3" t="s">
        <v>18</v>
      </c>
      <c r="G24" s="29"/>
      <c r="H24" s="30"/>
      <c r="I24" s="65">
        <f t="shared" si="3"/>
        <v>0</v>
      </c>
    </row>
    <row r="25" spans="1:10" ht="18" customHeight="1" x14ac:dyDescent="0.25">
      <c r="A25" s="3" t="s">
        <v>37</v>
      </c>
      <c r="B25" s="29"/>
      <c r="C25" s="30"/>
      <c r="D25" s="65">
        <f t="shared" si="2"/>
        <v>0</v>
      </c>
      <c r="F25" s="3" t="s">
        <v>37</v>
      </c>
      <c r="G25" s="29"/>
      <c r="H25" s="30"/>
      <c r="I25" s="65">
        <f t="shared" si="3"/>
        <v>0</v>
      </c>
    </row>
    <row r="26" spans="1:10" ht="18" customHeight="1" x14ac:dyDescent="0.25">
      <c r="A26" s="3" t="s">
        <v>19</v>
      </c>
      <c r="B26" s="29"/>
      <c r="C26" s="30"/>
      <c r="D26" s="65">
        <f t="shared" si="2"/>
        <v>0</v>
      </c>
      <c r="F26" s="3" t="s">
        <v>19</v>
      </c>
      <c r="G26" s="29"/>
      <c r="H26" s="30"/>
      <c r="I26" s="65">
        <f t="shared" si="3"/>
        <v>0</v>
      </c>
    </row>
    <row r="27" spans="1:10" ht="18" customHeight="1" thickBot="1" x14ac:dyDescent="0.3">
      <c r="A27" s="4" t="s">
        <v>20</v>
      </c>
      <c r="B27" s="29"/>
      <c r="C27" s="45"/>
      <c r="D27" s="65">
        <f t="shared" si="2"/>
        <v>0</v>
      </c>
      <c r="F27" s="4" t="s">
        <v>20</v>
      </c>
      <c r="G27" s="29"/>
      <c r="H27" s="45"/>
      <c r="I27" s="65">
        <f t="shared" si="3"/>
        <v>0</v>
      </c>
    </row>
    <row r="28" spans="1:10" ht="18" customHeight="1" thickBot="1" x14ac:dyDescent="0.3">
      <c r="A28" s="95" t="s">
        <v>31</v>
      </c>
      <c r="B28" s="96"/>
      <c r="C28" s="97"/>
      <c r="D28" s="66">
        <f>SUM(D19:D27)</f>
        <v>0</v>
      </c>
      <c r="F28" s="95" t="s">
        <v>31</v>
      </c>
      <c r="G28" s="96"/>
      <c r="H28" s="97"/>
      <c r="I28" s="66">
        <f>SUM(I19:I27)</f>
        <v>0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8" customHeight="1" thickBot="1" x14ac:dyDescent="0.35">
      <c r="A33" s="25" t="s">
        <v>33</v>
      </c>
      <c r="B33" s="22"/>
      <c r="C33" s="24"/>
      <c r="D33" s="24"/>
      <c r="E33" s="24"/>
      <c r="F33" s="25" t="s">
        <v>34</v>
      </c>
      <c r="G33" s="26">
        <v>43077</v>
      </c>
      <c r="H33" s="24"/>
      <c r="I33" s="24"/>
      <c r="J33" s="24"/>
    </row>
    <row r="34" spans="1:10" ht="18" customHeight="1" x14ac:dyDescent="0.25">
      <c r="A34" s="91" t="s">
        <v>41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65</v>
      </c>
      <c r="B35" s="89"/>
      <c r="C35" s="89"/>
      <c r="D35" s="90"/>
      <c r="F35" s="88" t="s">
        <v>69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4</v>
      </c>
      <c r="C36" s="13" t="s">
        <v>5</v>
      </c>
      <c r="D36" s="10" t="s">
        <v>32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27"/>
      <c r="C37" s="28"/>
      <c r="D37" s="65">
        <f>(HOUR(C37-B37)*60)+MINUTE(C37-B37)</f>
        <v>0</v>
      </c>
      <c r="F37" s="6" t="s">
        <v>14</v>
      </c>
      <c r="G37" s="27"/>
      <c r="H37" s="28"/>
      <c r="I37" s="65">
        <f>(HOUR(H37-G37)*60)+MINUTE(H37-G37)</f>
        <v>0</v>
      </c>
    </row>
    <row r="38" spans="1:10" ht="18" customHeight="1" x14ac:dyDescent="0.25">
      <c r="A38" s="3" t="s">
        <v>16</v>
      </c>
      <c r="B38" s="29"/>
      <c r="C38" s="30"/>
      <c r="D38" s="65">
        <f t="shared" ref="D38:D45" si="4">(HOUR(C38-B38)*60)+MINUTE(C38-B38)</f>
        <v>0</v>
      </c>
      <c r="F38" s="3" t="s">
        <v>16</v>
      </c>
      <c r="G38" s="29"/>
      <c r="H38" s="30"/>
      <c r="I38" s="65">
        <f t="shared" ref="I38:I45" si="5">(HOUR(H38-G38)*60)+MINUTE(H38-G38)</f>
        <v>0</v>
      </c>
    </row>
    <row r="39" spans="1:10" ht="18" customHeight="1" x14ac:dyDescent="0.25">
      <c r="A39" s="3" t="s">
        <v>15</v>
      </c>
      <c r="B39" s="29"/>
      <c r="C39" s="30"/>
      <c r="D39" s="65">
        <f t="shared" si="4"/>
        <v>0</v>
      </c>
      <c r="F39" s="3" t="s">
        <v>15</v>
      </c>
      <c r="G39" s="29"/>
      <c r="H39" s="30"/>
      <c r="I39" s="65">
        <f t="shared" si="5"/>
        <v>0</v>
      </c>
    </row>
    <row r="40" spans="1:10" ht="18" customHeight="1" x14ac:dyDescent="0.25">
      <c r="A40" s="3" t="s">
        <v>35</v>
      </c>
      <c r="B40" s="29"/>
      <c r="C40" s="30"/>
      <c r="D40" s="65">
        <f t="shared" si="4"/>
        <v>0</v>
      </c>
      <c r="F40" s="3" t="s">
        <v>35</v>
      </c>
      <c r="G40" s="29"/>
      <c r="H40" s="30"/>
      <c r="I40" s="65">
        <f t="shared" si="5"/>
        <v>0</v>
      </c>
    </row>
    <row r="41" spans="1:10" ht="18" customHeight="1" x14ac:dyDescent="0.25">
      <c r="A41" s="3" t="s">
        <v>17</v>
      </c>
      <c r="B41" s="29"/>
      <c r="C41" s="30"/>
      <c r="D41" s="65">
        <f t="shared" si="4"/>
        <v>0</v>
      </c>
      <c r="F41" s="3" t="s">
        <v>17</v>
      </c>
      <c r="G41" s="29"/>
      <c r="H41" s="30"/>
      <c r="I41" s="65">
        <f t="shared" si="5"/>
        <v>0</v>
      </c>
    </row>
    <row r="42" spans="1:10" ht="18" customHeight="1" x14ac:dyDescent="0.25">
      <c r="A42" s="3" t="s">
        <v>18</v>
      </c>
      <c r="B42" s="29"/>
      <c r="C42" s="30"/>
      <c r="D42" s="65">
        <f t="shared" si="4"/>
        <v>0</v>
      </c>
      <c r="F42" s="3" t="s">
        <v>18</v>
      </c>
      <c r="G42" s="29"/>
      <c r="H42" s="30"/>
      <c r="I42" s="65">
        <f t="shared" si="5"/>
        <v>0</v>
      </c>
    </row>
    <row r="43" spans="1:10" ht="18" customHeight="1" x14ac:dyDescent="0.25">
      <c r="A43" s="3" t="s">
        <v>37</v>
      </c>
      <c r="B43" s="29"/>
      <c r="C43" s="30"/>
      <c r="D43" s="65">
        <f t="shared" si="4"/>
        <v>0</v>
      </c>
      <c r="F43" s="3" t="s">
        <v>37</v>
      </c>
      <c r="G43" s="29"/>
      <c r="H43" s="30"/>
      <c r="I43" s="65">
        <f t="shared" si="5"/>
        <v>0</v>
      </c>
    </row>
    <row r="44" spans="1:10" ht="18" customHeight="1" x14ac:dyDescent="0.25">
      <c r="A44" s="3" t="s">
        <v>19</v>
      </c>
      <c r="B44" s="29"/>
      <c r="C44" s="39"/>
      <c r="D44" s="65">
        <f t="shared" si="4"/>
        <v>0</v>
      </c>
      <c r="F44" s="3" t="s">
        <v>19</v>
      </c>
      <c r="G44" s="29"/>
      <c r="H44" s="39"/>
      <c r="I44" s="65">
        <f t="shared" si="5"/>
        <v>0</v>
      </c>
    </row>
    <row r="45" spans="1:10" ht="18" customHeight="1" thickBot="1" x14ac:dyDescent="0.3">
      <c r="A45" s="4" t="s">
        <v>20</v>
      </c>
      <c r="B45" s="29"/>
      <c r="C45" s="45"/>
      <c r="D45" s="65">
        <f t="shared" si="4"/>
        <v>0</v>
      </c>
      <c r="F45" s="4" t="s">
        <v>20</v>
      </c>
      <c r="G45" s="41"/>
      <c r="H45" s="45"/>
      <c r="I45" s="65">
        <f t="shared" si="5"/>
        <v>0</v>
      </c>
    </row>
    <row r="46" spans="1:10" ht="18" customHeight="1" thickBot="1" x14ac:dyDescent="0.3">
      <c r="A46" s="95" t="s">
        <v>31</v>
      </c>
      <c r="B46" s="96"/>
      <c r="C46" s="97"/>
      <c r="D46" s="66">
        <f>SUM(D37:D45)</f>
        <v>0</v>
      </c>
      <c r="F46" s="95" t="s">
        <v>31</v>
      </c>
      <c r="G46" s="96"/>
      <c r="H46" s="97"/>
      <c r="I46" s="66">
        <f>SUM(I37:I45)</f>
        <v>0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63</v>
      </c>
      <c r="B49" s="89"/>
      <c r="C49" s="89"/>
      <c r="D49" s="90"/>
      <c r="F49" s="88" t="s">
        <v>61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4</v>
      </c>
      <c r="C50" s="13" t="s">
        <v>5</v>
      </c>
      <c r="D50" s="10" t="s">
        <v>32</v>
      </c>
      <c r="F50" s="8" t="s">
        <v>3</v>
      </c>
      <c r="G50" s="9" t="s">
        <v>4</v>
      </c>
      <c r="H50" s="13" t="s">
        <v>5</v>
      </c>
      <c r="I50" s="10" t="s">
        <v>32</v>
      </c>
    </row>
    <row r="51" spans="1:9" ht="18" customHeight="1" x14ac:dyDescent="0.25">
      <c r="A51" s="11" t="s">
        <v>23</v>
      </c>
      <c r="B51" s="27"/>
      <c r="C51" s="28"/>
      <c r="D51" s="65">
        <f t="shared" ref="D51:D57" si="6">(HOUR(C51-B51)*60)+MINUTE(C51-B51)</f>
        <v>0</v>
      </c>
      <c r="F51" s="11" t="s">
        <v>23</v>
      </c>
      <c r="G51" s="27"/>
      <c r="H51" s="28"/>
      <c r="I51" s="65">
        <f t="shared" ref="I51:I57" si="7">(HOUR(H51-G51)*60)+MINUTE(H51-G51)</f>
        <v>0</v>
      </c>
    </row>
    <row r="52" spans="1:9" ht="18" customHeight="1" x14ac:dyDescent="0.25">
      <c r="A52" s="3" t="s">
        <v>24</v>
      </c>
      <c r="B52" s="29"/>
      <c r="C52" s="30"/>
      <c r="D52" s="65">
        <f t="shared" si="6"/>
        <v>0</v>
      </c>
      <c r="F52" s="3" t="s">
        <v>24</v>
      </c>
      <c r="G52" s="29"/>
      <c r="H52" s="30"/>
      <c r="I52" s="65">
        <f t="shared" si="7"/>
        <v>0</v>
      </c>
    </row>
    <row r="53" spans="1:9" ht="18" customHeight="1" x14ac:dyDescent="0.25">
      <c r="A53" s="12" t="s">
        <v>25</v>
      </c>
      <c r="B53" s="29"/>
      <c r="C53" s="30"/>
      <c r="D53" s="65">
        <f t="shared" si="6"/>
        <v>0</v>
      </c>
      <c r="F53" s="12" t="s">
        <v>25</v>
      </c>
      <c r="G53" s="2"/>
      <c r="H53" s="15"/>
      <c r="I53" s="65">
        <f t="shared" si="7"/>
        <v>0</v>
      </c>
    </row>
    <row r="54" spans="1:9" ht="18" customHeight="1" x14ac:dyDescent="0.25">
      <c r="A54" s="3" t="s">
        <v>26</v>
      </c>
      <c r="B54" s="29"/>
      <c r="C54" s="30"/>
      <c r="D54" s="65">
        <f t="shared" si="6"/>
        <v>0</v>
      </c>
      <c r="F54" s="3" t="s">
        <v>26</v>
      </c>
      <c r="G54" s="29"/>
      <c r="H54" s="30"/>
      <c r="I54" s="65">
        <f t="shared" si="7"/>
        <v>0</v>
      </c>
    </row>
    <row r="55" spans="1:9" ht="18" customHeight="1" x14ac:dyDescent="0.25">
      <c r="A55" s="12" t="s">
        <v>27</v>
      </c>
      <c r="B55" s="29"/>
      <c r="C55" s="30"/>
      <c r="D55" s="65">
        <f t="shared" si="6"/>
        <v>0</v>
      </c>
      <c r="F55" s="12" t="s">
        <v>27</v>
      </c>
      <c r="G55" s="2"/>
      <c r="H55" s="15"/>
      <c r="I55" s="65">
        <f t="shared" si="7"/>
        <v>0</v>
      </c>
    </row>
    <row r="56" spans="1:9" ht="18" customHeight="1" x14ac:dyDescent="0.25">
      <c r="A56" s="3" t="s">
        <v>28</v>
      </c>
      <c r="B56" s="29"/>
      <c r="C56" s="30"/>
      <c r="D56" s="65">
        <f t="shared" si="6"/>
        <v>0</v>
      </c>
      <c r="F56" s="3" t="s">
        <v>28</v>
      </c>
      <c r="G56" s="29"/>
      <c r="H56" s="30"/>
      <c r="I56" s="65">
        <f t="shared" si="7"/>
        <v>0</v>
      </c>
    </row>
    <row r="57" spans="1:9" ht="18" customHeight="1" thickBot="1" x14ac:dyDescent="0.3">
      <c r="A57" s="4" t="s">
        <v>29</v>
      </c>
      <c r="B57" s="29"/>
      <c r="C57" s="45"/>
      <c r="D57" s="65">
        <f t="shared" si="6"/>
        <v>0</v>
      </c>
      <c r="F57" s="4" t="s">
        <v>29</v>
      </c>
      <c r="G57" s="41"/>
      <c r="H57" s="41"/>
      <c r="I57" s="65">
        <f t="shared" si="7"/>
        <v>0</v>
      </c>
    </row>
    <row r="58" spans="1:9" ht="18" customHeight="1" thickBot="1" x14ac:dyDescent="0.3">
      <c r="A58" s="95" t="s">
        <v>31</v>
      </c>
      <c r="B58" s="96"/>
      <c r="C58" s="97"/>
      <c r="D58" s="66">
        <f>SUM(D51:D57)</f>
        <v>0</v>
      </c>
      <c r="F58" s="95" t="s">
        <v>31</v>
      </c>
      <c r="G58" s="96"/>
      <c r="H58" s="97"/>
      <c r="I58" s="66">
        <f>SUM(I51:I57)</f>
        <v>0</v>
      </c>
    </row>
  </sheetData>
  <mergeCells count="26">
    <mergeCell ref="A58:C58"/>
    <mergeCell ref="F58:H58"/>
    <mergeCell ref="A46:C46"/>
    <mergeCell ref="F46:H46"/>
    <mergeCell ref="A48:D48"/>
    <mergeCell ref="F48:I48"/>
    <mergeCell ref="A49:D49"/>
    <mergeCell ref="F49:I49"/>
    <mergeCell ref="A30:J30"/>
    <mergeCell ref="A31:J31"/>
    <mergeCell ref="A34:D34"/>
    <mergeCell ref="F34:I34"/>
    <mergeCell ref="A35:D35"/>
    <mergeCell ref="F35:I35"/>
    <mergeCell ref="A16:D16"/>
    <mergeCell ref="F16:I16"/>
    <mergeCell ref="A17:D17"/>
    <mergeCell ref="F17:I17"/>
    <mergeCell ref="A28:C28"/>
    <mergeCell ref="F28:H28"/>
    <mergeCell ref="A1:J1"/>
    <mergeCell ref="A2:J2"/>
    <mergeCell ref="A5:D5"/>
    <mergeCell ref="F5:I5"/>
    <mergeCell ref="A14:C14"/>
    <mergeCell ref="F14:H14"/>
  </mergeCells>
  <pageMargins left="0.25" right="0.25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A34" sqref="A34:D34"/>
    </sheetView>
  </sheetViews>
  <sheetFormatPr defaultRowHeight="15" x14ac:dyDescent="0.25"/>
  <cols>
    <col min="1" max="1" width="25.28515625" customWidth="1"/>
    <col min="2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70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19.5" thickBot="1" x14ac:dyDescent="0.35">
      <c r="A4" s="25" t="s">
        <v>33</v>
      </c>
      <c r="B4" s="22"/>
      <c r="C4" s="24"/>
      <c r="D4" s="24"/>
      <c r="E4" s="24"/>
      <c r="F4" s="25" t="s">
        <v>34</v>
      </c>
      <c r="G4" s="26">
        <v>43077</v>
      </c>
      <c r="H4" s="24"/>
      <c r="I4" s="24"/>
      <c r="J4" s="24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4</v>
      </c>
      <c r="C6" s="13" t="s">
        <v>5</v>
      </c>
      <c r="D6" s="10" t="s">
        <v>32</v>
      </c>
      <c r="F6" s="8" t="s">
        <v>3</v>
      </c>
      <c r="G6" s="9" t="s">
        <v>4</v>
      </c>
      <c r="H6" s="13" t="s">
        <v>5</v>
      </c>
      <c r="I6" s="10" t="s">
        <v>32</v>
      </c>
    </row>
    <row r="7" spans="1:10" ht="18" customHeight="1" x14ac:dyDescent="0.25">
      <c r="A7" s="6" t="s">
        <v>8</v>
      </c>
      <c r="B7" s="31"/>
      <c r="C7" s="32"/>
      <c r="D7" s="65">
        <f>(HOUR(C7-B7)*60)+MINUTE(C7-B7)</f>
        <v>0</v>
      </c>
      <c r="F7" s="6" t="s">
        <v>8</v>
      </c>
      <c r="G7" s="7"/>
      <c r="H7" s="14"/>
      <c r="I7" s="65">
        <f>(HOUR(H7-G7)*60)+MINUTE(H7-G7)</f>
        <v>0</v>
      </c>
    </row>
    <row r="8" spans="1:10" ht="18" customHeight="1" x14ac:dyDescent="0.25">
      <c r="A8" s="3" t="s">
        <v>6</v>
      </c>
      <c r="B8" s="33"/>
      <c r="C8" s="34"/>
      <c r="D8" s="65">
        <f t="shared" ref="D8:D13" si="0">(HOUR(C8-B8)*60)+MINUTE(C8-B8)</f>
        <v>0</v>
      </c>
      <c r="F8" s="3" t="s">
        <v>6</v>
      </c>
      <c r="G8" s="2"/>
      <c r="H8" s="15"/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33"/>
      <c r="C9" s="34"/>
      <c r="D9" s="65">
        <f t="shared" si="0"/>
        <v>0</v>
      </c>
      <c r="F9" s="3" t="s">
        <v>9</v>
      </c>
      <c r="G9" s="2"/>
      <c r="H9" s="15"/>
      <c r="I9" s="65">
        <f t="shared" si="1"/>
        <v>0</v>
      </c>
    </row>
    <row r="10" spans="1:10" ht="18" customHeight="1" x14ac:dyDescent="0.25">
      <c r="A10" s="3" t="s">
        <v>7</v>
      </c>
      <c r="B10" s="33"/>
      <c r="C10" s="34"/>
      <c r="D10" s="65">
        <f t="shared" si="0"/>
        <v>0</v>
      </c>
      <c r="F10" s="3" t="s">
        <v>7</v>
      </c>
      <c r="G10" s="2"/>
      <c r="H10" s="15"/>
      <c r="I10" s="65">
        <f t="shared" si="1"/>
        <v>0</v>
      </c>
    </row>
    <row r="11" spans="1:10" ht="18" customHeight="1" x14ac:dyDescent="0.25">
      <c r="A11" s="3" t="s">
        <v>10</v>
      </c>
      <c r="B11" s="33"/>
      <c r="C11" s="34"/>
      <c r="D11" s="65">
        <f t="shared" si="0"/>
        <v>0</v>
      </c>
      <c r="F11" s="3" t="s">
        <v>10</v>
      </c>
      <c r="G11" s="2"/>
      <c r="H11" s="15"/>
      <c r="I11" s="65">
        <f t="shared" si="1"/>
        <v>0</v>
      </c>
    </row>
    <row r="12" spans="1:10" ht="18" customHeight="1" x14ac:dyDescent="0.25">
      <c r="A12" s="3" t="s">
        <v>11</v>
      </c>
      <c r="B12" s="33"/>
      <c r="C12" s="34"/>
      <c r="D12" s="65">
        <f t="shared" si="0"/>
        <v>0</v>
      </c>
      <c r="F12" s="3" t="s">
        <v>11</v>
      </c>
      <c r="G12" s="2"/>
      <c r="H12" s="15"/>
      <c r="I12" s="65">
        <f t="shared" si="1"/>
        <v>0</v>
      </c>
    </row>
    <row r="13" spans="1:10" ht="18" customHeight="1" thickBot="1" x14ac:dyDescent="0.3">
      <c r="A13" s="18" t="s">
        <v>9</v>
      </c>
      <c r="B13" s="37"/>
      <c r="C13" s="38"/>
      <c r="D13" s="65">
        <f t="shared" si="0"/>
        <v>0</v>
      </c>
      <c r="F13" s="18" t="s">
        <v>9</v>
      </c>
      <c r="G13" s="19"/>
      <c r="H13" s="20"/>
      <c r="I13" s="65">
        <f t="shared" si="1"/>
        <v>0</v>
      </c>
    </row>
    <row r="14" spans="1:10" ht="18" customHeight="1" thickBot="1" x14ac:dyDescent="0.3">
      <c r="A14" s="95" t="s">
        <v>31</v>
      </c>
      <c r="B14" s="96"/>
      <c r="C14" s="97"/>
      <c r="D14" s="66">
        <f>SUM(D7:D13)</f>
        <v>0</v>
      </c>
      <c r="F14" s="95" t="s">
        <v>31</v>
      </c>
      <c r="G14" s="96"/>
      <c r="H14" s="97"/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68</v>
      </c>
      <c r="B17" s="89"/>
      <c r="C17" s="89"/>
      <c r="D17" s="90"/>
      <c r="F17" s="88" t="s">
        <v>65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4</v>
      </c>
      <c r="C18" s="13" t="s">
        <v>5</v>
      </c>
      <c r="D18" s="10" t="s">
        <v>39</v>
      </c>
      <c r="F18" s="8" t="s">
        <v>3</v>
      </c>
      <c r="G18" s="9" t="s">
        <v>4</v>
      </c>
      <c r="H18" s="13" t="s">
        <v>5</v>
      </c>
      <c r="I18" s="10" t="s">
        <v>39</v>
      </c>
    </row>
    <row r="19" spans="1:10" ht="18" customHeight="1" x14ac:dyDescent="0.25">
      <c r="A19" s="6" t="s">
        <v>14</v>
      </c>
      <c r="B19" s="27"/>
      <c r="C19" s="28"/>
      <c r="D19" s="65">
        <f>(HOUR(C19-B19)*60)+MINUTE(C19-B19)</f>
        <v>0</v>
      </c>
      <c r="F19" s="6" t="s">
        <v>14</v>
      </c>
      <c r="G19" s="27"/>
      <c r="H19" s="28"/>
      <c r="I19" s="65">
        <f>(HOUR(H19-G19)*60)+MINUTE(H19-G19)</f>
        <v>0</v>
      </c>
    </row>
    <row r="20" spans="1:10" ht="18" customHeight="1" x14ac:dyDescent="0.25">
      <c r="A20" s="3" t="s">
        <v>16</v>
      </c>
      <c r="B20" s="29"/>
      <c r="C20" s="30"/>
      <c r="D20" s="65">
        <f t="shared" ref="D20:D27" si="2">(HOUR(C20-B20)*60)+MINUTE(C20-B20)</f>
        <v>0</v>
      </c>
      <c r="F20" s="3" t="s">
        <v>16</v>
      </c>
      <c r="G20" s="29"/>
      <c r="H20" s="30"/>
      <c r="I20" s="65">
        <f t="shared" ref="I20:I27" si="3">(HOUR(H20-G20)*60)+MINUTE(H20-G20)</f>
        <v>0</v>
      </c>
    </row>
    <row r="21" spans="1:10" ht="18" customHeight="1" x14ac:dyDescent="0.25">
      <c r="A21" s="3" t="s">
        <v>15</v>
      </c>
      <c r="B21" s="29"/>
      <c r="C21" s="30"/>
      <c r="D21" s="65">
        <f t="shared" si="2"/>
        <v>0</v>
      </c>
      <c r="F21" s="3" t="s">
        <v>15</v>
      </c>
      <c r="G21" s="29"/>
      <c r="H21" s="30"/>
      <c r="I21" s="65">
        <f t="shared" si="3"/>
        <v>0</v>
      </c>
    </row>
    <row r="22" spans="1:10" ht="18" customHeight="1" x14ac:dyDescent="0.25">
      <c r="A22" s="3" t="s">
        <v>35</v>
      </c>
      <c r="B22" s="29"/>
      <c r="C22" s="30"/>
      <c r="D22" s="65">
        <f t="shared" si="2"/>
        <v>0</v>
      </c>
      <c r="F22" s="3" t="s">
        <v>35</v>
      </c>
      <c r="G22" s="29"/>
      <c r="H22" s="30"/>
      <c r="I22" s="65">
        <f t="shared" si="3"/>
        <v>0</v>
      </c>
    </row>
    <row r="23" spans="1:10" ht="18" customHeight="1" x14ac:dyDescent="0.25">
      <c r="A23" s="3" t="s">
        <v>17</v>
      </c>
      <c r="B23" s="29"/>
      <c r="C23" s="30"/>
      <c r="D23" s="65">
        <f t="shared" si="2"/>
        <v>0</v>
      </c>
      <c r="F23" s="3" t="s">
        <v>17</v>
      </c>
      <c r="G23" s="29"/>
      <c r="H23" s="30"/>
      <c r="I23" s="65">
        <f t="shared" si="3"/>
        <v>0</v>
      </c>
    </row>
    <row r="24" spans="1:10" ht="18" customHeight="1" x14ac:dyDescent="0.25">
      <c r="A24" s="3" t="s">
        <v>18</v>
      </c>
      <c r="B24" s="29"/>
      <c r="C24" s="30"/>
      <c r="D24" s="65">
        <f t="shared" si="2"/>
        <v>0</v>
      </c>
      <c r="F24" s="3" t="s">
        <v>18</v>
      </c>
      <c r="G24" s="29"/>
      <c r="H24" s="30"/>
      <c r="I24" s="65">
        <f t="shared" si="3"/>
        <v>0</v>
      </c>
    </row>
    <row r="25" spans="1:10" ht="18" customHeight="1" x14ac:dyDescent="0.25">
      <c r="A25" s="3" t="s">
        <v>37</v>
      </c>
      <c r="B25" s="29"/>
      <c r="C25" s="30"/>
      <c r="D25" s="65">
        <f t="shared" si="2"/>
        <v>0</v>
      </c>
      <c r="F25" s="3" t="s">
        <v>37</v>
      </c>
      <c r="G25" s="29"/>
      <c r="H25" s="30"/>
      <c r="I25" s="65">
        <f t="shared" si="3"/>
        <v>0</v>
      </c>
    </row>
    <row r="26" spans="1:10" ht="18" customHeight="1" x14ac:dyDescent="0.25">
      <c r="A26" s="3" t="s">
        <v>19</v>
      </c>
      <c r="B26" s="29"/>
      <c r="C26" s="30"/>
      <c r="D26" s="65">
        <f t="shared" si="2"/>
        <v>0</v>
      </c>
      <c r="F26" s="3" t="s">
        <v>19</v>
      </c>
      <c r="G26" s="29"/>
      <c r="H26" s="30"/>
      <c r="I26" s="65">
        <f t="shared" si="3"/>
        <v>0</v>
      </c>
    </row>
    <row r="27" spans="1:10" ht="18" customHeight="1" thickBot="1" x14ac:dyDescent="0.3">
      <c r="A27" s="4" t="s">
        <v>20</v>
      </c>
      <c r="B27" s="29"/>
      <c r="C27" s="45"/>
      <c r="D27" s="65">
        <f t="shared" si="2"/>
        <v>0</v>
      </c>
      <c r="F27" s="4" t="s">
        <v>20</v>
      </c>
      <c r="G27" s="29"/>
      <c r="H27" s="45"/>
      <c r="I27" s="65">
        <f t="shared" si="3"/>
        <v>0</v>
      </c>
    </row>
    <row r="28" spans="1:10" ht="18" customHeight="1" thickBot="1" x14ac:dyDescent="0.3">
      <c r="A28" s="95" t="s">
        <v>31</v>
      </c>
      <c r="B28" s="96"/>
      <c r="C28" s="97"/>
      <c r="D28" s="66">
        <f>SUM(D19:D27)</f>
        <v>0</v>
      </c>
      <c r="F28" s="95" t="s">
        <v>31</v>
      </c>
      <c r="G28" s="96"/>
      <c r="H28" s="97"/>
      <c r="I28" s="66">
        <f>SUM(I19:I27)</f>
        <v>0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8" customHeight="1" thickBot="1" x14ac:dyDescent="0.35">
      <c r="A33" s="25" t="s">
        <v>33</v>
      </c>
      <c r="B33" s="22"/>
      <c r="C33" s="24"/>
      <c r="D33" s="24"/>
      <c r="E33" s="24"/>
      <c r="F33" s="25" t="s">
        <v>34</v>
      </c>
      <c r="G33" s="26">
        <v>43077</v>
      </c>
      <c r="H33" s="24"/>
      <c r="I33" s="24"/>
      <c r="J33" s="24"/>
    </row>
    <row r="34" spans="1:10" ht="18" customHeight="1" x14ac:dyDescent="0.25">
      <c r="A34" s="91" t="s">
        <v>22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65</v>
      </c>
      <c r="B35" s="89"/>
      <c r="C35" s="89"/>
      <c r="D35" s="90"/>
      <c r="F35" s="88" t="s">
        <v>69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4</v>
      </c>
      <c r="C36" s="13" t="s">
        <v>5</v>
      </c>
      <c r="D36" s="10" t="s">
        <v>32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27"/>
      <c r="C37" s="28"/>
      <c r="D37" s="65">
        <f>(HOUR(C37-B37)*60)+MINUTE(C37-B37)</f>
        <v>0</v>
      </c>
      <c r="F37" s="6" t="s">
        <v>14</v>
      </c>
      <c r="G37" s="27"/>
      <c r="H37" s="28"/>
      <c r="I37" s="65">
        <f>(HOUR(H37-G37)*60)+MINUTE(H37-G37)</f>
        <v>0</v>
      </c>
    </row>
    <row r="38" spans="1:10" ht="18" customHeight="1" x14ac:dyDescent="0.25">
      <c r="A38" s="3" t="s">
        <v>16</v>
      </c>
      <c r="B38" s="29"/>
      <c r="C38" s="30"/>
      <c r="D38" s="65">
        <f t="shared" ref="D38:D45" si="4">(HOUR(C38-B38)*60)+MINUTE(C38-B38)</f>
        <v>0</v>
      </c>
      <c r="F38" s="3" t="s">
        <v>16</v>
      </c>
      <c r="G38" s="29"/>
      <c r="H38" s="30"/>
      <c r="I38" s="65">
        <f t="shared" ref="I38:I45" si="5">(HOUR(H38-G38)*60)+MINUTE(H38-G38)</f>
        <v>0</v>
      </c>
    </row>
    <row r="39" spans="1:10" ht="18" customHeight="1" x14ac:dyDescent="0.25">
      <c r="A39" s="3" t="s">
        <v>15</v>
      </c>
      <c r="B39" s="29"/>
      <c r="C39" s="30"/>
      <c r="D39" s="65">
        <f t="shared" si="4"/>
        <v>0</v>
      </c>
      <c r="F39" s="3" t="s">
        <v>15</v>
      </c>
      <c r="G39" s="29"/>
      <c r="H39" s="30"/>
      <c r="I39" s="65">
        <f t="shared" si="5"/>
        <v>0</v>
      </c>
    </row>
    <row r="40" spans="1:10" ht="18" customHeight="1" x14ac:dyDescent="0.25">
      <c r="A40" s="3" t="s">
        <v>35</v>
      </c>
      <c r="B40" s="29"/>
      <c r="C40" s="30"/>
      <c r="D40" s="65">
        <f t="shared" si="4"/>
        <v>0</v>
      </c>
      <c r="F40" s="3" t="s">
        <v>35</v>
      </c>
      <c r="G40" s="29"/>
      <c r="H40" s="30"/>
      <c r="I40" s="65">
        <f t="shared" si="5"/>
        <v>0</v>
      </c>
    </row>
    <row r="41" spans="1:10" ht="18" customHeight="1" x14ac:dyDescent="0.25">
      <c r="A41" s="3" t="s">
        <v>17</v>
      </c>
      <c r="B41" s="29"/>
      <c r="C41" s="30"/>
      <c r="D41" s="65">
        <f t="shared" si="4"/>
        <v>0</v>
      </c>
      <c r="F41" s="3" t="s">
        <v>17</v>
      </c>
      <c r="G41" s="29"/>
      <c r="H41" s="30"/>
      <c r="I41" s="65">
        <f t="shared" si="5"/>
        <v>0</v>
      </c>
    </row>
    <row r="42" spans="1:10" ht="18" customHeight="1" x14ac:dyDescent="0.25">
      <c r="A42" s="3" t="s">
        <v>18</v>
      </c>
      <c r="B42" s="29"/>
      <c r="C42" s="30"/>
      <c r="D42" s="65">
        <f t="shared" si="4"/>
        <v>0</v>
      </c>
      <c r="F42" s="3" t="s">
        <v>18</v>
      </c>
      <c r="G42" s="29"/>
      <c r="H42" s="30"/>
      <c r="I42" s="65">
        <f t="shared" si="5"/>
        <v>0</v>
      </c>
    </row>
    <row r="43" spans="1:10" ht="18" customHeight="1" x14ac:dyDescent="0.25">
      <c r="A43" s="3" t="s">
        <v>37</v>
      </c>
      <c r="B43" s="29"/>
      <c r="C43" s="30"/>
      <c r="D43" s="65">
        <f t="shared" si="4"/>
        <v>0</v>
      </c>
      <c r="F43" s="3" t="s">
        <v>37</v>
      </c>
      <c r="G43" s="29"/>
      <c r="H43" s="30"/>
      <c r="I43" s="65">
        <f t="shared" si="5"/>
        <v>0</v>
      </c>
    </row>
    <row r="44" spans="1:10" ht="18" customHeight="1" x14ac:dyDescent="0.25">
      <c r="A44" s="3" t="s">
        <v>19</v>
      </c>
      <c r="B44" s="29"/>
      <c r="C44" s="39"/>
      <c r="D44" s="65">
        <f t="shared" si="4"/>
        <v>0</v>
      </c>
      <c r="F44" s="3" t="s">
        <v>19</v>
      </c>
      <c r="G44" s="29"/>
      <c r="H44" s="39"/>
      <c r="I44" s="65">
        <f t="shared" si="5"/>
        <v>0</v>
      </c>
    </row>
    <row r="45" spans="1:10" ht="18" customHeight="1" thickBot="1" x14ac:dyDescent="0.3">
      <c r="A45" s="4" t="s">
        <v>20</v>
      </c>
      <c r="B45" s="29"/>
      <c r="C45" s="45"/>
      <c r="D45" s="65">
        <f t="shared" si="4"/>
        <v>0</v>
      </c>
      <c r="F45" s="4" t="s">
        <v>20</v>
      </c>
      <c r="G45" s="41"/>
      <c r="H45" s="45"/>
      <c r="I45" s="65">
        <f t="shared" si="5"/>
        <v>0</v>
      </c>
    </row>
    <row r="46" spans="1:10" ht="18" customHeight="1" thickBot="1" x14ac:dyDescent="0.3">
      <c r="A46" s="95" t="s">
        <v>31</v>
      </c>
      <c r="B46" s="96"/>
      <c r="C46" s="97"/>
      <c r="D46" s="66">
        <f>SUM(D37:D45)</f>
        <v>0</v>
      </c>
      <c r="F46" s="95" t="s">
        <v>31</v>
      </c>
      <c r="G46" s="96"/>
      <c r="H46" s="97"/>
      <c r="I46" s="66">
        <f>SUM(I37:I45)</f>
        <v>0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63</v>
      </c>
      <c r="B49" s="89"/>
      <c r="C49" s="89"/>
      <c r="D49" s="90"/>
      <c r="F49" s="88" t="s">
        <v>61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4</v>
      </c>
      <c r="C50" s="13" t="s">
        <v>5</v>
      </c>
      <c r="D50" s="10" t="s">
        <v>32</v>
      </c>
      <c r="F50" s="8" t="s">
        <v>3</v>
      </c>
      <c r="G50" s="9" t="s">
        <v>4</v>
      </c>
      <c r="H50" s="13" t="s">
        <v>5</v>
      </c>
      <c r="I50" s="10" t="s">
        <v>32</v>
      </c>
    </row>
    <row r="51" spans="1:9" ht="18" customHeight="1" x14ac:dyDescent="0.25">
      <c r="A51" s="11" t="s">
        <v>23</v>
      </c>
      <c r="B51" s="27"/>
      <c r="C51" s="28"/>
      <c r="D51" s="65">
        <f t="shared" ref="D51:D57" si="6">(HOUR(C51-B51)*60)+MINUTE(C51-B51)</f>
        <v>0</v>
      </c>
      <c r="F51" s="11" t="s">
        <v>23</v>
      </c>
      <c r="G51" s="27"/>
      <c r="H51" s="28"/>
      <c r="I51" s="65">
        <f t="shared" ref="I51:I57" si="7">(HOUR(H51-G51)*60)+MINUTE(H51-G51)</f>
        <v>0</v>
      </c>
    </row>
    <row r="52" spans="1:9" ht="18" customHeight="1" x14ac:dyDescent="0.25">
      <c r="A52" s="3" t="s">
        <v>24</v>
      </c>
      <c r="B52" s="29"/>
      <c r="C52" s="30"/>
      <c r="D52" s="65">
        <f t="shared" si="6"/>
        <v>0</v>
      </c>
      <c r="F52" s="3" t="s">
        <v>24</v>
      </c>
      <c r="G52" s="29"/>
      <c r="H52" s="30"/>
      <c r="I52" s="65">
        <f t="shared" si="7"/>
        <v>0</v>
      </c>
    </row>
    <row r="53" spans="1:9" ht="18" customHeight="1" x14ac:dyDescent="0.25">
      <c r="A53" s="12" t="s">
        <v>25</v>
      </c>
      <c r="B53" s="29"/>
      <c r="C53" s="30"/>
      <c r="D53" s="65">
        <f t="shared" si="6"/>
        <v>0</v>
      </c>
      <c r="F53" s="12" t="s">
        <v>25</v>
      </c>
      <c r="G53" s="2"/>
      <c r="H53" s="15"/>
      <c r="I53" s="65">
        <f t="shared" si="7"/>
        <v>0</v>
      </c>
    </row>
    <row r="54" spans="1:9" ht="18" customHeight="1" x14ac:dyDescent="0.25">
      <c r="A54" s="3" t="s">
        <v>26</v>
      </c>
      <c r="B54" s="29"/>
      <c r="C54" s="30"/>
      <c r="D54" s="65">
        <f t="shared" si="6"/>
        <v>0</v>
      </c>
      <c r="F54" s="3" t="s">
        <v>26</v>
      </c>
      <c r="G54" s="29"/>
      <c r="H54" s="30"/>
      <c r="I54" s="65">
        <f t="shared" si="7"/>
        <v>0</v>
      </c>
    </row>
    <row r="55" spans="1:9" ht="18" customHeight="1" x14ac:dyDescent="0.25">
      <c r="A55" s="12" t="s">
        <v>27</v>
      </c>
      <c r="B55" s="29"/>
      <c r="C55" s="30"/>
      <c r="D55" s="65">
        <f t="shared" si="6"/>
        <v>0</v>
      </c>
      <c r="F55" s="12" t="s">
        <v>27</v>
      </c>
      <c r="G55" s="2"/>
      <c r="H55" s="15"/>
      <c r="I55" s="65">
        <f t="shared" si="7"/>
        <v>0</v>
      </c>
    </row>
    <row r="56" spans="1:9" ht="18" customHeight="1" x14ac:dyDescent="0.25">
      <c r="A56" s="3" t="s">
        <v>28</v>
      </c>
      <c r="B56" s="29"/>
      <c r="C56" s="30"/>
      <c r="D56" s="65">
        <f t="shared" si="6"/>
        <v>0</v>
      </c>
      <c r="F56" s="3" t="s">
        <v>28</v>
      </c>
      <c r="G56" s="29"/>
      <c r="H56" s="30"/>
      <c r="I56" s="65">
        <f t="shared" si="7"/>
        <v>0</v>
      </c>
    </row>
    <row r="57" spans="1:9" ht="18" customHeight="1" thickBot="1" x14ac:dyDescent="0.3">
      <c r="A57" s="4" t="s">
        <v>29</v>
      </c>
      <c r="B57" s="29"/>
      <c r="C57" s="45"/>
      <c r="D57" s="65">
        <f t="shared" si="6"/>
        <v>0</v>
      </c>
      <c r="F57" s="4" t="s">
        <v>29</v>
      </c>
      <c r="G57" s="41"/>
      <c r="H57" s="41"/>
      <c r="I57" s="65">
        <f t="shared" si="7"/>
        <v>0</v>
      </c>
    </row>
    <row r="58" spans="1:9" ht="18" customHeight="1" thickBot="1" x14ac:dyDescent="0.3">
      <c r="A58" s="95" t="s">
        <v>31</v>
      </c>
      <c r="B58" s="96"/>
      <c r="C58" s="97"/>
      <c r="D58" s="66">
        <f>SUM(D51:D57)</f>
        <v>0</v>
      </c>
      <c r="F58" s="95" t="s">
        <v>31</v>
      </c>
      <c r="G58" s="96"/>
      <c r="H58" s="97"/>
      <c r="I58" s="66">
        <f>SUM(I51:I57)</f>
        <v>0</v>
      </c>
    </row>
  </sheetData>
  <mergeCells count="26">
    <mergeCell ref="A58:C58"/>
    <mergeCell ref="F58:H58"/>
    <mergeCell ref="A46:C46"/>
    <mergeCell ref="F46:H46"/>
    <mergeCell ref="A48:D48"/>
    <mergeCell ref="F48:I48"/>
    <mergeCell ref="A49:D49"/>
    <mergeCell ref="F49:I49"/>
    <mergeCell ref="A30:J30"/>
    <mergeCell ref="A31:J31"/>
    <mergeCell ref="A34:D34"/>
    <mergeCell ref="F34:I34"/>
    <mergeCell ref="A35:D35"/>
    <mergeCell ref="F35:I35"/>
    <mergeCell ref="A16:D16"/>
    <mergeCell ref="F16:I16"/>
    <mergeCell ref="A17:D17"/>
    <mergeCell ref="F17:I17"/>
    <mergeCell ref="A28:C28"/>
    <mergeCell ref="F28:H28"/>
    <mergeCell ref="A1:J1"/>
    <mergeCell ref="A2:J2"/>
    <mergeCell ref="A5:D5"/>
    <mergeCell ref="F5:I5"/>
    <mergeCell ref="A14:C14"/>
    <mergeCell ref="F14:H14"/>
  </mergeCells>
  <pageMargins left="0.25" right="0.25" top="0.75" bottom="0.75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P38" sqref="P38"/>
    </sheetView>
  </sheetViews>
  <sheetFormatPr defaultRowHeight="15" x14ac:dyDescent="0.25"/>
  <cols>
    <col min="1" max="1" width="25.28515625" customWidth="1"/>
    <col min="2" max="2" width="13.7109375" bestFit="1" customWidth="1"/>
    <col min="3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70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19.5" thickBot="1" x14ac:dyDescent="0.35">
      <c r="A4" s="25"/>
      <c r="B4" s="26"/>
      <c r="C4" s="24"/>
      <c r="D4" s="24"/>
      <c r="E4" s="24"/>
      <c r="H4" s="24"/>
      <c r="I4" s="24"/>
      <c r="J4" s="24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53</v>
      </c>
      <c r="C6" s="13" t="s">
        <v>32</v>
      </c>
      <c r="D6" s="10" t="s">
        <v>54</v>
      </c>
      <c r="F6" s="8" t="s">
        <v>3</v>
      </c>
      <c r="G6" s="9" t="s">
        <v>53</v>
      </c>
      <c r="H6" s="13" t="s">
        <v>32</v>
      </c>
      <c r="I6" s="10" t="s">
        <v>54</v>
      </c>
    </row>
    <row r="7" spans="1:10" ht="18" customHeight="1" x14ac:dyDescent="0.25">
      <c r="A7" s="6" t="s">
        <v>8</v>
      </c>
      <c r="B7" s="42">
        <f>IF('1208-01'!D7&gt;0,1)+IF('1208-02'!D7&gt;0,1)+IF('1208-03'!D7&gt;0,1)+IF('1208-04'!D7&gt;0,1)+IF('1208-05'!D7&gt;0,1)+IF('1208-06'!D7&gt;0,1)</f>
        <v>0</v>
      </c>
      <c r="C7" s="68">
        <f>'1208-01'!D7+'1208-02'!D7+'1208-03'!D7+'1208-04'!D7+'1208-05'!D7+'1208-06'!D7</f>
        <v>0</v>
      </c>
      <c r="D7" s="65">
        <f>(HOUR(C7-B7)*60)+MINUTE(C7-B7)</f>
        <v>0</v>
      </c>
      <c r="F7" s="6" t="s">
        <v>8</v>
      </c>
      <c r="G7" s="42">
        <f>IF('1208-01'!I7&gt;0,1)+IF('1208-02'!I7&gt;0,1)+IF('1208-03'!I7&gt;0,1)+IF('1208-04'!I7&gt;0,1)+IF('1208-05'!I7&gt;0,1)+IF('1208-06'!I7&gt;0,1)</f>
        <v>0</v>
      </c>
      <c r="H7" s="68">
        <f>'1208-01'!I7+'1208-02'!I7+'1208-03'!I7+'1208-04'!I7+'1208-05'!I7+'1208-06'!I7</f>
        <v>0</v>
      </c>
      <c r="I7" s="65">
        <f>(HOUR(H7-G7)*60)+MINUTE(H7-G7)</f>
        <v>0</v>
      </c>
    </row>
    <row r="8" spans="1:10" ht="18" customHeight="1" x14ac:dyDescent="0.25">
      <c r="A8" s="3" t="s">
        <v>6</v>
      </c>
      <c r="B8" s="42">
        <f>IF('1208-01'!D8&gt;0,1)+IF('1208-02'!D8&gt;0,1)+IF('1208-03'!D8&gt;0,1)+IF('1208-04'!D8&gt;0,1)+IF('1208-05'!D8&gt;0,1)+IF('1208-06'!D8&gt;0,1)</f>
        <v>0</v>
      </c>
      <c r="C8" s="68">
        <f>'1208-01'!D8+'1208-02'!D8+'1208-03'!D8+'1208-04'!D8+'1208-05'!D8+'1208-06'!D8</f>
        <v>0</v>
      </c>
      <c r="D8" s="65">
        <f t="shared" ref="D8:D13" si="0">(HOUR(C8-B8)*60)+MINUTE(C8-B8)</f>
        <v>0</v>
      </c>
      <c r="F8" s="3" t="s">
        <v>6</v>
      </c>
      <c r="G8" s="42">
        <f>IF('1208-01'!I8&gt;0,1)+IF('1208-02'!I8&gt;0,1)+IF('1208-03'!I8&gt;0,1)+IF('1208-04'!I8&gt;0,1)+IF('1208-05'!I8&gt;0,1)+IF('1208-06'!I8&gt;0,1)</f>
        <v>0</v>
      </c>
      <c r="H8" s="68">
        <f>'1208-01'!I8+'1208-02'!I8+'1208-03'!I8+'1208-04'!I8+'1208-05'!I8+'1208-06'!I8</f>
        <v>0</v>
      </c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42">
        <f>IF('1208-01'!D9&gt;0,1)+IF('1208-02'!D9&gt;0,1)+IF('1208-03'!D9&gt;0,1)+IF('1208-04'!D9&gt;0,1)+IF('1208-05'!D9&gt;0,1)+IF('1208-06'!D9&gt;0,1)</f>
        <v>0</v>
      </c>
      <c r="C9" s="68">
        <f>'1208-01'!D9+'1208-02'!D9+'1208-03'!D9+'1208-04'!D9+'1208-05'!D9+'1208-06'!D9</f>
        <v>0</v>
      </c>
      <c r="D9" s="65">
        <f t="shared" si="0"/>
        <v>0</v>
      </c>
      <c r="F9" s="3" t="s">
        <v>9</v>
      </c>
      <c r="G9" s="42">
        <f>IF('1208-01'!I9&gt;0,1)+IF('1208-02'!I9&gt;0,1)+IF('1208-03'!I9&gt;0,1)+IF('1208-04'!I9&gt;0,1)+IF('1208-05'!I9&gt;0,1)+IF('1208-06'!I9&gt;0,1)</f>
        <v>0</v>
      </c>
      <c r="H9" s="68">
        <f>'1208-01'!I9+'1208-02'!I9+'1208-03'!I9+'1208-04'!I9+'1208-05'!I9+'1208-06'!I9</f>
        <v>0</v>
      </c>
      <c r="I9" s="65">
        <f t="shared" si="1"/>
        <v>0</v>
      </c>
    </row>
    <row r="10" spans="1:10" ht="18" customHeight="1" x14ac:dyDescent="0.25">
      <c r="A10" s="3" t="s">
        <v>7</v>
      </c>
      <c r="B10" s="42">
        <f>IF('1208-01'!D10&gt;0,1)+IF('1208-02'!D10&gt;0,1)+IF('1208-03'!D10&gt;0,1)+IF('1208-04'!D10&gt;0,1)+IF('1208-05'!D10&gt;0,1)+IF('1208-06'!D10&gt;0,1)</f>
        <v>0</v>
      </c>
      <c r="C10" s="68">
        <f>'1208-01'!D10+'1208-02'!D10+'1208-03'!D10+'1208-04'!D10+'1208-05'!D10+'1208-06'!D10</f>
        <v>0</v>
      </c>
      <c r="D10" s="65">
        <f t="shared" si="0"/>
        <v>0</v>
      </c>
      <c r="F10" s="3" t="s">
        <v>7</v>
      </c>
      <c r="G10" s="42">
        <f>IF('1208-01'!I10&gt;0,1)+IF('1208-02'!I10&gt;0,1)+IF('1208-03'!I10&gt;0,1)+IF('1208-04'!I10&gt;0,1)+IF('1208-05'!I10&gt;0,1)+IF('1208-06'!I10&gt;0,1)</f>
        <v>0</v>
      </c>
      <c r="H10" s="68">
        <f>'1208-01'!I10+'1208-02'!I10+'1208-03'!I10+'1208-04'!I10+'1208-05'!I10+'1208-06'!I10</f>
        <v>0</v>
      </c>
      <c r="I10" s="65">
        <f t="shared" si="1"/>
        <v>0</v>
      </c>
    </row>
    <row r="11" spans="1:10" ht="18" customHeight="1" x14ac:dyDescent="0.25">
      <c r="A11" s="3" t="s">
        <v>10</v>
      </c>
      <c r="B11" s="42">
        <f>IF('1208-01'!D11&gt;0,1)+IF('1208-02'!D11&gt;0,1)+IF('1208-03'!D11&gt;0,1)+IF('1208-04'!D11&gt;0,1)+IF('1208-05'!D11&gt;0,1)+IF('1208-06'!D11&gt;0,1)</f>
        <v>0</v>
      </c>
      <c r="C11" s="68">
        <f>'1208-01'!D11+'1208-02'!D11+'1208-03'!D11+'1208-04'!D11+'1208-05'!D11+'1208-06'!D11</f>
        <v>0</v>
      </c>
      <c r="D11" s="65">
        <f t="shared" si="0"/>
        <v>0</v>
      </c>
      <c r="F11" s="3" t="s">
        <v>10</v>
      </c>
      <c r="G11" s="42">
        <f>IF('1208-01'!I11&gt;0,1)+IF('1208-02'!I11&gt;0,1)+IF('1208-03'!I11&gt;0,1)+IF('1208-04'!I11&gt;0,1)+IF('1208-05'!I11&gt;0,1)+IF('1208-06'!I11&gt;0,1)</f>
        <v>0</v>
      </c>
      <c r="H11" s="68">
        <f>'1208-01'!I11+'1208-02'!I11+'1208-03'!I11+'1208-04'!I11+'1208-05'!I11+'1208-06'!I11</f>
        <v>0</v>
      </c>
      <c r="I11" s="65">
        <f t="shared" si="1"/>
        <v>0</v>
      </c>
    </row>
    <row r="12" spans="1:10" ht="18" customHeight="1" x14ac:dyDescent="0.25">
      <c r="A12" s="3" t="s">
        <v>11</v>
      </c>
      <c r="B12" s="42">
        <f>IF('1208-01'!D12&gt;0,1)+IF('1208-02'!D12&gt;0,1)+IF('1208-03'!D12&gt;0,1)+IF('1208-04'!D12&gt;0,1)+IF('1208-05'!D12&gt;0,1)+IF('1208-06'!D12&gt;0,1)</f>
        <v>0</v>
      </c>
      <c r="C12" s="68">
        <f>'1208-01'!D12+'1208-02'!D12+'1208-03'!D12+'1208-04'!D12+'1208-05'!D12+'1208-06'!D12</f>
        <v>0</v>
      </c>
      <c r="D12" s="65">
        <f t="shared" si="0"/>
        <v>0</v>
      </c>
      <c r="F12" s="3" t="s">
        <v>11</v>
      </c>
      <c r="G12" s="42">
        <f>IF('1208-01'!I12&gt;0,1)+IF('1208-02'!I12&gt;0,1)+IF('1208-03'!I12&gt;0,1)+IF('1208-04'!I12&gt;0,1)+IF('1208-05'!I12&gt;0,1)+IF('1208-06'!I12&gt;0,1)</f>
        <v>0</v>
      </c>
      <c r="H12" s="68">
        <f>'1208-01'!I12+'1208-02'!I12+'1208-03'!I12+'1208-04'!I12+'1208-05'!I12+'1208-06'!I12</f>
        <v>0</v>
      </c>
      <c r="I12" s="65">
        <f t="shared" si="1"/>
        <v>0</v>
      </c>
    </row>
    <row r="13" spans="1:10" ht="18" customHeight="1" thickBot="1" x14ac:dyDescent="0.3">
      <c r="A13" s="19" t="s">
        <v>9</v>
      </c>
      <c r="B13" s="42">
        <f>IF('1208-01'!D13&gt;0,1)+IF('1208-02'!D13&gt;0,1)+IF('1208-03'!D13&gt;0,1)+IF('1208-04'!D13&gt;0,1)+IF('1208-05'!D13&gt;0,1)+IF('1208-06'!D13&gt;0,1)</f>
        <v>0</v>
      </c>
      <c r="C13" s="68">
        <f>'1208-01'!D13+'1208-02'!D13+'1208-03'!D13+'1208-04'!D13+'1208-05'!D13+'1208-06'!D13</f>
        <v>0</v>
      </c>
      <c r="D13" s="65">
        <f t="shared" si="0"/>
        <v>0</v>
      </c>
      <c r="F13" s="18" t="s">
        <v>9</v>
      </c>
      <c r="G13" s="42">
        <f>IF('1208-01'!I13&gt;0,1)+IF('1208-02'!I13&gt;0,1)+IF('1208-03'!I13&gt;0,1)+IF('1208-04'!I13&gt;0,1)+IF('1208-05'!I13&gt;0,1)+IF('1208-06'!I13&gt;0,1)</f>
        <v>0</v>
      </c>
      <c r="H13" s="68">
        <f>'1208-01'!I13+'1208-02'!I13+'1208-03'!I13+'1208-04'!I13+'1208-05'!I13+'1208-06'!I13</f>
        <v>0</v>
      </c>
      <c r="I13" s="65">
        <f t="shared" si="1"/>
        <v>0</v>
      </c>
    </row>
    <row r="14" spans="1:10" ht="18" customHeight="1" thickBot="1" x14ac:dyDescent="0.3">
      <c r="A14" s="43" t="s">
        <v>31</v>
      </c>
      <c r="B14" s="44">
        <f>IF('1208-01'!D14&gt;0,1)+IF('1208-02'!D14&gt;0,1)+IF('1208-03'!D14&gt;0,1)+IF('1208-04'!D14&gt;0,1)+IF('1208-05'!D14&gt;0,1)+IF('1208-06'!D14&gt;0,1)</f>
        <v>0</v>
      </c>
      <c r="C14" s="67">
        <f>SUM(C7:C13)</f>
        <v>0</v>
      </c>
      <c r="D14" s="66">
        <f>SUM(D7:D13)</f>
        <v>0</v>
      </c>
      <c r="F14" s="43" t="s">
        <v>31</v>
      </c>
      <c r="G14" s="44">
        <f>IF('1208-01'!I14&gt;0,1)+IF('1208-02'!I14&gt;0,1)+IF('1208-03'!I14&gt;0,1)+IF('1208-04'!I14&gt;0,1)+IF('1208-05'!I14&gt;0,1)+IF('1208-06'!I14&gt;0,1)</f>
        <v>0</v>
      </c>
      <c r="H14" s="67">
        <f>SUM(H7:H13)</f>
        <v>0</v>
      </c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12</v>
      </c>
      <c r="B17" s="89"/>
      <c r="C17" s="89"/>
      <c r="D17" s="90"/>
      <c r="F17" s="88" t="s">
        <v>48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53</v>
      </c>
      <c r="C18" s="13" t="s">
        <v>32</v>
      </c>
      <c r="D18" s="10" t="s">
        <v>54</v>
      </c>
      <c r="F18" s="8" t="s">
        <v>3</v>
      </c>
      <c r="G18" s="9" t="s">
        <v>53</v>
      </c>
      <c r="H18" s="13" t="s">
        <v>32</v>
      </c>
      <c r="I18" s="10" t="s">
        <v>54</v>
      </c>
    </row>
    <row r="19" spans="1:10" ht="18" customHeight="1" x14ac:dyDescent="0.25">
      <c r="A19" s="6" t="s">
        <v>14</v>
      </c>
      <c r="B19" s="70">
        <f>IF('1208-01'!D19&gt;0,1)+IF('1208-02'!D19&gt;0,1)+IF('1208-03'!D19&gt;0,1)+IF('1208-04'!D19&gt;0,1)+IF('1208-05'!D19&gt;0,1)+IF('1208-06'!D19&gt;0,1)</f>
        <v>0</v>
      </c>
      <c r="C19" s="73">
        <f>'1208-01'!D19+'1208-02'!D19+'1208-03'!D19+'1208-04'!D19+'1208-05'!D19+'1208-06'!D19</f>
        <v>0</v>
      </c>
      <c r="D19" s="74">
        <f>IF(B19&gt;0,+C19/B19,0)</f>
        <v>0</v>
      </c>
      <c r="F19" s="6" t="s">
        <v>14</v>
      </c>
      <c r="G19" s="42">
        <f>IF('1208-01'!I19&gt;0,1)+IF('1208-02'!I19&gt;0,1)+IF('1208-03'!I19&gt;0,1)+IF('1208-04'!I19&gt;0,1)+IF('1208-05'!I19&gt;0,1)+IF('1208-06'!I19&gt;0,1)</f>
        <v>0</v>
      </c>
      <c r="H19" s="73">
        <f>'1208-01'!I19+'1208-02'!I19+'1208-03'!I19+'1208-04'!I19+'1208-05'!I19+'1208-06'!I19</f>
        <v>0</v>
      </c>
      <c r="I19" s="74">
        <f>IF(G19&gt;0,+H19/G19,0)</f>
        <v>0</v>
      </c>
    </row>
    <row r="20" spans="1:10" ht="18" customHeight="1" x14ac:dyDescent="0.25">
      <c r="A20" s="3" t="s">
        <v>16</v>
      </c>
      <c r="B20" s="70">
        <f>IF('1208-01'!D20&gt;0,1)+IF('1208-02'!D20&gt;0,1)+IF('1208-03'!D20&gt;0,1)+IF('1208-04'!D20&gt;0,1)+IF('1208-05'!D20&gt;0,1)+IF('1208-06'!D20&gt;0,1)</f>
        <v>0</v>
      </c>
      <c r="C20" s="75">
        <f>'1208-01'!D20+'1208-02'!D20+'1208-03'!D20+'1208-04'!D20+'1208-05'!D20+'1208-06'!D20</f>
        <v>0</v>
      </c>
      <c r="D20" s="65">
        <f t="shared" ref="D20:D27" si="2">IF(B20&gt;0,+C20/B20,0)</f>
        <v>0</v>
      </c>
      <c r="F20" s="3" t="s">
        <v>16</v>
      </c>
      <c r="G20" s="42">
        <f>IF('1208-01'!I20&gt;0,1)+IF('1208-02'!I20&gt;0,1)+IF('1208-03'!I20&gt;0,1)+IF('1208-04'!I20&gt;0,1)+IF('1208-05'!I20&gt;0,1)+IF('1208-06'!I20&gt;0,1)</f>
        <v>0</v>
      </c>
      <c r="H20" s="75">
        <f>'1208-01'!I20+'1208-02'!I20+'1208-03'!I20+'1208-04'!I20+'1208-05'!I20+'1208-06'!I20</f>
        <v>0</v>
      </c>
      <c r="I20" s="65">
        <f t="shared" ref="I20:I27" si="3">IF(G20&gt;0,+H20/G20,0)</f>
        <v>0</v>
      </c>
    </row>
    <row r="21" spans="1:10" ht="18" customHeight="1" x14ac:dyDescent="0.25">
      <c r="A21" s="3" t="s">
        <v>15</v>
      </c>
      <c r="B21" s="70">
        <f>IF('1208-01'!D21&gt;0,1)+IF('1208-02'!D21&gt;0,1)+IF('1208-03'!D21&gt;0,1)+IF('1208-04'!D21&gt;0,1)+IF('1208-05'!D21&gt;0,1)+IF('1208-06'!D21&gt;0,1)</f>
        <v>0</v>
      </c>
      <c r="C21" s="75">
        <f>'1208-01'!D21+'1208-02'!D21+'1208-03'!D21+'1208-04'!D21+'1208-05'!D21+'1208-06'!D21</f>
        <v>0</v>
      </c>
      <c r="D21" s="65">
        <f t="shared" si="2"/>
        <v>0</v>
      </c>
      <c r="F21" s="3" t="s">
        <v>15</v>
      </c>
      <c r="G21" s="42">
        <f>IF('1208-01'!I21&gt;0,1)+IF('1208-02'!I21&gt;0,1)+IF('1208-03'!I21&gt;0,1)+IF('1208-04'!I21&gt;0,1)+IF('1208-05'!I21&gt;0,1)+IF('1208-06'!I21&gt;0,1)</f>
        <v>0</v>
      </c>
      <c r="H21" s="75">
        <f>'1208-01'!I21+'1208-02'!I21+'1208-03'!I21+'1208-04'!I21+'1208-05'!I21+'1208-06'!I21</f>
        <v>0</v>
      </c>
      <c r="I21" s="65">
        <f t="shared" si="3"/>
        <v>0</v>
      </c>
    </row>
    <row r="22" spans="1:10" ht="18" customHeight="1" x14ac:dyDescent="0.25">
      <c r="A22" s="3" t="s">
        <v>36</v>
      </c>
      <c r="B22" s="70">
        <f>IF('1208-01'!D22&gt;0,1)+IF('1208-02'!D22&gt;0,1)+IF('1208-03'!D22&gt;0,1)+IF('1208-04'!D22&gt;0,1)+IF('1208-05'!D22&gt;0,1)+IF('1208-06'!D22&gt;0,1)</f>
        <v>0</v>
      </c>
      <c r="C22" s="75">
        <f>'1208-01'!D22+'1208-02'!D22+'1208-03'!D22+'1208-04'!D22+'1208-05'!D22+'1208-06'!D22</f>
        <v>0</v>
      </c>
      <c r="D22" s="65">
        <f t="shared" si="2"/>
        <v>0</v>
      </c>
      <c r="F22" s="3" t="s">
        <v>36</v>
      </c>
      <c r="G22" s="42">
        <f>IF('1208-01'!I22&gt;0,1)+IF('1208-02'!I22&gt;0,1)+IF('1208-03'!I22&gt;0,1)+IF('1208-04'!I22&gt;0,1)+IF('1208-05'!I22&gt;0,1)+IF('1208-06'!I22&gt;0,1)</f>
        <v>0</v>
      </c>
      <c r="H22" s="75">
        <f>'1208-01'!I22+'1208-02'!I22+'1208-03'!I22+'1208-04'!I22+'1208-05'!I22+'1208-06'!I22</f>
        <v>0</v>
      </c>
      <c r="I22" s="65">
        <f t="shared" si="3"/>
        <v>0</v>
      </c>
    </row>
    <row r="23" spans="1:10" ht="18" customHeight="1" x14ac:dyDescent="0.25">
      <c r="A23" s="3" t="s">
        <v>17</v>
      </c>
      <c r="B23" s="70">
        <f>IF('1208-01'!D23&gt;0,1)+IF('1208-02'!D23&gt;0,1)+IF('1208-03'!D23&gt;0,1)+IF('1208-04'!D23&gt;0,1)+IF('1208-05'!D23&gt;0,1)+IF('1208-06'!D23&gt;0,1)</f>
        <v>0</v>
      </c>
      <c r="C23" s="75">
        <f>'1208-01'!D23+'1208-02'!D23+'1208-03'!D23+'1208-04'!D23+'1208-05'!D23+'1208-06'!D23</f>
        <v>0</v>
      </c>
      <c r="D23" s="65">
        <f t="shared" si="2"/>
        <v>0</v>
      </c>
      <c r="F23" s="3" t="s">
        <v>17</v>
      </c>
      <c r="G23" s="42">
        <f>IF('1208-01'!I23&gt;0,1)+IF('1208-02'!I23&gt;0,1)+IF('1208-03'!I23&gt;0,1)+IF('1208-04'!I23&gt;0,1)+IF('1208-05'!I23&gt;0,1)+IF('1208-06'!I23&gt;0,1)</f>
        <v>0</v>
      </c>
      <c r="H23" s="75">
        <f>'1208-01'!I23+'1208-02'!I23+'1208-03'!I23+'1208-04'!I23+'1208-05'!I23+'1208-06'!I23</f>
        <v>0</v>
      </c>
      <c r="I23" s="65">
        <f t="shared" si="3"/>
        <v>0</v>
      </c>
    </row>
    <row r="24" spans="1:10" ht="18" customHeight="1" x14ac:dyDescent="0.25">
      <c r="A24" s="3" t="s">
        <v>18</v>
      </c>
      <c r="B24" s="70">
        <f>IF('1208-01'!D24&gt;0,1)+IF('1208-02'!D24&gt;0,1)+IF('1208-03'!D24&gt;0,1)+IF('1208-04'!D24&gt;0,1)+IF('1208-05'!D24&gt;0,1)+IF('1208-06'!D24&gt;0,1)</f>
        <v>0</v>
      </c>
      <c r="C24" s="75">
        <f>'1208-01'!D24+'1208-02'!D24+'1208-03'!D24+'1208-04'!D24+'1208-05'!D24+'1208-06'!D24</f>
        <v>0</v>
      </c>
      <c r="D24" s="65">
        <f t="shared" si="2"/>
        <v>0</v>
      </c>
      <c r="F24" s="3" t="s">
        <v>18</v>
      </c>
      <c r="G24" s="42">
        <f>IF('1208-01'!I24&gt;0,1)+IF('1208-02'!I24&gt;0,1)+IF('1208-03'!I24&gt;0,1)+IF('1208-04'!I24&gt;0,1)+IF('1208-05'!I24&gt;0,1)+IF('1208-06'!I24&gt;0,1)</f>
        <v>0</v>
      </c>
      <c r="H24" s="75">
        <f>'1208-01'!I24+'1208-02'!I24+'1208-03'!I24+'1208-04'!I24+'1208-05'!I24+'1208-06'!I24</f>
        <v>0</v>
      </c>
      <c r="I24" s="65">
        <f t="shared" si="3"/>
        <v>0</v>
      </c>
    </row>
    <row r="25" spans="1:10" ht="18" customHeight="1" x14ac:dyDescent="0.25">
      <c r="A25" s="3" t="s">
        <v>37</v>
      </c>
      <c r="B25" s="70">
        <f>IF('1208-01'!D25&gt;0,1)+IF('1208-02'!D25&gt;0,1)+IF('1208-03'!D25&gt;0,1)+IF('1208-04'!D25&gt;0,1)+IF('1208-05'!D25&gt;0,1)+IF('1208-06'!D25&gt;0,1)</f>
        <v>0</v>
      </c>
      <c r="C25" s="75">
        <f>'1208-01'!D25+'1208-02'!D25+'1208-03'!D25+'1208-04'!D25+'1208-05'!D25+'1208-06'!D25</f>
        <v>0</v>
      </c>
      <c r="D25" s="65">
        <f t="shared" si="2"/>
        <v>0</v>
      </c>
      <c r="F25" s="3" t="s">
        <v>37</v>
      </c>
      <c r="G25" s="42">
        <f>IF('1208-01'!I25&gt;0,1)+IF('1208-02'!I25&gt;0,1)+IF('1208-03'!I25&gt;0,1)+IF('1208-04'!I25&gt;0,1)+IF('1208-05'!I25&gt;0,1)+IF('1208-06'!I25&gt;0,1)</f>
        <v>0</v>
      </c>
      <c r="H25" s="75">
        <f>'1208-01'!I25+'1208-02'!I25+'1208-03'!I25+'1208-04'!I25+'1208-05'!I25+'1208-06'!I25</f>
        <v>0</v>
      </c>
      <c r="I25" s="65">
        <f t="shared" si="3"/>
        <v>0</v>
      </c>
    </row>
    <row r="26" spans="1:10" ht="18" customHeight="1" x14ac:dyDescent="0.25">
      <c r="A26" s="3" t="s">
        <v>19</v>
      </c>
      <c r="B26" s="70">
        <f>IF('1208-01'!D26&gt;0,1)+IF('1208-02'!D26&gt;0,1)+IF('1208-03'!D26&gt;0,1)+IF('1208-04'!D26&gt;0,1)+IF('1208-05'!D26&gt;0,1)+IF('1208-06'!D26&gt;0,1)</f>
        <v>0</v>
      </c>
      <c r="C26" s="75">
        <f>'1208-01'!D26+'1208-02'!D26+'1208-03'!D26+'1208-04'!D26+'1208-05'!D26+'1208-06'!D26</f>
        <v>0</v>
      </c>
      <c r="D26" s="65">
        <f t="shared" si="2"/>
        <v>0</v>
      </c>
      <c r="F26" s="3" t="s">
        <v>19</v>
      </c>
      <c r="G26" s="42">
        <f>IF('1208-01'!I26&gt;0,1)+IF('1208-02'!I26&gt;0,1)+IF('1208-03'!I26&gt;0,1)+IF('1208-04'!I26&gt;0,1)+IF('1208-05'!I26&gt;0,1)+IF('1208-06'!I26&gt;0,1)</f>
        <v>0</v>
      </c>
      <c r="H26" s="75">
        <f>'1208-01'!I26+'1208-02'!I26+'1208-03'!I26+'1208-04'!I26+'1208-05'!I26+'1208-06'!I26</f>
        <v>0</v>
      </c>
      <c r="I26" s="65">
        <f t="shared" si="3"/>
        <v>0</v>
      </c>
    </row>
    <row r="27" spans="1:10" ht="18" customHeight="1" thickBot="1" x14ac:dyDescent="0.3">
      <c r="A27" s="3" t="s">
        <v>20</v>
      </c>
      <c r="B27" s="70">
        <f>IF('1208-01'!D27&gt;0,1)+IF('1208-02'!D27&gt;0,1)+IF('1208-03'!D27&gt;0,1)+IF('1208-04'!D27&gt;0,1)+IF('1208-05'!D27&gt;0,1)+IF('1208-06'!D27&gt;0,1)</f>
        <v>0</v>
      </c>
      <c r="C27" s="75">
        <f>'1208-01'!D27+'1208-02'!D27+'1208-03'!D27+'1208-04'!D27+'1208-05'!D27+'1208-06'!D27</f>
        <v>0</v>
      </c>
      <c r="D27" s="65">
        <f t="shared" si="2"/>
        <v>0</v>
      </c>
      <c r="F27" s="3" t="s">
        <v>20</v>
      </c>
      <c r="G27" s="42">
        <f>IF('1208-01'!I27&gt;0,1)+IF('1208-02'!I27&gt;0,1)+IF('1208-03'!I27&gt;0,1)+IF('1208-04'!I27&gt;0,1)+IF('1208-05'!I27&gt;0,1)+IF('1208-06'!I27&gt;0,1)</f>
        <v>0</v>
      </c>
      <c r="H27" s="75">
        <f>'1208-01'!I27+'1208-02'!I27+'1208-03'!I27+'1208-04'!I27+'1208-05'!I27+'1208-06'!I27</f>
        <v>0</v>
      </c>
      <c r="I27" s="65">
        <f t="shared" si="3"/>
        <v>0</v>
      </c>
    </row>
    <row r="28" spans="1:10" ht="18" customHeight="1" thickBot="1" x14ac:dyDescent="0.3">
      <c r="A28" s="43" t="s">
        <v>31</v>
      </c>
      <c r="B28" s="44">
        <f>IF('1208-01'!D28&gt;0,1)+IF('1208-02'!D28&gt;0,1)+IF('1208-03'!D28&gt;0,1)+IF('1208-04'!D28&gt;0,1)+IF('1208-05'!D28&gt;0,1)+IF('1208-06'!D28&gt;0,1)</f>
        <v>0</v>
      </c>
      <c r="C28" s="76">
        <f>SUM(C19:C27)</f>
        <v>0</v>
      </c>
      <c r="D28" s="66">
        <f>SUM(D19:D27)</f>
        <v>0</v>
      </c>
      <c r="F28" s="43" t="s">
        <v>31</v>
      </c>
      <c r="G28" s="44">
        <f>IF('1208-01'!I28&gt;0,1)+IF('1208-02'!I28&gt;0,1)+IF('1208-03'!I28&gt;0,1)+IF('1208-04'!I28&gt;0,1)+IF('1208-05'!I28&gt;0,1)+IF('1208-06'!I28&gt;0,1)</f>
        <v>0</v>
      </c>
      <c r="H28" s="76">
        <f>SUM(H19:H27)</f>
        <v>0</v>
      </c>
      <c r="I28" s="66">
        <f>SUM(I19:I27)</f>
        <v>0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8" customHeight="1" thickBot="1" x14ac:dyDescent="0.35">
      <c r="A33" s="25" t="s">
        <v>34</v>
      </c>
      <c r="B33" s="26">
        <f>+B4</f>
        <v>0</v>
      </c>
      <c r="C33" s="24"/>
      <c r="D33" s="24"/>
      <c r="E33" s="24"/>
      <c r="H33" s="24"/>
      <c r="I33" s="24"/>
      <c r="J33" s="24"/>
    </row>
    <row r="34" spans="1:10" ht="18" customHeight="1" x14ac:dyDescent="0.25">
      <c r="A34" s="91" t="s">
        <v>22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40</v>
      </c>
      <c r="B35" s="89"/>
      <c r="C35" s="89"/>
      <c r="D35" s="90"/>
      <c r="F35" s="88" t="s">
        <v>42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53</v>
      </c>
      <c r="C36" s="13" t="s">
        <v>32</v>
      </c>
      <c r="D36" s="10" t="s">
        <v>54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42">
        <f>IF('1208-01'!D37&gt;0,1)+IF('1208-02'!D37&gt;0,1)+IF('1208-03'!D37&gt;0,1)+IF('1208-04'!D37&gt;0,1)+IF('1208-05'!D37&gt;0,1)+IF('1208-06'!D37&gt;0,1)</f>
        <v>0</v>
      </c>
      <c r="C37" s="73">
        <f>'1208-01'!D37+'1208-02'!D37+'1208-03'!D37+'1208-04'!D37+'1208-05'!D37+'1208-06'!D37</f>
        <v>0</v>
      </c>
      <c r="D37" s="74">
        <f>IF(B37&gt;0,+C37/B37,0)</f>
        <v>0</v>
      </c>
      <c r="F37" s="6" t="s">
        <v>14</v>
      </c>
      <c r="G37" s="42">
        <f>IF('1208-01'!I37&gt;0,1)+IF('1208-02'!I37&gt;0,1)+IF('1208-03'!I37&gt;0,1)+IF('1208-04'!I37&gt;0,1)+IF('1208-05'!I37&gt;0,1)+IF('1208-06'!I37&gt;0,1)</f>
        <v>0</v>
      </c>
      <c r="H37" s="73">
        <f>'1208-01'!I37+'1208-02'!I37+'1208-03'!I37+'1208-04'!I37+'1208-05'!I37+'1208-06'!I37</f>
        <v>0</v>
      </c>
      <c r="I37" s="74">
        <f>IF(G37&gt;0,+H37/G37,0)</f>
        <v>0</v>
      </c>
    </row>
    <row r="38" spans="1:10" ht="18" customHeight="1" x14ac:dyDescent="0.25">
      <c r="A38" s="3" t="s">
        <v>16</v>
      </c>
      <c r="B38" s="42">
        <f>IF('1208-01'!D38&gt;0,1)+IF('1208-02'!D38&gt;0,1)+IF('1208-03'!D38&gt;0,1)+IF('1208-04'!D38&gt;0,1)+IF('1208-05'!D38&gt;0,1)+IF('1208-06'!D38&gt;0,1)</f>
        <v>0</v>
      </c>
      <c r="C38" s="75">
        <f>'1208-01'!D38+'1208-02'!D38+'1208-03'!D38+'1208-04'!D38+'1208-05'!D38+'1208-06'!D38</f>
        <v>0</v>
      </c>
      <c r="D38" s="65">
        <f t="shared" ref="D38:D45" si="4">IF(B38&gt;0,+C38/B38,0)</f>
        <v>0</v>
      </c>
      <c r="F38" s="3" t="s">
        <v>16</v>
      </c>
      <c r="G38" s="42">
        <f>IF('1208-01'!I38&gt;0,1)+IF('1208-02'!I38&gt;0,1)+IF('1208-03'!I38&gt;0,1)+IF('1208-04'!I38&gt;0,1)+IF('1208-05'!I38&gt;0,1)+IF('1208-06'!I38&gt;0,1)</f>
        <v>0</v>
      </c>
      <c r="H38" s="75">
        <f>'1208-01'!I38+'1208-02'!I38+'1208-03'!I38+'1208-04'!I38+'1208-05'!I38+'1208-06'!I38</f>
        <v>0</v>
      </c>
      <c r="I38" s="65">
        <f t="shared" ref="I38:I45" si="5">IF(G38&gt;0,+H38/G38,0)</f>
        <v>0</v>
      </c>
    </row>
    <row r="39" spans="1:10" ht="18" customHeight="1" x14ac:dyDescent="0.25">
      <c r="A39" s="3" t="s">
        <v>15</v>
      </c>
      <c r="B39" s="42">
        <f>IF('1208-01'!D39&gt;0,1)+IF('1208-02'!D39&gt;0,1)+IF('1208-03'!D39&gt;0,1)+IF('1208-04'!D39&gt;0,1)+IF('1208-05'!D39&gt;0,1)+IF('1208-06'!D39&gt;0,1)</f>
        <v>0</v>
      </c>
      <c r="C39" s="75">
        <f>'1208-01'!D39+'1208-02'!D39+'1208-03'!D39+'1208-04'!D39+'1208-05'!D39+'1208-06'!D39</f>
        <v>0</v>
      </c>
      <c r="D39" s="65">
        <f t="shared" si="4"/>
        <v>0</v>
      </c>
      <c r="F39" s="3" t="s">
        <v>15</v>
      </c>
      <c r="G39" s="42">
        <f>IF('1208-01'!I39&gt;0,1)+IF('1208-02'!I39&gt;0,1)+IF('1208-03'!I39&gt;0,1)+IF('1208-04'!I39&gt;0,1)+IF('1208-05'!I39&gt;0,1)+IF('1208-06'!I39&gt;0,1)</f>
        <v>0</v>
      </c>
      <c r="H39" s="75">
        <f>'1208-01'!I39+'1208-02'!I39+'1208-03'!I39+'1208-04'!I39+'1208-05'!I39+'1208-06'!I39</f>
        <v>0</v>
      </c>
      <c r="I39" s="65">
        <f t="shared" si="5"/>
        <v>0</v>
      </c>
    </row>
    <row r="40" spans="1:10" ht="18" customHeight="1" x14ac:dyDescent="0.25">
      <c r="A40" s="3" t="s">
        <v>36</v>
      </c>
      <c r="B40" s="42">
        <f>IF('1208-01'!D40&gt;0,1)+IF('1208-02'!D40&gt;0,1)+IF('1208-03'!D40&gt;0,1)+IF('1208-04'!D40&gt;0,1)+IF('1208-05'!D40&gt;0,1)+IF('1208-06'!D40&gt;0,1)</f>
        <v>0</v>
      </c>
      <c r="C40" s="75">
        <f>'1208-01'!D40+'1208-02'!D40+'1208-03'!D40+'1208-04'!D40+'1208-05'!D40+'1208-06'!D40</f>
        <v>0</v>
      </c>
      <c r="D40" s="65">
        <f t="shared" si="4"/>
        <v>0</v>
      </c>
      <c r="F40" s="3" t="s">
        <v>36</v>
      </c>
      <c r="G40" s="42">
        <f>IF('1208-01'!I40&gt;0,1)+IF('1208-02'!I40&gt;0,1)+IF('1208-03'!I40&gt;0,1)+IF('1208-04'!I40&gt;0,1)+IF('1208-05'!I40&gt;0,1)+IF('1208-06'!I40&gt;0,1)</f>
        <v>0</v>
      </c>
      <c r="H40" s="75">
        <f>'1208-01'!I40+'1208-02'!I40+'1208-03'!I40+'1208-04'!I40+'1208-05'!I40+'1208-06'!I40</f>
        <v>0</v>
      </c>
      <c r="I40" s="65">
        <f t="shared" si="5"/>
        <v>0</v>
      </c>
    </row>
    <row r="41" spans="1:10" ht="18" customHeight="1" x14ac:dyDescent="0.25">
      <c r="A41" s="3" t="s">
        <v>17</v>
      </c>
      <c r="B41" s="42">
        <f>IF('1208-01'!D41&gt;0,1)+IF('1208-02'!D41&gt;0,1)+IF('1208-03'!D41&gt;0,1)+IF('1208-04'!D41&gt;0,1)+IF('1208-05'!D41&gt;0,1)+IF('1208-06'!D41&gt;0,1)</f>
        <v>0</v>
      </c>
      <c r="C41" s="75">
        <f>'1208-01'!D41+'1208-02'!D41+'1208-03'!D41+'1208-04'!D41+'1208-05'!D41+'1208-06'!D41</f>
        <v>0</v>
      </c>
      <c r="D41" s="65">
        <f t="shared" si="4"/>
        <v>0</v>
      </c>
      <c r="F41" s="3" t="s">
        <v>17</v>
      </c>
      <c r="G41" s="42">
        <f>IF('1208-01'!I41&gt;0,1)+IF('1208-02'!I41&gt;0,1)+IF('1208-03'!I41&gt;0,1)+IF('1208-04'!I41&gt;0,1)+IF('1208-05'!I41&gt;0,1)+IF('1208-06'!I41&gt;0,1)</f>
        <v>0</v>
      </c>
      <c r="H41" s="75">
        <f>'1208-01'!I41+'1208-02'!I41+'1208-03'!I41+'1208-04'!I41+'1208-05'!I41+'1208-06'!I41</f>
        <v>0</v>
      </c>
      <c r="I41" s="65">
        <f t="shared" si="5"/>
        <v>0</v>
      </c>
    </row>
    <row r="42" spans="1:10" ht="18" customHeight="1" x14ac:dyDescent="0.25">
      <c r="A42" s="3" t="s">
        <v>18</v>
      </c>
      <c r="B42" s="42">
        <f>IF('1208-01'!D42&gt;0,1)+IF('1208-02'!D42&gt;0,1)+IF('1208-03'!D42&gt;0,1)+IF('1208-04'!D42&gt;0,1)+IF('1208-05'!D42&gt;0,1)+IF('1208-06'!D42&gt;0,1)</f>
        <v>0</v>
      </c>
      <c r="C42" s="75">
        <f>'1208-01'!D42+'1208-02'!D42+'1208-03'!D42+'1208-04'!D42+'1208-05'!D42+'1208-06'!D42</f>
        <v>0</v>
      </c>
      <c r="D42" s="65">
        <f t="shared" si="4"/>
        <v>0</v>
      </c>
      <c r="F42" s="3" t="s">
        <v>18</v>
      </c>
      <c r="G42" s="42">
        <f>IF('1208-01'!I42&gt;0,1)+IF('1208-02'!I42&gt;0,1)+IF('1208-03'!I42&gt;0,1)+IF('1208-04'!I42&gt;0,1)+IF('1208-05'!I42&gt;0,1)+IF('1208-06'!I42&gt;0,1)</f>
        <v>0</v>
      </c>
      <c r="H42" s="75">
        <f>'1208-01'!I42+'1208-02'!I42+'1208-03'!I42+'1208-04'!I42+'1208-05'!I42+'1208-06'!I42</f>
        <v>0</v>
      </c>
      <c r="I42" s="65">
        <f t="shared" si="5"/>
        <v>0</v>
      </c>
    </row>
    <row r="43" spans="1:10" ht="18" customHeight="1" x14ac:dyDescent="0.25">
      <c r="A43" s="3" t="s">
        <v>37</v>
      </c>
      <c r="B43" s="42">
        <f>IF('1208-01'!D43&gt;0,1)+IF('1208-02'!D43&gt;0,1)+IF('1208-03'!D43&gt;0,1)+IF('1208-04'!D43&gt;0,1)+IF('1208-05'!D43&gt;0,1)+IF('1208-06'!D43&gt;0,1)</f>
        <v>0</v>
      </c>
      <c r="C43" s="75">
        <f>'1208-01'!D43+'1208-02'!D43+'1208-03'!D43+'1208-04'!D43+'1208-05'!D43+'1208-06'!D43</f>
        <v>0</v>
      </c>
      <c r="D43" s="65">
        <f t="shared" si="4"/>
        <v>0</v>
      </c>
      <c r="F43" s="3" t="s">
        <v>37</v>
      </c>
      <c r="G43" s="42">
        <f>IF('1208-01'!I43&gt;0,1)+IF('1208-02'!I43&gt;0,1)+IF('1208-03'!I43&gt;0,1)+IF('1208-04'!I43&gt;0,1)+IF('1208-05'!I43&gt;0,1)+IF('1208-06'!I43&gt;0,1)</f>
        <v>0</v>
      </c>
      <c r="H43" s="75">
        <f>'1208-01'!I43+'1208-02'!I43+'1208-03'!I43+'1208-04'!I43+'1208-05'!I43+'1208-06'!I43</f>
        <v>0</v>
      </c>
      <c r="I43" s="65">
        <f t="shared" si="5"/>
        <v>0</v>
      </c>
    </row>
    <row r="44" spans="1:10" ht="18" customHeight="1" x14ac:dyDescent="0.25">
      <c r="A44" s="3" t="s">
        <v>19</v>
      </c>
      <c r="B44" s="42">
        <f>IF('1208-01'!D44&gt;0,1)+IF('1208-02'!D44&gt;0,1)+IF('1208-03'!D44&gt;0,1)+IF('1208-04'!D44&gt;0,1)+IF('1208-05'!D44&gt;0,1)+IF('1208-06'!D44&gt;0,1)</f>
        <v>0</v>
      </c>
      <c r="C44" s="75">
        <f>'1208-01'!D44+'1208-02'!D44+'1208-03'!D44+'1208-04'!D44+'1208-05'!D44+'1208-06'!D44</f>
        <v>0</v>
      </c>
      <c r="D44" s="65">
        <f t="shared" si="4"/>
        <v>0</v>
      </c>
      <c r="F44" s="3" t="s">
        <v>19</v>
      </c>
      <c r="G44" s="42">
        <f>IF('1208-01'!I44&gt;0,1)+IF('1208-02'!I44&gt;0,1)+IF('1208-03'!I44&gt;0,1)+IF('1208-04'!I44&gt;0,1)+IF('1208-05'!I44&gt;0,1)+IF('1208-06'!I44&gt;0,1)</f>
        <v>0</v>
      </c>
      <c r="H44" s="75">
        <f>'1208-01'!I44+'1208-02'!I44+'1208-03'!I44+'1208-04'!I44+'1208-05'!I44+'1208-06'!I44</f>
        <v>0</v>
      </c>
      <c r="I44" s="65">
        <f t="shared" si="5"/>
        <v>0</v>
      </c>
    </row>
    <row r="45" spans="1:10" ht="18" customHeight="1" thickBot="1" x14ac:dyDescent="0.3">
      <c r="A45" s="3" t="s">
        <v>20</v>
      </c>
      <c r="B45" s="42">
        <f>IF('1208-01'!D45&gt;0,1)+IF('1208-02'!D45&gt;0,1)+IF('1208-03'!D45&gt;0,1)+IF('1208-04'!D45&gt;0,1)+IF('1208-05'!D45&gt;0,1)+IF('1208-06'!D45&gt;0,1)</f>
        <v>0</v>
      </c>
      <c r="C45" s="75">
        <f>'1208-01'!D45+'1208-02'!D45+'1208-03'!D45+'1208-04'!D45+'1208-05'!D45+'1208-06'!D45</f>
        <v>0</v>
      </c>
      <c r="D45" s="65">
        <f t="shared" si="4"/>
        <v>0</v>
      </c>
      <c r="F45" s="3" t="s">
        <v>20</v>
      </c>
      <c r="G45" s="42">
        <f>IF('1208-01'!I45&gt;0,1)+IF('1208-02'!I45&gt;0,1)+IF('1208-03'!I45&gt;0,1)+IF('1208-04'!I45&gt;0,1)+IF('1208-05'!I45&gt;0,1)+IF('1208-06'!I45&gt;0,1)</f>
        <v>0</v>
      </c>
      <c r="H45" s="75">
        <f>'1208-01'!I45+'1208-02'!I45+'1208-03'!I45+'1208-04'!I45+'1208-05'!I45+'1208-06'!I45</f>
        <v>0</v>
      </c>
      <c r="I45" s="65">
        <f t="shared" si="5"/>
        <v>0</v>
      </c>
    </row>
    <row r="46" spans="1:10" ht="18" customHeight="1" thickBot="1" x14ac:dyDescent="0.3">
      <c r="A46" s="43" t="s">
        <v>31</v>
      </c>
      <c r="B46" s="44">
        <f>IF('1208-01'!D46&gt;0,1)+IF('1208-02'!D46&gt;0,1)+IF('1208-03'!D46&gt;0,1)+IF('1208-04'!D46&gt;0,1)+IF('1208-05'!D46&gt;0,1)+IF('1208-06'!D46&gt;0,1)</f>
        <v>0</v>
      </c>
      <c r="C46" s="76">
        <f>SUM(C37:C45)</f>
        <v>0</v>
      </c>
      <c r="D46" s="66">
        <f>SUM(D37:D45)</f>
        <v>0</v>
      </c>
      <c r="F46" s="43" t="s">
        <v>31</v>
      </c>
      <c r="G46" s="44">
        <f>IF('1208-01'!I46&gt;0,1)+IF('1208-02'!I46&gt;0,1)+IF('1208-03'!I46&gt;0,1)+IF('1208-04'!I46&gt;0,1)+IF('1208-05'!I46&gt;0,1)+IF('1208-06'!I46&gt;0,1)</f>
        <v>0</v>
      </c>
      <c r="H46" s="76">
        <f>SUM(H37:H45)</f>
        <v>0</v>
      </c>
      <c r="I46" s="66">
        <f>SUM(I37:I45)</f>
        <v>0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51</v>
      </c>
      <c r="B49" s="89"/>
      <c r="C49" s="89"/>
      <c r="D49" s="90"/>
      <c r="F49" s="88" t="s">
        <v>52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53</v>
      </c>
      <c r="C50" s="13" t="s">
        <v>32</v>
      </c>
      <c r="D50" s="10" t="s">
        <v>54</v>
      </c>
      <c r="F50" s="8" t="s">
        <v>3</v>
      </c>
      <c r="G50" s="9" t="s">
        <v>53</v>
      </c>
      <c r="H50" s="13" t="s">
        <v>32</v>
      </c>
      <c r="I50" s="10" t="s">
        <v>54</v>
      </c>
    </row>
    <row r="51" spans="1:9" ht="18" customHeight="1" x14ac:dyDescent="0.25">
      <c r="A51" s="11" t="s">
        <v>23</v>
      </c>
      <c r="B51" s="70">
        <f>IF('1208-01'!D51&gt;0,1)+IF('1208-02'!D51&gt;0,1)+IF('1208-03'!D51&gt;0,1)+IF('1208-04'!D51&gt;0,1)+IF('1208-05'!D51&gt;0,1)+IF('1208-06'!D51&gt;0,1)</f>
        <v>0</v>
      </c>
      <c r="C51" s="73">
        <f>'1208-01'!D51+'1208-02'!D51+'1208-03'!D51+'1208-04'!D51+'1208-05'!D51+'1208-06'!D51</f>
        <v>0</v>
      </c>
      <c r="D51" s="74">
        <f>IF(B51&gt;0,+C51/B51,0)</f>
        <v>0</v>
      </c>
      <c r="F51" s="11" t="s">
        <v>23</v>
      </c>
      <c r="G51" s="42">
        <f>IF('1208-01'!I51&gt;0,1)+IF('1208-02'!I51&gt;0,1)+IF('1208-03'!I51&gt;0,1)+IF('1208-04'!I51&gt;0,1)+IF('1208-05'!I51&gt;0,1)+IF('1208-06'!I51&gt;0,1)</f>
        <v>0</v>
      </c>
      <c r="H51" s="73">
        <f>'1208-01'!I51+'1208-02'!I51+'1208-03'!I51+'1208-04'!I51+'1208-05'!I51+'1208-06'!I51</f>
        <v>0</v>
      </c>
      <c r="I51" s="74">
        <f>IF(G51&gt;0,+H51/G51,0)</f>
        <v>0</v>
      </c>
    </row>
    <row r="52" spans="1:9" ht="18" customHeight="1" x14ac:dyDescent="0.25">
      <c r="A52" s="3" t="s">
        <v>24</v>
      </c>
      <c r="B52" s="70">
        <f>IF('1208-01'!D52&gt;0,1)+IF('1208-02'!D52&gt;0,1)+IF('1208-03'!D52&gt;0,1)+IF('1208-04'!D52&gt;0,1)+IF('1208-05'!D52&gt;0,1)+IF('1208-06'!D52&gt;0,1)</f>
        <v>0</v>
      </c>
      <c r="C52" s="75">
        <f>'1208-01'!D52+'1208-02'!D52+'1208-03'!D52+'1208-04'!D52+'1208-05'!D52+'1208-06'!D52</f>
        <v>0</v>
      </c>
      <c r="D52" s="65">
        <f t="shared" ref="D52:D57" si="6">IF(B52&gt;0,+C52/B52,0)</f>
        <v>0</v>
      </c>
      <c r="F52" s="3" t="s">
        <v>24</v>
      </c>
      <c r="G52" s="42">
        <f>IF('1208-01'!I52&gt;0,1)+IF('1208-02'!I52&gt;0,1)+IF('1208-03'!I52&gt;0,1)+IF('1208-04'!I52&gt;0,1)+IF('1208-05'!I52&gt;0,1)+IF('1208-06'!I52&gt;0,1)</f>
        <v>0</v>
      </c>
      <c r="H52" s="75">
        <f>'1208-01'!I52+'1208-02'!I52+'1208-03'!I52+'1208-04'!I52+'1208-05'!I52+'1208-06'!I52</f>
        <v>0</v>
      </c>
      <c r="I52" s="65">
        <f t="shared" ref="I52:I57" si="7">IF(G52&gt;0,+H52/G52,0)</f>
        <v>0</v>
      </c>
    </row>
    <row r="53" spans="1:9" ht="18" customHeight="1" x14ac:dyDescent="0.25">
      <c r="A53" s="12" t="s">
        <v>25</v>
      </c>
      <c r="B53" s="70">
        <f>IF('1208-01'!D53&gt;0,1)+IF('1208-02'!D53&gt;0,1)+IF('1208-03'!D53&gt;0,1)+IF('1208-04'!D53&gt;0,1)+IF('1208-05'!D53&gt;0,1)+IF('1208-06'!D53&gt;0,1)</f>
        <v>0</v>
      </c>
      <c r="C53" s="75">
        <f>'1208-01'!D53+'1208-02'!D53+'1208-03'!D53+'1208-04'!D53+'1208-05'!D53+'1208-06'!D53</f>
        <v>0</v>
      </c>
      <c r="D53" s="65">
        <f t="shared" si="6"/>
        <v>0</v>
      </c>
      <c r="F53" s="12" t="s">
        <v>25</v>
      </c>
      <c r="G53" s="42">
        <f>IF('1208-01'!I53&gt;0,1)+IF('1208-02'!I53&gt;0,1)+IF('1208-03'!I53&gt;0,1)+IF('1208-04'!I53&gt;0,1)+IF('1208-05'!I53&gt;0,1)+IF('1208-06'!I53&gt;0,1)</f>
        <v>0</v>
      </c>
      <c r="H53" s="75">
        <f>'1208-01'!I53+'1208-02'!I53+'1208-03'!I53+'1208-04'!I53+'1208-05'!I53+'1208-06'!I53</f>
        <v>0</v>
      </c>
      <c r="I53" s="65">
        <f t="shared" si="7"/>
        <v>0</v>
      </c>
    </row>
    <row r="54" spans="1:9" ht="18" customHeight="1" x14ac:dyDescent="0.25">
      <c r="A54" s="3" t="s">
        <v>26</v>
      </c>
      <c r="B54" s="70">
        <f>IF('1208-01'!D54&gt;0,1)+IF('1208-02'!D54&gt;0,1)+IF('1208-03'!D54&gt;0,1)+IF('1208-04'!D54&gt;0,1)+IF('1208-05'!D54&gt;0,1)+IF('1208-06'!D54&gt;0,1)</f>
        <v>0</v>
      </c>
      <c r="C54" s="75">
        <f>'1208-01'!D54+'1208-02'!D54+'1208-03'!D54+'1208-04'!D54+'1208-05'!D54+'1208-06'!D54</f>
        <v>0</v>
      </c>
      <c r="D54" s="65">
        <f t="shared" si="6"/>
        <v>0</v>
      </c>
      <c r="F54" s="3" t="s">
        <v>26</v>
      </c>
      <c r="G54" s="42">
        <f>IF('1208-01'!I54&gt;0,1)+IF('1208-02'!I54&gt;0,1)+IF('1208-03'!I54&gt;0,1)+IF('1208-04'!I54&gt;0,1)+IF('1208-05'!I54&gt;0,1)+IF('1208-06'!I54&gt;0,1)</f>
        <v>0</v>
      </c>
      <c r="H54" s="75">
        <f>'1208-01'!I54+'1208-02'!I54+'1208-03'!I54+'1208-04'!I54+'1208-05'!I54+'1208-06'!I54</f>
        <v>0</v>
      </c>
      <c r="I54" s="65">
        <f t="shared" si="7"/>
        <v>0</v>
      </c>
    </row>
    <row r="55" spans="1:9" ht="18" customHeight="1" x14ac:dyDescent="0.25">
      <c r="A55" s="12" t="s">
        <v>27</v>
      </c>
      <c r="B55" s="70">
        <f>IF('1208-01'!D55&gt;0,1)+IF('1208-02'!D55&gt;0,1)+IF('1208-03'!D55&gt;0,1)+IF('1208-04'!D55&gt;0,1)+IF('1208-05'!D55&gt;0,1)+IF('1208-06'!D55&gt;0,1)</f>
        <v>0</v>
      </c>
      <c r="C55" s="75">
        <f>'1208-01'!D55+'1208-02'!D55+'1208-03'!D55+'1208-04'!D55+'1208-05'!D55+'1208-06'!D55</f>
        <v>0</v>
      </c>
      <c r="D55" s="65">
        <f t="shared" si="6"/>
        <v>0</v>
      </c>
      <c r="F55" s="12" t="s">
        <v>27</v>
      </c>
      <c r="G55" s="42">
        <f>IF('1208-01'!I55&gt;0,1)+IF('1208-02'!I55&gt;0,1)+IF('1208-03'!I55&gt;0,1)+IF('1208-04'!I55&gt;0,1)+IF('1208-05'!I55&gt;0,1)+IF('1208-06'!I55&gt;0,1)</f>
        <v>0</v>
      </c>
      <c r="H55" s="75">
        <f>'1208-01'!I55+'1208-02'!I55+'1208-03'!I55+'1208-04'!I55+'1208-05'!I55+'1208-06'!I55</f>
        <v>0</v>
      </c>
      <c r="I55" s="65">
        <f t="shared" si="7"/>
        <v>0</v>
      </c>
    </row>
    <row r="56" spans="1:9" ht="18" customHeight="1" x14ac:dyDescent="0.25">
      <c r="A56" s="3" t="s">
        <v>28</v>
      </c>
      <c r="B56" s="70">
        <f>IF('1208-01'!D56&gt;0,1)+IF('1208-02'!D56&gt;0,1)+IF('1208-03'!D56&gt;0,1)+IF('1208-04'!D56&gt;0,1)+IF('1208-05'!D56&gt;0,1)+IF('1208-06'!D56&gt;0,1)</f>
        <v>0</v>
      </c>
      <c r="C56" s="75">
        <f>'1208-01'!D56+'1208-02'!D56+'1208-03'!D56+'1208-04'!D56+'1208-05'!D56+'1208-06'!D56</f>
        <v>0</v>
      </c>
      <c r="D56" s="65">
        <f t="shared" si="6"/>
        <v>0</v>
      </c>
      <c r="F56" s="3" t="s">
        <v>28</v>
      </c>
      <c r="G56" s="42">
        <f>IF('1208-01'!I56&gt;0,1)+IF('1208-02'!I56&gt;0,1)+IF('1208-03'!I56&gt;0,1)+IF('1208-04'!I56&gt;0,1)+IF('1208-05'!I56&gt;0,1)+IF('1208-06'!I56&gt;0,1)</f>
        <v>0</v>
      </c>
      <c r="H56" s="75">
        <f>'1208-01'!I56+'1208-02'!I56+'1208-03'!I56+'1208-04'!I56+'1208-05'!I56+'1208-06'!I56</f>
        <v>0</v>
      </c>
      <c r="I56" s="65">
        <f t="shared" si="7"/>
        <v>0</v>
      </c>
    </row>
    <row r="57" spans="1:9" ht="18" customHeight="1" thickBot="1" x14ac:dyDescent="0.3">
      <c r="A57" s="4" t="s">
        <v>29</v>
      </c>
      <c r="B57" s="70">
        <f>IF('1208-01'!D57&gt;0,1)+IF('1208-02'!D57&gt;0,1)+IF('1208-03'!D57&gt;0,1)+IF('1208-04'!D57&gt;0,1)+IF('1208-05'!D57&gt;0,1)+IF('1208-06'!D57&gt;0,1)</f>
        <v>0</v>
      </c>
      <c r="C57" s="75">
        <f>'1208-01'!D57+'1208-02'!D57+'1208-03'!D57+'1208-04'!D57+'1208-05'!D57+'1208-06'!D57</f>
        <v>0</v>
      </c>
      <c r="D57" s="65">
        <f t="shared" si="6"/>
        <v>0</v>
      </c>
      <c r="F57" s="4" t="s">
        <v>29</v>
      </c>
      <c r="G57" s="42">
        <f>IF('1208-01'!I57&gt;0,1)+IF('1208-02'!I57&gt;0,1)+IF('1208-03'!I57&gt;0,1)+IF('1208-04'!I57&gt;0,1)+IF('1208-05'!I57&gt;0,1)+IF('1208-06'!I57&gt;0,1)</f>
        <v>0</v>
      </c>
      <c r="H57" s="75"/>
      <c r="I57" s="65">
        <f t="shared" si="7"/>
        <v>0</v>
      </c>
    </row>
    <row r="58" spans="1:9" ht="18" customHeight="1" thickBot="1" x14ac:dyDescent="0.3">
      <c r="A58" s="43" t="s">
        <v>31</v>
      </c>
      <c r="B58" s="44">
        <f>IF('1208-01'!D58&gt;0,1)+IF('1208-02'!D58&gt;0,1)+IF('1208-03'!D58&gt;0,1)+IF('1208-04'!D58&gt;0,1)+IF('1208-05'!D58&gt;0,1)+IF('1208-06'!D58&gt;0,1)</f>
        <v>0</v>
      </c>
      <c r="C58" s="76">
        <f>SUM(C51:C57)</f>
        <v>0</v>
      </c>
      <c r="D58" s="66">
        <f>SUM(D51:D57)</f>
        <v>0</v>
      </c>
      <c r="F58" s="43" t="s">
        <v>31</v>
      </c>
      <c r="G58" s="44">
        <f>IF('1208-01'!I58&gt;0,1)+IF('1208-02'!I58&gt;0,1)+IF('1208-03'!I58&gt;0,1)+IF('1208-04'!I58&gt;0,1)+IF('1208-05'!I58&gt;0,1)+IF('1208-06'!I58&gt;0,1)</f>
        <v>0</v>
      </c>
      <c r="H58" s="76">
        <f>SUM(H51:H57)</f>
        <v>0</v>
      </c>
      <c r="I58" s="66">
        <f>SUM(I51:I57)</f>
        <v>0</v>
      </c>
    </row>
  </sheetData>
  <mergeCells count="18">
    <mergeCell ref="A35:D35"/>
    <mergeCell ref="F35:I35"/>
    <mergeCell ref="A48:D48"/>
    <mergeCell ref="F48:I48"/>
    <mergeCell ref="A49:D49"/>
    <mergeCell ref="F49:I49"/>
    <mergeCell ref="A17:D17"/>
    <mergeCell ref="F17:I17"/>
    <mergeCell ref="A30:J30"/>
    <mergeCell ref="A31:J31"/>
    <mergeCell ref="A34:D34"/>
    <mergeCell ref="F34:I34"/>
    <mergeCell ref="A1:J1"/>
    <mergeCell ref="A2:J2"/>
    <mergeCell ref="A5:D5"/>
    <mergeCell ref="F5:I5"/>
    <mergeCell ref="A16:D16"/>
    <mergeCell ref="F16:I1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O32" sqref="O32"/>
    </sheetView>
  </sheetViews>
  <sheetFormatPr defaultRowHeight="15" x14ac:dyDescent="0.25"/>
  <cols>
    <col min="1" max="1" width="25.28515625" customWidth="1"/>
    <col min="2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30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19.5" thickBot="1" x14ac:dyDescent="0.35">
      <c r="A4" s="25" t="s">
        <v>33</v>
      </c>
      <c r="B4" s="22" t="s">
        <v>43</v>
      </c>
      <c r="C4" s="24"/>
      <c r="D4" s="24"/>
      <c r="E4" s="24"/>
      <c r="F4" s="25" t="s">
        <v>34</v>
      </c>
      <c r="G4" s="26">
        <v>43075</v>
      </c>
      <c r="H4" s="24"/>
      <c r="I4" s="24"/>
      <c r="J4" s="24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4</v>
      </c>
      <c r="C6" s="13" t="s">
        <v>5</v>
      </c>
      <c r="D6" s="10" t="s">
        <v>32</v>
      </c>
      <c r="F6" s="8" t="s">
        <v>3</v>
      </c>
      <c r="G6" s="9" t="s">
        <v>4</v>
      </c>
      <c r="H6" s="13" t="s">
        <v>5</v>
      </c>
      <c r="I6" s="10" t="s">
        <v>32</v>
      </c>
    </row>
    <row r="7" spans="1:10" ht="18" customHeight="1" x14ac:dyDescent="0.25">
      <c r="A7" s="6" t="s">
        <v>8</v>
      </c>
      <c r="B7" s="31">
        <v>0.39027777777777778</v>
      </c>
      <c r="C7" s="32">
        <v>0.3972222222222222</v>
      </c>
      <c r="D7" s="65">
        <f>(HOUR(C7-B7)*60)+MINUTE(C7-B7)</f>
        <v>10</v>
      </c>
      <c r="F7" s="6" t="s">
        <v>8</v>
      </c>
      <c r="G7" s="7"/>
      <c r="H7" s="14"/>
      <c r="I7" s="65">
        <f>(HOUR(H7-G7)*60)+MINUTE(H7-G7)</f>
        <v>0</v>
      </c>
    </row>
    <row r="8" spans="1:10" ht="18" customHeight="1" x14ac:dyDescent="0.25">
      <c r="A8" s="3" t="s">
        <v>6</v>
      </c>
      <c r="B8" s="33">
        <v>0.3979166666666667</v>
      </c>
      <c r="C8" s="34">
        <v>0.39999999999999997</v>
      </c>
      <c r="D8" s="65">
        <f t="shared" ref="D8:D13" si="0">(HOUR(C8-B8)*60)+MINUTE(C8-B8)</f>
        <v>3</v>
      </c>
      <c r="F8" s="3" t="s">
        <v>6</v>
      </c>
      <c r="G8" s="2"/>
      <c r="H8" s="15"/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33">
        <v>0.50208333333333333</v>
      </c>
      <c r="C9" s="34">
        <v>0.50624999999999998</v>
      </c>
      <c r="D9" s="65">
        <f t="shared" si="0"/>
        <v>6</v>
      </c>
      <c r="F9" s="3" t="s">
        <v>9</v>
      </c>
      <c r="G9" s="2"/>
      <c r="H9" s="15"/>
      <c r="I9" s="65">
        <f t="shared" si="1"/>
        <v>0</v>
      </c>
    </row>
    <row r="10" spans="1:10" ht="18" customHeight="1" x14ac:dyDescent="0.25">
      <c r="A10" s="3" t="s">
        <v>7</v>
      </c>
      <c r="B10" s="33">
        <v>0.50694444444444442</v>
      </c>
      <c r="C10" s="34">
        <v>0.52777777777777779</v>
      </c>
      <c r="D10" s="65">
        <f t="shared" si="0"/>
        <v>30</v>
      </c>
      <c r="F10" s="3" t="s">
        <v>7</v>
      </c>
      <c r="G10" s="2"/>
      <c r="H10" s="15"/>
      <c r="I10" s="65">
        <f t="shared" si="1"/>
        <v>0</v>
      </c>
    </row>
    <row r="11" spans="1:10" ht="18" customHeight="1" x14ac:dyDescent="0.25">
      <c r="A11" s="3" t="s">
        <v>10</v>
      </c>
      <c r="B11" s="33">
        <v>0.53194444444444444</v>
      </c>
      <c r="C11" s="34">
        <v>0.53888888888888886</v>
      </c>
      <c r="D11" s="65">
        <f t="shared" si="0"/>
        <v>10</v>
      </c>
      <c r="F11" s="3" t="s">
        <v>10</v>
      </c>
      <c r="G11" s="2"/>
      <c r="H11" s="15"/>
      <c r="I11" s="65">
        <f t="shared" si="1"/>
        <v>0</v>
      </c>
    </row>
    <row r="12" spans="1:10" ht="18" customHeight="1" x14ac:dyDescent="0.25">
      <c r="A12" s="3" t="s">
        <v>11</v>
      </c>
      <c r="B12" s="33">
        <v>9.930555555555555E-2</v>
      </c>
      <c r="C12" s="34">
        <v>0.10416666666666667</v>
      </c>
      <c r="D12" s="65">
        <f t="shared" si="0"/>
        <v>7</v>
      </c>
      <c r="F12" s="3" t="s">
        <v>11</v>
      </c>
      <c r="G12" s="2"/>
      <c r="H12" s="15"/>
      <c r="I12" s="65">
        <f t="shared" si="1"/>
        <v>0</v>
      </c>
    </row>
    <row r="13" spans="1:10" ht="18" customHeight="1" thickBot="1" x14ac:dyDescent="0.3">
      <c r="A13" s="18" t="s">
        <v>9</v>
      </c>
      <c r="B13" s="37"/>
      <c r="C13" s="38"/>
      <c r="D13" s="65">
        <f t="shared" si="0"/>
        <v>0</v>
      </c>
      <c r="F13" s="18" t="s">
        <v>9</v>
      </c>
      <c r="G13" s="19"/>
      <c r="H13" s="20"/>
      <c r="I13" s="65">
        <f t="shared" si="1"/>
        <v>0</v>
      </c>
    </row>
    <row r="14" spans="1:10" ht="18" customHeight="1" thickBot="1" x14ac:dyDescent="0.3">
      <c r="A14" s="95" t="s">
        <v>31</v>
      </c>
      <c r="B14" s="96"/>
      <c r="C14" s="97"/>
      <c r="D14" s="66">
        <f>SUM(D7:D13)</f>
        <v>66</v>
      </c>
      <c r="F14" s="95" t="s">
        <v>31</v>
      </c>
      <c r="G14" s="96"/>
      <c r="H14" s="97"/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12</v>
      </c>
      <c r="B17" s="89"/>
      <c r="C17" s="89"/>
      <c r="D17" s="90"/>
      <c r="F17" s="88" t="s">
        <v>12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4</v>
      </c>
      <c r="C18" s="13" t="s">
        <v>5</v>
      </c>
      <c r="D18" s="10" t="s">
        <v>39</v>
      </c>
      <c r="F18" s="8" t="s">
        <v>3</v>
      </c>
      <c r="G18" s="9" t="s">
        <v>4</v>
      </c>
      <c r="H18" s="13" t="s">
        <v>5</v>
      </c>
      <c r="I18" s="10" t="s">
        <v>39</v>
      </c>
    </row>
    <row r="19" spans="1:10" ht="18" customHeight="1" x14ac:dyDescent="0.25">
      <c r="A19" s="6" t="s">
        <v>14</v>
      </c>
      <c r="B19" s="7"/>
      <c r="C19" s="14"/>
      <c r="D19" s="65">
        <f>(HOUR(C19-B19)*60)+MINUTE(C19-B19)</f>
        <v>0</v>
      </c>
      <c r="F19" s="6" t="s">
        <v>14</v>
      </c>
      <c r="G19" s="7"/>
      <c r="H19" s="14"/>
      <c r="I19" s="65">
        <f>(HOUR(H19-G19)*60)+MINUTE(H19-G19)</f>
        <v>0</v>
      </c>
    </row>
    <row r="20" spans="1:10" ht="18" customHeight="1" x14ac:dyDescent="0.25">
      <c r="A20" s="3" t="s">
        <v>16</v>
      </c>
      <c r="B20" s="2"/>
      <c r="C20" s="15"/>
      <c r="D20" s="65">
        <f t="shared" ref="D20:D27" si="2">(HOUR(C20-B20)*60)+MINUTE(C20-B20)</f>
        <v>0</v>
      </c>
      <c r="F20" s="3" t="s">
        <v>16</v>
      </c>
      <c r="G20" s="2"/>
      <c r="H20" s="15"/>
      <c r="I20" s="65">
        <f t="shared" ref="I20:I27" si="3">(HOUR(H20-G20)*60)+MINUTE(H20-G20)</f>
        <v>0</v>
      </c>
    </row>
    <row r="21" spans="1:10" ht="18" customHeight="1" x14ac:dyDescent="0.25">
      <c r="A21" s="3" t="s">
        <v>15</v>
      </c>
      <c r="B21" s="2"/>
      <c r="C21" s="15"/>
      <c r="D21" s="65">
        <f t="shared" si="2"/>
        <v>0</v>
      </c>
      <c r="F21" s="3" t="s">
        <v>15</v>
      </c>
      <c r="G21" s="2"/>
      <c r="H21" s="15"/>
      <c r="I21" s="65">
        <f t="shared" si="3"/>
        <v>0</v>
      </c>
    </row>
    <row r="22" spans="1:10" ht="18" customHeight="1" x14ac:dyDescent="0.25">
      <c r="A22" s="3" t="s">
        <v>36</v>
      </c>
      <c r="B22" s="2"/>
      <c r="C22" s="15"/>
      <c r="D22" s="65">
        <f t="shared" si="2"/>
        <v>0</v>
      </c>
      <c r="F22" s="3" t="s">
        <v>36</v>
      </c>
      <c r="G22" s="2"/>
      <c r="H22" s="15"/>
      <c r="I22" s="65">
        <f t="shared" si="3"/>
        <v>0</v>
      </c>
    </row>
    <row r="23" spans="1:10" ht="18" customHeight="1" x14ac:dyDescent="0.25">
      <c r="A23" s="3" t="s">
        <v>17</v>
      </c>
      <c r="B23" s="2"/>
      <c r="C23" s="15"/>
      <c r="D23" s="65">
        <f t="shared" si="2"/>
        <v>0</v>
      </c>
      <c r="F23" s="3" t="s">
        <v>17</v>
      </c>
      <c r="G23" s="2"/>
      <c r="H23" s="15"/>
      <c r="I23" s="65">
        <f t="shared" si="3"/>
        <v>0</v>
      </c>
    </row>
    <row r="24" spans="1:10" ht="18" customHeight="1" x14ac:dyDescent="0.25">
      <c r="A24" s="3" t="s">
        <v>18</v>
      </c>
      <c r="B24" s="2"/>
      <c r="C24" s="15"/>
      <c r="D24" s="65">
        <f t="shared" si="2"/>
        <v>0</v>
      </c>
      <c r="F24" s="3" t="s">
        <v>18</v>
      </c>
      <c r="G24" s="2"/>
      <c r="H24" s="15"/>
      <c r="I24" s="65">
        <f t="shared" si="3"/>
        <v>0</v>
      </c>
    </row>
    <row r="25" spans="1:10" ht="18" customHeight="1" x14ac:dyDescent="0.25">
      <c r="A25" s="3" t="s">
        <v>37</v>
      </c>
      <c r="B25" s="2"/>
      <c r="C25" s="15"/>
      <c r="D25" s="65">
        <f t="shared" si="2"/>
        <v>0</v>
      </c>
      <c r="F25" s="3" t="s">
        <v>37</v>
      </c>
      <c r="G25" s="2"/>
      <c r="H25" s="15"/>
      <c r="I25" s="65">
        <f t="shared" si="3"/>
        <v>0</v>
      </c>
    </row>
    <row r="26" spans="1:10" ht="18" customHeight="1" x14ac:dyDescent="0.25">
      <c r="A26" s="3" t="s">
        <v>19</v>
      </c>
      <c r="B26" s="2"/>
      <c r="C26" s="15"/>
      <c r="D26" s="65">
        <f t="shared" si="2"/>
        <v>0</v>
      </c>
      <c r="F26" s="3" t="s">
        <v>19</v>
      </c>
      <c r="G26" s="2"/>
      <c r="H26" s="15"/>
      <c r="I26" s="65">
        <f t="shared" si="3"/>
        <v>0</v>
      </c>
    </row>
    <row r="27" spans="1:10" ht="18" customHeight="1" thickBot="1" x14ac:dyDescent="0.3">
      <c r="A27" s="4" t="s">
        <v>20</v>
      </c>
      <c r="B27" s="5"/>
      <c r="C27" s="16"/>
      <c r="D27" s="65">
        <f t="shared" si="2"/>
        <v>0</v>
      </c>
      <c r="F27" s="4" t="s">
        <v>20</v>
      </c>
      <c r="G27" s="5"/>
      <c r="H27" s="16"/>
      <c r="I27" s="65">
        <f t="shared" si="3"/>
        <v>0</v>
      </c>
    </row>
    <row r="28" spans="1:10" ht="18" customHeight="1" thickBot="1" x14ac:dyDescent="0.3">
      <c r="A28" s="95" t="s">
        <v>31</v>
      </c>
      <c r="B28" s="96"/>
      <c r="C28" s="97"/>
      <c r="D28" s="66">
        <f>SUM(D19:D27)</f>
        <v>0</v>
      </c>
      <c r="F28" s="95" t="s">
        <v>31</v>
      </c>
      <c r="G28" s="96"/>
      <c r="H28" s="97"/>
      <c r="I28" s="66">
        <f>SUM(I19:I27)</f>
        <v>0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8" customHeight="1" thickBot="1" x14ac:dyDescent="0.35">
      <c r="A33" s="25" t="s">
        <v>33</v>
      </c>
      <c r="B33" s="22" t="str">
        <f>+B4</f>
        <v>Natasha Cabeza / Nacha Lee Reyes</v>
      </c>
      <c r="C33" s="24"/>
      <c r="D33" s="24"/>
      <c r="E33" s="24"/>
      <c r="F33" s="25" t="s">
        <v>34</v>
      </c>
      <c r="G33" s="26">
        <f>+G4</f>
        <v>43075</v>
      </c>
      <c r="H33" s="24"/>
      <c r="I33" s="24"/>
      <c r="J33" s="24"/>
    </row>
    <row r="34" spans="1:10" ht="18" customHeight="1" x14ac:dyDescent="0.25">
      <c r="A34" s="91" t="s">
        <v>22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44</v>
      </c>
      <c r="B35" s="89"/>
      <c r="C35" s="89"/>
      <c r="D35" s="90"/>
      <c r="F35" s="88" t="s">
        <v>42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4</v>
      </c>
      <c r="C36" s="13" t="s">
        <v>5</v>
      </c>
      <c r="D36" s="10" t="s">
        <v>32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27">
        <v>0.43124999999999997</v>
      </c>
      <c r="C37" s="28">
        <v>0.4375</v>
      </c>
      <c r="D37" s="65">
        <f>(HOUR(C37-B37)*60)+MINUTE(C37-B37)</f>
        <v>9</v>
      </c>
      <c r="F37" s="6" t="s">
        <v>14</v>
      </c>
      <c r="G37" s="27">
        <v>0.54583333333333328</v>
      </c>
      <c r="H37" s="28">
        <v>0.54861111111111105</v>
      </c>
      <c r="I37" s="65">
        <f>(HOUR(H37-G37)*60)+MINUTE(H37-G37)</f>
        <v>4</v>
      </c>
    </row>
    <row r="38" spans="1:10" ht="18" customHeight="1" x14ac:dyDescent="0.25">
      <c r="A38" s="3" t="s">
        <v>16</v>
      </c>
      <c r="B38" s="29">
        <v>0.4381944444444445</v>
      </c>
      <c r="C38" s="30">
        <v>0.44166666666666665</v>
      </c>
      <c r="D38" s="65">
        <f t="shared" ref="D38:D45" si="4">(HOUR(C38-B38)*60)+MINUTE(C38-B38)</f>
        <v>5</v>
      </c>
      <c r="F38" s="3" t="s">
        <v>16</v>
      </c>
      <c r="G38" s="29">
        <v>0.5493055555555556</v>
      </c>
      <c r="H38" s="30">
        <v>0.55763888888888891</v>
      </c>
      <c r="I38" s="65">
        <f t="shared" ref="I38:I45" si="5">(HOUR(H38-G38)*60)+MINUTE(H38-G38)</f>
        <v>12</v>
      </c>
    </row>
    <row r="39" spans="1:10" ht="18" customHeight="1" x14ac:dyDescent="0.25">
      <c r="A39" s="3" t="s">
        <v>15</v>
      </c>
      <c r="B39" s="29">
        <v>0.44236111111111115</v>
      </c>
      <c r="C39" s="30">
        <v>0.46388888888888885</v>
      </c>
      <c r="D39" s="65">
        <f t="shared" si="4"/>
        <v>31</v>
      </c>
      <c r="F39" s="3" t="s">
        <v>15</v>
      </c>
      <c r="G39" s="29">
        <v>0.55833333333333335</v>
      </c>
      <c r="H39" s="30">
        <v>0.57430555555555551</v>
      </c>
      <c r="I39" s="65">
        <f t="shared" si="5"/>
        <v>23</v>
      </c>
    </row>
    <row r="40" spans="1:10" ht="18" customHeight="1" x14ac:dyDescent="0.25">
      <c r="A40" s="3" t="s">
        <v>36</v>
      </c>
      <c r="B40" s="29"/>
      <c r="C40" s="30"/>
      <c r="D40" s="65">
        <f t="shared" si="4"/>
        <v>0</v>
      </c>
      <c r="F40" s="3" t="s">
        <v>36</v>
      </c>
      <c r="G40" s="29"/>
      <c r="H40" s="30"/>
      <c r="I40" s="65">
        <f t="shared" si="5"/>
        <v>0</v>
      </c>
    </row>
    <row r="41" spans="1:10" ht="18" customHeight="1" x14ac:dyDescent="0.25">
      <c r="A41" s="3" t="s">
        <v>17</v>
      </c>
      <c r="B41" s="29"/>
      <c r="C41" s="30"/>
      <c r="D41" s="65">
        <f t="shared" si="4"/>
        <v>0</v>
      </c>
      <c r="F41" s="3" t="s">
        <v>17</v>
      </c>
      <c r="G41" s="29">
        <v>0.5854166666666667</v>
      </c>
      <c r="H41" s="30">
        <v>0.58888888888888891</v>
      </c>
      <c r="I41" s="65">
        <f t="shared" si="5"/>
        <v>5</v>
      </c>
    </row>
    <row r="42" spans="1:10" ht="18" customHeight="1" x14ac:dyDescent="0.25">
      <c r="A42" s="3" t="s">
        <v>18</v>
      </c>
      <c r="B42" s="29">
        <v>0.48125000000000001</v>
      </c>
      <c r="C42" s="30">
        <v>0.48402777777777778</v>
      </c>
      <c r="D42" s="65">
        <f t="shared" si="4"/>
        <v>4</v>
      </c>
      <c r="F42" s="3" t="s">
        <v>18</v>
      </c>
      <c r="G42" s="29">
        <v>0.58888888888888891</v>
      </c>
      <c r="H42" s="30">
        <v>0.59097222222222223</v>
      </c>
      <c r="I42" s="65">
        <f t="shared" si="5"/>
        <v>3</v>
      </c>
    </row>
    <row r="43" spans="1:10" ht="18" customHeight="1" x14ac:dyDescent="0.25">
      <c r="A43" s="3" t="s">
        <v>37</v>
      </c>
      <c r="B43" s="29">
        <v>0.46597222222222223</v>
      </c>
      <c r="C43" s="30">
        <v>0.48055555555555557</v>
      </c>
      <c r="D43" s="65">
        <f t="shared" si="4"/>
        <v>21</v>
      </c>
      <c r="F43" s="3" t="s">
        <v>37</v>
      </c>
      <c r="G43" s="29">
        <v>0.57500000000000007</v>
      </c>
      <c r="H43" s="30">
        <v>0.58472222222222225</v>
      </c>
      <c r="I43" s="65">
        <f t="shared" si="5"/>
        <v>14</v>
      </c>
    </row>
    <row r="44" spans="1:10" ht="18" customHeight="1" x14ac:dyDescent="0.25">
      <c r="A44" s="3" t="s">
        <v>19</v>
      </c>
      <c r="B44" s="29">
        <v>0.48472222222222222</v>
      </c>
      <c r="C44" s="30">
        <v>0.49305555555555558</v>
      </c>
      <c r="D44" s="65">
        <f t="shared" si="4"/>
        <v>12</v>
      </c>
      <c r="F44" s="3" t="s">
        <v>19</v>
      </c>
      <c r="G44" s="29">
        <v>0.59375</v>
      </c>
      <c r="H44" s="30">
        <v>0.59722222222222221</v>
      </c>
      <c r="I44" s="65">
        <f t="shared" si="5"/>
        <v>5</v>
      </c>
    </row>
    <row r="45" spans="1:10" ht="18" customHeight="1" thickBot="1" x14ac:dyDescent="0.3">
      <c r="A45" s="4" t="s">
        <v>20</v>
      </c>
      <c r="B45" s="29">
        <v>0.49513888888888885</v>
      </c>
      <c r="C45" s="39">
        <v>0.49791666666666662</v>
      </c>
      <c r="D45" s="65">
        <f t="shared" si="4"/>
        <v>4</v>
      </c>
      <c r="F45" s="4" t="s">
        <v>20</v>
      </c>
      <c r="G45" s="29">
        <v>0.59097222222222223</v>
      </c>
      <c r="H45" s="39">
        <v>0.59375</v>
      </c>
      <c r="I45" s="65">
        <f t="shared" si="5"/>
        <v>4</v>
      </c>
    </row>
    <row r="46" spans="1:10" ht="18" customHeight="1" thickBot="1" x14ac:dyDescent="0.3">
      <c r="A46" s="95" t="s">
        <v>31</v>
      </c>
      <c r="B46" s="96"/>
      <c r="C46" s="97"/>
      <c r="D46" s="66">
        <f>SUM(D37:D45)</f>
        <v>86</v>
      </c>
      <c r="F46" s="95" t="s">
        <v>31</v>
      </c>
      <c r="G46" s="96"/>
      <c r="H46" s="97"/>
      <c r="I46" s="66">
        <f>SUM(I37:I45)</f>
        <v>70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45</v>
      </c>
      <c r="B49" s="89"/>
      <c r="C49" s="89"/>
      <c r="D49" s="90"/>
      <c r="F49" s="88" t="s">
        <v>46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4</v>
      </c>
      <c r="C50" s="13" t="s">
        <v>5</v>
      </c>
      <c r="D50" s="10" t="s">
        <v>32</v>
      </c>
      <c r="F50" s="8" t="s">
        <v>3</v>
      </c>
      <c r="G50" s="9" t="s">
        <v>4</v>
      </c>
      <c r="H50" s="13" t="s">
        <v>5</v>
      </c>
      <c r="I50" s="10" t="s">
        <v>32</v>
      </c>
    </row>
    <row r="51" spans="1:9" ht="18" customHeight="1" x14ac:dyDescent="0.25">
      <c r="A51" s="11" t="s">
        <v>23</v>
      </c>
      <c r="B51" s="27">
        <v>0.40277777777777773</v>
      </c>
      <c r="C51" s="28">
        <v>0.4055555555555555</v>
      </c>
      <c r="D51" s="65">
        <f>(HOUR(C51-B51)*60)+MINUTE(C51-B51)</f>
        <v>4</v>
      </c>
      <c r="F51" s="11" t="s">
        <v>23</v>
      </c>
      <c r="G51" s="27">
        <v>0.42083333333333334</v>
      </c>
      <c r="H51" s="28">
        <v>0.4236111111111111</v>
      </c>
      <c r="I51" s="65">
        <f>(HOUR(H51-G51)*60)+MINUTE(H51-G51)</f>
        <v>4</v>
      </c>
    </row>
    <row r="52" spans="1:9" ht="18" customHeight="1" x14ac:dyDescent="0.25">
      <c r="A52" s="3" t="s">
        <v>24</v>
      </c>
      <c r="B52" s="29">
        <v>0.40902777777777777</v>
      </c>
      <c r="C52" s="30">
        <v>0.41319444444444442</v>
      </c>
      <c r="D52" s="65">
        <f t="shared" ref="D52:D57" si="6">(HOUR(C52-B52)*60)+MINUTE(C52-B52)</f>
        <v>6</v>
      </c>
      <c r="F52" s="3" t="s">
        <v>24</v>
      </c>
      <c r="G52" s="29">
        <v>0.4236111111111111</v>
      </c>
      <c r="H52" s="30">
        <v>0.42569444444444443</v>
      </c>
      <c r="I52" s="65">
        <f t="shared" ref="I52:I57" si="7">(HOUR(H52-G52)*60)+MINUTE(H52-G52)</f>
        <v>3</v>
      </c>
    </row>
    <row r="53" spans="1:9" ht="18" customHeight="1" x14ac:dyDescent="0.25">
      <c r="A53" s="40" t="s">
        <v>25</v>
      </c>
      <c r="B53" s="2"/>
      <c r="C53" s="15"/>
      <c r="D53" s="65">
        <f t="shared" si="6"/>
        <v>0</v>
      </c>
      <c r="F53" s="12" t="s">
        <v>25</v>
      </c>
      <c r="G53" s="2"/>
      <c r="H53" s="15"/>
      <c r="I53" s="65">
        <f t="shared" si="7"/>
        <v>0</v>
      </c>
    </row>
    <row r="54" spans="1:9" ht="18" customHeight="1" x14ac:dyDescent="0.25">
      <c r="A54" s="3" t="s">
        <v>26</v>
      </c>
      <c r="B54" s="29">
        <v>0.40625</v>
      </c>
      <c r="C54" s="30">
        <v>0.40833333333333338</v>
      </c>
      <c r="D54" s="65">
        <f t="shared" si="6"/>
        <v>3</v>
      </c>
      <c r="F54" s="3" t="s">
        <v>26</v>
      </c>
      <c r="G54" s="29">
        <v>0.42569444444444443</v>
      </c>
      <c r="H54" s="30">
        <v>0.42708333333333331</v>
      </c>
      <c r="I54" s="65">
        <f t="shared" si="7"/>
        <v>2</v>
      </c>
    </row>
    <row r="55" spans="1:9" ht="18" customHeight="1" x14ac:dyDescent="0.25">
      <c r="A55" s="40" t="s">
        <v>27</v>
      </c>
      <c r="B55" s="2"/>
      <c r="C55" s="15"/>
      <c r="D55" s="65">
        <f t="shared" si="6"/>
        <v>0</v>
      </c>
      <c r="F55" s="12" t="s">
        <v>27</v>
      </c>
      <c r="G55" s="2"/>
      <c r="H55" s="15"/>
      <c r="I55" s="65">
        <f t="shared" si="7"/>
        <v>0</v>
      </c>
    </row>
    <row r="56" spans="1:9" ht="18" customHeight="1" x14ac:dyDescent="0.25">
      <c r="A56" s="3" t="s">
        <v>28</v>
      </c>
      <c r="B56" s="29">
        <v>0.41388888888888892</v>
      </c>
      <c r="C56" s="30">
        <v>0.41597222222222219</v>
      </c>
      <c r="D56" s="65">
        <f t="shared" si="6"/>
        <v>3</v>
      </c>
      <c r="F56" s="3" t="s">
        <v>28</v>
      </c>
      <c r="G56" s="29">
        <v>0.42708333333333331</v>
      </c>
      <c r="H56" s="30">
        <v>0.4291666666666667</v>
      </c>
      <c r="I56" s="65">
        <f t="shared" si="7"/>
        <v>3</v>
      </c>
    </row>
    <row r="57" spans="1:9" ht="18" customHeight="1" thickBot="1" x14ac:dyDescent="0.3">
      <c r="A57" s="4" t="s">
        <v>29</v>
      </c>
      <c r="B57" s="41">
        <v>0.41666666666666669</v>
      </c>
      <c r="C57" s="41">
        <v>0.41666666666666669</v>
      </c>
      <c r="D57" s="65">
        <f t="shared" si="6"/>
        <v>0</v>
      </c>
      <c r="F57" s="4" t="s">
        <v>29</v>
      </c>
      <c r="G57" s="41">
        <v>0.4284722222222222</v>
      </c>
      <c r="H57" s="41">
        <v>0.4284722222222222</v>
      </c>
      <c r="I57" s="65">
        <f t="shared" si="7"/>
        <v>0</v>
      </c>
    </row>
    <row r="58" spans="1:9" ht="18" customHeight="1" thickBot="1" x14ac:dyDescent="0.3">
      <c r="A58" s="95" t="s">
        <v>31</v>
      </c>
      <c r="B58" s="96"/>
      <c r="C58" s="97"/>
      <c r="D58" s="66">
        <f>SUM(D51:D57)</f>
        <v>16</v>
      </c>
      <c r="F58" s="95" t="s">
        <v>31</v>
      </c>
      <c r="G58" s="96"/>
      <c r="H58" s="97"/>
      <c r="I58" s="66">
        <f>SUM(I51:I57)</f>
        <v>12</v>
      </c>
    </row>
  </sheetData>
  <mergeCells count="26">
    <mergeCell ref="A58:C58"/>
    <mergeCell ref="F58:H58"/>
    <mergeCell ref="A46:C46"/>
    <mergeCell ref="F46:H46"/>
    <mergeCell ref="A48:D48"/>
    <mergeCell ref="F48:I48"/>
    <mergeCell ref="A49:D49"/>
    <mergeCell ref="F49:I49"/>
    <mergeCell ref="A30:J30"/>
    <mergeCell ref="A31:J31"/>
    <mergeCell ref="A34:D34"/>
    <mergeCell ref="F34:I34"/>
    <mergeCell ref="A35:D35"/>
    <mergeCell ref="F35:I35"/>
    <mergeCell ref="A16:D16"/>
    <mergeCell ref="F16:I16"/>
    <mergeCell ref="A17:D17"/>
    <mergeCell ref="F17:I17"/>
    <mergeCell ref="A28:C28"/>
    <mergeCell ref="F28:H28"/>
    <mergeCell ref="A1:J1"/>
    <mergeCell ref="A2:J2"/>
    <mergeCell ref="A5:D5"/>
    <mergeCell ref="F5:I5"/>
    <mergeCell ref="A14:C14"/>
    <mergeCell ref="F14:H14"/>
  </mergeCells>
  <pageMargins left="0.25" right="0.25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M31" sqref="M31"/>
    </sheetView>
  </sheetViews>
  <sheetFormatPr defaultRowHeight="15" x14ac:dyDescent="0.25"/>
  <cols>
    <col min="1" max="1" width="25.28515625" customWidth="1"/>
    <col min="2" max="4" width="12.5703125" customWidth="1"/>
    <col min="5" max="5" width="6.42578125" customWidth="1"/>
    <col min="6" max="6" width="25.28515625" customWidth="1"/>
    <col min="7" max="7" width="15.14062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70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46"/>
      <c r="B3" s="46"/>
      <c r="C3" s="46"/>
      <c r="D3" s="46"/>
      <c r="E3" s="46"/>
      <c r="F3" s="46"/>
      <c r="G3" s="46"/>
      <c r="H3" s="46"/>
      <c r="I3" s="46"/>
      <c r="J3" s="46"/>
    </row>
    <row r="4" spans="1:10" ht="19.5" thickBot="1" x14ac:dyDescent="0.35">
      <c r="A4" s="25" t="s">
        <v>33</v>
      </c>
      <c r="B4" s="22"/>
      <c r="C4" s="46"/>
      <c r="D4" s="46"/>
      <c r="E4" s="46"/>
      <c r="F4" s="25" t="s">
        <v>34</v>
      </c>
      <c r="G4" s="26">
        <v>43083</v>
      </c>
      <c r="H4" s="46"/>
      <c r="I4" s="46"/>
      <c r="J4" s="46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4</v>
      </c>
      <c r="C6" s="13" t="s">
        <v>5</v>
      </c>
      <c r="D6" s="10" t="s">
        <v>32</v>
      </c>
      <c r="F6" s="8" t="s">
        <v>3</v>
      </c>
      <c r="G6" s="9" t="s">
        <v>4</v>
      </c>
      <c r="H6" s="13" t="s">
        <v>5</v>
      </c>
      <c r="I6" s="10" t="s">
        <v>32</v>
      </c>
    </row>
    <row r="7" spans="1:10" ht="18" customHeight="1" x14ac:dyDescent="0.25">
      <c r="A7" s="6" t="s">
        <v>8</v>
      </c>
      <c r="B7" s="31"/>
      <c r="C7" s="32"/>
      <c r="D7" s="65">
        <f>(HOUR(C7-B7)*60)+MINUTE(C7-B7)</f>
        <v>0</v>
      </c>
      <c r="F7" s="6" t="s">
        <v>8</v>
      </c>
      <c r="G7" s="7"/>
      <c r="H7" s="14"/>
      <c r="I7" s="65">
        <f>(HOUR(H7-G7)*60)+MINUTE(H7-G7)</f>
        <v>0</v>
      </c>
    </row>
    <row r="8" spans="1:10" ht="18" customHeight="1" x14ac:dyDescent="0.25">
      <c r="A8" s="3" t="s">
        <v>6</v>
      </c>
      <c r="B8" s="33"/>
      <c r="C8" s="34"/>
      <c r="D8" s="65">
        <f t="shared" ref="D8:D13" si="0">(HOUR(C8-B8)*60)+MINUTE(C8-B8)</f>
        <v>0</v>
      </c>
      <c r="F8" s="3" t="s">
        <v>6</v>
      </c>
      <c r="G8" s="2"/>
      <c r="H8" s="15"/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33"/>
      <c r="C9" s="34"/>
      <c r="D9" s="65">
        <f t="shared" si="0"/>
        <v>0</v>
      </c>
      <c r="F9" s="3" t="s">
        <v>9</v>
      </c>
      <c r="G9" s="2"/>
      <c r="H9" s="15"/>
      <c r="I9" s="65">
        <f t="shared" si="1"/>
        <v>0</v>
      </c>
    </row>
    <row r="10" spans="1:10" ht="18" customHeight="1" x14ac:dyDescent="0.25">
      <c r="A10" s="3" t="s">
        <v>7</v>
      </c>
      <c r="B10" s="33"/>
      <c r="C10" s="34"/>
      <c r="D10" s="65">
        <f t="shared" si="0"/>
        <v>0</v>
      </c>
      <c r="F10" s="3" t="s">
        <v>7</v>
      </c>
      <c r="G10" s="2"/>
      <c r="H10" s="15"/>
      <c r="I10" s="65">
        <f t="shared" si="1"/>
        <v>0</v>
      </c>
    </row>
    <row r="11" spans="1:10" ht="18" customHeight="1" x14ac:dyDescent="0.25">
      <c r="A11" s="3" t="s">
        <v>10</v>
      </c>
      <c r="B11" s="33"/>
      <c r="C11" s="34"/>
      <c r="D11" s="65">
        <f t="shared" si="0"/>
        <v>0</v>
      </c>
      <c r="F11" s="3" t="s">
        <v>10</v>
      </c>
      <c r="G11" s="2"/>
      <c r="H11" s="15"/>
      <c r="I11" s="65">
        <f t="shared" si="1"/>
        <v>0</v>
      </c>
    </row>
    <row r="12" spans="1:10" ht="18" customHeight="1" x14ac:dyDescent="0.25">
      <c r="A12" s="3" t="s">
        <v>11</v>
      </c>
      <c r="B12" s="33"/>
      <c r="C12" s="34"/>
      <c r="D12" s="65">
        <f t="shared" si="0"/>
        <v>0</v>
      </c>
      <c r="F12" s="3" t="s">
        <v>11</v>
      </c>
      <c r="G12" s="2"/>
      <c r="H12" s="15"/>
      <c r="I12" s="65">
        <f t="shared" si="1"/>
        <v>0</v>
      </c>
    </row>
    <row r="13" spans="1:10" ht="18" customHeight="1" thickBot="1" x14ac:dyDescent="0.3">
      <c r="A13" s="18" t="s">
        <v>9</v>
      </c>
      <c r="B13" s="37"/>
      <c r="C13" s="38"/>
      <c r="D13" s="65">
        <f t="shared" si="0"/>
        <v>0</v>
      </c>
      <c r="F13" s="18" t="s">
        <v>9</v>
      </c>
      <c r="G13" s="19"/>
      <c r="H13" s="20"/>
      <c r="I13" s="65">
        <f t="shared" si="1"/>
        <v>0</v>
      </c>
    </row>
    <row r="14" spans="1:10" ht="18" customHeight="1" thickBot="1" x14ac:dyDescent="0.3">
      <c r="A14" s="95" t="s">
        <v>31</v>
      </c>
      <c r="B14" s="96"/>
      <c r="C14" s="97"/>
      <c r="D14" s="66">
        <f>SUM(D7:D13)</f>
        <v>0</v>
      </c>
      <c r="F14" s="95" t="s">
        <v>31</v>
      </c>
      <c r="G14" s="96"/>
      <c r="H14" s="97"/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68</v>
      </c>
      <c r="B17" s="89"/>
      <c r="C17" s="89"/>
      <c r="D17" s="90"/>
      <c r="F17" s="88" t="s">
        <v>65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4</v>
      </c>
      <c r="C18" s="13" t="s">
        <v>5</v>
      </c>
      <c r="D18" s="10" t="s">
        <v>39</v>
      </c>
      <c r="F18" s="8" t="s">
        <v>3</v>
      </c>
      <c r="G18" s="9" t="s">
        <v>4</v>
      </c>
      <c r="H18" s="13" t="s">
        <v>5</v>
      </c>
      <c r="I18" s="10" t="s">
        <v>39</v>
      </c>
    </row>
    <row r="19" spans="1:10" ht="18" customHeight="1" x14ac:dyDescent="0.25">
      <c r="A19" s="6" t="s">
        <v>14</v>
      </c>
      <c r="B19" s="27">
        <v>0.33333333333333331</v>
      </c>
      <c r="C19" s="28">
        <v>0.34722222222222227</v>
      </c>
      <c r="D19" s="65">
        <f>(HOUR(C19-B19)*60)+MINUTE(C19-B19)</f>
        <v>20</v>
      </c>
      <c r="F19" s="6" t="s">
        <v>14</v>
      </c>
      <c r="G19" s="27">
        <v>0.44930555555555557</v>
      </c>
      <c r="H19" s="28">
        <v>0.45624999999999999</v>
      </c>
      <c r="I19" s="65">
        <f>(HOUR(H19-G19)*60)+MINUTE(H19-G19)</f>
        <v>10</v>
      </c>
    </row>
    <row r="20" spans="1:10" ht="18" customHeight="1" x14ac:dyDescent="0.25">
      <c r="A20" s="3" t="s">
        <v>16</v>
      </c>
      <c r="B20" s="29">
        <v>0.34722222222222227</v>
      </c>
      <c r="C20" s="30">
        <v>0.35416666666666669</v>
      </c>
      <c r="D20" s="65">
        <f t="shared" ref="D20:D27" si="2">(HOUR(C20-B20)*60)+MINUTE(C20-B20)</f>
        <v>10</v>
      </c>
      <c r="F20" s="3" t="s">
        <v>16</v>
      </c>
      <c r="G20" s="29">
        <v>0.45624999999999999</v>
      </c>
      <c r="H20" s="30">
        <v>0.46388888888888885</v>
      </c>
      <c r="I20" s="65">
        <f t="shared" ref="I20:I27" si="3">(HOUR(H20-G20)*60)+MINUTE(H20-G20)</f>
        <v>11</v>
      </c>
    </row>
    <row r="21" spans="1:10" ht="18" customHeight="1" x14ac:dyDescent="0.25">
      <c r="A21" s="3" t="s">
        <v>15</v>
      </c>
      <c r="B21" s="29">
        <v>0.50555555555555554</v>
      </c>
      <c r="C21" s="30">
        <v>0.51597222222222217</v>
      </c>
      <c r="D21" s="65">
        <f t="shared" si="2"/>
        <v>15</v>
      </c>
      <c r="F21" s="3" t="s">
        <v>15</v>
      </c>
      <c r="G21" s="29">
        <v>0.46388888888888885</v>
      </c>
      <c r="H21" s="30">
        <v>0.47916666666666669</v>
      </c>
      <c r="I21" s="65">
        <f t="shared" si="3"/>
        <v>22</v>
      </c>
    </row>
    <row r="22" spans="1:10" ht="18" customHeight="1" x14ac:dyDescent="0.25">
      <c r="A22" s="3" t="s">
        <v>35</v>
      </c>
      <c r="B22" s="29">
        <v>0.51597222222222217</v>
      </c>
      <c r="C22" s="30">
        <v>0.53680555555555554</v>
      </c>
      <c r="D22" s="65">
        <f t="shared" si="2"/>
        <v>30</v>
      </c>
      <c r="F22" s="3" t="s">
        <v>35</v>
      </c>
      <c r="G22" s="29">
        <v>0.47916666666666669</v>
      </c>
      <c r="H22" s="30">
        <v>0.48958333333333331</v>
      </c>
      <c r="I22" s="65">
        <f t="shared" si="3"/>
        <v>15</v>
      </c>
    </row>
    <row r="23" spans="1:10" ht="18" customHeight="1" x14ac:dyDescent="0.25">
      <c r="A23" s="3" t="s">
        <v>17</v>
      </c>
      <c r="B23" s="29"/>
      <c r="C23" s="30"/>
      <c r="D23" s="65">
        <f t="shared" si="2"/>
        <v>0</v>
      </c>
      <c r="F23" s="3" t="s">
        <v>17</v>
      </c>
      <c r="G23" s="29">
        <v>0.48958333333333331</v>
      </c>
      <c r="H23" s="30">
        <v>0.49305555555555558</v>
      </c>
      <c r="I23" s="65">
        <f t="shared" si="3"/>
        <v>5</v>
      </c>
    </row>
    <row r="24" spans="1:10" ht="18" customHeight="1" x14ac:dyDescent="0.25">
      <c r="A24" s="3" t="s">
        <v>18</v>
      </c>
      <c r="B24" s="29"/>
      <c r="C24" s="30"/>
      <c r="D24" s="65">
        <f t="shared" si="2"/>
        <v>0</v>
      </c>
      <c r="F24" s="3" t="s">
        <v>18</v>
      </c>
      <c r="G24" s="29">
        <v>0.49305555555555558</v>
      </c>
      <c r="H24" s="30">
        <v>0.49513888888888885</v>
      </c>
      <c r="I24" s="65">
        <f t="shared" si="3"/>
        <v>3</v>
      </c>
    </row>
    <row r="25" spans="1:10" ht="18" customHeight="1" x14ac:dyDescent="0.25">
      <c r="A25" s="3" t="s">
        <v>37</v>
      </c>
      <c r="B25" s="29"/>
      <c r="C25" s="30"/>
      <c r="D25" s="65">
        <f t="shared" si="2"/>
        <v>0</v>
      </c>
      <c r="F25" s="3" t="s">
        <v>37</v>
      </c>
      <c r="G25" s="29">
        <v>0.49513888888888885</v>
      </c>
      <c r="H25" s="30">
        <v>0.5</v>
      </c>
      <c r="I25" s="65">
        <f t="shared" si="3"/>
        <v>7</v>
      </c>
    </row>
    <row r="26" spans="1:10" ht="18" customHeight="1" x14ac:dyDescent="0.25">
      <c r="A26" s="3" t="s">
        <v>19</v>
      </c>
      <c r="B26" s="29"/>
      <c r="C26" s="30"/>
      <c r="D26" s="65">
        <f t="shared" si="2"/>
        <v>0</v>
      </c>
      <c r="F26" s="3" t="s">
        <v>19</v>
      </c>
      <c r="G26" s="29"/>
      <c r="H26" s="30"/>
      <c r="I26" s="65">
        <f t="shared" si="3"/>
        <v>0</v>
      </c>
    </row>
    <row r="27" spans="1:10" ht="18" customHeight="1" thickBot="1" x14ac:dyDescent="0.3">
      <c r="A27" s="4" t="s">
        <v>20</v>
      </c>
      <c r="B27" s="29"/>
      <c r="C27" s="45"/>
      <c r="D27" s="65">
        <f t="shared" si="2"/>
        <v>0</v>
      </c>
      <c r="F27" s="4" t="s">
        <v>20</v>
      </c>
      <c r="G27" s="29">
        <v>0.5</v>
      </c>
      <c r="H27" s="45">
        <v>0.50555555555555554</v>
      </c>
      <c r="I27" s="65">
        <f t="shared" si="3"/>
        <v>8</v>
      </c>
    </row>
    <row r="28" spans="1:10" ht="18" customHeight="1" thickBot="1" x14ac:dyDescent="0.3">
      <c r="A28" s="95" t="s">
        <v>31</v>
      </c>
      <c r="B28" s="96"/>
      <c r="C28" s="97"/>
      <c r="D28" s="66">
        <f>SUM(D19:D27)</f>
        <v>75</v>
      </c>
      <c r="F28" s="95" t="s">
        <v>31</v>
      </c>
      <c r="G28" s="96"/>
      <c r="H28" s="97"/>
      <c r="I28" s="66">
        <f>SUM(I19:I27)</f>
        <v>81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46"/>
      <c r="B32" s="46"/>
      <c r="C32" s="46"/>
      <c r="D32" s="46"/>
      <c r="E32" s="46"/>
      <c r="F32" s="46"/>
      <c r="G32" s="46"/>
      <c r="H32" s="46"/>
      <c r="I32" s="46"/>
      <c r="J32" s="46"/>
    </row>
    <row r="33" spans="1:10" ht="18" customHeight="1" thickBot="1" x14ac:dyDescent="0.35">
      <c r="A33" s="25" t="s">
        <v>33</v>
      </c>
      <c r="B33" s="22" t="s">
        <v>72</v>
      </c>
      <c r="C33" s="46"/>
      <c r="D33" s="46"/>
      <c r="E33" s="46"/>
      <c r="F33" s="25" t="s">
        <v>34</v>
      </c>
      <c r="G33" s="26">
        <v>43083</v>
      </c>
      <c r="H33" s="46"/>
      <c r="I33" s="46"/>
      <c r="J33" s="46"/>
    </row>
    <row r="34" spans="1:10" ht="18" customHeight="1" x14ac:dyDescent="0.25">
      <c r="A34" s="91" t="s">
        <v>22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65</v>
      </c>
      <c r="B35" s="89"/>
      <c r="C35" s="89"/>
      <c r="D35" s="90"/>
      <c r="F35" s="88" t="s">
        <v>69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4</v>
      </c>
      <c r="C36" s="13" t="s">
        <v>5</v>
      </c>
      <c r="D36" s="10" t="s">
        <v>32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27">
        <v>0.38958333333333334</v>
      </c>
      <c r="C37" s="28">
        <v>0.39652777777777781</v>
      </c>
      <c r="D37" s="65">
        <f>(HOUR(C37-B37)*60)+MINUTE(C37-B37)</f>
        <v>10</v>
      </c>
      <c r="F37" s="6" t="s">
        <v>14</v>
      </c>
      <c r="G37" s="27"/>
      <c r="H37" s="28"/>
      <c r="I37" s="65">
        <f>(HOUR(H37-G37)*60)+MINUTE(H37-G37)</f>
        <v>0</v>
      </c>
    </row>
    <row r="38" spans="1:10" ht="18" customHeight="1" x14ac:dyDescent="0.25">
      <c r="A38" s="3" t="s">
        <v>16</v>
      </c>
      <c r="B38" s="29">
        <v>0.3972222222222222</v>
      </c>
      <c r="C38" s="30">
        <v>0.40625</v>
      </c>
      <c r="D38" s="65">
        <f t="shared" ref="D38:D45" si="4">(HOUR(C38-B38)*60)+MINUTE(C38-B38)</f>
        <v>13</v>
      </c>
      <c r="F38" s="3" t="s">
        <v>16</v>
      </c>
      <c r="G38" s="29"/>
      <c r="H38" s="30"/>
      <c r="I38" s="65">
        <f t="shared" ref="I38:I45" si="5">(HOUR(H38-G38)*60)+MINUTE(H38-G38)</f>
        <v>0</v>
      </c>
    </row>
    <row r="39" spans="1:10" ht="18" customHeight="1" x14ac:dyDescent="0.25">
      <c r="A39" s="3" t="s">
        <v>15</v>
      </c>
      <c r="B39" s="29">
        <v>0.40625</v>
      </c>
      <c r="C39" s="30">
        <v>0.4201388888888889</v>
      </c>
      <c r="D39" s="65">
        <f t="shared" si="4"/>
        <v>20</v>
      </c>
      <c r="F39" s="3" t="s">
        <v>15</v>
      </c>
      <c r="G39" s="29"/>
      <c r="H39" s="30"/>
      <c r="I39" s="65">
        <f t="shared" si="5"/>
        <v>0</v>
      </c>
    </row>
    <row r="40" spans="1:10" ht="18" customHeight="1" x14ac:dyDescent="0.25">
      <c r="A40" s="3" t="s">
        <v>35</v>
      </c>
      <c r="B40" s="29">
        <v>0.4201388888888889</v>
      </c>
      <c r="C40" s="30">
        <v>0.4375</v>
      </c>
      <c r="D40" s="65">
        <f t="shared" si="4"/>
        <v>25</v>
      </c>
      <c r="F40" s="3" t="s">
        <v>35</v>
      </c>
      <c r="G40" s="29"/>
      <c r="H40" s="30"/>
      <c r="I40" s="65">
        <f t="shared" si="5"/>
        <v>0</v>
      </c>
    </row>
    <row r="41" spans="1:10" ht="18" customHeight="1" x14ac:dyDescent="0.25">
      <c r="A41" s="3" t="s">
        <v>17</v>
      </c>
      <c r="B41" s="29"/>
      <c r="C41" s="30"/>
      <c r="D41" s="65">
        <f t="shared" si="4"/>
        <v>0</v>
      </c>
      <c r="F41" s="3" t="s">
        <v>17</v>
      </c>
      <c r="G41" s="29"/>
      <c r="H41" s="30"/>
      <c r="I41" s="65">
        <f t="shared" si="5"/>
        <v>0</v>
      </c>
    </row>
    <row r="42" spans="1:10" ht="18" customHeight="1" x14ac:dyDescent="0.25">
      <c r="A42" s="3" t="s">
        <v>18</v>
      </c>
      <c r="B42" s="29">
        <v>0.4375</v>
      </c>
      <c r="C42" s="30">
        <v>0.44097222222222227</v>
      </c>
      <c r="D42" s="65">
        <f t="shared" si="4"/>
        <v>5</v>
      </c>
      <c r="F42" s="3" t="s">
        <v>18</v>
      </c>
      <c r="G42" s="29"/>
      <c r="H42" s="30"/>
      <c r="I42" s="65">
        <f t="shared" si="5"/>
        <v>0</v>
      </c>
    </row>
    <row r="43" spans="1:10" ht="18" customHeight="1" x14ac:dyDescent="0.25">
      <c r="A43" s="3" t="s">
        <v>37</v>
      </c>
      <c r="B43" s="29">
        <v>0.44097222222222227</v>
      </c>
      <c r="C43" s="30">
        <v>0.44444444444444442</v>
      </c>
      <c r="D43" s="65">
        <f t="shared" si="4"/>
        <v>5</v>
      </c>
      <c r="F43" s="3" t="s">
        <v>37</v>
      </c>
      <c r="G43" s="29"/>
      <c r="H43" s="30"/>
      <c r="I43" s="65">
        <f t="shared" si="5"/>
        <v>0</v>
      </c>
    </row>
    <row r="44" spans="1:10" ht="18" customHeight="1" x14ac:dyDescent="0.25">
      <c r="A44" s="3" t="s">
        <v>19</v>
      </c>
      <c r="B44" s="29"/>
      <c r="C44" s="39"/>
      <c r="D44" s="65">
        <f t="shared" si="4"/>
        <v>0</v>
      </c>
      <c r="F44" s="3" t="s">
        <v>19</v>
      </c>
      <c r="G44" s="29"/>
      <c r="H44" s="39"/>
      <c r="I44" s="65">
        <f t="shared" si="5"/>
        <v>0</v>
      </c>
    </row>
    <row r="45" spans="1:10" ht="18" customHeight="1" thickBot="1" x14ac:dyDescent="0.3">
      <c r="A45" s="4" t="s">
        <v>20</v>
      </c>
      <c r="B45" s="29">
        <v>0.44444444444444442</v>
      </c>
      <c r="C45" s="45">
        <v>0.44722222222222219</v>
      </c>
      <c r="D45" s="65">
        <f t="shared" si="4"/>
        <v>4</v>
      </c>
      <c r="F45" s="4" t="s">
        <v>20</v>
      </c>
      <c r="G45" s="41"/>
      <c r="H45" s="45"/>
      <c r="I45" s="65">
        <f t="shared" si="5"/>
        <v>0</v>
      </c>
    </row>
    <row r="46" spans="1:10" ht="18" customHeight="1" thickBot="1" x14ac:dyDescent="0.3">
      <c r="A46" s="95" t="s">
        <v>31</v>
      </c>
      <c r="B46" s="96"/>
      <c r="C46" s="97"/>
      <c r="D46" s="66">
        <f>SUM(D37:D45)</f>
        <v>82</v>
      </c>
      <c r="F46" s="95" t="s">
        <v>31</v>
      </c>
      <c r="G46" s="96"/>
      <c r="H46" s="97"/>
      <c r="I46" s="66">
        <f>SUM(I37:I45)</f>
        <v>0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75</v>
      </c>
      <c r="B49" s="89"/>
      <c r="C49" s="89"/>
      <c r="D49" s="90"/>
      <c r="F49" s="88" t="s">
        <v>61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4</v>
      </c>
      <c r="C50" s="13" t="s">
        <v>5</v>
      </c>
      <c r="D50" s="10" t="s">
        <v>32</v>
      </c>
      <c r="F50" s="8" t="s">
        <v>3</v>
      </c>
      <c r="G50" s="9" t="s">
        <v>4</v>
      </c>
      <c r="H50" s="13" t="s">
        <v>5</v>
      </c>
      <c r="I50" s="10" t="s">
        <v>32</v>
      </c>
    </row>
    <row r="51" spans="1:9" ht="18" customHeight="1" x14ac:dyDescent="0.25">
      <c r="A51" s="11" t="s">
        <v>23</v>
      </c>
      <c r="B51" s="27">
        <v>0.37013888888888885</v>
      </c>
      <c r="C51" s="28">
        <v>0.37291666666666662</v>
      </c>
      <c r="D51" s="65">
        <f t="shared" ref="D51:D57" si="6">(HOUR(C51-B51)*60)+MINUTE(C51-B51)</f>
        <v>4</v>
      </c>
      <c r="F51" s="11" t="s">
        <v>23</v>
      </c>
      <c r="G51" s="27"/>
      <c r="H51" s="28"/>
      <c r="I51" s="65">
        <f t="shared" ref="I51:I57" si="7">(HOUR(H51-G51)*60)+MINUTE(H51-G51)</f>
        <v>0</v>
      </c>
    </row>
    <row r="52" spans="1:9" ht="18" customHeight="1" x14ac:dyDescent="0.25">
      <c r="A52" s="3" t="s">
        <v>24</v>
      </c>
      <c r="B52" s="29">
        <v>0.37291666666666662</v>
      </c>
      <c r="C52" s="30">
        <v>0.37361111111111112</v>
      </c>
      <c r="D52" s="65">
        <f t="shared" si="6"/>
        <v>1</v>
      </c>
      <c r="F52" s="3" t="s">
        <v>24</v>
      </c>
      <c r="G52" s="29"/>
      <c r="H52" s="30"/>
      <c r="I52" s="65">
        <f t="shared" si="7"/>
        <v>0</v>
      </c>
    </row>
    <row r="53" spans="1:9" ht="18" customHeight="1" x14ac:dyDescent="0.25">
      <c r="A53" s="12" t="s">
        <v>25</v>
      </c>
      <c r="B53" s="29"/>
      <c r="C53" s="30"/>
      <c r="D53" s="65">
        <f t="shared" si="6"/>
        <v>0</v>
      </c>
      <c r="F53" s="12" t="s">
        <v>25</v>
      </c>
      <c r="G53" s="2"/>
      <c r="H53" s="15"/>
      <c r="I53" s="65">
        <f t="shared" si="7"/>
        <v>0</v>
      </c>
    </row>
    <row r="54" spans="1:9" ht="18" customHeight="1" x14ac:dyDescent="0.25">
      <c r="A54" s="3" t="s">
        <v>26</v>
      </c>
      <c r="B54" s="29">
        <v>0.37361111111111112</v>
      </c>
      <c r="C54" s="30">
        <v>0.37777777777777777</v>
      </c>
      <c r="D54" s="65">
        <f t="shared" si="6"/>
        <v>6</v>
      </c>
      <c r="F54" s="3" t="s">
        <v>26</v>
      </c>
      <c r="G54" s="29"/>
      <c r="H54" s="30"/>
      <c r="I54" s="65">
        <f t="shared" si="7"/>
        <v>0</v>
      </c>
    </row>
    <row r="55" spans="1:9" ht="18" customHeight="1" x14ac:dyDescent="0.25">
      <c r="A55" s="12" t="s">
        <v>27</v>
      </c>
      <c r="B55" s="29"/>
      <c r="C55" s="30"/>
      <c r="D55" s="65">
        <f t="shared" si="6"/>
        <v>0</v>
      </c>
      <c r="F55" s="12" t="s">
        <v>27</v>
      </c>
      <c r="G55" s="2"/>
      <c r="H55" s="15"/>
      <c r="I55" s="65">
        <f t="shared" si="7"/>
        <v>0</v>
      </c>
    </row>
    <row r="56" spans="1:9" ht="18" customHeight="1" x14ac:dyDescent="0.25">
      <c r="A56" s="3" t="s">
        <v>28</v>
      </c>
      <c r="B56" s="29">
        <v>0.37777777777777777</v>
      </c>
      <c r="C56" s="30">
        <v>0.37916666666666665</v>
      </c>
      <c r="D56" s="65">
        <f t="shared" si="6"/>
        <v>2</v>
      </c>
      <c r="F56" s="3" t="s">
        <v>28</v>
      </c>
      <c r="G56" s="29"/>
      <c r="H56" s="30"/>
      <c r="I56" s="65">
        <f t="shared" si="7"/>
        <v>0</v>
      </c>
    </row>
    <row r="57" spans="1:9" ht="18" customHeight="1" thickBot="1" x14ac:dyDescent="0.3">
      <c r="A57" s="4" t="s">
        <v>29</v>
      </c>
      <c r="B57" s="29">
        <v>0.37916666666666665</v>
      </c>
      <c r="C57" s="45">
        <v>0.37986111111111115</v>
      </c>
      <c r="D57" s="65">
        <f t="shared" si="6"/>
        <v>1</v>
      </c>
      <c r="F57" s="4" t="s">
        <v>29</v>
      </c>
      <c r="G57" s="41"/>
      <c r="H57" s="41"/>
      <c r="I57" s="65">
        <f t="shared" si="7"/>
        <v>0</v>
      </c>
    </row>
    <row r="58" spans="1:9" ht="18" customHeight="1" thickBot="1" x14ac:dyDescent="0.3">
      <c r="A58" s="95" t="s">
        <v>31</v>
      </c>
      <c r="B58" s="96"/>
      <c r="C58" s="97"/>
      <c r="D58" s="66">
        <f>SUM(D51:D57)</f>
        <v>14</v>
      </c>
      <c r="F58" s="95" t="s">
        <v>31</v>
      </c>
      <c r="G58" s="96"/>
      <c r="H58" s="97"/>
      <c r="I58" s="66">
        <f>SUM(I51:I57)</f>
        <v>0</v>
      </c>
    </row>
  </sheetData>
  <mergeCells count="26">
    <mergeCell ref="A58:C58"/>
    <mergeCell ref="F58:H58"/>
    <mergeCell ref="A46:C46"/>
    <mergeCell ref="F46:H46"/>
    <mergeCell ref="A48:D48"/>
    <mergeCell ref="F48:I48"/>
    <mergeCell ref="A49:D49"/>
    <mergeCell ref="F49:I49"/>
    <mergeCell ref="A30:J30"/>
    <mergeCell ref="A31:J31"/>
    <mergeCell ref="A34:D34"/>
    <mergeCell ref="F34:I34"/>
    <mergeCell ref="A35:D35"/>
    <mergeCell ref="F35:I35"/>
    <mergeCell ref="A16:D16"/>
    <mergeCell ref="F16:I16"/>
    <mergeCell ref="A17:D17"/>
    <mergeCell ref="F17:I17"/>
    <mergeCell ref="A28:C28"/>
    <mergeCell ref="F28:H28"/>
    <mergeCell ref="A1:J1"/>
    <mergeCell ref="A2:J2"/>
    <mergeCell ref="A5:D5"/>
    <mergeCell ref="F5:I5"/>
    <mergeCell ref="A14:C14"/>
    <mergeCell ref="F14:H14"/>
  </mergeCells>
  <pageMargins left="0.25" right="0.25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sqref="A1:J1"/>
    </sheetView>
  </sheetViews>
  <sheetFormatPr defaultRowHeight="15" x14ac:dyDescent="0.25"/>
  <cols>
    <col min="1" max="1" width="25.28515625" customWidth="1"/>
    <col min="2" max="3" width="12.5703125" customWidth="1"/>
    <col min="4" max="4" width="10.7109375" customWidth="1"/>
    <col min="5" max="5" width="6.42578125" customWidth="1"/>
    <col min="6" max="6" width="25.28515625" customWidth="1"/>
    <col min="7" max="7" width="15.14062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70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46"/>
      <c r="B3" s="46"/>
      <c r="C3" s="46"/>
      <c r="D3" s="46"/>
      <c r="E3" s="46"/>
      <c r="F3" s="46"/>
      <c r="G3" s="46"/>
      <c r="H3" s="46"/>
      <c r="I3" s="46"/>
      <c r="J3" s="46"/>
    </row>
    <row r="4" spans="1:10" ht="19.5" thickBot="1" x14ac:dyDescent="0.35">
      <c r="A4" s="25" t="s">
        <v>33</v>
      </c>
      <c r="B4" s="22" t="s">
        <v>73</v>
      </c>
      <c r="C4" s="46"/>
      <c r="D4" s="46"/>
      <c r="E4" s="46"/>
      <c r="F4" s="25" t="s">
        <v>34</v>
      </c>
      <c r="G4" s="26">
        <v>43083</v>
      </c>
      <c r="H4" s="46"/>
      <c r="I4" s="46"/>
      <c r="J4" s="46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4</v>
      </c>
      <c r="C6" s="13" t="s">
        <v>5</v>
      </c>
      <c r="D6" s="10" t="s">
        <v>32</v>
      </c>
      <c r="F6" s="8" t="s">
        <v>3</v>
      </c>
      <c r="G6" s="9" t="s">
        <v>4</v>
      </c>
      <c r="H6" s="13" t="s">
        <v>5</v>
      </c>
      <c r="I6" s="10" t="s">
        <v>32</v>
      </c>
    </row>
    <row r="7" spans="1:10" ht="18" customHeight="1" x14ac:dyDescent="0.25">
      <c r="A7" s="6" t="s">
        <v>8</v>
      </c>
      <c r="B7" s="31">
        <v>0.34375</v>
      </c>
      <c r="C7" s="32">
        <v>0.35416666666666669</v>
      </c>
      <c r="D7" s="65">
        <f>(HOUR(C7-B7)*60)+MINUTE(C7-B7)</f>
        <v>15</v>
      </c>
      <c r="F7" s="6" t="s">
        <v>8</v>
      </c>
      <c r="G7" s="7"/>
      <c r="H7" s="14"/>
      <c r="I7" s="65">
        <f>(HOUR(H7-G7)*60)+MINUTE(H7-G7)</f>
        <v>0</v>
      </c>
    </row>
    <row r="8" spans="1:10" ht="18" customHeight="1" x14ac:dyDescent="0.25">
      <c r="A8" s="3" t="s">
        <v>6</v>
      </c>
      <c r="B8" s="33">
        <v>0.35416666666666669</v>
      </c>
      <c r="C8" s="34">
        <v>0.35694444444444445</v>
      </c>
      <c r="D8" s="65">
        <f t="shared" ref="D8:D13" si="0">(HOUR(C8-B8)*60)+MINUTE(C8-B8)</f>
        <v>4</v>
      </c>
      <c r="F8" s="3" t="s">
        <v>6</v>
      </c>
      <c r="G8" s="2"/>
      <c r="H8" s="15"/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33">
        <v>0.52361111111111114</v>
      </c>
      <c r="C9" s="34">
        <v>0.52916666666666667</v>
      </c>
      <c r="D9" s="65">
        <f t="shared" si="0"/>
        <v>8</v>
      </c>
      <c r="F9" s="3" t="s">
        <v>9</v>
      </c>
      <c r="G9" s="2"/>
      <c r="H9" s="15"/>
      <c r="I9" s="65">
        <f t="shared" si="1"/>
        <v>0</v>
      </c>
    </row>
    <row r="10" spans="1:10" ht="18" customHeight="1" x14ac:dyDescent="0.25">
      <c r="A10" s="3" t="s">
        <v>7</v>
      </c>
      <c r="B10" s="33">
        <v>0.52986111111111112</v>
      </c>
      <c r="C10" s="34">
        <v>0.55069444444444449</v>
      </c>
      <c r="D10" s="65">
        <f t="shared" si="0"/>
        <v>30</v>
      </c>
      <c r="F10" s="3" t="s">
        <v>7</v>
      </c>
      <c r="G10" s="2"/>
      <c r="H10" s="15"/>
      <c r="I10" s="65">
        <f t="shared" si="1"/>
        <v>0</v>
      </c>
    </row>
    <row r="11" spans="1:10" ht="18" customHeight="1" x14ac:dyDescent="0.25">
      <c r="A11" s="3" t="s">
        <v>10</v>
      </c>
      <c r="B11" s="33">
        <v>5.1388888888888894E-2</v>
      </c>
      <c r="C11" s="34">
        <v>6.1111111111111116E-2</v>
      </c>
      <c r="D11" s="65">
        <f t="shared" si="0"/>
        <v>14</v>
      </c>
      <c r="F11" s="3" t="s">
        <v>10</v>
      </c>
      <c r="G11" s="2"/>
      <c r="H11" s="15"/>
      <c r="I11" s="65">
        <f t="shared" si="1"/>
        <v>0</v>
      </c>
    </row>
    <row r="12" spans="1:10" ht="18" customHeight="1" x14ac:dyDescent="0.25">
      <c r="A12" s="3" t="s">
        <v>11</v>
      </c>
      <c r="B12" s="33">
        <v>0.15972222222222224</v>
      </c>
      <c r="C12" s="34">
        <v>0.17361111111111113</v>
      </c>
      <c r="D12" s="65">
        <f t="shared" si="0"/>
        <v>20</v>
      </c>
      <c r="F12" s="3" t="s">
        <v>11</v>
      </c>
      <c r="G12" s="2"/>
      <c r="H12" s="15"/>
      <c r="I12" s="65">
        <f t="shared" si="1"/>
        <v>0</v>
      </c>
    </row>
    <row r="13" spans="1:10" ht="18" customHeight="1" thickBot="1" x14ac:dyDescent="0.3">
      <c r="A13" s="18" t="s">
        <v>9</v>
      </c>
      <c r="B13" s="47">
        <v>0.17361111111111113</v>
      </c>
      <c r="C13" s="48">
        <v>0.18194444444444444</v>
      </c>
      <c r="D13" s="65">
        <f t="shared" si="0"/>
        <v>12</v>
      </c>
      <c r="F13" s="18" t="s">
        <v>9</v>
      </c>
      <c r="G13" s="19"/>
      <c r="H13" s="20"/>
      <c r="I13" s="65">
        <f t="shared" si="1"/>
        <v>0</v>
      </c>
    </row>
    <row r="14" spans="1:10" ht="18" customHeight="1" thickBot="1" x14ac:dyDescent="0.3">
      <c r="A14" s="95" t="s">
        <v>31</v>
      </c>
      <c r="B14" s="96"/>
      <c r="C14" s="97"/>
      <c r="D14" s="66">
        <f>SUM(D7:D13)</f>
        <v>103</v>
      </c>
      <c r="F14" s="95" t="s">
        <v>31</v>
      </c>
      <c r="G14" s="96"/>
      <c r="H14" s="97"/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74</v>
      </c>
      <c r="B17" s="89"/>
      <c r="C17" s="89"/>
      <c r="D17" s="90"/>
      <c r="F17" s="88" t="s">
        <v>46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4</v>
      </c>
      <c r="C18" s="13" t="s">
        <v>5</v>
      </c>
      <c r="D18" s="10" t="s">
        <v>39</v>
      </c>
      <c r="F18" s="8" t="s">
        <v>3</v>
      </c>
      <c r="G18" s="9" t="s">
        <v>4</v>
      </c>
      <c r="H18" s="13" t="s">
        <v>5</v>
      </c>
      <c r="I18" s="10" t="s">
        <v>39</v>
      </c>
    </row>
    <row r="19" spans="1:10" ht="18" customHeight="1" x14ac:dyDescent="0.25">
      <c r="A19" s="6" t="s">
        <v>14</v>
      </c>
      <c r="B19" s="27">
        <v>0.35972222222222222</v>
      </c>
      <c r="C19" s="28">
        <v>0.36805555555555558</v>
      </c>
      <c r="D19" s="65">
        <f>(HOUR(C19-B19)*60)+MINUTE(C19-B19)</f>
        <v>12</v>
      </c>
      <c r="F19" s="6" t="s">
        <v>14</v>
      </c>
      <c r="G19" s="27">
        <v>0.4381944444444445</v>
      </c>
      <c r="H19" s="28">
        <v>0.44236111111111115</v>
      </c>
      <c r="I19" s="65">
        <f>(HOUR(H19-G19)*60)+MINUTE(H19-G19)</f>
        <v>6</v>
      </c>
    </row>
    <row r="20" spans="1:10" ht="18" customHeight="1" x14ac:dyDescent="0.25">
      <c r="A20" s="3" t="s">
        <v>16</v>
      </c>
      <c r="B20" s="29">
        <v>0.36805555555555558</v>
      </c>
      <c r="C20" s="30">
        <v>0.37777777777777777</v>
      </c>
      <c r="D20" s="65">
        <f t="shared" ref="D20:D27" si="2">(HOUR(C20-B20)*60)+MINUTE(C20-B20)</f>
        <v>14</v>
      </c>
      <c r="F20" s="3" t="s">
        <v>16</v>
      </c>
      <c r="G20" s="29">
        <v>0.44305555555555554</v>
      </c>
      <c r="H20" s="30">
        <v>0.4513888888888889</v>
      </c>
      <c r="I20" s="65">
        <f t="shared" ref="I20:I27" si="3">(HOUR(H20-G20)*60)+MINUTE(H20-G20)</f>
        <v>12</v>
      </c>
    </row>
    <row r="21" spans="1:10" ht="18" customHeight="1" x14ac:dyDescent="0.25">
      <c r="A21" s="3" t="s">
        <v>15</v>
      </c>
      <c r="B21" s="29">
        <v>0.37777777777777777</v>
      </c>
      <c r="C21" s="30">
        <v>0.38194444444444442</v>
      </c>
      <c r="D21" s="65">
        <f t="shared" si="2"/>
        <v>6</v>
      </c>
      <c r="F21" s="3" t="s">
        <v>15</v>
      </c>
      <c r="G21" s="29">
        <v>0.4513888888888889</v>
      </c>
      <c r="H21" s="30">
        <v>0.46249999999999997</v>
      </c>
      <c r="I21" s="65">
        <f t="shared" si="3"/>
        <v>16</v>
      </c>
    </row>
    <row r="22" spans="1:10" ht="18" customHeight="1" x14ac:dyDescent="0.25">
      <c r="A22" s="3" t="s">
        <v>35</v>
      </c>
      <c r="B22" s="29">
        <v>0.38750000000000001</v>
      </c>
      <c r="C22" s="30">
        <v>0.40625</v>
      </c>
      <c r="D22" s="65">
        <f t="shared" si="2"/>
        <v>27</v>
      </c>
      <c r="F22" s="3" t="s">
        <v>35</v>
      </c>
      <c r="G22" s="29">
        <v>0.46249999999999997</v>
      </c>
      <c r="H22" s="30">
        <v>0.47500000000000003</v>
      </c>
      <c r="I22" s="65">
        <f t="shared" si="3"/>
        <v>18</v>
      </c>
    </row>
    <row r="23" spans="1:10" ht="18" customHeight="1" x14ac:dyDescent="0.25">
      <c r="A23" s="3" t="s">
        <v>17</v>
      </c>
      <c r="B23" s="29">
        <v>0.40625</v>
      </c>
      <c r="C23" s="30">
        <v>0.41111111111111115</v>
      </c>
      <c r="D23" s="65">
        <f t="shared" si="2"/>
        <v>7</v>
      </c>
      <c r="F23" s="3" t="s">
        <v>17</v>
      </c>
      <c r="G23" s="29"/>
      <c r="H23" s="30"/>
      <c r="I23" s="65">
        <f t="shared" si="3"/>
        <v>0</v>
      </c>
    </row>
    <row r="24" spans="1:10" ht="18" customHeight="1" x14ac:dyDescent="0.25">
      <c r="A24" s="3" t="s">
        <v>18</v>
      </c>
      <c r="B24" s="29">
        <v>0.41111111111111115</v>
      </c>
      <c r="C24" s="30">
        <v>0.41597222222222219</v>
      </c>
      <c r="D24" s="65">
        <f t="shared" si="2"/>
        <v>7</v>
      </c>
      <c r="F24" s="3" t="s">
        <v>18</v>
      </c>
      <c r="G24" s="29">
        <v>0.47500000000000003</v>
      </c>
      <c r="H24" s="30">
        <v>0.48194444444444445</v>
      </c>
      <c r="I24" s="65">
        <f t="shared" si="3"/>
        <v>10</v>
      </c>
    </row>
    <row r="25" spans="1:10" ht="18" customHeight="1" x14ac:dyDescent="0.25">
      <c r="A25" s="3" t="s">
        <v>37</v>
      </c>
      <c r="B25" s="29">
        <v>0.41597222222222219</v>
      </c>
      <c r="C25" s="30">
        <v>0.42430555555555555</v>
      </c>
      <c r="D25" s="65">
        <f t="shared" si="2"/>
        <v>12</v>
      </c>
      <c r="F25" s="3" t="s">
        <v>37</v>
      </c>
      <c r="G25" s="29">
        <v>0.48194444444444445</v>
      </c>
      <c r="H25" s="30">
        <v>0.48888888888888887</v>
      </c>
      <c r="I25" s="65">
        <f t="shared" si="3"/>
        <v>10</v>
      </c>
    </row>
    <row r="26" spans="1:10" ht="18" customHeight="1" x14ac:dyDescent="0.25">
      <c r="A26" s="3" t="s">
        <v>19</v>
      </c>
      <c r="B26" s="29"/>
      <c r="C26" s="30"/>
      <c r="D26" s="65">
        <f t="shared" si="2"/>
        <v>0</v>
      </c>
      <c r="F26" s="3" t="s">
        <v>19</v>
      </c>
      <c r="G26" s="29"/>
      <c r="H26" s="30"/>
      <c r="I26" s="65">
        <f t="shared" si="3"/>
        <v>0</v>
      </c>
    </row>
    <row r="27" spans="1:10" ht="18" customHeight="1" thickBot="1" x14ac:dyDescent="0.3">
      <c r="A27" s="4" t="s">
        <v>20</v>
      </c>
      <c r="B27" s="29">
        <v>0.42430555555555555</v>
      </c>
      <c r="C27" s="45">
        <v>0.42777777777777781</v>
      </c>
      <c r="D27" s="65">
        <f t="shared" si="2"/>
        <v>5</v>
      </c>
      <c r="F27" s="4" t="s">
        <v>20</v>
      </c>
      <c r="G27" s="29">
        <v>0.48888888888888887</v>
      </c>
      <c r="H27" s="45">
        <v>0.49305555555555558</v>
      </c>
      <c r="I27" s="65">
        <f t="shared" si="3"/>
        <v>6</v>
      </c>
    </row>
    <row r="28" spans="1:10" ht="18" customHeight="1" thickBot="1" x14ac:dyDescent="0.3">
      <c r="A28" s="95" t="s">
        <v>31</v>
      </c>
      <c r="B28" s="96"/>
      <c r="C28" s="97"/>
      <c r="D28" s="66">
        <f>SUM(D19:D27)</f>
        <v>90</v>
      </c>
      <c r="F28" s="95" t="s">
        <v>31</v>
      </c>
      <c r="G28" s="96"/>
      <c r="H28" s="97"/>
      <c r="I28" s="66">
        <f>SUM(I19:I27)</f>
        <v>78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46"/>
      <c r="B32" s="46"/>
      <c r="C32" s="46"/>
      <c r="D32" s="46"/>
      <c r="E32" s="46"/>
      <c r="F32" s="46"/>
      <c r="G32" s="46"/>
      <c r="H32" s="46"/>
      <c r="I32" s="46"/>
      <c r="J32" s="46"/>
    </row>
    <row r="33" spans="1:10" ht="18" customHeight="1" thickBot="1" x14ac:dyDescent="0.35">
      <c r="A33" s="25" t="s">
        <v>33</v>
      </c>
      <c r="B33" s="22"/>
      <c r="C33" s="46"/>
      <c r="D33" s="46"/>
      <c r="E33" s="46"/>
      <c r="F33" s="25" t="s">
        <v>34</v>
      </c>
      <c r="G33" s="26">
        <v>43083</v>
      </c>
      <c r="H33" s="46"/>
      <c r="I33" s="46"/>
      <c r="J33" s="46"/>
    </row>
    <row r="34" spans="1:10" ht="18" customHeight="1" x14ac:dyDescent="0.25">
      <c r="A34" s="91" t="s">
        <v>22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76</v>
      </c>
      <c r="B35" s="89"/>
      <c r="C35" s="89"/>
      <c r="D35" s="90"/>
      <c r="F35" s="88" t="s">
        <v>69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4</v>
      </c>
      <c r="C36" s="13" t="s">
        <v>5</v>
      </c>
      <c r="D36" s="10" t="s">
        <v>32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27">
        <v>0.49861111111111112</v>
      </c>
      <c r="C37" s="28">
        <v>0.50138888888888888</v>
      </c>
      <c r="D37" s="65">
        <f>(HOUR(C37-B37)*60)+MINUTE(C37-B37)</f>
        <v>4</v>
      </c>
      <c r="F37" s="6" t="s">
        <v>14</v>
      </c>
      <c r="G37" s="27"/>
      <c r="H37" s="28"/>
      <c r="I37" s="65">
        <f>(HOUR(H37-G37)*60)+MINUTE(H37-G37)</f>
        <v>0</v>
      </c>
    </row>
    <row r="38" spans="1:10" ht="18" customHeight="1" x14ac:dyDescent="0.25">
      <c r="A38" s="3" t="s">
        <v>16</v>
      </c>
      <c r="B38" s="29">
        <v>0.50555555555555554</v>
      </c>
      <c r="C38" s="30">
        <v>0.51250000000000007</v>
      </c>
      <c r="D38" s="65">
        <f t="shared" ref="D38:D45" si="4">(HOUR(C38-B38)*60)+MINUTE(C38-B38)</f>
        <v>10</v>
      </c>
      <c r="F38" s="3" t="s">
        <v>16</v>
      </c>
      <c r="G38" s="29"/>
      <c r="H38" s="30"/>
      <c r="I38" s="65">
        <f t="shared" ref="I38:I45" si="5">(HOUR(H38-G38)*60)+MINUTE(H38-G38)</f>
        <v>0</v>
      </c>
    </row>
    <row r="39" spans="1:10" ht="18" customHeight="1" x14ac:dyDescent="0.25">
      <c r="A39" s="3" t="s">
        <v>15</v>
      </c>
      <c r="B39" s="29">
        <v>0.51250000000000007</v>
      </c>
      <c r="C39" s="30">
        <v>0.52222222222222225</v>
      </c>
      <c r="D39" s="65">
        <f t="shared" si="4"/>
        <v>14</v>
      </c>
      <c r="F39" s="3" t="s">
        <v>15</v>
      </c>
      <c r="G39" s="29"/>
      <c r="H39" s="30"/>
      <c r="I39" s="65">
        <f t="shared" si="5"/>
        <v>0</v>
      </c>
    </row>
    <row r="40" spans="1:10" ht="18" customHeight="1" x14ac:dyDescent="0.25">
      <c r="A40" s="3" t="s">
        <v>35</v>
      </c>
      <c r="B40" s="29">
        <v>6.25E-2</v>
      </c>
      <c r="C40" s="30">
        <v>8.3333333333333329E-2</v>
      </c>
      <c r="D40" s="65">
        <f t="shared" si="4"/>
        <v>30</v>
      </c>
      <c r="F40" s="3" t="s">
        <v>35</v>
      </c>
      <c r="G40" s="29"/>
      <c r="H40" s="30"/>
      <c r="I40" s="65">
        <f t="shared" si="5"/>
        <v>0</v>
      </c>
    </row>
    <row r="41" spans="1:10" ht="18" customHeight="1" x14ac:dyDescent="0.25">
      <c r="A41" s="3" t="s">
        <v>17</v>
      </c>
      <c r="B41" s="29"/>
      <c r="C41" s="30"/>
      <c r="D41" s="65">
        <f t="shared" si="4"/>
        <v>0</v>
      </c>
      <c r="F41" s="3" t="s">
        <v>17</v>
      </c>
      <c r="G41" s="29"/>
      <c r="H41" s="30"/>
      <c r="I41" s="65">
        <f t="shared" si="5"/>
        <v>0</v>
      </c>
    </row>
    <row r="42" spans="1:10" ht="18" customHeight="1" x14ac:dyDescent="0.25">
      <c r="A42" s="3" t="s">
        <v>18</v>
      </c>
      <c r="B42" s="29">
        <v>8.3333333333333329E-2</v>
      </c>
      <c r="C42" s="30">
        <v>9.0277777777777776E-2</v>
      </c>
      <c r="D42" s="65">
        <f t="shared" si="4"/>
        <v>10</v>
      </c>
      <c r="F42" s="3" t="s">
        <v>18</v>
      </c>
      <c r="G42" s="29"/>
      <c r="H42" s="30"/>
      <c r="I42" s="65">
        <f t="shared" si="5"/>
        <v>0</v>
      </c>
    </row>
    <row r="43" spans="1:10" ht="18" customHeight="1" x14ac:dyDescent="0.25">
      <c r="A43" s="3" t="s">
        <v>37</v>
      </c>
      <c r="B43" s="29">
        <v>9.0277777777777776E-2</v>
      </c>
      <c r="C43" s="30">
        <v>9.7222222222222224E-2</v>
      </c>
      <c r="D43" s="65">
        <f t="shared" si="4"/>
        <v>10</v>
      </c>
      <c r="F43" s="3" t="s">
        <v>37</v>
      </c>
      <c r="G43" s="29"/>
      <c r="H43" s="30"/>
      <c r="I43" s="65">
        <f t="shared" si="5"/>
        <v>0</v>
      </c>
    </row>
    <row r="44" spans="1:10" ht="18" customHeight="1" x14ac:dyDescent="0.25">
      <c r="A44" s="3" t="s">
        <v>19</v>
      </c>
      <c r="B44" s="29"/>
      <c r="C44" s="39"/>
      <c r="D44" s="65">
        <f t="shared" si="4"/>
        <v>0</v>
      </c>
      <c r="F44" s="3" t="s">
        <v>19</v>
      </c>
      <c r="G44" s="29"/>
      <c r="H44" s="39"/>
      <c r="I44" s="65">
        <f t="shared" si="5"/>
        <v>0</v>
      </c>
    </row>
    <row r="45" spans="1:10" ht="18" customHeight="1" thickBot="1" x14ac:dyDescent="0.3">
      <c r="A45" s="4" t="s">
        <v>20</v>
      </c>
      <c r="B45" s="29">
        <v>9.7222222222222224E-2</v>
      </c>
      <c r="C45" s="45">
        <v>9.9999999999999992E-2</v>
      </c>
      <c r="D45" s="65">
        <f t="shared" si="4"/>
        <v>4</v>
      </c>
      <c r="F45" s="4" t="s">
        <v>20</v>
      </c>
      <c r="G45" s="41"/>
      <c r="H45" s="45"/>
      <c r="I45" s="65">
        <f t="shared" si="5"/>
        <v>0</v>
      </c>
    </row>
    <row r="46" spans="1:10" ht="18" customHeight="1" thickBot="1" x14ac:dyDescent="0.3">
      <c r="A46" s="95" t="s">
        <v>31</v>
      </c>
      <c r="B46" s="96"/>
      <c r="C46" s="97"/>
      <c r="D46" s="66">
        <f>SUM(D37:D45)</f>
        <v>82</v>
      </c>
      <c r="F46" s="95" t="s">
        <v>31</v>
      </c>
      <c r="G46" s="96"/>
      <c r="H46" s="97"/>
      <c r="I46" s="66">
        <f>SUM(I37:I45)</f>
        <v>0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77</v>
      </c>
      <c r="B49" s="89"/>
      <c r="C49" s="89"/>
      <c r="D49" s="90"/>
      <c r="F49" s="88" t="s">
        <v>61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4</v>
      </c>
      <c r="C50" s="13" t="s">
        <v>5</v>
      </c>
      <c r="D50" s="10" t="s">
        <v>32</v>
      </c>
      <c r="F50" s="8" t="s">
        <v>3</v>
      </c>
      <c r="G50" s="9" t="s">
        <v>4</v>
      </c>
      <c r="H50" s="13" t="s">
        <v>5</v>
      </c>
      <c r="I50" s="10" t="s">
        <v>32</v>
      </c>
    </row>
    <row r="51" spans="1:9" ht="18" customHeight="1" x14ac:dyDescent="0.25">
      <c r="A51" s="11" t="s">
        <v>23</v>
      </c>
      <c r="B51" s="27">
        <v>0.60625000000000007</v>
      </c>
      <c r="C51" s="27">
        <v>0.60625000000000007</v>
      </c>
      <c r="D51" s="65">
        <f t="shared" ref="D51:D57" si="6">(HOUR(C51-B51)*60)+MINUTE(C51-B51)</f>
        <v>0</v>
      </c>
      <c r="F51" s="11" t="s">
        <v>23</v>
      </c>
      <c r="G51" s="27"/>
      <c r="H51" s="28"/>
      <c r="I51" s="65">
        <f t="shared" ref="I51:I57" si="7">(HOUR(H51-G51)*60)+MINUTE(H51-G51)</f>
        <v>0</v>
      </c>
    </row>
    <row r="52" spans="1:9" ht="18" customHeight="1" x14ac:dyDescent="0.25">
      <c r="A52" s="3" t="s">
        <v>24</v>
      </c>
      <c r="B52" s="29">
        <v>0.60902777777777783</v>
      </c>
      <c r="C52" s="30">
        <v>0.60902777777777783</v>
      </c>
      <c r="D52" s="65">
        <f t="shared" si="6"/>
        <v>0</v>
      </c>
      <c r="F52" s="3" t="s">
        <v>24</v>
      </c>
      <c r="G52" s="29"/>
      <c r="H52" s="30"/>
      <c r="I52" s="65">
        <f t="shared" si="7"/>
        <v>0</v>
      </c>
    </row>
    <row r="53" spans="1:9" ht="18" customHeight="1" x14ac:dyDescent="0.25">
      <c r="A53" s="12" t="s">
        <v>25</v>
      </c>
      <c r="B53" s="29"/>
      <c r="C53" s="30"/>
      <c r="D53" s="65">
        <f t="shared" si="6"/>
        <v>0</v>
      </c>
      <c r="F53" s="12" t="s">
        <v>25</v>
      </c>
      <c r="G53" s="2"/>
      <c r="H53" s="15"/>
      <c r="I53" s="65">
        <f t="shared" si="7"/>
        <v>0</v>
      </c>
    </row>
    <row r="54" spans="1:9" ht="18" customHeight="1" x14ac:dyDescent="0.25">
      <c r="A54" s="3" t="s">
        <v>26</v>
      </c>
      <c r="B54" s="29">
        <v>0.10902777777777778</v>
      </c>
      <c r="C54" s="30">
        <v>0.11319444444444444</v>
      </c>
      <c r="D54" s="65">
        <f t="shared" si="6"/>
        <v>6</v>
      </c>
      <c r="F54" s="3" t="s">
        <v>26</v>
      </c>
      <c r="G54" s="29"/>
      <c r="H54" s="30"/>
      <c r="I54" s="65">
        <f t="shared" si="7"/>
        <v>0</v>
      </c>
    </row>
    <row r="55" spans="1:9" ht="18" customHeight="1" x14ac:dyDescent="0.25">
      <c r="A55" s="12" t="s">
        <v>27</v>
      </c>
      <c r="B55" s="29"/>
      <c r="C55" s="30"/>
      <c r="D55" s="65">
        <f t="shared" si="6"/>
        <v>0</v>
      </c>
      <c r="F55" s="12" t="s">
        <v>27</v>
      </c>
      <c r="G55" s="2"/>
      <c r="H55" s="15"/>
      <c r="I55" s="65">
        <f t="shared" si="7"/>
        <v>0</v>
      </c>
    </row>
    <row r="56" spans="1:9" ht="18" customHeight="1" x14ac:dyDescent="0.25">
      <c r="A56" s="3" t="s">
        <v>28</v>
      </c>
      <c r="B56" s="29">
        <v>0.11319444444444444</v>
      </c>
      <c r="C56" s="30">
        <v>0.11388888888888889</v>
      </c>
      <c r="D56" s="65">
        <f t="shared" si="6"/>
        <v>1</v>
      </c>
      <c r="F56" s="3" t="s">
        <v>28</v>
      </c>
      <c r="G56" s="29"/>
      <c r="H56" s="30"/>
      <c r="I56" s="65">
        <f t="shared" si="7"/>
        <v>0</v>
      </c>
    </row>
    <row r="57" spans="1:9" ht="18" customHeight="1" thickBot="1" x14ac:dyDescent="0.3">
      <c r="A57" s="4" t="s">
        <v>29</v>
      </c>
      <c r="B57" s="29"/>
      <c r="C57" s="45"/>
      <c r="D57" s="65">
        <f t="shared" si="6"/>
        <v>0</v>
      </c>
      <c r="F57" s="4" t="s">
        <v>29</v>
      </c>
      <c r="G57" s="41"/>
      <c r="H57" s="41"/>
      <c r="I57" s="65">
        <f t="shared" si="7"/>
        <v>0</v>
      </c>
    </row>
    <row r="58" spans="1:9" ht="18" customHeight="1" thickBot="1" x14ac:dyDescent="0.3">
      <c r="A58" s="95" t="s">
        <v>31</v>
      </c>
      <c r="B58" s="96"/>
      <c r="C58" s="97"/>
      <c r="D58" s="66">
        <f>SUM(D51:D57)</f>
        <v>7</v>
      </c>
      <c r="F58" s="95" t="s">
        <v>31</v>
      </c>
      <c r="G58" s="96"/>
      <c r="H58" s="97"/>
      <c r="I58" s="66">
        <f>SUM(I51:I57)</f>
        <v>0</v>
      </c>
    </row>
  </sheetData>
  <mergeCells count="26">
    <mergeCell ref="A58:C58"/>
    <mergeCell ref="F58:H58"/>
    <mergeCell ref="A46:C46"/>
    <mergeCell ref="F46:H46"/>
    <mergeCell ref="A48:D48"/>
    <mergeCell ref="F48:I48"/>
    <mergeCell ref="A49:D49"/>
    <mergeCell ref="F49:I49"/>
    <mergeCell ref="A30:J30"/>
    <mergeCell ref="A31:J31"/>
    <mergeCell ref="A34:D34"/>
    <mergeCell ref="F34:I34"/>
    <mergeCell ref="A35:D35"/>
    <mergeCell ref="F35:I35"/>
    <mergeCell ref="A16:D16"/>
    <mergeCell ref="F16:I16"/>
    <mergeCell ref="A17:D17"/>
    <mergeCell ref="F17:I17"/>
    <mergeCell ref="A28:C28"/>
    <mergeCell ref="F28:H28"/>
    <mergeCell ref="A1:J1"/>
    <mergeCell ref="A2:J2"/>
    <mergeCell ref="A5:D5"/>
    <mergeCell ref="F5:I5"/>
    <mergeCell ref="A14:C14"/>
    <mergeCell ref="F14:H14"/>
  </mergeCells>
  <pageMargins left="0.25" right="0.25" top="0.75" bottom="0.75" header="0.3" footer="0.3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L24" sqref="L24"/>
    </sheetView>
  </sheetViews>
  <sheetFormatPr defaultRowHeight="15" x14ac:dyDescent="0.25"/>
  <cols>
    <col min="1" max="1" width="25.28515625" customWidth="1"/>
    <col min="2" max="4" width="12.5703125" customWidth="1"/>
    <col min="5" max="5" width="6.42578125" customWidth="1"/>
    <col min="6" max="6" width="25.28515625" customWidth="1"/>
    <col min="7" max="7" width="15.14062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70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46"/>
      <c r="B3" s="46"/>
      <c r="C3" s="46"/>
      <c r="D3" s="46"/>
      <c r="E3" s="46"/>
      <c r="F3" s="46"/>
      <c r="G3" s="46"/>
      <c r="H3" s="46"/>
      <c r="I3" s="46"/>
      <c r="J3" s="46"/>
    </row>
    <row r="4" spans="1:10" ht="19.5" thickBot="1" x14ac:dyDescent="0.35">
      <c r="A4" s="25" t="s">
        <v>33</v>
      </c>
      <c r="B4" s="22" t="s">
        <v>78</v>
      </c>
      <c r="C4" s="46"/>
      <c r="D4" s="46"/>
      <c r="E4" s="46"/>
      <c r="F4" s="25" t="s">
        <v>34</v>
      </c>
      <c r="G4" s="26">
        <v>43083</v>
      </c>
      <c r="H4" s="46"/>
      <c r="I4" s="46"/>
      <c r="J4" s="46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4</v>
      </c>
      <c r="C6" s="13" t="s">
        <v>5</v>
      </c>
      <c r="D6" s="10" t="s">
        <v>32</v>
      </c>
      <c r="F6" s="8" t="s">
        <v>3</v>
      </c>
      <c r="G6" s="9" t="s">
        <v>4</v>
      </c>
      <c r="H6" s="13" t="s">
        <v>5</v>
      </c>
      <c r="I6" s="10" t="s">
        <v>32</v>
      </c>
    </row>
    <row r="7" spans="1:10" ht="18" customHeight="1" x14ac:dyDescent="0.25">
      <c r="A7" s="6" t="s">
        <v>8</v>
      </c>
      <c r="B7" s="31">
        <v>0.34027777777777773</v>
      </c>
      <c r="C7" s="32">
        <v>0.34513888888888888</v>
      </c>
      <c r="D7" s="65">
        <f>(HOUR(C7-B7)*60)+MINUTE(C7-B7)</f>
        <v>7</v>
      </c>
      <c r="F7" s="6" t="s">
        <v>8</v>
      </c>
      <c r="G7" s="7"/>
      <c r="H7" s="14"/>
      <c r="I7" s="65">
        <f>(HOUR(H7-G7)*60)+MINUTE(H7-G7)</f>
        <v>0</v>
      </c>
    </row>
    <row r="8" spans="1:10" ht="18" customHeight="1" x14ac:dyDescent="0.25">
      <c r="A8" s="3" t="s">
        <v>6</v>
      </c>
      <c r="B8" s="33">
        <v>0.34513888888888888</v>
      </c>
      <c r="C8" s="34">
        <v>0.34930555555555554</v>
      </c>
      <c r="D8" s="65">
        <f t="shared" ref="D8:D13" si="0">(HOUR(C8-B8)*60)+MINUTE(C8-B8)</f>
        <v>6</v>
      </c>
      <c r="F8" s="3" t="s">
        <v>6</v>
      </c>
      <c r="G8" s="2"/>
      <c r="H8" s="15"/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33">
        <v>0.50972222222222219</v>
      </c>
      <c r="C9" s="34">
        <v>0.51597222222222217</v>
      </c>
      <c r="D9" s="65">
        <f t="shared" si="0"/>
        <v>9</v>
      </c>
      <c r="F9" s="3" t="s">
        <v>9</v>
      </c>
      <c r="G9" s="2"/>
      <c r="H9" s="15"/>
      <c r="I9" s="65">
        <f t="shared" si="1"/>
        <v>0</v>
      </c>
    </row>
    <row r="10" spans="1:10" ht="18" customHeight="1" x14ac:dyDescent="0.25">
      <c r="A10" s="3" t="s">
        <v>7</v>
      </c>
      <c r="B10" s="33">
        <v>0.51597222222222217</v>
      </c>
      <c r="C10" s="34">
        <v>0.53680555555555554</v>
      </c>
      <c r="D10" s="65">
        <f t="shared" si="0"/>
        <v>30</v>
      </c>
      <c r="F10" s="3" t="s">
        <v>7</v>
      </c>
      <c r="G10" s="2"/>
      <c r="H10" s="15"/>
      <c r="I10" s="65">
        <f t="shared" si="1"/>
        <v>0</v>
      </c>
    </row>
    <row r="11" spans="1:10" ht="18" customHeight="1" x14ac:dyDescent="0.25">
      <c r="A11" s="3" t="s">
        <v>10</v>
      </c>
      <c r="B11" s="33">
        <v>0.53680555555555554</v>
      </c>
      <c r="C11" s="34">
        <v>0.54722222222222217</v>
      </c>
      <c r="D11" s="65">
        <f t="shared" si="0"/>
        <v>15</v>
      </c>
      <c r="F11" s="3" t="s">
        <v>10</v>
      </c>
      <c r="G11" s="2"/>
      <c r="H11" s="15"/>
      <c r="I11" s="65">
        <f t="shared" si="1"/>
        <v>0</v>
      </c>
    </row>
    <row r="12" spans="1:10" ht="18" customHeight="1" x14ac:dyDescent="0.25">
      <c r="A12" s="3" t="s">
        <v>11</v>
      </c>
      <c r="B12" s="33"/>
      <c r="C12" s="34"/>
      <c r="D12" s="65">
        <f t="shared" si="0"/>
        <v>0</v>
      </c>
      <c r="F12" s="3" t="s">
        <v>11</v>
      </c>
      <c r="G12" s="2"/>
      <c r="H12" s="15"/>
      <c r="I12" s="65">
        <f t="shared" si="1"/>
        <v>0</v>
      </c>
    </row>
    <row r="13" spans="1:10" ht="18" customHeight="1" thickBot="1" x14ac:dyDescent="0.3">
      <c r="A13" s="18" t="s">
        <v>9</v>
      </c>
      <c r="B13" s="37"/>
      <c r="C13" s="38"/>
      <c r="D13" s="65">
        <f t="shared" si="0"/>
        <v>0</v>
      </c>
      <c r="F13" s="18" t="s">
        <v>9</v>
      </c>
      <c r="G13" s="19"/>
      <c r="H13" s="20"/>
      <c r="I13" s="65">
        <f t="shared" si="1"/>
        <v>0</v>
      </c>
    </row>
    <row r="14" spans="1:10" ht="18" customHeight="1" thickBot="1" x14ac:dyDescent="0.3">
      <c r="A14" s="95" t="s">
        <v>31</v>
      </c>
      <c r="B14" s="96"/>
      <c r="C14" s="97"/>
      <c r="D14" s="66">
        <f>SUM(D7:D13)</f>
        <v>67</v>
      </c>
      <c r="F14" s="95" t="s">
        <v>31</v>
      </c>
      <c r="G14" s="96"/>
      <c r="H14" s="97"/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79</v>
      </c>
      <c r="B17" s="89"/>
      <c r="C17" s="89"/>
      <c r="D17" s="90"/>
      <c r="F17" s="88" t="s">
        <v>80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4</v>
      </c>
      <c r="C18" s="13" t="s">
        <v>5</v>
      </c>
      <c r="D18" s="10" t="s">
        <v>39</v>
      </c>
      <c r="F18" s="8" t="s">
        <v>3</v>
      </c>
      <c r="G18" s="9" t="s">
        <v>4</v>
      </c>
      <c r="H18" s="13" t="s">
        <v>5</v>
      </c>
      <c r="I18" s="10" t="s">
        <v>39</v>
      </c>
    </row>
    <row r="19" spans="1:10" ht="18" customHeight="1" x14ac:dyDescent="0.25">
      <c r="A19" s="6" t="s">
        <v>14</v>
      </c>
      <c r="B19" s="27">
        <v>0.3576388888888889</v>
      </c>
      <c r="C19" s="28">
        <v>0.3611111111111111</v>
      </c>
      <c r="D19" s="65">
        <f>(HOUR(C19-B19)*60)+MINUTE(C19-B19)</f>
        <v>5</v>
      </c>
      <c r="F19" s="6" t="s">
        <v>14</v>
      </c>
      <c r="G19" s="27">
        <v>4.9999999999999996E-2</v>
      </c>
      <c r="H19" s="28">
        <v>5.5555555555555552E-2</v>
      </c>
      <c r="I19" s="65">
        <f>(HOUR(H19-G19)*60)+MINUTE(H19-G19)</f>
        <v>8</v>
      </c>
    </row>
    <row r="20" spans="1:10" ht="18" customHeight="1" x14ac:dyDescent="0.25">
      <c r="A20" s="3" t="s">
        <v>16</v>
      </c>
      <c r="B20" s="29">
        <v>0.3611111111111111</v>
      </c>
      <c r="C20" s="30">
        <v>0.43055555555555558</v>
      </c>
      <c r="D20" s="65">
        <f t="shared" ref="D20:D27" si="2">(HOUR(C20-B20)*60)+MINUTE(C20-B20)</f>
        <v>100</v>
      </c>
      <c r="F20" s="3" t="s">
        <v>16</v>
      </c>
      <c r="G20" s="29">
        <v>5.5555555555555552E-2</v>
      </c>
      <c r="H20" s="30">
        <v>6.5972222222222224E-2</v>
      </c>
      <c r="I20" s="65">
        <f t="shared" ref="I20:I27" si="3">(HOUR(H20-G20)*60)+MINUTE(H20-G20)</f>
        <v>15</v>
      </c>
    </row>
    <row r="21" spans="1:10" ht="18" customHeight="1" x14ac:dyDescent="0.25">
      <c r="A21" s="3" t="s">
        <v>15</v>
      </c>
      <c r="B21" s="29">
        <v>0.43055555555555558</v>
      </c>
      <c r="C21" s="30">
        <v>0.44444444444444442</v>
      </c>
      <c r="D21" s="65">
        <f t="shared" si="2"/>
        <v>20</v>
      </c>
      <c r="F21" s="3" t="s">
        <v>15</v>
      </c>
      <c r="G21" s="29">
        <v>6.5972222222222224E-2</v>
      </c>
      <c r="H21" s="30">
        <v>7.9861111111111105E-2</v>
      </c>
      <c r="I21" s="65">
        <f t="shared" si="3"/>
        <v>20</v>
      </c>
    </row>
    <row r="22" spans="1:10" ht="18" customHeight="1" x14ac:dyDescent="0.25">
      <c r="A22" s="3" t="s">
        <v>35</v>
      </c>
      <c r="B22" s="29">
        <v>0.44444444444444442</v>
      </c>
      <c r="C22" s="30">
        <v>0.46249999999999997</v>
      </c>
      <c r="D22" s="65">
        <f t="shared" si="2"/>
        <v>26</v>
      </c>
      <c r="F22" s="3" t="s">
        <v>35</v>
      </c>
      <c r="G22" s="29">
        <v>7.9861111111111105E-2</v>
      </c>
      <c r="H22" s="30">
        <v>9.375E-2</v>
      </c>
      <c r="I22" s="65">
        <f t="shared" si="3"/>
        <v>20</v>
      </c>
    </row>
    <row r="23" spans="1:10" ht="18" customHeight="1" x14ac:dyDescent="0.25">
      <c r="A23" s="3" t="s">
        <v>17</v>
      </c>
      <c r="B23" s="29">
        <v>0.46180555555555558</v>
      </c>
      <c r="C23" s="30">
        <v>0.46666666666666662</v>
      </c>
      <c r="D23" s="65">
        <f t="shared" si="2"/>
        <v>7</v>
      </c>
      <c r="F23" s="3" t="s">
        <v>17</v>
      </c>
      <c r="G23" s="29"/>
      <c r="H23" s="30"/>
      <c r="I23" s="65">
        <f t="shared" si="3"/>
        <v>0</v>
      </c>
    </row>
    <row r="24" spans="1:10" ht="18" customHeight="1" x14ac:dyDescent="0.25">
      <c r="A24" s="3" t="s">
        <v>18</v>
      </c>
      <c r="B24" s="29">
        <v>0.46666666666666662</v>
      </c>
      <c r="C24" s="30">
        <v>0.47222222222222227</v>
      </c>
      <c r="D24" s="65">
        <f t="shared" si="2"/>
        <v>8</v>
      </c>
      <c r="F24" s="3" t="s">
        <v>18</v>
      </c>
      <c r="G24" s="29">
        <v>9.375E-2</v>
      </c>
      <c r="H24" s="30">
        <v>0.10069444444444443</v>
      </c>
      <c r="I24" s="65">
        <f t="shared" si="3"/>
        <v>10</v>
      </c>
    </row>
    <row r="25" spans="1:10" ht="18" customHeight="1" x14ac:dyDescent="0.25">
      <c r="A25" s="3" t="s">
        <v>37</v>
      </c>
      <c r="B25" s="29">
        <v>0.47222222222222227</v>
      </c>
      <c r="C25" s="30">
        <v>0.4861111111111111</v>
      </c>
      <c r="D25" s="65">
        <f t="shared" si="2"/>
        <v>20</v>
      </c>
      <c r="F25" s="3" t="s">
        <v>37</v>
      </c>
      <c r="G25" s="29">
        <v>0.10069444444444443</v>
      </c>
      <c r="H25" s="30">
        <v>0.10555555555555556</v>
      </c>
      <c r="I25" s="65">
        <f t="shared" si="3"/>
        <v>7</v>
      </c>
    </row>
    <row r="26" spans="1:10" ht="18" customHeight="1" x14ac:dyDescent="0.25">
      <c r="A26" s="3" t="s">
        <v>19</v>
      </c>
      <c r="B26" s="29"/>
      <c r="C26" s="30"/>
      <c r="D26" s="65">
        <f t="shared" si="2"/>
        <v>0</v>
      </c>
      <c r="F26" s="3" t="s">
        <v>19</v>
      </c>
      <c r="G26" s="29"/>
      <c r="H26" s="30"/>
      <c r="I26" s="65">
        <f t="shared" si="3"/>
        <v>0</v>
      </c>
    </row>
    <row r="27" spans="1:10" ht="18" customHeight="1" thickBot="1" x14ac:dyDescent="0.3">
      <c r="A27" s="4" t="s">
        <v>20</v>
      </c>
      <c r="B27" s="29">
        <v>0.4861111111111111</v>
      </c>
      <c r="C27" s="45">
        <v>0.49305555555555558</v>
      </c>
      <c r="D27" s="65">
        <f t="shared" si="2"/>
        <v>10</v>
      </c>
      <c r="F27" s="4" t="s">
        <v>20</v>
      </c>
      <c r="G27" s="29">
        <v>0.10555555555555556</v>
      </c>
      <c r="H27" s="45">
        <v>0.10902777777777778</v>
      </c>
      <c r="I27" s="65">
        <f t="shared" si="3"/>
        <v>5</v>
      </c>
    </row>
    <row r="28" spans="1:10" ht="18" customHeight="1" thickBot="1" x14ac:dyDescent="0.3">
      <c r="A28" s="95" t="s">
        <v>31</v>
      </c>
      <c r="B28" s="96"/>
      <c r="C28" s="97"/>
      <c r="D28" s="66">
        <f>SUM(D19:D27)</f>
        <v>196</v>
      </c>
      <c r="F28" s="95" t="s">
        <v>31</v>
      </c>
      <c r="G28" s="96"/>
      <c r="H28" s="97"/>
      <c r="I28" s="66">
        <f>SUM(I19:I27)</f>
        <v>85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46"/>
      <c r="B32" s="46"/>
      <c r="C32" s="46"/>
      <c r="D32" s="46"/>
      <c r="E32" s="46"/>
      <c r="F32" s="46"/>
      <c r="G32" s="46"/>
      <c r="H32" s="46"/>
      <c r="I32" s="46"/>
      <c r="J32" s="46"/>
    </row>
    <row r="33" spans="1:10" ht="18" customHeight="1" thickBot="1" x14ac:dyDescent="0.35">
      <c r="A33" s="25" t="s">
        <v>33</v>
      </c>
      <c r="B33" s="22" t="s">
        <v>78</v>
      </c>
      <c r="C33" s="46"/>
      <c r="D33" s="46"/>
      <c r="E33" s="46"/>
      <c r="F33" s="25" t="s">
        <v>34</v>
      </c>
      <c r="G33" s="26">
        <v>43083</v>
      </c>
      <c r="H33" s="46"/>
      <c r="I33" s="46"/>
      <c r="J33" s="46"/>
    </row>
    <row r="34" spans="1:10" ht="18" customHeight="1" x14ac:dyDescent="0.25">
      <c r="A34" s="91" t="s">
        <v>96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81</v>
      </c>
      <c r="B35" s="89"/>
      <c r="C35" s="89"/>
      <c r="D35" s="90"/>
      <c r="F35" s="88" t="s">
        <v>69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4</v>
      </c>
      <c r="C36" s="13" t="s">
        <v>5</v>
      </c>
      <c r="D36" s="10" t="s">
        <v>32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27">
        <v>0.1111111111111111</v>
      </c>
      <c r="C37" s="28">
        <v>0.11597222222222221</v>
      </c>
      <c r="D37" s="65">
        <f>(HOUR(C37-B37)*60)+MINUTE(C37-B37)</f>
        <v>7</v>
      </c>
      <c r="F37" s="6" t="s">
        <v>14</v>
      </c>
      <c r="G37" s="27"/>
      <c r="H37" s="28"/>
      <c r="I37" s="65">
        <f>(HOUR(H37-G37)*60)+MINUTE(H37-G37)</f>
        <v>0</v>
      </c>
    </row>
    <row r="38" spans="1:10" ht="18" customHeight="1" x14ac:dyDescent="0.25">
      <c r="A38" s="3" t="s">
        <v>16</v>
      </c>
      <c r="B38" s="29">
        <v>0.11597222222222221</v>
      </c>
      <c r="C38" s="30">
        <v>0.125</v>
      </c>
      <c r="D38" s="65">
        <f t="shared" ref="D38:D45" si="4">(HOUR(C38-B38)*60)+MINUTE(C38-B38)</f>
        <v>13</v>
      </c>
      <c r="F38" s="3" t="s">
        <v>16</v>
      </c>
      <c r="G38" s="29"/>
      <c r="H38" s="30"/>
      <c r="I38" s="65">
        <f t="shared" ref="I38:I45" si="5">(HOUR(H38-G38)*60)+MINUTE(H38-G38)</f>
        <v>0</v>
      </c>
    </row>
    <row r="39" spans="1:10" ht="18" customHeight="1" x14ac:dyDescent="0.25">
      <c r="A39" s="3" t="s">
        <v>15</v>
      </c>
      <c r="B39" s="29">
        <v>0.125</v>
      </c>
      <c r="C39" s="30">
        <v>0.13194444444444445</v>
      </c>
      <c r="D39" s="65">
        <f t="shared" si="4"/>
        <v>10</v>
      </c>
      <c r="F39" s="3" t="s">
        <v>15</v>
      </c>
      <c r="G39" s="29"/>
      <c r="H39" s="30"/>
      <c r="I39" s="65">
        <f t="shared" si="5"/>
        <v>0</v>
      </c>
    </row>
    <row r="40" spans="1:10" ht="18" customHeight="1" x14ac:dyDescent="0.25">
      <c r="A40" s="3" t="s">
        <v>35</v>
      </c>
      <c r="B40" s="29">
        <v>0.13194444444444445</v>
      </c>
      <c r="C40" s="30">
        <v>0.13541666666666666</v>
      </c>
      <c r="D40" s="65">
        <f t="shared" si="4"/>
        <v>5</v>
      </c>
      <c r="F40" s="3" t="s">
        <v>35</v>
      </c>
      <c r="G40" s="29"/>
      <c r="H40" s="30"/>
      <c r="I40" s="65">
        <f t="shared" si="5"/>
        <v>0</v>
      </c>
    </row>
    <row r="41" spans="1:10" ht="18" customHeight="1" x14ac:dyDescent="0.25">
      <c r="A41" s="3" t="s">
        <v>17</v>
      </c>
      <c r="B41" s="29">
        <v>0.13541666666666666</v>
      </c>
      <c r="C41" s="30">
        <v>0.1388888888888889</v>
      </c>
      <c r="D41" s="65">
        <f t="shared" si="4"/>
        <v>5</v>
      </c>
      <c r="F41" s="3" t="s">
        <v>17</v>
      </c>
      <c r="G41" s="29"/>
      <c r="H41" s="30"/>
      <c r="I41" s="65">
        <f t="shared" si="5"/>
        <v>0</v>
      </c>
    </row>
    <row r="42" spans="1:10" ht="18" customHeight="1" x14ac:dyDescent="0.25">
      <c r="A42" s="3" t="s">
        <v>18</v>
      </c>
      <c r="B42" s="29">
        <v>0.1388888888888889</v>
      </c>
      <c r="C42" s="30">
        <v>0.14583333333333334</v>
      </c>
      <c r="D42" s="65">
        <f t="shared" si="4"/>
        <v>10</v>
      </c>
      <c r="F42" s="3" t="s">
        <v>18</v>
      </c>
      <c r="G42" s="29"/>
      <c r="H42" s="30"/>
      <c r="I42" s="65">
        <f t="shared" si="5"/>
        <v>0</v>
      </c>
    </row>
    <row r="43" spans="1:10" ht="18" customHeight="1" x14ac:dyDescent="0.25">
      <c r="A43" s="3" t="s">
        <v>37</v>
      </c>
      <c r="B43" s="29">
        <v>0.14583333333333334</v>
      </c>
      <c r="C43" s="30">
        <v>0.15972222222222224</v>
      </c>
      <c r="D43" s="65">
        <f t="shared" si="4"/>
        <v>20</v>
      </c>
      <c r="F43" s="3" t="s">
        <v>37</v>
      </c>
      <c r="G43" s="29"/>
      <c r="H43" s="30"/>
      <c r="I43" s="65">
        <f t="shared" si="5"/>
        <v>0</v>
      </c>
    </row>
    <row r="44" spans="1:10" ht="18" customHeight="1" x14ac:dyDescent="0.25">
      <c r="A44" s="3" t="s">
        <v>19</v>
      </c>
      <c r="B44" s="29"/>
      <c r="C44" s="39"/>
      <c r="D44" s="65">
        <f t="shared" si="4"/>
        <v>0</v>
      </c>
      <c r="F44" s="3" t="s">
        <v>19</v>
      </c>
      <c r="G44" s="29"/>
      <c r="H44" s="39"/>
      <c r="I44" s="65">
        <f t="shared" si="5"/>
        <v>0</v>
      </c>
    </row>
    <row r="45" spans="1:10" ht="18" customHeight="1" thickBot="1" x14ac:dyDescent="0.3">
      <c r="A45" s="4" t="s">
        <v>20</v>
      </c>
      <c r="B45" s="29">
        <v>0.15972222222222224</v>
      </c>
      <c r="C45" s="45">
        <v>0.16666666666666666</v>
      </c>
      <c r="D45" s="65">
        <f t="shared" si="4"/>
        <v>10</v>
      </c>
      <c r="F45" s="4" t="s">
        <v>20</v>
      </c>
      <c r="G45" s="41"/>
      <c r="H45" s="45"/>
      <c r="I45" s="65">
        <f t="shared" si="5"/>
        <v>0</v>
      </c>
    </row>
    <row r="46" spans="1:10" ht="18" customHeight="1" thickBot="1" x14ac:dyDescent="0.3">
      <c r="A46" s="95" t="s">
        <v>31</v>
      </c>
      <c r="B46" s="96"/>
      <c r="C46" s="97"/>
      <c r="D46" s="66">
        <f>SUM(D37:D45)</f>
        <v>80</v>
      </c>
      <c r="F46" s="95" t="s">
        <v>31</v>
      </c>
      <c r="G46" s="96"/>
      <c r="H46" s="97"/>
      <c r="I46" s="66">
        <f>SUM(I37:I45)</f>
        <v>0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50</v>
      </c>
      <c r="B49" s="89"/>
      <c r="C49" s="89"/>
      <c r="D49" s="90"/>
      <c r="F49" s="88" t="s">
        <v>61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4</v>
      </c>
      <c r="C50" s="13" t="s">
        <v>5</v>
      </c>
      <c r="D50" s="10" t="s">
        <v>32</v>
      </c>
      <c r="F50" s="8" t="s">
        <v>3</v>
      </c>
      <c r="G50" s="9" t="s">
        <v>4</v>
      </c>
      <c r="H50" s="13" t="s">
        <v>5</v>
      </c>
      <c r="I50" s="10" t="s">
        <v>32</v>
      </c>
    </row>
    <row r="51" spans="1:9" ht="18" customHeight="1" x14ac:dyDescent="0.25">
      <c r="A51" s="11" t="s">
        <v>23</v>
      </c>
      <c r="B51" s="27">
        <v>0.50138888888888888</v>
      </c>
      <c r="C51" s="28">
        <v>0.50555555555555554</v>
      </c>
      <c r="D51" s="65">
        <f t="shared" ref="D51:D57" si="6">(HOUR(C51-B51)*60)+MINUTE(C51-B51)</f>
        <v>6</v>
      </c>
      <c r="F51" s="11" t="s">
        <v>23</v>
      </c>
      <c r="G51" s="27"/>
      <c r="H51" s="28"/>
      <c r="I51" s="65">
        <f t="shared" ref="I51:I57" si="7">(HOUR(H51-G51)*60)+MINUTE(H51-G51)</f>
        <v>0</v>
      </c>
    </row>
    <row r="52" spans="1:9" ht="18" customHeight="1" x14ac:dyDescent="0.25">
      <c r="A52" s="3" t="s">
        <v>24</v>
      </c>
      <c r="B52" s="29"/>
      <c r="C52" s="30"/>
      <c r="D52" s="65">
        <f t="shared" si="6"/>
        <v>0</v>
      </c>
      <c r="F52" s="3" t="s">
        <v>24</v>
      </c>
      <c r="G52" s="29"/>
      <c r="H52" s="30"/>
      <c r="I52" s="65">
        <f t="shared" si="7"/>
        <v>0</v>
      </c>
    </row>
    <row r="53" spans="1:9" ht="18" customHeight="1" x14ac:dyDescent="0.25">
      <c r="A53" s="12" t="s">
        <v>25</v>
      </c>
      <c r="B53" s="29"/>
      <c r="C53" s="30"/>
      <c r="D53" s="65">
        <f t="shared" si="6"/>
        <v>0</v>
      </c>
      <c r="F53" s="12" t="s">
        <v>25</v>
      </c>
      <c r="G53" s="2"/>
      <c r="H53" s="15"/>
      <c r="I53" s="65">
        <f t="shared" si="7"/>
        <v>0</v>
      </c>
    </row>
    <row r="54" spans="1:9" ht="18" customHeight="1" x14ac:dyDescent="0.25">
      <c r="A54" s="3" t="s">
        <v>26</v>
      </c>
      <c r="B54" s="29">
        <v>0.50555555555555554</v>
      </c>
      <c r="C54" s="30">
        <v>0.50972222222222219</v>
      </c>
      <c r="D54" s="65">
        <f t="shared" si="6"/>
        <v>6</v>
      </c>
      <c r="F54" s="3" t="s">
        <v>26</v>
      </c>
      <c r="G54" s="29"/>
      <c r="H54" s="30"/>
      <c r="I54" s="65">
        <f t="shared" si="7"/>
        <v>0</v>
      </c>
    </row>
    <row r="55" spans="1:9" ht="18" customHeight="1" x14ac:dyDescent="0.25">
      <c r="A55" s="12" t="s">
        <v>27</v>
      </c>
      <c r="B55" s="29"/>
      <c r="C55" s="30"/>
      <c r="D55" s="65">
        <f t="shared" si="6"/>
        <v>0</v>
      </c>
      <c r="F55" s="12" t="s">
        <v>27</v>
      </c>
      <c r="G55" s="2"/>
      <c r="H55" s="15"/>
      <c r="I55" s="65">
        <f t="shared" si="7"/>
        <v>0</v>
      </c>
    </row>
    <row r="56" spans="1:9" ht="18" customHeight="1" x14ac:dyDescent="0.25">
      <c r="A56" s="3" t="s">
        <v>28</v>
      </c>
      <c r="B56" s="29"/>
      <c r="C56" s="30"/>
      <c r="D56" s="65">
        <f t="shared" si="6"/>
        <v>0</v>
      </c>
      <c r="F56" s="3" t="s">
        <v>28</v>
      </c>
      <c r="G56" s="29"/>
      <c r="H56" s="30"/>
      <c r="I56" s="65">
        <f t="shared" si="7"/>
        <v>0</v>
      </c>
    </row>
    <row r="57" spans="1:9" ht="18" customHeight="1" thickBot="1" x14ac:dyDescent="0.3">
      <c r="A57" s="4" t="s">
        <v>29</v>
      </c>
      <c r="B57" s="29"/>
      <c r="C57" s="45"/>
      <c r="D57" s="65">
        <f t="shared" si="6"/>
        <v>0</v>
      </c>
      <c r="F57" s="4" t="s">
        <v>29</v>
      </c>
      <c r="G57" s="41"/>
      <c r="H57" s="41"/>
      <c r="I57" s="65">
        <f t="shared" si="7"/>
        <v>0</v>
      </c>
    </row>
    <row r="58" spans="1:9" ht="18" customHeight="1" thickBot="1" x14ac:dyDescent="0.3">
      <c r="A58" s="95" t="s">
        <v>31</v>
      </c>
      <c r="B58" s="96"/>
      <c r="C58" s="97"/>
      <c r="D58" s="66">
        <f>SUM(D51:D57)</f>
        <v>12</v>
      </c>
      <c r="F58" s="95" t="s">
        <v>31</v>
      </c>
      <c r="G58" s="96"/>
      <c r="H58" s="97"/>
      <c r="I58" s="66">
        <f>SUM(I51:I57)</f>
        <v>0</v>
      </c>
    </row>
  </sheetData>
  <mergeCells count="26">
    <mergeCell ref="A58:C58"/>
    <mergeCell ref="F58:H58"/>
    <mergeCell ref="A46:C46"/>
    <mergeCell ref="F46:H46"/>
    <mergeCell ref="A48:D48"/>
    <mergeCell ref="F48:I48"/>
    <mergeCell ref="A49:D49"/>
    <mergeCell ref="F49:I49"/>
    <mergeCell ref="A30:J30"/>
    <mergeCell ref="A31:J31"/>
    <mergeCell ref="A34:D34"/>
    <mergeCell ref="F34:I34"/>
    <mergeCell ref="A35:D35"/>
    <mergeCell ref="F35:I35"/>
    <mergeCell ref="A16:D16"/>
    <mergeCell ref="F16:I16"/>
    <mergeCell ref="A17:D17"/>
    <mergeCell ref="F17:I17"/>
    <mergeCell ref="A28:C28"/>
    <mergeCell ref="F28:H28"/>
    <mergeCell ref="A1:J1"/>
    <mergeCell ref="A2:J2"/>
    <mergeCell ref="A5:D5"/>
    <mergeCell ref="F5:I5"/>
    <mergeCell ref="A14:C14"/>
    <mergeCell ref="F14:H14"/>
  </mergeCells>
  <pageMargins left="0.25" right="0.25" top="0.75" bottom="0.75" header="0.3" footer="0.3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A13" sqref="A13"/>
    </sheetView>
  </sheetViews>
  <sheetFormatPr defaultRowHeight="15" x14ac:dyDescent="0.25"/>
  <cols>
    <col min="1" max="1" width="25.28515625" customWidth="1"/>
    <col min="2" max="4" width="12.5703125" customWidth="1"/>
    <col min="5" max="5" width="6.42578125" customWidth="1"/>
    <col min="6" max="6" width="25.28515625" customWidth="1"/>
    <col min="7" max="7" width="15.14062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70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46"/>
      <c r="B3" s="46"/>
      <c r="C3" s="46"/>
      <c r="D3" s="46"/>
      <c r="E3" s="46"/>
      <c r="F3" s="46"/>
      <c r="G3" s="46"/>
      <c r="H3" s="46"/>
      <c r="I3" s="46"/>
      <c r="J3" s="46"/>
    </row>
    <row r="4" spans="1:10" ht="19.5" thickBot="1" x14ac:dyDescent="0.35">
      <c r="A4" s="25" t="s">
        <v>33</v>
      </c>
      <c r="B4" s="22" t="s">
        <v>82</v>
      </c>
      <c r="C4" s="46"/>
      <c r="D4" s="46"/>
      <c r="E4" s="46"/>
      <c r="F4" s="25" t="s">
        <v>34</v>
      </c>
      <c r="G4" s="26">
        <v>43083</v>
      </c>
      <c r="H4" s="46"/>
      <c r="I4" s="46"/>
      <c r="J4" s="46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4</v>
      </c>
      <c r="C6" s="13" t="s">
        <v>5</v>
      </c>
      <c r="D6" s="10" t="s">
        <v>32</v>
      </c>
      <c r="F6" s="8" t="s">
        <v>3</v>
      </c>
      <c r="G6" s="9" t="s">
        <v>4</v>
      </c>
      <c r="H6" s="13" t="s">
        <v>5</v>
      </c>
      <c r="I6" s="10" t="s">
        <v>32</v>
      </c>
    </row>
    <row r="7" spans="1:10" ht="18" customHeight="1" x14ac:dyDescent="0.25">
      <c r="A7" s="6" t="s">
        <v>8</v>
      </c>
      <c r="B7" s="31">
        <v>0.34375</v>
      </c>
      <c r="C7" s="32">
        <v>0.35416666666666669</v>
      </c>
      <c r="D7" s="65">
        <f>(HOUR(C7-B7)*60)+MINUTE(C7-B7)</f>
        <v>15</v>
      </c>
      <c r="F7" s="6" t="s">
        <v>8</v>
      </c>
      <c r="G7" s="7"/>
      <c r="H7" s="14"/>
      <c r="I7" s="65">
        <f>(HOUR(H7-G7)*60)+MINUTE(H7-G7)</f>
        <v>0</v>
      </c>
    </row>
    <row r="8" spans="1:10" ht="18" customHeight="1" x14ac:dyDescent="0.25">
      <c r="A8" s="3" t="s">
        <v>6</v>
      </c>
      <c r="B8" s="33">
        <v>0.35416666666666669</v>
      </c>
      <c r="C8" s="34">
        <v>0.3611111111111111</v>
      </c>
      <c r="D8" s="65">
        <f t="shared" ref="D8:D13" si="0">(HOUR(C8-B8)*60)+MINUTE(C8-B8)</f>
        <v>10</v>
      </c>
      <c r="F8" s="3" t="s">
        <v>6</v>
      </c>
      <c r="G8" s="2"/>
      <c r="H8" s="15"/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33">
        <v>0.51736111111111105</v>
      </c>
      <c r="C9" s="34">
        <v>0.52777777777777779</v>
      </c>
      <c r="D9" s="65">
        <f t="shared" si="0"/>
        <v>15</v>
      </c>
      <c r="F9" s="3" t="s">
        <v>9</v>
      </c>
      <c r="G9" s="2"/>
      <c r="H9" s="15"/>
      <c r="I9" s="65">
        <f t="shared" si="1"/>
        <v>0</v>
      </c>
    </row>
    <row r="10" spans="1:10" ht="18" customHeight="1" x14ac:dyDescent="0.25">
      <c r="A10" s="3" t="s">
        <v>7</v>
      </c>
      <c r="B10" s="33">
        <v>0.52916666666666667</v>
      </c>
      <c r="C10" s="34">
        <v>0.54999999999999993</v>
      </c>
      <c r="D10" s="65">
        <f t="shared" si="0"/>
        <v>30</v>
      </c>
      <c r="F10" s="3" t="s">
        <v>7</v>
      </c>
      <c r="G10" s="2"/>
      <c r="H10" s="15"/>
      <c r="I10" s="65">
        <f t="shared" si="1"/>
        <v>0</v>
      </c>
    </row>
    <row r="11" spans="1:10" ht="18" customHeight="1" x14ac:dyDescent="0.25">
      <c r="A11" s="3" t="s">
        <v>10</v>
      </c>
      <c r="B11" s="33">
        <v>0.55208333333333337</v>
      </c>
      <c r="C11" s="34">
        <v>0.56111111111111112</v>
      </c>
      <c r="D11" s="65">
        <f t="shared" si="0"/>
        <v>13</v>
      </c>
      <c r="F11" s="3" t="s">
        <v>10</v>
      </c>
      <c r="G11" s="2"/>
      <c r="H11" s="15"/>
      <c r="I11" s="65">
        <f t="shared" si="1"/>
        <v>0</v>
      </c>
    </row>
    <row r="12" spans="1:10" ht="18" customHeight="1" x14ac:dyDescent="0.25">
      <c r="A12" s="3" t="s">
        <v>11</v>
      </c>
      <c r="B12" s="33">
        <v>0.15416666666666667</v>
      </c>
      <c r="C12" s="34">
        <v>0.16597222222222222</v>
      </c>
      <c r="D12" s="65">
        <f t="shared" si="0"/>
        <v>17</v>
      </c>
      <c r="F12" s="3" t="s">
        <v>11</v>
      </c>
      <c r="G12" s="2"/>
      <c r="H12" s="15"/>
      <c r="I12" s="65">
        <f t="shared" si="1"/>
        <v>0</v>
      </c>
    </row>
    <row r="13" spans="1:10" ht="18" customHeight="1" thickBot="1" x14ac:dyDescent="0.3">
      <c r="A13" s="18" t="s">
        <v>9</v>
      </c>
      <c r="B13" s="37"/>
      <c r="C13" s="38"/>
      <c r="D13" s="65">
        <f t="shared" si="0"/>
        <v>0</v>
      </c>
      <c r="F13" s="18" t="s">
        <v>9</v>
      </c>
      <c r="G13" s="19"/>
      <c r="H13" s="20"/>
      <c r="I13" s="65">
        <f t="shared" si="1"/>
        <v>0</v>
      </c>
    </row>
    <row r="14" spans="1:10" ht="18" customHeight="1" thickBot="1" x14ac:dyDescent="0.3">
      <c r="A14" s="95" t="s">
        <v>31</v>
      </c>
      <c r="B14" s="96"/>
      <c r="C14" s="97"/>
      <c r="D14" s="66">
        <f>SUM(D7:D13)</f>
        <v>100</v>
      </c>
      <c r="F14" s="95" t="s">
        <v>31</v>
      </c>
      <c r="G14" s="96"/>
      <c r="H14" s="97"/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65</v>
      </c>
      <c r="B17" s="89"/>
      <c r="C17" s="89"/>
      <c r="D17" s="90"/>
      <c r="F17" s="88" t="s">
        <v>65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4</v>
      </c>
      <c r="C18" s="13" t="s">
        <v>5</v>
      </c>
      <c r="D18" s="10" t="s">
        <v>39</v>
      </c>
      <c r="F18" s="8" t="s">
        <v>3</v>
      </c>
      <c r="G18" s="9" t="s">
        <v>4</v>
      </c>
      <c r="H18" s="13" t="s">
        <v>5</v>
      </c>
      <c r="I18" s="10" t="s">
        <v>39</v>
      </c>
    </row>
    <row r="19" spans="1:10" ht="18" customHeight="1" x14ac:dyDescent="0.25">
      <c r="A19" s="6" t="s">
        <v>14</v>
      </c>
      <c r="B19" s="27">
        <v>0.37708333333333338</v>
      </c>
      <c r="C19" s="28">
        <v>0.3888888888888889</v>
      </c>
      <c r="D19" s="65">
        <f>(HOUR(C19-B19)*60)+MINUTE(C19-B19)</f>
        <v>17</v>
      </c>
      <c r="F19" s="6" t="s">
        <v>14</v>
      </c>
      <c r="G19" s="27">
        <v>7.9861111111111105E-2</v>
      </c>
      <c r="H19" s="28">
        <v>8.8888888888888892E-2</v>
      </c>
      <c r="I19" s="65">
        <f>(HOUR(H19-G19)*60)+MINUTE(H19-G19)</f>
        <v>13</v>
      </c>
    </row>
    <row r="20" spans="1:10" ht="18" customHeight="1" x14ac:dyDescent="0.25">
      <c r="A20" s="3" t="s">
        <v>16</v>
      </c>
      <c r="B20" s="29">
        <v>0.3888888888888889</v>
      </c>
      <c r="C20" s="30">
        <v>0.41319444444444442</v>
      </c>
      <c r="D20" s="65">
        <f t="shared" ref="D20:D27" si="2">(HOUR(C20-B20)*60)+MINUTE(C20-B20)</f>
        <v>35</v>
      </c>
      <c r="F20" s="3" t="s">
        <v>16</v>
      </c>
      <c r="G20" s="29">
        <v>8.9583333333333334E-2</v>
      </c>
      <c r="H20" s="30">
        <v>0.10416666666666667</v>
      </c>
      <c r="I20" s="65">
        <f t="shared" ref="I20:I27" si="3">(HOUR(H20-G20)*60)+MINUTE(H20-G20)</f>
        <v>21</v>
      </c>
    </row>
    <row r="21" spans="1:10" ht="18" customHeight="1" x14ac:dyDescent="0.25">
      <c r="A21" s="3" t="s">
        <v>15</v>
      </c>
      <c r="B21" s="29">
        <v>0.41388888888888892</v>
      </c>
      <c r="C21" s="30">
        <v>0.43958333333333338</v>
      </c>
      <c r="D21" s="65">
        <f t="shared" si="2"/>
        <v>37</v>
      </c>
      <c r="F21" s="3" t="s">
        <v>15</v>
      </c>
      <c r="G21" s="29">
        <v>0.10486111111111111</v>
      </c>
      <c r="H21" s="30">
        <v>0.11666666666666665</v>
      </c>
      <c r="I21" s="65">
        <f t="shared" si="3"/>
        <v>17</v>
      </c>
    </row>
    <row r="22" spans="1:10" ht="18" customHeight="1" x14ac:dyDescent="0.25">
      <c r="A22" s="3" t="s">
        <v>35</v>
      </c>
      <c r="B22" s="29">
        <v>0.44027777777777777</v>
      </c>
      <c r="C22" s="30">
        <v>0.46111111111111108</v>
      </c>
      <c r="D22" s="65">
        <f t="shared" si="2"/>
        <v>30</v>
      </c>
      <c r="F22" s="3" t="s">
        <v>35</v>
      </c>
      <c r="G22" s="29">
        <v>0.1173611111111111</v>
      </c>
      <c r="H22" s="30">
        <v>0.1388888888888889</v>
      </c>
      <c r="I22" s="65">
        <f t="shared" si="3"/>
        <v>31</v>
      </c>
    </row>
    <row r="23" spans="1:10" ht="18" customHeight="1" x14ac:dyDescent="0.25">
      <c r="A23" s="3" t="s">
        <v>17</v>
      </c>
      <c r="B23" s="29">
        <v>0.46180555555555558</v>
      </c>
      <c r="C23" s="30">
        <v>0.46736111111111112</v>
      </c>
      <c r="D23" s="65">
        <f t="shared" si="2"/>
        <v>8</v>
      </c>
      <c r="F23" s="3" t="s">
        <v>17</v>
      </c>
      <c r="G23" s="29">
        <v>0.13958333333333334</v>
      </c>
      <c r="H23" s="30">
        <v>0.1451388888888889</v>
      </c>
      <c r="I23" s="65">
        <f t="shared" si="3"/>
        <v>8</v>
      </c>
    </row>
    <row r="24" spans="1:10" ht="18" customHeight="1" x14ac:dyDescent="0.25">
      <c r="A24" s="3" t="s">
        <v>18</v>
      </c>
      <c r="B24" s="29">
        <v>0.4680555555555555</v>
      </c>
      <c r="C24" s="30">
        <v>0.47222222222222227</v>
      </c>
      <c r="D24" s="65">
        <f t="shared" si="2"/>
        <v>6</v>
      </c>
      <c r="F24" s="3" t="s">
        <v>18</v>
      </c>
      <c r="G24" s="29">
        <v>0.1451388888888889</v>
      </c>
      <c r="H24" s="30">
        <v>0.14861111111111111</v>
      </c>
      <c r="I24" s="65">
        <f t="shared" si="3"/>
        <v>5</v>
      </c>
    </row>
    <row r="25" spans="1:10" ht="18" customHeight="1" x14ac:dyDescent="0.25">
      <c r="A25" s="3" t="s">
        <v>37</v>
      </c>
      <c r="B25" s="29">
        <v>0.47222222222222227</v>
      </c>
      <c r="C25" s="30">
        <v>0.47500000000000003</v>
      </c>
      <c r="D25" s="65">
        <f t="shared" si="2"/>
        <v>4</v>
      </c>
      <c r="F25" s="3" t="s">
        <v>37</v>
      </c>
      <c r="G25" s="29">
        <v>0.14930555555555555</v>
      </c>
      <c r="H25" s="30">
        <v>0.15069444444444444</v>
      </c>
      <c r="I25" s="65">
        <f t="shared" si="3"/>
        <v>2</v>
      </c>
    </row>
    <row r="26" spans="1:10" ht="18" customHeight="1" x14ac:dyDescent="0.25">
      <c r="A26" s="3" t="s">
        <v>19</v>
      </c>
      <c r="B26" s="29">
        <v>0.47569444444444442</v>
      </c>
      <c r="C26" s="30">
        <v>0.48333333333333334</v>
      </c>
      <c r="D26" s="65">
        <f t="shared" si="2"/>
        <v>11</v>
      </c>
      <c r="F26" s="3" t="s">
        <v>19</v>
      </c>
      <c r="G26" s="29"/>
      <c r="H26" s="30"/>
      <c r="I26" s="65">
        <f t="shared" si="3"/>
        <v>0</v>
      </c>
    </row>
    <row r="27" spans="1:10" ht="18" customHeight="1" thickBot="1" x14ac:dyDescent="0.3">
      <c r="A27" s="4" t="s">
        <v>20</v>
      </c>
      <c r="B27" s="29">
        <v>0.48333333333333334</v>
      </c>
      <c r="C27" s="45">
        <v>0.4861111111111111</v>
      </c>
      <c r="D27" s="65">
        <f t="shared" si="2"/>
        <v>4</v>
      </c>
      <c r="F27" s="4" t="s">
        <v>20</v>
      </c>
      <c r="G27" s="29">
        <v>0.15069444444444444</v>
      </c>
      <c r="H27" s="45">
        <v>0.15208333333333332</v>
      </c>
      <c r="I27" s="65">
        <f t="shared" si="3"/>
        <v>2</v>
      </c>
    </row>
    <row r="28" spans="1:10" ht="18" customHeight="1" thickBot="1" x14ac:dyDescent="0.3">
      <c r="A28" s="95" t="s">
        <v>31</v>
      </c>
      <c r="B28" s="96"/>
      <c r="C28" s="97"/>
      <c r="D28" s="66">
        <f>SUM(D19:D27)</f>
        <v>152</v>
      </c>
      <c r="F28" s="95" t="s">
        <v>31</v>
      </c>
      <c r="G28" s="96"/>
      <c r="H28" s="97"/>
      <c r="I28" s="66">
        <f>SUM(I19:I27)</f>
        <v>99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46"/>
      <c r="B32" s="46"/>
      <c r="C32" s="46"/>
      <c r="D32" s="46"/>
      <c r="E32" s="46"/>
      <c r="F32" s="46"/>
      <c r="G32" s="46"/>
      <c r="H32" s="46"/>
      <c r="I32" s="46"/>
      <c r="J32" s="46"/>
    </row>
    <row r="33" spans="1:10" ht="18" customHeight="1" thickBot="1" x14ac:dyDescent="0.35">
      <c r="A33" s="25" t="s">
        <v>33</v>
      </c>
      <c r="B33" s="22" t="s">
        <v>83</v>
      </c>
      <c r="C33" s="46"/>
      <c r="D33" s="46"/>
      <c r="E33" s="46"/>
      <c r="F33" s="25" t="s">
        <v>34</v>
      </c>
      <c r="G33" s="26">
        <v>43083</v>
      </c>
      <c r="H33" s="46"/>
      <c r="I33" s="46"/>
      <c r="J33" s="46"/>
    </row>
    <row r="34" spans="1:10" ht="18" customHeight="1" x14ac:dyDescent="0.25">
      <c r="A34" s="91" t="s">
        <v>22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65</v>
      </c>
      <c r="B35" s="89"/>
      <c r="C35" s="89"/>
      <c r="D35" s="90"/>
      <c r="F35" s="88" t="s">
        <v>69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4</v>
      </c>
      <c r="C36" s="13" t="s">
        <v>5</v>
      </c>
      <c r="D36" s="10" t="s">
        <v>32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27"/>
      <c r="C37" s="28"/>
      <c r="D37" s="65">
        <f>(HOUR(C37-B37)*60)+MINUTE(C37-B37)</f>
        <v>0</v>
      </c>
      <c r="F37" s="6" t="s">
        <v>14</v>
      </c>
      <c r="G37" s="27"/>
      <c r="H37" s="28"/>
      <c r="I37" s="65">
        <f>(HOUR(H37-G37)*60)+MINUTE(H37-G37)</f>
        <v>0</v>
      </c>
    </row>
    <row r="38" spans="1:10" ht="18" customHeight="1" x14ac:dyDescent="0.25">
      <c r="A38" s="3" t="s">
        <v>16</v>
      </c>
      <c r="B38" s="29"/>
      <c r="C38" s="30"/>
      <c r="D38" s="65">
        <f t="shared" ref="D38:D45" si="4">(HOUR(C38-B38)*60)+MINUTE(C38-B38)</f>
        <v>0</v>
      </c>
      <c r="F38" s="3" t="s">
        <v>16</v>
      </c>
      <c r="G38" s="29"/>
      <c r="H38" s="30"/>
      <c r="I38" s="65">
        <f t="shared" ref="I38:I45" si="5">(HOUR(H38-G38)*60)+MINUTE(H38-G38)</f>
        <v>0</v>
      </c>
    </row>
    <row r="39" spans="1:10" ht="18" customHeight="1" x14ac:dyDescent="0.25">
      <c r="A39" s="3" t="s">
        <v>15</v>
      </c>
      <c r="B39" s="29"/>
      <c r="C39" s="30"/>
      <c r="D39" s="65">
        <f t="shared" si="4"/>
        <v>0</v>
      </c>
      <c r="F39" s="3" t="s">
        <v>15</v>
      </c>
      <c r="G39" s="29"/>
      <c r="H39" s="30"/>
      <c r="I39" s="65">
        <f t="shared" si="5"/>
        <v>0</v>
      </c>
    </row>
    <row r="40" spans="1:10" ht="18" customHeight="1" x14ac:dyDescent="0.25">
      <c r="A40" s="3" t="s">
        <v>35</v>
      </c>
      <c r="B40" s="29"/>
      <c r="C40" s="30"/>
      <c r="D40" s="65">
        <f t="shared" si="4"/>
        <v>0</v>
      </c>
      <c r="F40" s="3" t="s">
        <v>35</v>
      </c>
      <c r="G40" s="29"/>
      <c r="H40" s="30"/>
      <c r="I40" s="65">
        <f t="shared" si="5"/>
        <v>0</v>
      </c>
    </row>
    <row r="41" spans="1:10" ht="18" customHeight="1" x14ac:dyDescent="0.25">
      <c r="A41" s="3" t="s">
        <v>17</v>
      </c>
      <c r="B41" s="29"/>
      <c r="C41" s="30"/>
      <c r="D41" s="65">
        <f t="shared" si="4"/>
        <v>0</v>
      </c>
      <c r="F41" s="3" t="s">
        <v>17</v>
      </c>
      <c r="G41" s="29"/>
      <c r="H41" s="30"/>
      <c r="I41" s="65">
        <f t="shared" si="5"/>
        <v>0</v>
      </c>
    </row>
    <row r="42" spans="1:10" ht="18" customHeight="1" x14ac:dyDescent="0.25">
      <c r="A42" s="3" t="s">
        <v>18</v>
      </c>
      <c r="B42" s="29"/>
      <c r="C42" s="30"/>
      <c r="D42" s="65">
        <f t="shared" si="4"/>
        <v>0</v>
      </c>
      <c r="F42" s="3" t="s">
        <v>18</v>
      </c>
      <c r="G42" s="29"/>
      <c r="H42" s="30"/>
      <c r="I42" s="65">
        <f t="shared" si="5"/>
        <v>0</v>
      </c>
    </row>
    <row r="43" spans="1:10" ht="18" customHeight="1" x14ac:dyDescent="0.25">
      <c r="A43" s="3" t="s">
        <v>37</v>
      </c>
      <c r="B43" s="29"/>
      <c r="C43" s="30"/>
      <c r="D43" s="65">
        <f t="shared" si="4"/>
        <v>0</v>
      </c>
      <c r="F43" s="3" t="s">
        <v>37</v>
      </c>
      <c r="G43" s="29"/>
      <c r="H43" s="30"/>
      <c r="I43" s="65">
        <f t="shared" si="5"/>
        <v>0</v>
      </c>
    </row>
    <row r="44" spans="1:10" ht="18" customHeight="1" x14ac:dyDescent="0.25">
      <c r="A44" s="3" t="s">
        <v>19</v>
      </c>
      <c r="B44" s="29"/>
      <c r="C44" s="39"/>
      <c r="D44" s="65">
        <f t="shared" si="4"/>
        <v>0</v>
      </c>
      <c r="F44" s="3" t="s">
        <v>19</v>
      </c>
      <c r="G44" s="29"/>
      <c r="H44" s="39"/>
      <c r="I44" s="65">
        <f t="shared" si="5"/>
        <v>0</v>
      </c>
    </row>
    <row r="45" spans="1:10" ht="18" customHeight="1" thickBot="1" x14ac:dyDescent="0.3">
      <c r="A45" s="4" t="s">
        <v>20</v>
      </c>
      <c r="B45" s="29"/>
      <c r="C45" s="45"/>
      <c r="D45" s="65">
        <f t="shared" si="4"/>
        <v>0</v>
      </c>
      <c r="F45" s="4" t="s">
        <v>20</v>
      </c>
      <c r="G45" s="41"/>
      <c r="H45" s="45"/>
      <c r="I45" s="65">
        <f t="shared" si="5"/>
        <v>0</v>
      </c>
    </row>
    <row r="46" spans="1:10" ht="18" customHeight="1" thickBot="1" x14ac:dyDescent="0.3">
      <c r="A46" s="95" t="s">
        <v>31</v>
      </c>
      <c r="B46" s="96"/>
      <c r="C46" s="97"/>
      <c r="D46" s="66">
        <f>SUM(D37:D45)</f>
        <v>0</v>
      </c>
      <c r="F46" s="95" t="s">
        <v>31</v>
      </c>
      <c r="G46" s="96"/>
      <c r="H46" s="97"/>
      <c r="I46" s="66">
        <f>SUM(I37:I45)</f>
        <v>0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84</v>
      </c>
      <c r="B49" s="89"/>
      <c r="C49" s="89"/>
      <c r="D49" s="90"/>
      <c r="F49" s="88" t="s">
        <v>85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4</v>
      </c>
      <c r="C50" s="13" t="s">
        <v>5</v>
      </c>
      <c r="D50" s="10" t="s">
        <v>32</v>
      </c>
      <c r="F50" s="8" t="s">
        <v>3</v>
      </c>
      <c r="G50" s="9" t="s">
        <v>4</v>
      </c>
      <c r="H50" s="13" t="s">
        <v>5</v>
      </c>
      <c r="I50" s="10" t="s">
        <v>32</v>
      </c>
    </row>
    <row r="51" spans="1:9" ht="18" customHeight="1" x14ac:dyDescent="0.25">
      <c r="A51" s="11" t="s">
        <v>23</v>
      </c>
      <c r="B51" s="27">
        <v>0.49513888888888885</v>
      </c>
      <c r="C51" s="28">
        <v>0.49722222222222223</v>
      </c>
      <c r="D51" s="65">
        <f t="shared" ref="D51:D57" si="6">(HOUR(C51-B51)*60)+MINUTE(C51-B51)</f>
        <v>3</v>
      </c>
      <c r="F51" s="11" t="s">
        <v>23</v>
      </c>
      <c r="G51" s="27">
        <v>0.50208333333333333</v>
      </c>
      <c r="H51" s="28">
        <v>0.50486111111111109</v>
      </c>
      <c r="I51" s="65">
        <f t="shared" ref="I51:I57" si="7">(HOUR(H51-G51)*60)+MINUTE(H51-G51)</f>
        <v>4</v>
      </c>
    </row>
    <row r="52" spans="1:9" ht="18" customHeight="1" x14ac:dyDescent="0.25">
      <c r="A52" s="3" t="s">
        <v>24</v>
      </c>
      <c r="B52" s="29"/>
      <c r="C52" s="30"/>
      <c r="D52" s="65">
        <f t="shared" si="6"/>
        <v>0</v>
      </c>
      <c r="F52" s="3" t="s">
        <v>24</v>
      </c>
      <c r="G52" s="29"/>
      <c r="H52" s="30"/>
      <c r="I52" s="65">
        <f t="shared" si="7"/>
        <v>0</v>
      </c>
    </row>
    <row r="53" spans="1:9" ht="18" customHeight="1" x14ac:dyDescent="0.25">
      <c r="A53" s="12" t="s">
        <v>25</v>
      </c>
      <c r="B53" s="29"/>
      <c r="C53" s="30"/>
      <c r="D53" s="65">
        <f t="shared" si="6"/>
        <v>0</v>
      </c>
      <c r="F53" s="12" t="s">
        <v>25</v>
      </c>
      <c r="G53" s="2"/>
      <c r="H53" s="15"/>
      <c r="I53" s="65">
        <f t="shared" si="7"/>
        <v>0</v>
      </c>
    </row>
    <row r="54" spans="1:9" ht="18" customHeight="1" x14ac:dyDescent="0.25">
      <c r="A54" s="3" t="s">
        <v>26</v>
      </c>
      <c r="B54" s="29">
        <v>0.49722222222222223</v>
      </c>
      <c r="C54" s="30">
        <v>0.49861111111111112</v>
      </c>
      <c r="D54" s="65">
        <f t="shared" si="6"/>
        <v>2</v>
      </c>
      <c r="F54" s="3" t="s">
        <v>26</v>
      </c>
      <c r="G54" s="29"/>
      <c r="H54" s="30"/>
      <c r="I54" s="65">
        <f t="shared" si="7"/>
        <v>0</v>
      </c>
    </row>
    <row r="55" spans="1:9" ht="18" customHeight="1" x14ac:dyDescent="0.25">
      <c r="A55" s="12" t="s">
        <v>27</v>
      </c>
      <c r="B55" s="29"/>
      <c r="C55" s="30"/>
      <c r="D55" s="65">
        <f t="shared" si="6"/>
        <v>0</v>
      </c>
      <c r="F55" s="12" t="s">
        <v>27</v>
      </c>
      <c r="G55" s="2"/>
      <c r="H55" s="15"/>
      <c r="I55" s="65">
        <f t="shared" si="7"/>
        <v>0</v>
      </c>
    </row>
    <row r="56" spans="1:9" ht="18" customHeight="1" x14ac:dyDescent="0.25">
      <c r="A56" s="3" t="s">
        <v>28</v>
      </c>
      <c r="B56" s="29"/>
      <c r="C56" s="30"/>
      <c r="D56" s="65">
        <f t="shared" si="6"/>
        <v>0</v>
      </c>
      <c r="F56" s="3" t="s">
        <v>28</v>
      </c>
      <c r="G56" s="29"/>
      <c r="H56" s="30"/>
      <c r="I56" s="65">
        <f t="shared" si="7"/>
        <v>0</v>
      </c>
    </row>
    <row r="57" spans="1:9" ht="18" customHeight="1" thickBot="1" x14ac:dyDescent="0.3">
      <c r="A57" s="4" t="s">
        <v>29</v>
      </c>
      <c r="B57" s="29"/>
      <c r="C57" s="45"/>
      <c r="D57" s="65">
        <f t="shared" si="6"/>
        <v>0</v>
      </c>
      <c r="F57" s="4" t="s">
        <v>29</v>
      </c>
      <c r="G57" s="41">
        <v>0.50486111111111109</v>
      </c>
      <c r="H57" s="41">
        <v>0.50486111111111109</v>
      </c>
      <c r="I57" s="65">
        <f t="shared" si="7"/>
        <v>0</v>
      </c>
    </row>
    <row r="58" spans="1:9" ht="18" customHeight="1" thickBot="1" x14ac:dyDescent="0.3">
      <c r="A58" s="95" t="s">
        <v>31</v>
      </c>
      <c r="B58" s="96"/>
      <c r="C58" s="97"/>
      <c r="D58" s="66">
        <f>SUM(D51:D57)</f>
        <v>5</v>
      </c>
      <c r="F58" s="95" t="s">
        <v>31</v>
      </c>
      <c r="G58" s="96"/>
      <c r="H58" s="97"/>
      <c r="I58" s="66">
        <f>SUM(I51:I57)</f>
        <v>4</v>
      </c>
    </row>
  </sheetData>
  <mergeCells count="26">
    <mergeCell ref="A58:C58"/>
    <mergeCell ref="F58:H58"/>
    <mergeCell ref="A46:C46"/>
    <mergeCell ref="F46:H46"/>
    <mergeCell ref="A48:D48"/>
    <mergeCell ref="F48:I48"/>
    <mergeCell ref="A49:D49"/>
    <mergeCell ref="F49:I49"/>
    <mergeCell ref="A30:J30"/>
    <mergeCell ref="A31:J31"/>
    <mergeCell ref="A34:D34"/>
    <mergeCell ref="F34:I34"/>
    <mergeCell ref="A35:D35"/>
    <mergeCell ref="F35:I35"/>
    <mergeCell ref="A16:D16"/>
    <mergeCell ref="F16:I16"/>
    <mergeCell ref="A17:D17"/>
    <mergeCell ref="F17:I17"/>
    <mergeCell ref="A28:C28"/>
    <mergeCell ref="F28:H28"/>
    <mergeCell ref="A1:J1"/>
    <mergeCell ref="A2:J2"/>
    <mergeCell ref="A5:D5"/>
    <mergeCell ref="F5:I5"/>
    <mergeCell ref="A14:C14"/>
    <mergeCell ref="F14:H14"/>
  </mergeCells>
  <pageMargins left="0.25" right="0.25" top="0.75" bottom="0.75" header="0.3" footer="0.3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O30" sqref="O30"/>
    </sheetView>
  </sheetViews>
  <sheetFormatPr defaultRowHeight="15" x14ac:dyDescent="0.25"/>
  <cols>
    <col min="1" max="1" width="25.28515625" customWidth="1"/>
    <col min="2" max="2" width="15.140625" bestFit="1" customWidth="1"/>
    <col min="3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70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46"/>
      <c r="B3" s="46"/>
      <c r="C3" s="46"/>
      <c r="D3" s="46"/>
      <c r="E3" s="46"/>
      <c r="F3" s="46"/>
      <c r="G3" s="46"/>
      <c r="H3" s="46"/>
      <c r="I3" s="46"/>
      <c r="J3" s="46"/>
    </row>
    <row r="4" spans="1:10" ht="19.5" thickBot="1" x14ac:dyDescent="0.35">
      <c r="A4" s="25"/>
      <c r="B4" s="26"/>
      <c r="C4" s="46"/>
      <c r="D4" s="46"/>
      <c r="E4" s="46"/>
      <c r="H4" s="46"/>
      <c r="I4" s="46"/>
      <c r="J4" s="46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53</v>
      </c>
      <c r="C6" s="13" t="s">
        <v>32</v>
      </c>
      <c r="D6" s="10" t="s">
        <v>54</v>
      </c>
      <c r="F6" s="8" t="s">
        <v>3</v>
      </c>
      <c r="G6" s="9" t="s">
        <v>53</v>
      </c>
      <c r="H6" s="13" t="s">
        <v>32</v>
      </c>
      <c r="I6" s="10" t="s">
        <v>54</v>
      </c>
    </row>
    <row r="7" spans="1:10" ht="18" customHeight="1" x14ac:dyDescent="0.25">
      <c r="A7" s="6" t="s">
        <v>8</v>
      </c>
      <c r="B7" s="42">
        <f>IF('1214-01'!D7&gt;0,1)+IF('1214-02'!D7&gt;0,1)+IF('1214-03'!D7&gt;0,1)+IF('1214-04'!D7&gt;0,1)</f>
        <v>3</v>
      </c>
      <c r="C7" s="68">
        <f>'1214-01'!D7+'1214-02'!D7+'1214-03'!D7+'1214-04'!D7</f>
        <v>37</v>
      </c>
      <c r="D7" s="65">
        <f>(HOUR(C7-B7)*60)+MINUTE(C7-B7)</f>
        <v>0</v>
      </c>
      <c r="F7" s="6" t="s">
        <v>8</v>
      </c>
      <c r="G7" s="42">
        <f>IF('1214-01'!I7&gt;0,1)+IF('1214-02'!I7&gt;0,1)+IF('1214-03'!I7&gt;0,1)+IF('1214-04'!I7&gt;0,1)</f>
        <v>0</v>
      </c>
      <c r="H7" s="68">
        <f>'1214-01'!I7+'1214-02'!I7+'1214-03'!I7+'1214-04'!I7</f>
        <v>0</v>
      </c>
      <c r="I7" s="65">
        <f>(HOUR(H7-G7)*60)+MINUTE(H7-G7)</f>
        <v>0</v>
      </c>
    </row>
    <row r="8" spans="1:10" ht="18" customHeight="1" x14ac:dyDescent="0.25">
      <c r="A8" s="3" t="s">
        <v>6</v>
      </c>
      <c r="B8" s="42">
        <f>IF('1214-01'!D8&gt;0,1)+IF('1214-02'!D8&gt;0,1)+IF('1214-03'!D8&gt;0,1)+IF('1214-04'!D8&gt;0,1)</f>
        <v>3</v>
      </c>
      <c r="C8" s="68">
        <f>'1214-01'!D8+'1214-02'!D8+'1214-03'!D8+'1214-04'!D8</f>
        <v>20</v>
      </c>
      <c r="D8" s="65">
        <f t="shared" ref="D8:D13" si="0">(HOUR(C8-B8)*60)+MINUTE(C8-B8)</f>
        <v>0</v>
      </c>
      <c r="F8" s="3" t="s">
        <v>6</v>
      </c>
      <c r="G8" s="42">
        <f>IF('1214-01'!I8&gt;0,1)+IF('1214-02'!I8&gt;0,1)+IF('1214-03'!I8&gt;0,1)+IF('1214-04'!I8&gt;0,1)</f>
        <v>0</v>
      </c>
      <c r="H8" s="68">
        <f>'1214-01'!I8+'1214-02'!I8+'1214-03'!I8+'1214-04'!I8</f>
        <v>0</v>
      </c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42">
        <f>IF('1214-01'!D9&gt;0,1)+IF('1214-02'!D9&gt;0,1)+IF('1214-03'!D9&gt;0,1)+IF('1214-04'!D9&gt;0,1)</f>
        <v>3</v>
      </c>
      <c r="C9" s="68">
        <f>'1214-01'!D9+'1214-02'!D9+'1214-03'!D9+'1214-04'!D9</f>
        <v>32</v>
      </c>
      <c r="D9" s="65">
        <f t="shared" si="0"/>
        <v>0</v>
      </c>
      <c r="F9" s="3" t="s">
        <v>9</v>
      </c>
      <c r="G9" s="42">
        <f>IF('1214-01'!I9&gt;0,1)+IF('1214-02'!I9&gt;0,1)+IF('1214-03'!I9&gt;0,1)+IF('1214-04'!I9&gt;0,1)</f>
        <v>0</v>
      </c>
      <c r="H9" s="68">
        <f>'1214-01'!I9+'1214-02'!I9+'1214-03'!I9+'1214-04'!I9</f>
        <v>0</v>
      </c>
      <c r="I9" s="65">
        <f t="shared" si="1"/>
        <v>0</v>
      </c>
    </row>
    <row r="10" spans="1:10" ht="18" customHeight="1" x14ac:dyDescent="0.25">
      <c r="A10" s="3" t="s">
        <v>7</v>
      </c>
      <c r="B10" s="42">
        <f>IF('1214-01'!D10&gt;0,1)+IF('1214-02'!D10&gt;0,1)+IF('1214-03'!D10&gt;0,1)+IF('1214-04'!D10&gt;0,1)</f>
        <v>3</v>
      </c>
      <c r="C10" s="68">
        <f>'1214-01'!D10+'1214-02'!D10+'1214-03'!D10+'1214-04'!D10</f>
        <v>90</v>
      </c>
      <c r="D10" s="65">
        <f t="shared" si="0"/>
        <v>0</v>
      </c>
      <c r="F10" s="3" t="s">
        <v>7</v>
      </c>
      <c r="G10" s="42">
        <f>IF('1214-01'!I10&gt;0,1)+IF('1214-02'!I10&gt;0,1)+IF('1214-03'!I10&gt;0,1)+IF('1214-04'!I10&gt;0,1)</f>
        <v>0</v>
      </c>
      <c r="H10" s="68">
        <f>'1214-01'!I10+'1214-02'!I10+'1214-03'!I10+'1214-04'!I10</f>
        <v>0</v>
      </c>
      <c r="I10" s="65">
        <f t="shared" si="1"/>
        <v>0</v>
      </c>
    </row>
    <row r="11" spans="1:10" ht="18" customHeight="1" x14ac:dyDescent="0.25">
      <c r="A11" s="3" t="s">
        <v>10</v>
      </c>
      <c r="B11" s="42">
        <f>IF('1214-01'!D11&gt;0,1)+IF('1214-02'!D11&gt;0,1)+IF('1214-03'!D11&gt;0,1)+IF('1214-04'!D11&gt;0,1)</f>
        <v>3</v>
      </c>
      <c r="C11" s="68">
        <f>'1214-01'!D11+'1214-02'!D11+'1214-03'!D11+'1214-04'!D11</f>
        <v>42</v>
      </c>
      <c r="D11" s="65">
        <f t="shared" si="0"/>
        <v>0</v>
      </c>
      <c r="F11" s="3" t="s">
        <v>10</v>
      </c>
      <c r="G11" s="42">
        <f>IF('1214-01'!I11&gt;0,1)+IF('1214-02'!I11&gt;0,1)+IF('1214-03'!I11&gt;0,1)+IF('1214-04'!I11&gt;0,1)</f>
        <v>0</v>
      </c>
      <c r="H11" s="68">
        <f>'1214-01'!I11+'1214-02'!I11+'1214-03'!I11+'1214-04'!I11</f>
        <v>0</v>
      </c>
      <c r="I11" s="65">
        <f t="shared" si="1"/>
        <v>0</v>
      </c>
    </row>
    <row r="12" spans="1:10" ht="18" customHeight="1" x14ac:dyDescent="0.25">
      <c r="A12" s="3" t="s">
        <v>11</v>
      </c>
      <c r="B12" s="42">
        <f>IF('1214-01'!D12&gt;0,1)+IF('1214-02'!D12&gt;0,1)+IF('1214-03'!D12&gt;0,1)+IF('1214-04'!D12&gt;0,1)</f>
        <v>2</v>
      </c>
      <c r="C12" s="68">
        <f>'1214-01'!D12+'1214-02'!D12+'1214-03'!D12+'1214-04'!D12</f>
        <v>37</v>
      </c>
      <c r="D12" s="65">
        <f t="shared" si="0"/>
        <v>0</v>
      </c>
      <c r="F12" s="3" t="s">
        <v>11</v>
      </c>
      <c r="G12" s="42">
        <f>IF('1214-01'!I12&gt;0,1)+IF('1214-02'!I12&gt;0,1)+IF('1214-03'!I12&gt;0,1)+IF('1214-04'!I12&gt;0,1)</f>
        <v>0</v>
      </c>
      <c r="H12" s="68">
        <f>'1214-01'!I12+'1214-02'!I12+'1214-03'!I12+'1214-04'!I12</f>
        <v>0</v>
      </c>
      <c r="I12" s="65">
        <f t="shared" si="1"/>
        <v>0</v>
      </c>
    </row>
    <row r="13" spans="1:10" ht="18" customHeight="1" thickBot="1" x14ac:dyDescent="0.3">
      <c r="A13" s="19" t="s">
        <v>9</v>
      </c>
      <c r="B13" s="42">
        <f>IF('1214-01'!D13&gt;0,1)+IF('1214-02'!D13&gt;0,1)+IF('1214-03'!D13&gt;0,1)+IF('1214-04'!D13&gt;0,1)</f>
        <v>1</v>
      </c>
      <c r="C13" s="68">
        <f>'1214-01'!D13+'1214-02'!D13+'1214-03'!D13+'1214-04'!D13</f>
        <v>12</v>
      </c>
      <c r="D13" s="65">
        <f t="shared" si="0"/>
        <v>0</v>
      </c>
      <c r="F13" s="18" t="s">
        <v>9</v>
      </c>
      <c r="G13" s="42">
        <f>IF('1214-01'!I13&gt;0,1)+IF('1214-02'!I13&gt;0,1)+IF('1214-03'!I13&gt;0,1)+IF('1214-04'!I13&gt;0,1)</f>
        <v>0</v>
      </c>
      <c r="H13" s="68">
        <f>'1214-01'!I13+'1214-02'!I13+'1214-03'!I13+'1214-04'!I13</f>
        <v>0</v>
      </c>
      <c r="I13" s="65">
        <f t="shared" si="1"/>
        <v>0</v>
      </c>
    </row>
    <row r="14" spans="1:10" ht="18" customHeight="1" thickBot="1" x14ac:dyDescent="0.3">
      <c r="A14" s="43" t="s">
        <v>31</v>
      </c>
      <c r="B14" s="42">
        <f>IF('1214-01'!D14&gt;0,1)+IF('1214-02'!D14&gt;0,1)+IF('1214-03'!D14&gt;0,1)+IF('1214-04'!D14&gt;0,1)</f>
        <v>3</v>
      </c>
      <c r="C14" s="67">
        <f>SUM(C7:C13)</f>
        <v>270</v>
      </c>
      <c r="D14" s="66">
        <f>SUM(D7:D13)</f>
        <v>0</v>
      </c>
      <c r="F14" s="43" t="s">
        <v>31</v>
      </c>
      <c r="G14" s="42">
        <f>IF('1214-01'!I14&gt;0,1)+IF('1214-02'!I14&gt;0,1)+IF('1214-03'!I14&gt;0,1)+IF('1214-04'!I14&gt;0,1)</f>
        <v>0</v>
      </c>
      <c r="H14" s="67">
        <f>SUM(H7:H13)</f>
        <v>0</v>
      </c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12</v>
      </c>
      <c r="B17" s="89"/>
      <c r="C17" s="89"/>
      <c r="D17" s="90"/>
      <c r="F17" s="88" t="s">
        <v>48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53</v>
      </c>
      <c r="C18" s="13" t="s">
        <v>32</v>
      </c>
      <c r="D18" s="10" t="s">
        <v>54</v>
      </c>
      <c r="F18" s="8" t="s">
        <v>3</v>
      </c>
      <c r="G18" s="9" t="s">
        <v>53</v>
      </c>
      <c r="H18" s="13" t="s">
        <v>32</v>
      </c>
      <c r="I18" s="10" t="s">
        <v>54</v>
      </c>
    </row>
    <row r="19" spans="1:10" ht="18" customHeight="1" x14ac:dyDescent="0.25">
      <c r="A19" s="6" t="s">
        <v>14</v>
      </c>
      <c r="B19" s="70">
        <f>IF('1214-01'!D19&gt;0,1)+IF('1214-02'!D19&gt;0,1)+IF('1214-03'!D19&gt;0,1)+IF('1214-04'!D19&gt;0,1)</f>
        <v>4</v>
      </c>
      <c r="C19" s="73">
        <f>'1214-01'!D19+'1214-02'!D19+'1214-03'!D19+'1214-04'!D19</f>
        <v>54</v>
      </c>
      <c r="D19" s="74">
        <f>IF(B19&gt;0,+C19/B19,0)</f>
        <v>13.5</v>
      </c>
      <c r="F19" s="6" t="s">
        <v>14</v>
      </c>
      <c r="G19" s="70">
        <f>IF('1214-01'!I19&gt;0,1)+IF('1214-02'!I19&gt;0,1)+IF('1214-03'!I19&gt;0,1)+IF('1214-04'!I19&gt;0,1)</f>
        <v>4</v>
      </c>
      <c r="H19" s="73">
        <f>'1214-01'!I19+'1214-02'!I19+'1214-03'!I19+'1214-04'!I19</f>
        <v>37</v>
      </c>
      <c r="I19" s="74">
        <f>IF(G19&gt;0,+H19/G19,0)</f>
        <v>9.25</v>
      </c>
    </row>
    <row r="20" spans="1:10" ht="18" customHeight="1" x14ac:dyDescent="0.25">
      <c r="A20" s="3" t="s">
        <v>16</v>
      </c>
      <c r="B20" s="70">
        <f>IF('1214-01'!D20&gt;0,1)+IF('1214-02'!D20&gt;0,1)+IF('1214-03'!D20&gt;0,1)+IF('1214-04'!D20&gt;0,1)</f>
        <v>4</v>
      </c>
      <c r="C20" s="75">
        <f>'1214-01'!D20+'1214-02'!D20+'1214-03'!D20+'1214-04'!D20</f>
        <v>159</v>
      </c>
      <c r="D20" s="65">
        <f t="shared" ref="D20:D27" si="2">IF(B20&gt;0,+C20/B20,0)</f>
        <v>39.75</v>
      </c>
      <c r="F20" s="3" t="s">
        <v>16</v>
      </c>
      <c r="G20" s="70">
        <f>IF('1214-01'!I20&gt;0,1)+IF('1214-02'!I20&gt;0,1)+IF('1214-03'!I20&gt;0,1)+IF('1214-04'!I20&gt;0,1)</f>
        <v>4</v>
      </c>
      <c r="H20" s="75">
        <f>'1214-01'!I20+'1214-02'!I20+'1214-03'!I20+'1214-04'!I20</f>
        <v>59</v>
      </c>
      <c r="I20" s="65">
        <f t="shared" ref="I20:I27" si="3">IF(G20&gt;0,+H20/G20,0)</f>
        <v>14.75</v>
      </c>
    </row>
    <row r="21" spans="1:10" ht="18" customHeight="1" x14ac:dyDescent="0.25">
      <c r="A21" s="3" t="s">
        <v>15</v>
      </c>
      <c r="B21" s="70">
        <f>IF('1214-01'!D21&gt;0,1)+IF('1214-02'!D21&gt;0,1)+IF('1214-03'!D21&gt;0,1)+IF('1214-04'!D21&gt;0,1)</f>
        <v>4</v>
      </c>
      <c r="C21" s="75">
        <f>'1214-01'!D21+'1214-02'!D21+'1214-03'!D21+'1214-04'!D21</f>
        <v>78</v>
      </c>
      <c r="D21" s="65">
        <f t="shared" si="2"/>
        <v>19.5</v>
      </c>
      <c r="F21" s="3" t="s">
        <v>15</v>
      </c>
      <c r="G21" s="70">
        <f>IF('1214-01'!I21&gt;0,1)+IF('1214-02'!I21&gt;0,1)+IF('1214-03'!I21&gt;0,1)+IF('1214-04'!I21&gt;0,1)</f>
        <v>4</v>
      </c>
      <c r="H21" s="75">
        <f>'1214-01'!I21+'1214-02'!I21+'1214-03'!I21+'1214-04'!I21</f>
        <v>75</v>
      </c>
      <c r="I21" s="65">
        <f t="shared" si="3"/>
        <v>18.75</v>
      </c>
    </row>
    <row r="22" spans="1:10" ht="18" customHeight="1" x14ac:dyDescent="0.25">
      <c r="A22" s="3" t="s">
        <v>36</v>
      </c>
      <c r="B22" s="70">
        <f>IF('1214-01'!D22&gt;0,1)+IF('1214-02'!D22&gt;0,1)+IF('1214-03'!D22&gt;0,1)+IF('1214-04'!D22&gt;0,1)</f>
        <v>4</v>
      </c>
      <c r="C22" s="75">
        <f>'1214-01'!D22+'1214-02'!D22+'1214-03'!D22+'1214-04'!D22</f>
        <v>113</v>
      </c>
      <c r="D22" s="65">
        <f t="shared" si="2"/>
        <v>28.25</v>
      </c>
      <c r="F22" s="3" t="s">
        <v>36</v>
      </c>
      <c r="G22" s="70">
        <f>IF('1214-01'!I22&gt;0,1)+IF('1214-02'!I22&gt;0,1)+IF('1214-03'!I22&gt;0,1)+IF('1214-04'!I22&gt;0,1)</f>
        <v>4</v>
      </c>
      <c r="H22" s="75">
        <f>'1214-01'!I22+'1214-02'!I22+'1214-03'!I22+'1214-04'!I22</f>
        <v>84</v>
      </c>
      <c r="I22" s="65">
        <f t="shared" si="3"/>
        <v>21</v>
      </c>
    </row>
    <row r="23" spans="1:10" ht="18" customHeight="1" x14ac:dyDescent="0.25">
      <c r="A23" s="3" t="s">
        <v>17</v>
      </c>
      <c r="B23" s="70">
        <f>IF('1214-01'!D23&gt;0,1)+IF('1214-02'!D23&gt;0,1)+IF('1214-03'!D23&gt;0,1)+IF('1214-04'!D23&gt;0,1)</f>
        <v>3</v>
      </c>
      <c r="C23" s="75">
        <f>'1214-01'!D23+'1214-02'!D23+'1214-03'!D23+'1214-04'!D23</f>
        <v>22</v>
      </c>
      <c r="D23" s="65">
        <f t="shared" si="2"/>
        <v>7.333333333333333</v>
      </c>
      <c r="F23" s="3" t="s">
        <v>17</v>
      </c>
      <c r="G23" s="70">
        <f>IF('1214-01'!I23&gt;0,1)+IF('1214-02'!I23&gt;0,1)+IF('1214-03'!I23&gt;0,1)+IF('1214-04'!I23&gt;0,1)</f>
        <v>2</v>
      </c>
      <c r="H23" s="75">
        <f>'1214-01'!I23+'1214-02'!I23+'1214-03'!I23+'1214-04'!I23</f>
        <v>13</v>
      </c>
      <c r="I23" s="65">
        <f t="shared" si="3"/>
        <v>6.5</v>
      </c>
    </row>
    <row r="24" spans="1:10" ht="18" customHeight="1" x14ac:dyDescent="0.25">
      <c r="A24" s="3" t="s">
        <v>18</v>
      </c>
      <c r="B24" s="70">
        <f>IF('1214-01'!D24&gt;0,1)+IF('1214-02'!D24&gt;0,1)+IF('1214-03'!D24&gt;0,1)+IF('1214-04'!D24&gt;0,1)</f>
        <v>3</v>
      </c>
      <c r="C24" s="75">
        <f>'1214-01'!D24+'1214-02'!D24+'1214-03'!D24+'1214-04'!D24</f>
        <v>21</v>
      </c>
      <c r="D24" s="65">
        <f t="shared" si="2"/>
        <v>7</v>
      </c>
      <c r="F24" s="3" t="s">
        <v>18</v>
      </c>
      <c r="G24" s="70">
        <f>IF('1214-01'!I24&gt;0,1)+IF('1214-02'!I24&gt;0,1)+IF('1214-03'!I24&gt;0,1)+IF('1214-04'!I24&gt;0,1)</f>
        <v>4</v>
      </c>
      <c r="H24" s="75">
        <f>'1214-01'!I24+'1214-02'!I24+'1214-03'!I24+'1214-04'!I24</f>
        <v>28</v>
      </c>
      <c r="I24" s="65">
        <f t="shared" si="3"/>
        <v>7</v>
      </c>
    </row>
    <row r="25" spans="1:10" ht="18" customHeight="1" x14ac:dyDescent="0.25">
      <c r="A25" s="3" t="s">
        <v>37</v>
      </c>
      <c r="B25" s="70">
        <f>IF('1214-01'!D25&gt;0,1)+IF('1214-02'!D25&gt;0,1)+IF('1214-03'!D25&gt;0,1)+IF('1214-04'!D25&gt;0,1)</f>
        <v>3</v>
      </c>
      <c r="C25" s="75">
        <f>'1214-01'!D25+'1214-02'!D25+'1214-03'!D25+'1214-04'!D25</f>
        <v>36</v>
      </c>
      <c r="D25" s="65">
        <f t="shared" si="2"/>
        <v>12</v>
      </c>
      <c r="F25" s="3" t="s">
        <v>37</v>
      </c>
      <c r="G25" s="70">
        <f>IF('1214-01'!I25&gt;0,1)+IF('1214-02'!I25&gt;0,1)+IF('1214-03'!I25&gt;0,1)+IF('1214-04'!I25&gt;0,1)</f>
        <v>4</v>
      </c>
      <c r="H25" s="75">
        <f>'1214-01'!I25+'1214-02'!I25+'1214-03'!I25+'1214-04'!I25</f>
        <v>26</v>
      </c>
      <c r="I25" s="65">
        <f t="shared" si="3"/>
        <v>6.5</v>
      </c>
    </row>
    <row r="26" spans="1:10" ht="18" customHeight="1" x14ac:dyDescent="0.25">
      <c r="A26" s="3" t="s">
        <v>19</v>
      </c>
      <c r="B26" s="70">
        <f>IF('1214-01'!D26&gt;0,1)+IF('1214-02'!D26&gt;0,1)+IF('1214-03'!D26&gt;0,1)+IF('1214-04'!D26&gt;0,1)</f>
        <v>1</v>
      </c>
      <c r="C26" s="75">
        <f>'1214-01'!D26+'1214-02'!D26+'1214-03'!D26+'1214-04'!D26</f>
        <v>11</v>
      </c>
      <c r="D26" s="65">
        <f t="shared" si="2"/>
        <v>11</v>
      </c>
      <c r="F26" s="3" t="s">
        <v>19</v>
      </c>
      <c r="G26" s="70">
        <f>IF('1214-01'!I26&gt;0,1)+IF('1214-02'!I26&gt;0,1)+IF('1214-03'!I26&gt;0,1)+IF('1214-04'!I26&gt;0,1)</f>
        <v>0</v>
      </c>
      <c r="H26" s="75">
        <f>'1214-01'!I26+'1214-02'!I26+'1214-03'!I26+'1214-04'!I26</f>
        <v>0</v>
      </c>
      <c r="I26" s="65">
        <f t="shared" si="3"/>
        <v>0</v>
      </c>
    </row>
    <row r="27" spans="1:10" ht="18" customHeight="1" thickBot="1" x14ac:dyDescent="0.3">
      <c r="A27" s="3" t="s">
        <v>20</v>
      </c>
      <c r="B27" s="70">
        <f>IF('1214-01'!D27&gt;0,1)+IF('1214-02'!D27&gt;0,1)+IF('1214-03'!D27&gt;0,1)+IF('1214-04'!D27&gt;0,1)</f>
        <v>3</v>
      </c>
      <c r="C27" s="75">
        <f>'1214-01'!D27+'1214-02'!D27+'1214-03'!D27+'1214-04'!D27</f>
        <v>19</v>
      </c>
      <c r="D27" s="65">
        <f t="shared" si="2"/>
        <v>6.333333333333333</v>
      </c>
      <c r="F27" s="3" t="s">
        <v>20</v>
      </c>
      <c r="G27" s="70">
        <f>IF('1214-01'!I27&gt;0,1)+IF('1214-02'!I27&gt;0,1)+IF('1214-03'!I27&gt;0,1)+IF('1214-04'!I27&gt;0,1)</f>
        <v>4</v>
      </c>
      <c r="H27" s="75">
        <f>'1214-01'!I27+'1214-02'!I27+'1214-03'!I27+'1214-04'!I27</f>
        <v>21</v>
      </c>
      <c r="I27" s="65">
        <f t="shared" si="3"/>
        <v>5.25</v>
      </c>
    </row>
    <row r="28" spans="1:10" ht="18" customHeight="1" thickBot="1" x14ac:dyDescent="0.3">
      <c r="A28" s="43" t="s">
        <v>31</v>
      </c>
      <c r="B28" s="42">
        <f>IF('1214-01'!D28&gt;0,1)+IF('1214-02'!D28&gt;0,1)+IF('1214-03'!D28&gt;0,1)+IF('1214-04'!D28&gt;0,1)</f>
        <v>4</v>
      </c>
      <c r="C28" s="76">
        <f>SUM(C19:C27)</f>
        <v>513</v>
      </c>
      <c r="D28" s="66">
        <f>SUM(D19:D27)</f>
        <v>144.66666666666666</v>
      </c>
      <c r="F28" s="43" t="s">
        <v>31</v>
      </c>
      <c r="G28" s="42">
        <f>IF('1214-01'!I28&gt;0,1)+IF('1214-02'!I28&gt;0,1)+IF('1214-03'!I28&gt;0,1)+IF('1214-04'!I28&gt;0,1)</f>
        <v>4</v>
      </c>
      <c r="H28" s="76">
        <f>SUM(H19:H27)</f>
        <v>343</v>
      </c>
      <c r="I28" s="66">
        <f>SUM(I19:I27)</f>
        <v>89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46"/>
      <c r="B32" s="46"/>
      <c r="C32" s="46"/>
      <c r="D32" s="46"/>
      <c r="E32" s="46"/>
      <c r="F32" s="46"/>
      <c r="G32" s="46"/>
      <c r="H32" s="46"/>
      <c r="I32" s="46"/>
      <c r="J32" s="46"/>
    </row>
    <row r="33" spans="1:10" ht="18" customHeight="1" thickBot="1" x14ac:dyDescent="0.35">
      <c r="A33" s="25" t="s">
        <v>34</v>
      </c>
      <c r="B33" s="26">
        <v>43083</v>
      </c>
      <c r="C33" s="46"/>
      <c r="D33" s="46"/>
      <c r="E33" s="46"/>
      <c r="H33" s="46"/>
      <c r="I33" s="46"/>
      <c r="J33" s="46"/>
    </row>
    <row r="34" spans="1:10" ht="18" customHeight="1" x14ac:dyDescent="0.25">
      <c r="A34" s="91" t="s">
        <v>96</v>
      </c>
      <c r="B34" s="92"/>
      <c r="C34" s="93"/>
      <c r="D34" s="94"/>
      <c r="F34" s="91" t="s">
        <v>96</v>
      </c>
      <c r="G34" s="92"/>
      <c r="H34" s="93"/>
      <c r="I34" s="94"/>
    </row>
    <row r="35" spans="1:10" ht="18" customHeight="1" x14ac:dyDescent="0.25">
      <c r="A35" s="88" t="s">
        <v>40</v>
      </c>
      <c r="B35" s="89"/>
      <c r="C35" s="89"/>
      <c r="D35" s="90"/>
      <c r="F35" s="88" t="s">
        <v>42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53</v>
      </c>
      <c r="C36" s="13" t="s">
        <v>32</v>
      </c>
      <c r="D36" s="10" t="s">
        <v>54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70">
        <f>IF('1214-01'!D37&gt;0,1)+IF('1214-02'!D37&gt;0,1)+IF('1214-03'!D37&gt;0,1)+IF('1214-04'!D37&gt;0,1)</f>
        <v>3</v>
      </c>
      <c r="C37" s="73">
        <f>'1214-01'!D37+'1214-02'!D37+'1214-03'!D37+'1214-04'!D37</f>
        <v>21</v>
      </c>
      <c r="D37" s="74">
        <f>IF(B37&gt;0,+C37/B37,0)</f>
        <v>7</v>
      </c>
      <c r="F37" s="6" t="s">
        <v>14</v>
      </c>
      <c r="G37" s="70">
        <f>IF('1214-01'!I37&gt;0,1)+IF('1214-02'!I37&gt;0,1)+IF('1214-03'!I37&gt;0,1)+IF('1214-04'!I37&gt;0,1)</f>
        <v>0</v>
      </c>
      <c r="H37" s="73">
        <f>'1214-01'!I37+'1214-02'!I37+'1214-03'!I37+'1214-04'!I37</f>
        <v>0</v>
      </c>
      <c r="I37" s="74">
        <f>IF(G37&gt;0,+H37/G37,0)</f>
        <v>0</v>
      </c>
    </row>
    <row r="38" spans="1:10" ht="18" customHeight="1" x14ac:dyDescent="0.25">
      <c r="A38" s="3" t="s">
        <v>16</v>
      </c>
      <c r="B38" s="70">
        <f>IF('1214-01'!D38&gt;0,1)+IF('1214-02'!D38&gt;0,1)+IF('1214-03'!D38&gt;0,1)+IF('1214-04'!D38&gt;0,1)</f>
        <v>3</v>
      </c>
      <c r="C38" s="75">
        <f>'1214-01'!D38+'1214-02'!D38+'1214-03'!D38+'1214-04'!D38</f>
        <v>36</v>
      </c>
      <c r="D38" s="65">
        <f t="shared" ref="D38:D45" si="4">IF(B38&gt;0,+C38/B38,0)</f>
        <v>12</v>
      </c>
      <c r="F38" s="3" t="s">
        <v>16</v>
      </c>
      <c r="G38" s="70">
        <f>IF('1214-01'!I38&gt;0,1)+IF('1214-02'!I38&gt;0,1)+IF('1214-03'!I38&gt;0,1)+IF('1214-04'!I38&gt;0,1)</f>
        <v>0</v>
      </c>
      <c r="H38" s="75">
        <f>'1214-01'!I38+'1214-02'!I38+'1214-03'!I38+'1214-04'!I38</f>
        <v>0</v>
      </c>
      <c r="I38" s="65">
        <f t="shared" ref="I38:I45" si="5">IF(G38&gt;0,+H38/G38,0)</f>
        <v>0</v>
      </c>
    </row>
    <row r="39" spans="1:10" ht="18" customHeight="1" x14ac:dyDescent="0.25">
      <c r="A39" s="3" t="s">
        <v>15</v>
      </c>
      <c r="B39" s="70">
        <f>IF('1214-01'!D39&gt;0,1)+IF('1214-02'!D39&gt;0,1)+IF('1214-03'!D39&gt;0,1)+IF('1214-04'!D39&gt;0,1)</f>
        <v>3</v>
      </c>
      <c r="C39" s="75">
        <f>'1214-01'!D39+'1214-02'!D39+'1214-03'!D39+'1214-04'!D39</f>
        <v>44</v>
      </c>
      <c r="D39" s="65">
        <f t="shared" si="4"/>
        <v>14.666666666666666</v>
      </c>
      <c r="F39" s="3" t="s">
        <v>15</v>
      </c>
      <c r="G39" s="70">
        <f>IF('1214-01'!I39&gt;0,1)+IF('1214-02'!I39&gt;0,1)+IF('1214-03'!I39&gt;0,1)+IF('1214-04'!I39&gt;0,1)</f>
        <v>0</v>
      </c>
      <c r="H39" s="75">
        <f>'1214-01'!I39+'1214-02'!I39+'1214-03'!I39+'1214-04'!I39</f>
        <v>0</v>
      </c>
      <c r="I39" s="65">
        <f t="shared" si="5"/>
        <v>0</v>
      </c>
    </row>
    <row r="40" spans="1:10" ht="18" customHeight="1" x14ac:dyDescent="0.25">
      <c r="A40" s="3" t="s">
        <v>36</v>
      </c>
      <c r="B40" s="70">
        <f>IF('1214-01'!D40&gt;0,1)+IF('1214-02'!D40&gt;0,1)+IF('1214-03'!D40&gt;0,1)+IF('1214-04'!D40&gt;0,1)</f>
        <v>3</v>
      </c>
      <c r="C40" s="75">
        <f>'1214-01'!D40+'1214-02'!D40+'1214-03'!D40+'1214-04'!D40</f>
        <v>60</v>
      </c>
      <c r="D40" s="65">
        <f t="shared" si="4"/>
        <v>20</v>
      </c>
      <c r="F40" s="3" t="s">
        <v>36</v>
      </c>
      <c r="G40" s="70">
        <f>IF('1214-01'!I40&gt;0,1)+IF('1214-02'!I40&gt;0,1)+IF('1214-03'!I40&gt;0,1)+IF('1214-04'!I40&gt;0,1)</f>
        <v>0</v>
      </c>
      <c r="H40" s="75">
        <f>'1214-01'!I40+'1214-02'!I40+'1214-03'!I40+'1214-04'!I40</f>
        <v>0</v>
      </c>
      <c r="I40" s="65">
        <f t="shared" si="5"/>
        <v>0</v>
      </c>
    </row>
    <row r="41" spans="1:10" ht="18" customHeight="1" x14ac:dyDescent="0.25">
      <c r="A41" s="3" t="s">
        <v>17</v>
      </c>
      <c r="B41" s="70">
        <f>IF('1214-01'!D41&gt;0,1)+IF('1214-02'!D41&gt;0,1)+IF('1214-03'!D41&gt;0,1)+IF('1214-04'!D41&gt;0,1)</f>
        <v>1</v>
      </c>
      <c r="C41" s="75">
        <f>'1214-01'!D41+'1214-02'!D41+'1214-03'!D41+'1214-04'!D41</f>
        <v>5</v>
      </c>
      <c r="D41" s="65">
        <f t="shared" si="4"/>
        <v>5</v>
      </c>
      <c r="F41" s="3" t="s">
        <v>17</v>
      </c>
      <c r="G41" s="70">
        <f>IF('1214-01'!I41&gt;0,1)+IF('1214-02'!I41&gt;0,1)+IF('1214-03'!I41&gt;0,1)+IF('1214-04'!I41&gt;0,1)</f>
        <v>0</v>
      </c>
      <c r="H41" s="75">
        <f>'1214-01'!I41+'1214-02'!I41+'1214-03'!I41+'1214-04'!I41</f>
        <v>0</v>
      </c>
      <c r="I41" s="65">
        <f t="shared" si="5"/>
        <v>0</v>
      </c>
    </row>
    <row r="42" spans="1:10" ht="18" customHeight="1" x14ac:dyDescent="0.25">
      <c r="A42" s="3" t="s">
        <v>18</v>
      </c>
      <c r="B42" s="70">
        <f>IF('1214-01'!D42&gt;0,1)+IF('1214-02'!D42&gt;0,1)+IF('1214-03'!D42&gt;0,1)+IF('1214-04'!D42&gt;0,1)</f>
        <v>3</v>
      </c>
      <c r="C42" s="75">
        <f>'1214-01'!D42+'1214-02'!D42+'1214-03'!D42+'1214-04'!D42</f>
        <v>25</v>
      </c>
      <c r="D42" s="65">
        <f t="shared" si="4"/>
        <v>8.3333333333333339</v>
      </c>
      <c r="F42" s="3" t="s">
        <v>18</v>
      </c>
      <c r="G42" s="70">
        <f>IF('1214-01'!I42&gt;0,1)+IF('1214-02'!I42&gt;0,1)+IF('1214-03'!I42&gt;0,1)+IF('1214-04'!I42&gt;0,1)</f>
        <v>0</v>
      </c>
      <c r="H42" s="75">
        <f>'1214-01'!I42+'1214-02'!I42+'1214-03'!I42+'1214-04'!I42</f>
        <v>0</v>
      </c>
      <c r="I42" s="65">
        <f t="shared" si="5"/>
        <v>0</v>
      </c>
    </row>
    <row r="43" spans="1:10" ht="18" customHeight="1" x14ac:dyDescent="0.25">
      <c r="A43" s="3" t="s">
        <v>37</v>
      </c>
      <c r="B43" s="70">
        <f>IF('1214-01'!D43&gt;0,1)+IF('1214-02'!D43&gt;0,1)+IF('1214-03'!D43&gt;0,1)+IF('1214-04'!D43&gt;0,1)</f>
        <v>3</v>
      </c>
      <c r="C43" s="75">
        <f>'1214-01'!D43+'1214-02'!D43+'1214-03'!D43+'1214-04'!D43</f>
        <v>35</v>
      </c>
      <c r="D43" s="65">
        <f t="shared" si="4"/>
        <v>11.666666666666666</v>
      </c>
      <c r="F43" s="3" t="s">
        <v>37</v>
      </c>
      <c r="G43" s="70">
        <f>IF('1214-01'!I43&gt;0,1)+IF('1214-02'!I43&gt;0,1)+IF('1214-03'!I43&gt;0,1)+IF('1214-04'!I43&gt;0,1)</f>
        <v>0</v>
      </c>
      <c r="H43" s="75">
        <f>'1214-01'!I43+'1214-02'!I43+'1214-03'!I43+'1214-04'!I43</f>
        <v>0</v>
      </c>
      <c r="I43" s="65">
        <f t="shared" si="5"/>
        <v>0</v>
      </c>
    </row>
    <row r="44" spans="1:10" ht="18" customHeight="1" x14ac:dyDescent="0.25">
      <c r="A44" s="3" t="s">
        <v>19</v>
      </c>
      <c r="B44" s="70">
        <f>IF('1214-01'!D44&gt;0,1)+IF('1214-02'!D44&gt;0,1)+IF('1214-03'!D44&gt;0,1)+IF('1214-04'!D44&gt;0,1)</f>
        <v>0</v>
      </c>
      <c r="C44" s="75">
        <f>'1214-01'!D44+'1214-02'!D44+'1214-03'!D44+'1214-04'!D44</f>
        <v>0</v>
      </c>
      <c r="D44" s="65">
        <f t="shared" si="4"/>
        <v>0</v>
      </c>
      <c r="F44" s="3" t="s">
        <v>19</v>
      </c>
      <c r="G44" s="70">
        <f>IF('1214-01'!I44&gt;0,1)+IF('1214-02'!I44&gt;0,1)+IF('1214-03'!I44&gt;0,1)+IF('1214-04'!I44&gt;0,1)</f>
        <v>0</v>
      </c>
      <c r="H44" s="75">
        <f>'1214-01'!I44+'1214-02'!I44+'1214-03'!I44+'1214-04'!I44</f>
        <v>0</v>
      </c>
      <c r="I44" s="65">
        <f t="shared" si="5"/>
        <v>0</v>
      </c>
    </row>
    <row r="45" spans="1:10" ht="18" customHeight="1" thickBot="1" x14ac:dyDescent="0.3">
      <c r="A45" s="3" t="s">
        <v>20</v>
      </c>
      <c r="B45" s="77">
        <f>IF('1214-01'!D45&gt;0,1)+IF('1214-02'!D45&gt;0,1)+IF('1214-03'!D45&gt;0,1)+IF('1214-04'!D45&gt;0,1)</f>
        <v>3</v>
      </c>
      <c r="C45" s="75">
        <f>'1214-01'!D45+'1214-02'!D45+'1214-03'!D45+'1214-04'!D45</f>
        <v>18</v>
      </c>
      <c r="D45" s="65">
        <f t="shared" si="4"/>
        <v>6</v>
      </c>
      <c r="F45" s="3" t="s">
        <v>20</v>
      </c>
      <c r="G45" s="77">
        <f>IF('1214-01'!I45&gt;0,1)+IF('1214-02'!I45&gt;0,1)+IF('1214-03'!I45&gt;0,1)+IF('1214-04'!I45&gt;0,1)</f>
        <v>0</v>
      </c>
      <c r="H45" s="75">
        <f>'1214-01'!I45+'1214-02'!I45+'1214-03'!I45+'1214-04'!I45</f>
        <v>0</v>
      </c>
      <c r="I45" s="65">
        <f t="shared" si="5"/>
        <v>0</v>
      </c>
    </row>
    <row r="46" spans="1:10" ht="18" customHeight="1" thickBot="1" x14ac:dyDescent="0.3">
      <c r="A46" s="43" t="s">
        <v>31</v>
      </c>
      <c r="B46" s="78">
        <f>IF('1214-01'!D46&gt;0,1)+IF('1214-02'!D46&gt;0,1)+IF('1214-03'!D46&gt;0,1)+IF('1214-04'!D46&gt;0,1)</f>
        <v>3</v>
      </c>
      <c r="C46" s="76">
        <f>SUM(C37:C45)</f>
        <v>244</v>
      </c>
      <c r="D46" s="66">
        <f>SUM(D37:D45)</f>
        <v>84.666666666666671</v>
      </c>
      <c r="F46" s="43" t="s">
        <v>31</v>
      </c>
      <c r="G46" s="78">
        <f>IF('1214-01'!I46&gt;0,1)+IF('1214-02'!I46&gt;0,1)+IF('1214-03'!I46&gt;0,1)+IF('1214-04'!I46&gt;0,1)</f>
        <v>0</v>
      </c>
      <c r="H46" s="76">
        <f>SUM(H37:H45)</f>
        <v>0</v>
      </c>
      <c r="I46" s="66">
        <f>SUM(I37:I45)</f>
        <v>0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51</v>
      </c>
      <c r="B49" s="89"/>
      <c r="C49" s="89"/>
      <c r="D49" s="90"/>
      <c r="F49" s="88" t="s">
        <v>52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53</v>
      </c>
      <c r="C50" s="13" t="s">
        <v>32</v>
      </c>
      <c r="D50" s="10" t="s">
        <v>54</v>
      </c>
      <c r="F50" s="8" t="s">
        <v>3</v>
      </c>
      <c r="G50" s="9" t="s">
        <v>53</v>
      </c>
      <c r="H50" s="13" t="s">
        <v>32</v>
      </c>
      <c r="I50" s="10" t="s">
        <v>54</v>
      </c>
    </row>
    <row r="51" spans="1:9" ht="18" customHeight="1" x14ac:dyDescent="0.25">
      <c r="A51" s="11" t="s">
        <v>23</v>
      </c>
      <c r="B51" s="70">
        <f>IF('1214-01'!D51&gt;0,1)+IF('1214-02'!D51&gt;0,1)+IF('1214-03'!D51&gt;0,1)+IF('1214-04'!D51&gt;0,1)</f>
        <v>3</v>
      </c>
      <c r="C51" s="73">
        <f>'1214-01'!D51+'1214-02'!D51+'1214-03'!D51+'1214-04'!D51</f>
        <v>13</v>
      </c>
      <c r="D51" s="74">
        <f>IF(B51&gt;0,+C51/B51,0)</f>
        <v>4.333333333333333</v>
      </c>
      <c r="F51" s="11" t="s">
        <v>23</v>
      </c>
      <c r="G51" s="70">
        <f>IF('1214-01'!I51&gt;0,1)+IF('1214-02'!I51&gt;0,1)+IF('1214-03'!I51&gt;0,1)+IF('1214-04'!I51&gt;0,1)</f>
        <v>1</v>
      </c>
      <c r="H51" s="73">
        <f>'1214-01'!I51+'1214-02'!I51+'1214-03'!I51+'1214-04'!I51</f>
        <v>4</v>
      </c>
      <c r="I51" s="74">
        <f>IF(G51&gt;0,+H51/G51,0)</f>
        <v>4</v>
      </c>
    </row>
    <row r="52" spans="1:9" ht="18" customHeight="1" x14ac:dyDescent="0.25">
      <c r="A52" s="3" t="s">
        <v>24</v>
      </c>
      <c r="B52" s="70">
        <f>IF('1214-01'!D52&gt;0,1)+IF('1214-02'!D52&gt;0,1)+IF('1214-03'!D52&gt;0,1)+IF('1214-04'!D52&gt;0,1)</f>
        <v>1</v>
      </c>
      <c r="C52" s="75">
        <f>'1214-01'!D52+'1214-02'!D52+'1214-03'!D52+'1214-04'!D52</f>
        <v>1</v>
      </c>
      <c r="D52" s="65">
        <f t="shared" ref="D52:D57" si="6">IF(B52&gt;0,+C52/B52,0)</f>
        <v>1</v>
      </c>
      <c r="F52" s="3" t="s">
        <v>24</v>
      </c>
      <c r="G52" s="70">
        <f>IF('1214-01'!I52&gt;0,1)+IF('1214-02'!I52&gt;0,1)+IF('1214-03'!I52&gt;0,1)+IF('1214-04'!I52&gt;0,1)</f>
        <v>0</v>
      </c>
      <c r="H52" s="75">
        <f>'1214-01'!I52+'1214-02'!I52+'1214-03'!I52+'1214-04'!I52</f>
        <v>0</v>
      </c>
      <c r="I52" s="65">
        <f t="shared" ref="I52:I57" si="7">IF(G52&gt;0,+H52/G52,0)</f>
        <v>0</v>
      </c>
    </row>
    <row r="53" spans="1:9" ht="18" customHeight="1" x14ac:dyDescent="0.25">
      <c r="A53" s="12" t="s">
        <v>25</v>
      </c>
      <c r="B53" s="70">
        <f>IF('1214-01'!D53&gt;0,1)+IF('1214-02'!D53&gt;0,1)+IF('1214-03'!D53&gt;0,1)+IF('1214-04'!D53&gt;0,1)</f>
        <v>0</v>
      </c>
      <c r="C53" s="75">
        <f>'1214-01'!D53+'1214-02'!D53+'1214-03'!D53+'1214-04'!D53</f>
        <v>0</v>
      </c>
      <c r="D53" s="65">
        <f t="shared" si="6"/>
        <v>0</v>
      </c>
      <c r="F53" s="12" t="s">
        <v>25</v>
      </c>
      <c r="G53" s="70">
        <f>IF('1214-01'!I53&gt;0,1)+IF('1214-02'!I53&gt;0,1)+IF('1214-03'!I53&gt;0,1)+IF('1214-04'!I53&gt;0,1)</f>
        <v>0</v>
      </c>
      <c r="H53" s="75">
        <f>'1214-01'!I53+'1214-02'!I53+'1214-03'!I53+'1214-04'!I53</f>
        <v>0</v>
      </c>
      <c r="I53" s="65">
        <f t="shared" si="7"/>
        <v>0</v>
      </c>
    </row>
    <row r="54" spans="1:9" ht="18" customHeight="1" x14ac:dyDescent="0.25">
      <c r="A54" s="3" t="s">
        <v>26</v>
      </c>
      <c r="B54" s="70">
        <f>IF('1214-01'!D54&gt;0,1)+IF('1214-02'!D54&gt;0,1)+IF('1214-03'!D54&gt;0,1)+IF('1214-04'!D54&gt;0,1)</f>
        <v>4</v>
      </c>
      <c r="C54" s="75">
        <f>'1214-01'!D54+'1214-02'!D54+'1214-03'!D54+'1214-04'!D54</f>
        <v>20</v>
      </c>
      <c r="D54" s="65">
        <f t="shared" si="6"/>
        <v>5</v>
      </c>
      <c r="F54" s="3" t="s">
        <v>26</v>
      </c>
      <c r="G54" s="70">
        <f>IF('1214-01'!I54&gt;0,1)+IF('1214-02'!I54&gt;0,1)+IF('1214-03'!I54&gt;0,1)+IF('1214-04'!I54&gt;0,1)</f>
        <v>0</v>
      </c>
      <c r="H54" s="75">
        <f>'1214-01'!I54+'1214-02'!I54+'1214-03'!I54+'1214-04'!I54</f>
        <v>0</v>
      </c>
      <c r="I54" s="65">
        <f t="shared" si="7"/>
        <v>0</v>
      </c>
    </row>
    <row r="55" spans="1:9" ht="18" customHeight="1" x14ac:dyDescent="0.25">
      <c r="A55" s="12" t="s">
        <v>27</v>
      </c>
      <c r="B55" s="70">
        <f>IF('1214-01'!D55&gt;0,1)+IF('1214-02'!D55&gt;0,1)+IF('1214-03'!D55&gt;0,1)+IF('1214-04'!D55&gt;0,1)</f>
        <v>0</v>
      </c>
      <c r="C55" s="75">
        <f>'1214-01'!D55+'1214-02'!D55+'1214-03'!D55+'1214-04'!D55</f>
        <v>0</v>
      </c>
      <c r="D55" s="65">
        <f t="shared" si="6"/>
        <v>0</v>
      </c>
      <c r="F55" s="12" t="s">
        <v>27</v>
      </c>
      <c r="G55" s="70">
        <f>IF('1214-01'!I55&gt;0,1)+IF('1214-02'!I55&gt;0,1)+IF('1214-03'!I55&gt;0,1)+IF('1214-04'!I55&gt;0,1)</f>
        <v>0</v>
      </c>
      <c r="H55" s="75">
        <f>'1214-01'!I55+'1214-02'!I55+'1214-03'!I55+'1214-04'!I55</f>
        <v>0</v>
      </c>
      <c r="I55" s="65">
        <f t="shared" si="7"/>
        <v>0</v>
      </c>
    </row>
    <row r="56" spans="1:9" ht="18" customHeight="1" x14ac:dyDescent="0.25">
      <c r="A56" s="3" t="s">
        <v>28</v>
      </c>
      <c r="B56" s="70">
        <f>IF('1214-01'!D56&gt;0,1)+IF('1214-02'!D56&gt;0,1)+IF('1214-03'!D56&gt;0,1)+IF('1214-04'!D56&gt;0,1)</f>
        <v>2</v>
      </c>
      <c r="C56" s="75">
        <f>'1214-01'!D56+'1214-02'!D56+'1214-03'!D56+'1214-04'!D56</f>
        <v>3</v>
      </c>
      <c r="D56" s="65">
        <f t="shared" si="6"/>
        <v>1.5</v>
      </c>
      <c r="F56" s="3" t="s">
        <v>28</v>
      </c>
      <c r="G56" s="70">
        <f>IF('1214-01'!I56&gt;0,1)+IF('1214-02'!I56&gt;0,1)+IF('1214-03'!I56&gt;0,1)+IF('1214-04'!I56&gt;0,1)</f>
        <v>0</v>
      </c>
      <c r="H56" s="75">
        <f>'1214-01'!I56+'1214-02'!I56+'1214-03'!I56+'1214-04'!I56</f>
        <v>0</v>
      </c>
      <c r="I56" s="65">
        <f t="shared" si="7"/>
        <v>0</v>
      </c>
    </row>
    <row r="57" spans="1:9" ht="18" customHeight="1" thickBot="1" x14ac:dyDescent="0.3">
      <c r="A57" s="4" t="s">
        <v>29</v>
      </c>
      <c r="B57" s="77">
        <f>IF('1214-01'!D57&gt;0,1)+IF('1214-02'!D57&gt;0,1)+IF('1214-03'!D57&gt;0,1)+IF('1214-04'!D57&gt;0,1)</f>
        <v>1</v>
      </c>
      <c r="C57" s="75">
        <f>'1214-01'!D57+'1214-02'!D57+'1214-03'!D57+'1214-04'!D57</f>
        <v>1</v>
      </c>
      <c r="D57" s="65">
        <f t="shared" si="6"/>
        <v>1</v>
      </c>
      <c r="F57" s="4" t="s">
        <v>29</v>
      </c>
      <c r="G57" s="77">
        <f>IF('1214-01'!I57&gt;0,1)+IF('1214-02'!I57&gt;0,1)+IF('1214-03'!I57&gt;0,1)+IF('1214-04'!I57&gt;0,1)</f>
        <v>0</v>
      </c>
      <c r="H57" s="75">
        <f>'1214-01'!I57+'1214-02'!I57+'1214-03'!I57+'1214-04'!I57</f>
        <v>0</v>
      </c>
      <c r="I57" s="65">
        <f t="shared" si="7"/>
        <v>0</v>
      </c>
    </row>
    <row r="58" spans="1:9" ht="18" customHeight="1" thickBot="1" x14ac:dyDescent="0.3">
      <c r="A58" s="43" t="s">
        <v>31</v>
      </c>
      <c r="B58" s="78">
        <f>IF('1214-01'!D58&gt;0,1)+IF('1214-02'!D58&gt;0,1)+IF('1214-03'!D58&gt;0,1)+IF('1214-04'!D58&gt;0,1)</f>
        <v>4</v>
      </c>
      <c r="C58" s="76">
        <f>SUM(C51:C57)</f>
        <v>38</v>
      </c>
      <c r="D58" s="66">
        <f>SUM(D51:D57)</f>
        <v>12.833333333333332</v>
      </c>
      <c r="F58" s="43" t="s">
        <v>31</v>
      </c>
      <c r="G58" s="78">
        <f>IF('1214-01'!I58&gt;0,1)+IF('1214-02'!I58&gt;0,1)+IF('1214-03'!I58&gt;0,1)+IF('1214-04'!I58&gt;0,1)</f>
        <v>1</v>
      </c>
      <c r="H58" s="76">
        <f>SUM(H51:H57)</f>
        <v>4</v>
      </c>
      <c r="I58" s="66">
        <f>SUM(I51:I57)</f>
        <v>4</v>
      </c>
    </row>
  </sheetData>
  <mergeCells count="18">
    <mergeCell ref="A35:D35"/>
    <mergeCell ref="F35:I35"/>
    <mergeCell ref="A48:D48"/>
    <mergeCell ref="F48:I48"/>
    <mergeCell ref="A49:D49"/>
    <mergeCell ref="F49:I49"/>
    <mergeCell ref="A17:D17"/>
    <mergeCell ref="F17:I17"/>
    <mergeCell ref="A30:J30"/>
    <mergeCell ref="A31:J31"/>
    <mergeCell ref="A34:D34"/>
    <mergeCell ref="F34:I34"/>
    <mergeCell ref="A1:J1"/>
    <mergeCell ref="A2:J2"/>
    <mergeCell ref="A5:D5"/>
    <mergeCell ref="F5:I5"/>
    <mergeCell ref="A16:D16"/>
    <mergeCell ref="F16:I16"/>
  </mergeCells>
  <pageMargins left="0.25" right="0.25" top="0.75" bottom="0.75" header="0.3" footer="0.3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selection activeCell="L28" sqref="L28"/>
    </sheetView>
  </sheetViews>
  <sheetFormatPr defaultRowHeight="15" x14ac:dyDescent="0.25"/>
  <cols>
    <col min="1" max="1" width="25.28515625" customWidth="1"/>
    <col min="2" max="2" width="13.7109375" bestFit="1" customWidth="1"/>
    <col min="3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70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19.5" thickBot="1" x14ac:dyDescent="0.35">
      <c r="A4" s="25"/>
      <c r="B4" s="26"/>
      <c r="C4" s="24"/>
      <c r="D4" s="24"/>
      <c r="E4" s="24"/>
      <c r="H4" s="24"/>
      <c r="I4" s="24"/>
      <c r="J4" s="24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53</v>
      </c>
      <c r="C6" s="13" t="s">
        <v>32</v>
      </c>
      <c r="D6" s="10" t="s">
        <v>54</v>
      </c>
      <c r="F6" s="8" t="s">
        <v>3</v>
      </c>
      <c r="G6" s="9" t="s">
        <v>53</v>
      </c>
      <c r="H6" s="13" t="s">
        <v>32</v>
      </c>
      <c r="I6" s="10" t="s">
        <v>54</v>
      </c>
    </row>
    <row r="7" spans="1:10" ht="18" customHeight="1" x14ac:dyDescent="0.25">
      <c r="A7" s="6" t="s">
        <v>8</v>
      </c>
      <c r="B7" s="42">
        <f>+'1206-Total'!B7+'1207-Total'!B7+'1208-Total'!B7+'1214-Total'!B7</f>
        <v>11</v>
      </c>
      <c r="C7" s="68">
        <f>+'1206-Total'!C7+'1207-Total'!C7+'1208-Total'!C7+'1214-Total'!C7</f>
        <v>125</v>
      </c>
      <c r="D7" s="65">
        <f>IF(B7&gt;0,+C7/B7,0)</f>
        <v>11.363636363636363</v>
      </c>
      <c r="F7" s="6" t="s">
        <v>8</v>
      </c>
      <c r="G7" s="42">
        <f>+'1206-Total'!G7+'1207-Total'!G7+'1208-Total'!G7+'1214-Total'!G7</f>
        <v>0</v>
      </c>
      <c r="H7" s="68">
        <f>+'1206-Total'!H7+'1207-Total'!H7+'1208-Total'!H7+'1214-Total'!H7</f>
        <v>0</v>
      </c>
      <c r="I7" s="65">
        <f>IF(G7&gt;0,+H7/G7,0)</f>
        <v>0</v>
      </c>
    </row>
    <row r="8" spans="1:10" ht="18" customHeight="1" x14ac:dyDescent="0.25">
      <c r="A8" s="3" t="s">
        <v>6</v>
      </c>
      <c r="B8" s="42">
        <f>+'1206-Total'!B8+'1207-Total'!B8+'1208-Total'!B8+'1214-Total'!B8</f>
        <v>11</v>
      </c>
      <c r="C8" s="68">
        <f>+'1206-Total'!C8+'1207-Total'!C8+'1208-Total'!C8+'1214-Total'!C8</f>
        <v>90</v>
      </c>
      <c r="D8" s="65">
        <f t="shared" ref="D8:D14" si="0">IF(B8&gt;0,+C8/B8,0)</f>
        <v>8.1818181818181817</v>
      </c>
      <c r="F8" s="3" t="s">
        <v>6</v>
      </c>
      <c r="G8" s="42">
        <f>+'1206-Total'!G8+'1207-Total'!G8+'1208-Total'!G8+'1214-Total'!G8</f>
        <v>0</v>
      </c>
      <c r="H8" s="68">
        <f>+'1206-Total'!H8+'1207-Total'!H8+'1208-Total'!H8+'1214-Total'!H8</f>
        <v>0</v>
      </c>
      <c r="I8" s="65">
        <f t="shared" ref="I8:I14" si="1">IF(G8&gt;0,+H8/G8,0)</f>
        <v>0</v>
      </c>
    </row>
    <row r="9" spans="1:10" ht="18" customHeight="1" x14ac:dyDescent="0.25">
      <c r="A9" s="3" t="s">
        <v>9</v>
      </c>
      <c r="B9" s="42">
        <f>+'1206-Total'!B9+'1207-Total'!B9+'1208-Total'!B9+'1214-Total'!B9</f>
        <v>11</v>
      </c>
      <c r="C9" s="68">
        <f>+'1206-Total'!C9+'1207-Total'!C9+'1208-Total'!C9+'1214-Total'!C9</f>
        <v>113</v>
      </c>
      <c r="D9" s="65">
        <f t="shared" si="0"/>
        <v>10.272727272727273</v>
      </c>
      <c r="F9" s="3" t="s">
        <v>9</v>
      </c>
      <c r="G9" s="42">
        <f>+'1206-Total'!G9+'1207-Total'!G9+'1208-Total'!G9+'1214-Total'!G9</f>
        <v>0</v>
      </c>
      <c r="H9" s="68">
        <f>+'1206-Total'!H9+'1207-Total'!H9+'1208-Total'!H9+'1214-Total'!H9</f>
        <v>0</v>
      </c>
      <c r="I9" s="65">
        <f t="shared" si="1"/>
        <v>0</v>
      </c>
    </row>
    <row r="10" spans="1:10" ht="18" customHeight="1" x14ac:dyDescent="0.25">
      <c r="A10" s="3" t="s">
        <v>7</v>
      </c>
      <c r="B10" s="42">
        <f>+'1206-Total'!B10+'1207-Total'!B10+'1208-Total'!B10+'1214-Total'!B10</f>
        <v>11</v>
      </c>
      <c r="C10" s="68">
        <f>+'1206-Total'!C10+'1207-Total'!C10+'1208-Total'!C10+'1214-Total'!C10</f>
        <v>330</v>
      </c>
      <c r="D10" s="65">
        <f t="shared" si="0"/>
        <v>30</v>
      </c>
      <c r="F10" s="3" t="s">
        <v>7</v>
      </c>
      <c r="G10" s="42">
        <f>+'1206-Total'!G10+'1207-Total'!G10+'1208-Total'!G10+'1214-Total'!G10</f>
        <v>0</v>
      </c>
      <c r="H10" s="68">
        <f>+'1206-Total'!H10+'1207-Total'!H10+'1208-Total'!H10+'1214-Total'!H10</f>
        <v>0</v>
      </c>
      <c r="I10" s="65">
        <f t="shared" si="1"/>
        <v>0</v>
      </c>
    </row>
    <row r="11" spans="1:10" ht="18" customHeight="1" x14ac:dyDescent="0.25">
      <c r="A11" s="3" t="s">
        <v>10</v>
      </c>
      <c r="B11" s="42">
        <f>+'1206-Total'!B11+'1207-Total'!B11+'1208-Total'!B11+'1214-Total'!B11</f>
        <v>11</v>
      </c>
      <c r="C11" s="68">
        <f>+'1206-Total'!C11+'1207-Total'!C11+'1208-Total'!C11+'1214-Total'!C11</f>
        <v>111</v>
      </c>
      <c r="D11" s="65">
        <f t="shared" si="0"/>
        <v>10.090909090909092</v>
      </c>
      <c r="F11" s="3" t="s">
        <v>10</v>
      </c>
      <c r="G11" s="42">
        <f>+'1206-Total'!G11+'1207-Total'!G11+'1208-Total'!G11+'1214-Total'!G11</f>
        <v>0</v>
      </c>
      <c r="H11" s="68">
        <f>+'1206-Total'!H11+'1207-Total'!H11+'1208-Total'!H11+'1214-Total'!H11</f>
        <v>0</v>
      </c>
      <c r="I11" s="65">
        <f t="shared" si="1"/>
        <v>0</v>
      </c>
    </row>
    <row r="12" spans="1:10" ht="18" customHeight="1" x14ac:dyDescent="0.25">
      <c r="A12" s="3" t="s">
        <v>11</v>
      </c>
      <c r="B12" s="42">
        <f>+'1206-Total'!B12+'1207-Total'!B12+'1208-Total'!B12+'1214-Total'!B12</f>
        <v>5</v>
      </c>
      <c r="C12" s="68">
        <f>+'1206-Total'!C12+'1207-Total'!C12+'1208-Total'!C12+'1214-Total'!C12</f>
        <v>57</v>
      </c>
      <c r="D12" s="65">
        <f t="shared" si="0"/>
        <v>11.4</v>
      </c>
      <c r="F12" s="3" t="s">
        <v>11</v>
      </c>
      <c r="G12" s="42">
        <f>+'1206-Total'!G12+'1207-Total'!G12+'1208-Total'!G12+'1214-Total'!G12</f>
        <v>0</v>
      </c>
      <c r="H12" s="68">
        <f>+'1206-Total'!H12+'1207-Total'!H12+'1208-Total'!H12+'1214-Total'!H12</f>
        <v>0</v>
      </c>
      <c r="I12" s="65">
        <f t="shared" si="1"/>
        <v>0</v>
      </c>
    </row>
    <row r="13" spans="1:10" ht="18" customHeight="1" thickBot="1" x14ac:dyDescent="0.3">
      <c r="A13" s="19" t="s">
        <v>9</v>
      </c>
      <c r="B13" s="42">
        <f>+'1206-Total'!B13+'1207-Total'!B13+'1208-Total'!B13+'1214-Total'!B13</f>
        <v>1</v>
      </c>
      <c r="C13" s="68">
        <f>+'1206-Total'!C13+'1207-Total'!C13+'1208-Total'!C13+'1214-Total'!C13</f>
        <v>12</v>
      </c>
      <c r="D13" s="65">
        <f t="shared" si="0"/>
        <v>12</v>
      </c>
      <c r="F13" s="18" t="s">
        <v>9</v>
      </c>
      <c r="G13" s="42">
        <f>+'1206-Total'!G13+'1207-Total'!G13+'1208-Total'!G13+'1214-Total'!G13</f>
        <v>0</v>
      </c>
      <c r="H13" s="68">
        <f>+'1206-Total'!H13+'1207-Total'!H13+'1208-Total'!H13+'1214-Total'!H13</f>
        <v>0</v>
      </c>
      <c r="I13" s="65">
        <f t="shared" si="1"/>
        <v>0</v>
      </c>
    </row>
    <row r="14" spans="1:10" ht="18" customHeight="1" thickBot="1" x14ac:dyDescent="0.3">
      <c r="A14" s="43" t="s">
        <v>31</v>
      </c>
      <c r="B14" s="44">
        <f>+'1206-Total'!B14+'1207-Total'!B14+'1208-Total'!B14+'1214-Total'!B14</f>
        <v>11</v>
      </c>
      <c r="C14" s="67">
        <f>SUM(C7:C13)</f>
        <v>838</v>
      </c>
      <c r="D14" s="66">
        <f t="shared" si="0"/>
        <v>76.181818181818187</v>
      </c>
      <c r="F14" s="43" t="s">
        <v>31</v>
      </c>
      <c r="G14" s="44">
        <f>+'1206-Total'!G14+'1207-Total'!G14+'1208-Total'!G14+'1214-Total'!G14</f>
        <v>0</v>
      </c>
      <c r="H14" s="67">
        <f>SUM(H7:H13)</f>
        <v>0</v>
      </c>
      <c r="I14" s="66">
        <f t="shared" si="1"/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12</v>
      </c>
      <c r="B17" s="89"/>
      <c r="C17" s="89"/>
      <c r="D17" s="90"/>
      <c r="F17" s="88" t="s">
        <v>48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53</v>
      </c>
      <c r="C18" s="13" t="s">
        <v>32</v>
      </c>
      <c r="D18" s="10" t="s">
        <v>54</v>
      </c>
      <c r="F18" s="8" t="s">
        <v>3</v>
      </c>
      <c r="G18" s="9" t="s">
        <v>53</v>
      </c>
      <c r="H18" s="13" t="s">
        <v>32</v>
      </c>
      <c r="I18" s="10" t="s">
        <v>54</v>
      </c>
    </row>
    <row r="19" spans="1:10" ht="18" customHeight="1" x14ac:dyDescent="0.25">
      <c r="A19" s="6" t="s">
        <v>14</v>
      </c>
      <c r="B19" s="42">
        <f>+'1206-Total'!B19+'1207-Total'!B19+'1208-Total'!B19+'1214-Total'!B19</f>
        <v>9</v>
      </c>
      <c r="C19" s="68">
        <f>+'1206-Total'!C19+'1207-Total'!C19+'1208-Total'!C19+'1214-Total'!C19</f>
        <v>85</v>
      </c>
      <c r="D19" s="65">
        <f>IF(B19&gt;0,+C19/B19,0)</f>
        <v>9.4444444444444446</v>
      </c>
      <c r="F19" s="6" t="s">
        <v>14</v>
      </c>
      <c r="G19" s="42">
        <f>+'1206-Total'!G19+'1207-Total'!G19+'1208-Total'!G19+'1214-Total'!G19</f>
        <v>8</v>
      </c>
      <c r="H19" s="68">
        <f>+'1206-Total'!H19+'1207-Total'!H19+'1208-Total'!H19+'1214-Total'!H19</f>
        <v>58</v>
      </c>
      <c r="I19" s="65">
        <f>IF(G19&gt;0,+H19/G19,0)</f>
        <v>7.25</v>
      </c>
    </row>
    <row r="20" spans="1:10" ht="18" customHeight="1" x14ac:dyDescent="0.25">
      <c r="A20" s="3" t="s">
        <v>16</v>
      </c>
      <c r="B20" s="42">
        <f>+'1206-Total'!B20+'1207-Total'!B20+'1208-Total'!B20+'1214-Total'!B20</f>
        <v>9</v>
      </c>
      <c r="C20" s="68">
        <f>+'1206-Total'!C20+'1207-Total'!C20+'1208-Total'!C20+'1214-Total'!C20</f>
        <v>292</v>
      </c>
      <c r="D20" s="65">
        <f t="shared" ref="D20:D28" si="2">IF(B20&gt;0,+C20/B20,0)</f>
        <v>32.444444444444443</v>
      </c>
      <c r="F20" s="3" t="s">
        <v>16</v>
      </c>
      <c r="G20" s="42">
        <f>+'1206-Total'!G20+'1207-Total'!G20+'1208-Total'!G20+'1214-Total'!G20</f>
        <v>8</v>
      </c>
      <c r="H20" s="68">
        <f>+'1206-Total'!H20+'1207-Total'!H20+'1208-Total'!H20+'1214-Total'!H20</f>
        <v>139</v>
      </c>
      <c r="I20" s="65">
        <f t="shared" ref="I20:I28" si="3">IF(G20&gt;0,+H20/G20,0)</f>
        <v>17.375</v>
      </c>
    </row>
    <row r="21" spans="1:10" ht="18" customHeight="1" x14ac:dyDescent="0.25">
      <c r="A21" s="3" t="s">
        <v>15</v>
      </c>
      <c r="B21" s="42">
        <f>+'1206-Total'!B21+'1207-Total'!B21+'1208-Total'!B21+'1214-Total'!B21</f>
        <v>9</v>
      </c>
      <c r="C21" s="68">
        <f>+'1206-Total'!C21+'1207-Total'!C21+'1208-Total'!C21+'1214-Total'!C21</f>
        <v>159</v>
      </c>
      <c r="D21" s="65">
        <f t="shared" si="2"/>
        <v>17.666666666666668</v>
      </c>
      <c r="F21" s="3" t="s">
        <v>15</v>
      </c>
      <c r="G21" s="42">
        <f>+'1206-Total'!G21+'1207-Total'!G21+'1208-Total'!G21+'1214-Total'!G21</f>
        <v>8</v>
      </c>
      <c r="H21" s="68">
        <f>+'1206-Total'!H21+'1207-Total'!H21+'1208-Total'!H21+'1214-Total'!H21</f>
        <v>156</v>
      </c>
      <c r="I21" s="65">
        <f t="shared" si="3"/>
        <v>19.5</v>
      </c>
    </row>
    <row r="22" spans="1:10" ht="18" customHeight="1" x14ac:dyDescent="0.25">
      <c r="A22" s="3" t="s">
        <v>36</v>
      </c>
      <c r="B22" s="42">
        <f>+'1206-Total'!B22+'1207-Total'!B22+'1208-Total'!B22+'1214-Total'!B22</f>
        <v>7</v>
      </c>
      <c r="C22" s="68">
        <f>+'1206-Total'!C22+'1207-Total'!C22+'1208-Total'!C22+'1214-Total'!C22</f>
        <v>169</v>
      </c>
      <c r="D22" s="65">
        <f t="shared" si="2"/>
        <v>24.142857142857142</v>
      </c>
      <c r="F22" s="3" t="s">
        <v>36</v>
      </c>
      <c r="G22" s="42">
        <f>+'1206-Total'!G22+'1207-Total'!G22+'1208-Total'!G22+'1214-Total'!G22</f>
        <v>6</v>
      </c>
      <c r="H22" s="68">
        <f>+'1206-Total'!H22+'1207-Total'!H22+'1208-Total'!H22+'1214-Total'!H22</f>
        <v>123</v>
      </c>
      <c r="I22" s="65">
        <f t="shared" si="3"/>
        <v>20.5</v>
      </c>
    </row>
    <row r="23" spans="1:10" ht="18" customHeight="1" x14ac:dyDescent="0.25">
      <c r="A23" s="3" t="s">
        <v>17</v>
      </c>
      <c r="B23" s="42">
        <f>+'1206-Total'!B23+'1207-Total'!B23+'1208-Total'!B23+'1214-Total'!B23</f>
        <v>7</v>
      </c>
      <c r="C23" s="68">
        <f>+'1206-Total'!C23+'1207-Total'!C23+'1208-Total'!C23+'1214-Total'!C23</f>
        <v>42</v>
      </c>
      <c r="D23" s="65">
        <f t="shared" si="2"/>
        <v>6</v>
      </c>
      <c r="F23" s="3" t="s">
        <v>17</v>
      </c>
      <c r="G23" s="42">
        <f>+'1206-Total'!G23+'1207-Total'!G23+'1208-Total'!G23+'1214-Total'!G23</f>
        <v>4</v>
      </c>
      <c r="H23" s="68">
        <f>+'1206-Total'!H23+'1207-Total'!H23+'1208-Total'!H23+'1214-Total'!H23</f>
        <v>19</v>
      </c>
      <c r="I23" s="65">
        <f t="shared" si="3"/>
        <v>4.75</v>
      </c>
    </row>
    <row r="24" spans="1:10" ht="18" customHeight="1" x14ac:dyDescent="0.25">
      <c r="A24" s="3" t="s">
        <v>18</v>
      </c>
      <c r="B24" s="42">
        <f>+'1206-Total'!B24+'1207-Total'!B24+'1208-Total'!B24+'1214-Total'!B24</f>
        <v>8</v>
      </c>
      <c r="C24" s="68">
        <f>+'1206-Total'!C24+'1207-Total'!C24+'1208-Total'!C24+'1214-Total'!C24</f>
        <v>51</v>
      </c>
      <c r="D24" s="65">
        <f t="shared" si="2"/>
        <v>6.375</v>
      </c>
      <c r="F24" s="3" t="s">
        <v>18</v>
      </c>
      <c r="G24" s="42">
        <f>+'1206-Total'!G24+'1207-Total'!G24+'1208-Total'!G24+'1214-Total'!G24</f>
        <v>8</v>
      </c>
      <c r="H24" s="68">
        <f>+'1206-Total'!H24+'1207-Total'!H24+'1208-Total'!H24+'1214-Total'!H24</f>
        <v>58</v>
      </c>
      <c r="I24" s="65">
        <f t="shared" si="3"/>
        <v>7.25</v>
      </c>
    </row>
    <row r="25" spans="1:10" ht="18" customHeight="1" x14ac:dyDescent="0.25">
      <c r="A25" s="3" t="s">
        <v>37</v>
      </c>
      <c r="B25" s="42">
        <f>+'1206-Total'!B25+'1207-Total'!B25+'1208-Total'!B25+'1214-Total'!B25</f>
        <v>8</v>
      </c>
      <c r="C25" s="68">
        <f>+'1206-Total'!C25+'1207-Total'!C25+'1208-Total'!C25+'1214-Total'!C25</f>
        <v>120</v>
      </c>
      <c r="D25" s="65">
        <f t="shared" si="2"/>
        <v>15</v>
      </c>
      <c r="F25" s="3" t="s">
        <v>37</v>
      </c>
      <c r="G25" s="42">
        <f>+'1206-Total'!G25+'1207-Total'!G25+'1208-Total'!G25+'1214-Total'!G25</f>
        <v>8</v>
      </c>
      <c r="H25" s="68">
        <f>+'1206-Total'!H25+'1207-Total'!H25+'1208-Total'!H25+'1214-Total'!H25</f>
        <v>93</v>
      </c>
      <c r="I25" s="65">
        <f t="shared" si="3"/>
        <v>11.625</v>
      </c>
    </row>
    <row r="26" spans="1:10" ht="18" customHeight="1" x14ac:dyDescent="0.25">
      <c r="A26" s="3" t="s">
        <v>19</v>
      </c>
      <c r="B26" s="42">
        <f>+'1206-Total'!B26+'1207-Total'!B26+'1208-Total'!B26+'1214-Total'!B26</f>
        <v>4</v>
      </c>
      <c r="C26" s="68">
        <f>+'1206-Total'!C26+'1207-Total'!C26+'1208-Total'!C26+'1214-Total'!C26</f>
        <v>27</v>
      </c>
      <c r="D26" s="65">
        <f t="shared" si="2"/>
        <v>6.75</v>
      </c>
      <c r="F26" s="3" t="s">
        <v>19</v>
      </c>
      <c r="G26" s="42">
        <f>+'1206-Total'!G26+'1207-Total'!G26+'1208-Total'!G26+'1214-Total'!G26</f>
        <v>3</v>
      </c>
      <c r="H26" s="68">
        <f>+'1206-Total'!H26+'1207-Total'!H26+'1208-Total'!H26+'1214-Total'!H26</f>
        <v>10</v>
      </c>
      <c r="I26" s="65">
        <f t="shared" si="3"/>
        <v>3.3333333333333335</v>
      </c>
    </row>
    <row r="27" spans="1:10" ht="18" customHeight="1" thickBot="1" x14ac:dyDescent="0.3">
      <c r="A27" s="3" t="s">
        <v>20</v>
      </c>
      <c r="B27" s="42">
        <f>+'1206-Total'!B27+'1207-Total'!B27+'1208-Total'!B27+'1214-Total'!B27</f>
        <v>8</v>
      </c>
      <c r="C27" s="68">
        <f>+'1206-Total'!C27+'1207-Total'!C27+'1208-Total'!C27+'1214-Total'!C27</f>
        <v>62</v>
      </c>
      <c r="D27" s="65">
        <f t="shared" si="2"/>
        <v>7.75</v>
      </c>
      <c r="F27" s="3" t="s">
        <v>20</v>
      </c>
      <c r="G27" s="42">
        <f>+'1206-Total'!G27+'1207-Total'!G27+'1208-Total'!G27+'1214-Total'!G27</f>
        <v>8</v>
      </c>
      <c r="H27" s="68">
        <f>+'1206-Total'!H27+'1207-Total'!H27+'1208-Total'!H27+'1214-Total'!H27</f>
        <v>35</v>
      </c>
      <c r="I27" s="65">
        <f t="shared" si="3"/>
        <v>4.375</v>
      </c>
    </row>
    <row r="28" spans="1:10" ht="18" customHeight="1" thickBot="1" x14ac:dyDescent="0.3">
      <c r="A28" s="43" t="s">
        <v>31</v>
      </c>
      <c r="B28" s="44">
        <f>+'1206-Total'!B28+'1207-Total'!B28+'1208-Total'!B28+'1214-Total'!B28</f>
        <v>9</v>
      </c>
      <c r="C28" s="67">
        <f>SUM(C21:C27)</f>
        <v>630</v>
      </c>
      <c r="D28" s="66">
        <f t="shared" si="2"/>
        <v>70</v>
      </c>
      <c r="F28" s="43" t="s">
        <v>31</v>
      </c>
      <c r="G28" s="44">
        <f>+'1206-Total'!G28+'1207-Total'!G28+'1208-Total'!G28+'1214-Total'!G28</f>
        <v>8</v>
      </c>
      <c r="H28" s="67">
        <f>SUM(H21:H27)</f>
        <v>494</v>
      </c>
      <c r="I28" s="66">
        <f t="shared" si="3"/>
        <v>61.75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8" customHeight="1" thickBot="1" x14ac:dyDescent="0.35">
      <c r="A33" s="25" t="s">
        <v>34</v>
      </c>
      <c r="B33" s="26">
        <f>+B4</f>
        <v>0</v>
      </c>
      <c r="C33" s="24"/>
      <c r="D33" s="24"/>
      <c r="E33" s="24"/>
      <c r="H33" s="24"/>
      <c r="I33" s="24"/>
      <c r="J33" s="24"/>
    </row>
    <row r="34" spans="1:10" ht="18" customHeight="1" x14ac:dyDescent="0.25">
      <c r="A34" s="91" t="s">
        <v>41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40</v>
      </c>
      <c r="B35" s="89"/>
      <c r="C35" s="89"/>
      <c r="D35" s="90"/>
      <c r="F35" s="88" t="s">
        <v>42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53</v>
      </c>
      <c r="C36" s="13" t="s">
        <v>32</v>
      </c>
      <c r="D36" s="10" t="s">
        <v>54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42">
        <f>+'1206-Total'!B37+'1207-Total'!B37+'1208-Total'!B37+'1214-Total'!B37</f>
        <v>7</v>
      </c>
      <c r="C37" s="68">
        <f>+'1206-Total'!C37+'1207-Total'!C37+'1208-Total'!C37+'1214-Total'!C37</f>
        <v>51</v>
      </c>
      <c r="D37" s="65">
        <f>IF(B37&gt;0,+C37/B37,0)</f>
        <v>7.2857142857142856</v>
      </c>
      <c r="F37" s="6" t="s">
        <v>14</v>
      </c>
      <c r="G37" s="42">
        <f>+'1206-Total'!G37+'1207-Total'!G37+'1208-Total'!G37+'1214-Total'!G37</f>
        <v>4</v>
      </c>
      <c r="H37" s="68">
        <f>+'1206-Total'!H37+'1207-Total'!H37+'1208-Total'!H37+'1214-Total'!H37</f>
        <v>22</v>
      </c>
      <c r="I37" s="65">
        <f>IF(G37&gt;0,+H37/G37,0)</f>
        <v>5.5</v>
      </c>
    </row>
    <row r="38" spans="1:10" ht="18" customHeight="1" x14ac:dyDescent="0.25">
      <c r="A38" s="3" t="s">
        <v>16</v>
      </c>
      <c r="B38" s="42">
        <f>+'1206-Total'!B38+'1207-Total'!B38+'1208-Total'!B38+'1214-Total'!B38</f>
        <v>7</v>
      </c>
      <c r="C38" s="68">
        <f>+'1206-Total'!C38+'1207-Total'!C38+'1208-Total'!C38+'1214-Total'!C38</f>
        <v>149</v>
      </c>
      <c r="D38" s="65">
        <f t="shared" ref="D38:D46" si="4">IF(B38&gt;0,+C38/B38,0)</f>
        <v>21.285714285714285</v>
      </c>
      <c r="F38" s="3" t="s">
        <v>16</v>
      </c>
      <c r="G38" s="42">
        <f>+'1206-Total'!G38+'1207-Total'!G38+'1208-Total'!G38+'1214-Total'!G38</f>
        <v>4</v>
      </c>
      <c r="H38" s="68">
        <f>+'1206-Total'!H38+'1207-Total'!H38+'1208-Total'!H38+'1214-Total'!H38</f>
        <v>66</v>
      </c>
      <c r="I38" s="65">
        <f t="shared" ref="I38:I46" si="5">IF(G38&gt;0,+H38/G38,0)</f>
        <v>16.5</v>
      </c>
    </row>
    <row r="39" spans="1:10" ht="18" customHeight="1" x14ac:dyDescent="0.25">
      <c r="A39" s="3" t="s">
        <v>15</v>
      </c>
      <c r="B39" s="42">
        <f>+'1206-Total'!B39+'1207-Total'!B39+'1208-Total'!B39+'1214-Total'!B39</f>
        <v>7</v>
      </c>
      <c r="C39" s="68">
        <f>+'1206-Total'!C39+'1207-Total'!C39+'1208-Total'!C39+'1214-Total'!C39</f>
        <v>174</v>
      </c>
      <c r="D39" s="65">
        <f t="shared" si="4"/>
        <v>24.857142857142858</v>
      </c>
      <c r="F39" s="3" t="s">
        <v>15</v>
      </c>
      <c r="G39" s="42">
        <f>+'1206-Total'!G39+'1207-Total'!G39+'1208-Total'!G39+'1214-Total'!G39</f>
        <v>4</v>
      </c>
      <c r="H39" s="68">
        <f>+'1206-Total'!H39+'1207-Total'!H39+'1208-Total'!H39+'1214-Total'!H39</f>
        <v>105</v>
      </c>
      <c r="I39" s="65">
        <f t="shared" si="5"/>
        <v>26.25</v>
      </c>
    </row>
    <row r="40" spans="1:10" ht="18" customHeight="1" x14ac:dyDescent="0.25">
      <c r="A40" s="3" t="s">
        <v>36</v>
      </c>
      <c r="B40" s="42">
        <f>+'1206-Total'!B40+'1207-Total'!B40+'1208-Total'!B40+'1214-Total'!B40</f>
        <v>5</v>
      </c>
      <c r="C40" s="68">
        <f>+'1206-Total'!C40+'1207-Total'!C40+'1208-Total'!C40+'1214-Total'!C40</f>
        <v>81</v>
      </c>
      <c r="D40" s="65">
        <f t="shared" si="4"/>
        <v>16.2</v>
      </c>
      <c r="F40" s="3" t="s">
        <v>36</v>
      </c>
      <c r="G40" s="42">
        <f>+'1206-Total'!G40+'1207-Total'!G40+'1208-Total'!G40+'1214-Total'!G40</f>
        <v>2</v>
      </c>
      <c r="H40" s="68">
        <f>+'1206-Total'!H40+'1207-Total'!H40+'1208-Total'!H40+'1214-Total'!H40</f>
        <v>18</v>
      </c>
      <c r="I40" s="65">
        <f t="shared" si="5"/>
        <v>9</v>
      </c>
    </row>
    <row r="41" spans="1:10" ht="18" customHeight="1" x14ac:dyDescent="0.25">
      <c r="A41" s="3" t="s">
        <v>17</v>
      </c>
      <c r="B41" s="42">
        <f>+'1206-Total'!B41+'1207-Total'!B41+'1208-Total'!B41+'1214-Total'!B41</f>
        <v>4</v>
      </c>
      <c r="C41" s="68">
        <f>+'1206-Total'!C41+'1207-Total'!C41+'1208-Total'!C41+'1214-Total'!C41</f>
        <v>21</v>
      </c>
      <c r="D41" s="65">
        <f t="shared" si="4"/>
        <v>5.25</v>
      </c>
      <c r="F41" s="3" t="s">
        <v>17</v>
      </c>
      <c r="G41" s="42">
        <f>+'1206-Total'!G41+'1207-Total'!G41+'1208-Total'!G41+'1214-Total'!G41</f>
        <v>3</v>
      </c>
      <c r="H41" s="68">
        <f>+'1206-Total'!H41+'1207-Total'!H41+'1208-Total'!H41+'1214-Total'!H41</f>
        <v>18</v>
      </c>
      <c r="I41" s="65">
        <f t="shared" si="5"/>
        <v>6</v>
      </c>
    </row>
    <row r="42" spans="1:10" ht="18" customHeight="1" x14ac:dyDescent="0.25">
      <c r="A42" s="3" t="s">
        <v>18</v>
      </c>
      <c r="B42" s="42">
        <f>+'1206-Total'!B42+'1207-Total'!B42+'1208-Total'!B42+'1214-Total'!B42</f>
        <v>7</v>
      </c>
      <c r="C42" s="68">
        <f>+'1206-Total'!C42+'1207-Total'!C42+'1208-Total'!C42+'1214-Total'!C42</f>
        <v>38</v>
      </c>
      <c r="D42" s="65">
        <f t="shared" si="4"/>
        <v>5.4285714285714288</v>
      </c>
      <c r="F42" s="3" t="s">
        <v>18</v>
      </c>
      <c r="G42" s="42">
        <f>+'1206-Total'!G42+'1207-Total'!G42+'1208-Total'!G42+'1214-Total'!G42</f>
        <v>4</v>
      </c>
      <c r="H42" s="68">
        <f>+'1206-Total'!H42+'1207-Total'!H42+'1208-Total'!H42+'1214-Total'!H42</f>
        <v>24</v>
      </c>
      <c r="I42" s="65">
        <f t="shared" si="5"/>
        <v>6</v>
      </c>
    </row>
    <row r="43" spans="1:10" ht="18" customHeight="1" x14ac:dyDescent="0.25">
      <c r="A43" s="3" t="s">
        <v>37</v>
      </c>
      <c r="B43" s="42">
        <f>+'1206-Total'!B43+'1207-Total'!B43+'1208-Total'!B43+'1214-Total'!B43</f>
        <v>6</v>
      </c>
      <c r="C43" s="68">
        <f>+'1206-Total'!C43+'1207-Total'!C43+'1208-Total'!C43+'1214-Total'!C43</f>
        <v>75</v>
      </c>
      <c r="D43" s="65">
        <f t="shared" si="4"/>
        <v>12.5</v>
      </c>
      <c r="F43" s="3" t="s">
        <v>37</v>
      </c>
      <c r="G43" s="42">
        <f>+'1206-Total'!G43+'1207-Total'!G43+'1208-Total'!G43+'1214-Total'!G43</f>
        <v>4</v>
      </c>
      <c r="H43" s="68">
        <f>+'1206-Total'!H43+'1207-Total'!H43+'1208-Total'!H43+'1214-Total'!H43</f>
        <v>50</v>
      </c>
      <c r="I43" s="65">
        <f t="shared" si="5"/>
        <v>12.5</v>
      </c>
    </row>
    <row r="44" spans="1:10" ht="18" customHeight="1" x14ac:dyDescent="0.25">
      <c r="A44" s="3" t="s">
        <v>19</v>
      </c>
      <c r="B44" s="42">
        <f>+'1206-Total'!B44+'1207-Total'!B44+'1208-Total'!B44+'1214-Total'!B44</f>
        <v>4</v>
      </c>
      <c r="C44" s="68">
        <f>+'1206-Total'!C44+'1207-Total'!C44+'1208-Total'!C44+'1214-Total'!C44</f>
        <v>29</v>
      </c>
      <c r="D44" s="65">
        <f t="shared" si="4"/>
        <v>7.25</v>
      </c>
      <c r="F44" s="3" t="s">
        <v>19</v>
      </c>
      <c r="G44" s="42">
        <f>+'1206-Total'!G44+'1207-Total'!G44+'1208-Total'!G44+'1214-Total'!G44</f>
        <v>3</v>
      </c>
      <c r="H44" s="68">
        <f>+'1206-Total'!H44+'1207-Total'!H44+'1208-Total'!H44+'1214-Total'!H44</f>
        <v>11</v>
      </c>
      <c r="I44" s="65">
        <f t="shared" si="5"/>
        <v>3.6666666666666665</v>
      </c>
    </row>
    <row r="45" spans="1:10" ht="18" customHeight="1" thickBot="1" x14ac:dyDescent="0.3">
      <c r="A45" s="3" t="s">
        <v>20</v>
      </c>
      <c r="B45" s="42">
        <f>+'1206-Total'!B45+'1207-Total'!B45+'1208-Total'!B45+'1214-Total'!B45</f>
        <v>6</v>
      </c>
      <c r="C45" s="68">
        <f>+'1206-Total'!C45+'1207-Total'!C45+'1208-Total'!C45+'1214-Total'!C45</f>
        <v>39</v>
      </c>
      <c r="D45" s="65">
        <f t="shared" si="4"/>
        <v>6.5</v>
      </c>
      <c r="F45" s="3" t="s">
        <v>20</v>
      </c>
      <c r="G45" s="42">
        <f>+'1206-Total'!G45+'1207-Total'!G45+'1208-Total'!G45+'1214-Total'!G45</f>
        <v>4</v>
      </c>
      <c r="H45" s="68">
        <f>+'1206-Total'!H45+'1207-Total'!H45+'1208-Total'!H45+'1214-Total'!H45</f>
        <v>23</v>
      </c>
      <c r="I45" s="65">
        <f t="shared" si="5"/>
        <v>5.75</v>
      </c>
    </row>
    <row r="46" spans="1:10" ht="18" customHeight="1" thickBot="1" x14ac:dyDescent="0.3">
      <c r="A46" s="43" t="s">
        <v>31</v>
      </c>
      <c r="B46" s="44">
        <f>+'1206-Total'!B46+'1207-Total'!B46+'1208-Total'!B46+'1214-Total'!B46</f>
        <v>7</v>
      </c>
      <c r="C46" s="67">
        <f>SUM(C39:C45)</f>
        <v>457</v>
      </c>
      <c r="D46" s="66">
        <f t="shared" si="4"/>
        <v>65.285714285714292</v>
      </c>
      <c r="F46" s="43" t="s">
        <v>31</v>
      </c>
      <c r="G46" s="44">
        <f>+'1206-Total'!G46+'1207-Total'!G46+'1208-Total'!G46+'1214-Total'!G46</f>
        <v>4</v>
      </c>
      <c r="H46" s="67">
        <f>SUM(H39:H45)</f>
        <v>249</v>
      </c>
      <c r="I46" s="66">
        <f t="shared" si="5"/>
        <v>62.25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51</v>
      </c>
      <c r="B49" s="89"/>
      <c r="C49" s="89"/>
      <c r="D49" s="90"/>
      <c r="F49" s="88" t="s">
        <v>52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53</v>
      </c>
      <c r="C50" s="13" t="s">
        <v>32</v>
      </c>
      <c r="D50" s="10" t="s">
        <v>54</v>
      </c>
      <c r="F50" s="8" t="s">
        <v>3</v>
      </c>
      <c r="G50" s="9" t="s">
        <v>53</v>
      </c>
      <c r="H50" s="13" t="s">
        <v>32</v>
      </c>
      <c r="I50" s="10" t="s">
        <v>54</v>
      </c>
    </row>
    <row r="51" spans="1:9" ht="18" customHeight="1" x14ac:dyDescent="0.25">
      <c r="A51" s="11" t="s">
        <v>23</v>
      </c>
      <c r="B51" s="42">
        <f>+'1206-Total'!B51+'1207-Total'!B51+'1208-Total'!B51+'1214-Total'!B51</f>
        <v>12</v>
      </c>
      <c r="C51" s="68">
        <f>+'1206-Total'!C51+'1207-Total'!C51+'1208-Total'!C51+'1214-Total'!C51</f>
        <v>41</v>
      </c>
      <c r="D51" s="65">
        <f t="shared" ref="D51" si="6">IF(B51&gt;0,+C51/B51,0)</f>
        <v>3.4166666666666665</v>
      </c>
      <c r="F51" s="11" t="s">
        <v>23</v>
      </c>
      <c r="G51" s="42">
        <f>+'1206-Total'!G51+'1207-Total'!G51+'1208-Total'!G51+'1214-Total'!G51</f>
        <v>6</v>
      </c>
      <c r="H51" s="68">
        <f>+'1206-Total'!H51+'1207-Total'!H51+'1208-Total'!H51+'1214-Total'!H51</f>
        <v>21</v>
      </c>
      <c r="I51" s="65">
        <f t="shared" ref="I51:I58" si="7">IF(G51&gt;0,+H51/G51,0)</f>
        <v>3.5</v>
      </c>
    </row>
    <row r="52" spans="1:9" ht="18" customHeight="1" x14ac:dyDescent="0.25">
      <c r="A52" s="3" t="s">
        <v>24</v>
      </c>
      <c r="B52" s="42">
        <f>+'1206-Total'!B52+'1207-Total'!B52+'1208-Total'!B52+'1214-Total'!B52</f>
        <v>7</v>
      </c>
      <c r="C52" s="68">
        <f>+'1206-Total'!C52+'1207-Total'!C52+'1208-Total'!C52+'1214-Total'!C52</f>
        <v>15</v>
      </c>
      <c r="D52" s="65">
        <f t="shared" ref="D52:D58" si="8">IF(B52&gt;0,+C52/B52,0)</f>
        <v>2.1428571428571428</v>
      </c>
      <c r="F52" s="3" t="s">
        <v>24</v>
      </c>
      <c r="G52" s="42">
        <f>+'1206-Total'!G52+'1207-Total'!G52+'1208-Total'!G52+'1214-Total'!G52</f>
        <v>5</v>
      </c>
      <c r="H52" s="68">
        <f>+'1206-Total'!H52+'1207-Total'!H52+'1208-Total'!H52+'1214-Total'!H52</f>
        <v>12</v>
      </c>
      <c r="I52" s="65">
        <f t="shared" si="7"/>
        <v>2.4</v>
      </c>
    </row>
    <row r="53" spans="1:9" ht="18" customHeight="1" x14ac:dyDescent="0.25">
      <c r="A53" s="12" t="s">
        <v>25</v>
      </c>
      <c r="B53" s="42">
        <f>+'1206-Total'!B53+'1207-Total'!B53+'1208-Total'!B53+'1214-Total'!B53</f>
        <v>0</v>
      </c>
      <c r="C53" s="68">
        <f>+'1206-Total'!C53+'1207-Total'!C53+'1208-Total'!C53+'1214-Total'!C53</f>
        <v>0</v>
      </c>
      <c r="D53" s="65">
        <f t="shared" si="8"/>
        <v>0</v>
      </c>
      <c r="F53" s="12" t="s">
        <v>25</v>
      </c>
      <c r="G53" s="42">
        <f>+'1206-Total'!G53+'1207-Total'!G53+'1208-Total'!G53+'1214-Total'!G53</f>
        <v>0</v>
      </c>
      <c r="H53" s="68">
        <f>+'1206-Total'!H53+'1207-Total'!H53+'1208-Total'!H53+'1214-Total'!H53</f>
        <v>0</v>
      </c>
      <c r="I53" s="65">
        <f t="shared" si="7"/>
        <v>0</v>
      </c>
    </row>
    <row r="54" spans="1:9" ht="18" customHeight="1" x14ac:dyDescent="0.25">
      <c r="A54" s="3" t="s">
        <v>26</v>
      </c>
      <c r="B54" s="42">
        <f>+'1206-Total'!B54+'1207-Total'!B54+'1208-Total'!B54+'1214-Total'!B54</f>
        <v>11</v>
      </c>
      <c r="C54" s="68">
        <f>+'1206-Total'!C54+'1207-Total'!C54+'1208-Total'!C54+'1214-Total'!C54</f>
        <v>46</v>
      </c>
      <c r="D54" s="65">
        <f t="shared" si="8"/>
        <v>4.1818181818181817</v>
      </c>
      <c r="F54" s="3" t="s">
        <v>26</v>
      </c>
      <c r="G54" s="42">
        <f>+'1206-Total'!G54+'1207-Total'!G54+'1208-Total'!G54+'1214-Total'!G54</f>
        <v>5</v>
      </c>
      <c r="H54" s="68">
        <f>+'1206-Total'!H54+'1207-Total'!H54+'1208-Total'!H54+'1214-Total'!H54</f>
        <v>14</v>
      </c>
      <c r="I54" s="65">
        <f t="shared" si="7"/>
        <v>2.8</v>
      </c>
    </row>
    <row r="55" spans="1:9" ht="18" customHeight="1" x14ac:dyDescent="0.25">
      <c r="A55" s="12" t="s">
        <v>27</v>
      </c>
      <c r="B55" s="42">
        <f>+'1206-Total'!B55+'1207-Total'!B55+'1208-Total'!B55+'1214-Total'!B55</f>
        <v>0</v>
      </c>
      <c r="C55" s="68">
        <f>+'1206-Total'!C55+'1207-Total'!C55+'1208-Total'!C55+'1214-Total'!C55</f>
        <v>0</v>
      </c>
      <c r="D55" s="65">
        <f t="shared" si="8"/>
        <v>0</v>
      </c>
      <c r="F55" s="12" t="s">
        <v>27</v>
      </c>
      <c r="G55" s="42">
        <f>+'1206-Total'!G55+'1207-Total'!G55+'1208-Total'!G55+'1214-Total'!G55</f>
        <v>0</v>
      </c>
      <c r="H55" s="68">
        <f>+'1206-Total'!H55+'1207-Total'!H55+'1208-Total'!H55+'1214-Total'!H55</f>
        <v>0</v>
      </c>
      <c r="I55" s="65">
        <f t="shared" si="7"/>
        <v>0</v>
      </c>
    </row>
    <row r="56" spans="1:9" ht="18" customHeight="1" x14ac:dyDescent="0.25">
      <c r="A56" s="3" t="s">
        <v>28</v>
      </c>
      <c r="B56" s="42">
        <f>+'1206-Total'!B56+'1207-Total'!B56+'1208-Total'!B56+'1214-Total'!B56</f>
        <v>9</v>
      </c>
      <c r="C56" s="68">
        <f>+'1206-Total'!C56+'1207-Total'!C56+'1208-Total'!C56+'1214-Total'!C56</f>
        <v>18</v>
      </c>
      <c r="D56" s="65">
        <f t="shared" si="8"/>
        <v>2</v>
      </c>
      <c r="F56" s="3" t="s">
        <v>28</v>
      </c>
      <c r="G56" s="42">
        <f>+'1206-Total'!G56+'1207-Total'!G56+'1208-Total'!G56+'1214-Total'!G56</f>
        <v>6</v>
      </c>
      <c r="H56" s="68">
        <f>+'1206-Total'!H56+'1207-Total'!H56+'1208-Total'!H56+'1214-Total'!H56</f>
        <v>12</v>
      </c>
      <c r="I56" s="65">
        <f t="shared" si="7"/>
        <v>2</v>
      </c>
    </row>
    <row r="57" spans="1:9" ht="18" customHeight="1" thickBot="1" x14ac:dyDescent="0.3">
      <c r="A57" s="4" t="s">
        <v>29</v>
      </c>
      <c r="B57" s="42">
        <f>+'1206-Total'!B57+'1207-Total'!B57+'1208-Total'!B57+'1214-Total'!B57</f>
        <v>4</v>
      </c>
      <c r="C57" s="68">
        <f>+'1206-Total'!C57+'1207-Total'!C57+'1208-Total'!C57+'1214-Total'!C57</f>
        <v>4</v>
      </c>
      <c r="D57" s="65">
        <f t="shared" si="8"/>
        <v>1</v>
      </c>
      <c r="F57" s="4" t="s">
        <v>29</v>
      </c>
      <c r="G57" s="42">
        <f>+'1206-Total'!G57+'1207-Total'!G57+'1208-Total'!G57+'1214-Total'!G57</f>
        <v>0</v>
      </c>
      <c r="H57" s="68">
        <f>+'1206-Total'!H57+'1207-Total'!H57+'1208-Total'!H57+'1214-Total'!H57</f>
        <v>0</v>
      </c>
      <c r="I57" s="65">
        <f t="shared" si="7"/>
        <v>0</v>
      </c>
    </row>
    <row r="58" spans="1:9" ht="18" customHeight="1" thickBot="1" x14ac:dyDescent="0.3">
      <c r="A58" s="43" t="s">
        <v>31</v>
      </c>
      <c r="B58" s="44">
        <f>+'1206-Total'!B58+'1207-Total'!B58+'1208-Total'!B58+'1214-Total'!B58</f>
        <v>13</v>
      </c>
      <c r="C58" s="67">
        <f>SUM(C51:C57)</f>
        <v>124</v>
      </c>
      <c r="D58" s="66">
        <f t="shared" si="8"/>
        <v>9.5384615384615383</v>
      </c>
      <c r="F58" s="43" t="s">
        <v>31</v>
      </c>
      <c r="G58" s="44">
        <f>+'1206-Total'!G58+'1207-Total'!G58+'1208-Total'!G58+'1214-Total'!G58</f>
        <v>7</v>
      </c>
      <c r="H58" s="67">
        <f>SUM(H51:H57)</f>
        <v>59</v>
      </c>
      <c r="I58" s="66">
        <f t="shared" si="7"/>
        <v>8.4285714285714288</v>
      </c>
    </row>
    <row r="64" spans="1:9" x14ac:dyDescent="0.25">
      <c r="D64" s="50"/>
    </row>
  </sheetData>
  <mergeCells count="18">
    <mergeCell ref="A35:D35"/>
    <mergeCell ref="F35:I35"/>
    <mergeCell ref="A48:D48"/>
    <mergeCell ref="F48:I48"/>
    <mergeCell ref="A49:D49"/>
    <mergeCell ref="F49:I49"/>
    <mergeCell ref="A17:D17"/>
    <mergeCell ref="F17:I17"/>
    <mergeCell ref="A30:J30"/>
    <mergeCell ref="A31:J31"/>
    <mergeCell ref="A34:D34"/>
    <mergeCell ref="F34:I34"/>
    <mergeCell ref="A1:J1"/>
    <mergeCell ref="A2:J2"/>
    <mergeCell ref="A5:D5"/>
    <mergeCell ref="F5:I5"/>
    <mergeCell ref="A16:D16"/>
    <mergeCell ref="F16:I16"/>
  </mergeCells>
  <pageMargins left="0.25" right="0.25" top="0.75" bottom="0.75" header="0.3" footer="0.3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5" sqref="B15"/>
    </sheetView>
  </sheetViews>
  <sheetFormatPr defaultRowHeight="15" x14ac:dyDescent="0.25"/>
  <cols>
    <col min="1" max="1" width="43" customWidth="1"/>
    <col min="2" max="2" width="10.5703125" customWidth="1"/>
    <col min="3" max="3" width="18.7109375" customWidth="1"/>
    <col min="4" max="4" width="13.28515625" customWidth="1"/>
  </cols>
  <sheetData>
    <row r="1" spans="1:12" ht="57" customHeight="1" x14ac:dyDescent="0.25">
      <c r="B1" s="55" t="s">
        <v>86</v>
      </c>
      <c r="C1" s="56" t="s">
        <v>87</v>
      </c>
    </row>
    <row r="2" spans="1:12" ht="30" x14ac:dyDescent="0.25">
      <c r="A2" s="55" t="s">
        <v>88</v>
      </c>
      <c r="B2" s="58"/>
      <c r="C2" s="63"/>
      <c r="D2" s="59"/>
      <c r="E2" s="59"/>
    </row>
    <row r="3" spans="1:12" ht="45" x14ac:dyDescent="0.25">
      <c r="A3" s="55" t="s">
        <v>89</v>
      </c>
      <c r="B3" s="58">
        <f>+Total!B14+Total!G14</f>
        <v>11</v>
      </c>
      <c r="C3" s="63">
        <f>(+Total!C14+Total!H14)/B3</f>
        <v>76.181818181818187</v>
      </c>
      <c r="D3" s="60" t="s">
        <v>90</v>
      </c>
      <c r="E3" s="61" t="s">
        <v>91</v>
      </c>
    </row>
    <row r="4" spans="1:12" x14ac:dyDescent="0.25">
      <c r="A4" s="55" t="s">
        <v>96</v>
      </c>
      <c r="B4" s="58">
        <f>+Total!B28+Total!G28</f>
        <v>17</v>
      </c>
      <c r="C4" s="63">
        <f>(+Total!C28+Total!H28)/B4</f>
        <v>66.117647058823536</v>
      </c>
      <c r="D4" s="58"/>
      <c r="E4" s="62">
        <f>D4-C4</f>
        <v>-66.117647058823536</v>
      </c>
    </row>
    <row r="5" spans="1:12" x14ac:dyDescent="0.25">
      <c r="A5" s="55" t="s">
        <v>97</v>
      </c>
      <c r="B5" s="58">
        <f>+Total!B46</f>
        <v>7</v>
      </c>
      <c r="C5" s="63">
        <f>+Total!D46</f>
        <v>65.285714285714292</v>
      </c>
      <c r="D5" s="58"/>
      <c r="E5" s="62">
        <f t="shared" ref="E5:E7" si="0">D5-C5</f>
        <v>-65.285714285714292</v>
      </c>
    </row>
    <row r="6" spans="1:12" x14ac:dyDescent="0.25">
      <c r="A6" s="55" t="s">
        <v>22</v>
      </c>
      <c r="B6" s="58">
        <f>+Total!G46</f>
        <v>4</v>
      </c>
      <c r="C6" s="63">
        <f>+Total!I46</f>
        <v>62.25</v>
      </c>
      <c r="D6" s="58"/>
      <c r="E6" s="62">
        <f t="shared" si="0"/>
        <v>-62.25</v>
      </c>
    </row>
    <row r="7" spans="1:12" x14ac:dyDescent="0.25">
      <c r="A7" s="55" t="s">
        <v>98</v>
      </c>
      <c r="B7" s="58">
        <f>+Total!B58+Total!G58</f>
        <v>20</v>
      </c>
      <c r="C7" s="63">
        <f>(+Total!C58+Total!H58)/B7</f>
        <v>9.15</v>
      </c>
      <c r="D7" s="58"/>
      <c r="E7" s="62">
        <f t="shared" si="0"/>
        <v>-9.15</v>
      </c>
    </row>
    <row r="8" spans="1:12" x14ac:dyDescent="0.25">
      <c r="A8" s="55"/>
      <c r="B8" s="58"/>
      <c r="C8" s="58"/>
      <c r="D8" s="58"/>
      <c r="E8" s="62"/>
    </row>
    <row r="9" spans="1:12" x14ac:dyDescent="0.25">
      <c r="A9" s="55"/>
      <c r="B9" s="58"/>
      <c r="C9" s="63"/>
      <c r="D9" s="58"/>
      <c r="E9" s="64"/>
      <c r="L9" s="50"/>
    </row>
    <row r="10" spans="1:12" x14ac:dyDescent="0.25">
      <c r="A10" s="51"/>
    </row>
    <row r="11" spans="1:12" x14ac:dyDescent="0.25">
      <c r="A11" s="51"/>
      <c r="L11" s="50"/>
    </row>
    <row r="12" spans="1:12" x14ac:dyDescent="0.25">
      <c r="A12" s="52" t="s">
        <v>92</v>
      </c>
    </row>
    <row r="13" spans="1:12" x14ac:dyDescent="0.25">
      <c r="A13" s="53" t="s">
        <v>93</v>
      </c>
      <c r="B13" s="79" t="s">
        <v>94</v>
      </c>
      <c r="C13" s="57" t="s">
        <v>90</v>
      </c>
    </row>
    <row r="14" spans="1:12" x14ac:dyDescent="0.25">
      <c r="A14" s="49" t="s">
        <v>96</v>
      </c>
      <c r="B14" s="35">
        <v>1.4</v>
      </c>
      <c r="C14" s="35"/>
    </row>
    <row r="15" spans="1:12" x14ac:dyDescent="0.25">
      <c r="A15" s="49" t="s">
        <v>97</v>
      </c>
      <c r="B15" s="35">
        <v>1</v>
      </c>
      <c r="C15" s="35"/>
    </row>
    <row r="16" spans="1:12" x14ac:dyDescent="0.25">
      <c r="A16" s="49" t="s">
        <v>22</v>
      </c>
      <c r="B16" s="35">
        <v>1</v>
      </c>
      <c r="C16" s="35"/>
    </row>
    <row r="17" spans="1:3" x14ac:dyDescent="0.25">
      <c r="A17" s="49" t="s">
        <v>98</v>
      </c>
      <c r="B17" s="35">
        <v>0.5</v>
      </c>
      <c r="C17" s="35"/>
    </row>
    <row r="18" spans="1:3" x14ac:dyDescent="0.25">
      <c r="A18" s="49"/>
      <c r="B18" s="35"/>
      <c r="C18" s="2"/>
    </row>
    <row r="19" spans="1:3" x14ac:dyDescent="0.25">
      <c r="A19" s="49"/>
      <c r="B19" s="35"/>
      <c r="C19" s="2"/>
    </row>
    <row r="20" spans="1:3" x14ac:dyDescent="0.25">
      <c r="A20" s="51"/>
    </row>
    <row r="21" spans="1:3" ht="90" x14ac:dyDescent="0.25">
      <c r="A21" s="54" t="s">
        <v>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37" workbookViewId="0">
      <selection activeCell="A34" sqref="A34:D34"/>
    </sheetView>
  </sheetViews>
  <sheetFormatPr defaultRowHeight="15" x14ac:dyDescent="0.25"/>
  <cols>
    <col min="1" max="1" width="25.28515625" customWidth="1"/>
    <col min="2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30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19.5" thickBot="1" x14ac:dyDescent="0.35">
      <c r="A4" s="25" t="s">
        <v>33</v>
      </c>
      <c r="B4" s="22" t="s">
        <v>47</v>
      </c>
      <c r="C4" s="24"/>
      <c r="D4" s="24"/>
      <c r="E4" s="24"/>
      <c r="F4" s="25" t="s">
        <v>34</v>
      </c>
      <c r="G4" s="26">
        <v>43075</v>
      </c>
      <c r="H4" s="24"/>
      <c r="I4" s="24"/>
      <c r="J4" s="24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4</v>
      </c>
      <c r="C6" s="13" t="s">
        <v>5</v>
      </c>
      <c r="D6" s="10" t="s">
        <v>32</v>
      </c>
      <c r="F6" s="8" t="s">
        <v>3</v>
      </c>
      <c r="G6" s="9" t="s">
        <v>4</v>
      </c>
      <c r="H6" s="13" t="s">
        <v>5</v>
      </c>
      <c r="I6" s="10" t="s">
        <v>32</v>
      </c>
    </row>
    <row r="7" spans="1:10" ht="18" customHeight="1" x14ac:dyDescent="0.25">
      <c r="A7" s="6" t="s">
        <v>8</v>
      </c>
      <c r="B7" s="31">
        <v>0.39027777777777778</v>
      </c>
      <c r="C7" s="32">
        <v>0.3972222222222222</v>
      </c>
      <c r="D7" s="65">
        <f>(HOUR(C7-B7)*60)+MINUTE(C7-B7)</f>
        <v>10</v>
      </c>
      <c r="F7" s="6" t="s">
        <v>8</v>
      </c>
      <c r="G7" s="7"/>
      <c r="H7" s="14"/>
      <c r="I7" s="65">
        <f>(HOUR(H7-G7)*60)+MINUTE(H7-G7)</f>
        <v>0</v>
      </c>
    </row>
    <row r="8" spans="1:10" ht="18" customHeight="1" x14ac:dyDescent="0.25">
      <c r="A8" s="3" t="s">
        <v>6</v>
      </c>
      <c r="B8" s="33">
        <v>0.3979166666666667</v>
      </c>
      <c r="C8" s="34">
        <v>0.40138888888888885</v>
      </c>
      <c r="D8" s="65">
        <f t="shared" ref="D8:D13" si="0">(HOUR(C8-B8)*60)+MINUTE(C8-B8)</f>
        <v>5</v>
      </c>
      <c r="F8" s="3" t="s">
        <v>6</v>
      </c>
      <c r="G8" s="2"/>
      <c r="H8" s="15"/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33">
        <v>0.50138888888888888</v>
      </c>
      <c r="C9" s="34">
        <v>0.50624999999999998</v>
      </c>
      <c r="D9" s="65">
        <f t="shared" si="0"/>
        <v>7</v>
      </c>
      <c r="F9" s="3" t="s">
        <v>9</v>
      </c>
      <c r="G9" s="2"/>
      <c r="H9" s="15"/>
      <c r="I9" s="65">
        <f t="shared" si="1"/>
        <v>0</v>
      </c>
    </row>
    <row r="10" spans="1:10" ht="18" customHeight="1" x14ac:dyDescent="0.25">
      <c r="A10" s="3" t="s">
        <v>7</v>
      </c>
      <c r="B10" s="33">
        <v>0.50694444444444442</v>
      </c>
      <c r="C10" s="34">
        <v>0.52777777777777779</v>
      </c>
      <c r="D10" s="65">
        <f t="shared" si="0"/>
        <v>30</v>
      </c>
      <c r="F10" s="3" t="s">
        <v>7</v>
      </c>
      <c r="G10" s="2"/>
      <c r="H10" s="15"/>
      <c r="I10" s="65">
        <f t="shared" si="1"/>
        <v>0</v>
      </c>
    </row>
    <row r="11" spans="1:10" ht="18" customHeight="1" x14ac:dyDescent="0.25">
      <c r="A11" s="3" t="s">
        <v>10</v>
      </c>
      <c r="B11" s="33">
        <v>0.52916666666666667</v>
      </c>
      <c r="C11" s="34">
        <v>0.54097222222222219</v>
      </c>
      <c r="D11" s="65">
        <f t="shared" si="0"/>
        <v>17</v>
      </c>
      <c r="F11" s="3" t="s">
        <v>10</v>
      </c>
      <c r="G11" s="2"/>
      <c r="H11" s="15"/>
      <c r="I11" s="65">
        <f t="shared" si="1"/>
        <v>0</v>
      </c>
    </row>
    <row r="12" spans="1:10" ht="18" customHeight="1" x14ac:dyDescent="0.25">
      <c r="A12" s="3" t="s">
        <v>11</v>
      </c>
      <c r="B12" s="33">
        <v>0.61388888888888882</v>
      </c>
      <c r="C12" s="34">
        <v>0.61944444444444446</v>
      </c>
      <c r="D12" s="65">
        <f t="shared" si="0"/>
        <v>8</v>
      </c>
      <c r="F12" s="3" t="s">
        <v>11</v>
      </c>
      <c r="G12" s="2"/>
      <c r="H12" s="15"/>
      <c r="I12" s="65">
        <f t="shared" si="1"/>
        <v>0</v>
      </c>
    </row>
    <row r="13" spans="1:10" ht="18" customHeight="1" thickBot="1" x14ac:dyDescent="0.3">
      <c r="A13" s="18" t="s">
        <v>9</v>
      </c>
      <c r="B13" s="37"/>
      <c r="C13" s="38"/>
      <c r="D13" s="65">
        <f t="shared" si="0"/>
        <v>0</v>
      </c>
      <c r="F13" s="18" t="s">
        <v>9</v>
      </c>
      <c r="G13" s="19"/>
      <c r="H13" s="20"/>
      <c r="I13" s="65">
        <f t="shared" si="1"/>
        <v>0</v>
      </c>
    </row>
    <row r="14" spans="1:10" ht="18" customHeight="1" thickBot="1" x14ac:dyDescent="0.3">
      <c r="A14" s="95" t="s">
        <v>31</v>
      </c>
      <c r="B14" s="96"/>
      <c r="C14" s="97"/>
      <c r="D14" s="66">
        <f>SUM(D7:D13)</f>
        <v>77</v>
      </c>
      <c r="F14" s="95" t="s">
        <v>31</v>
      </c>
      <c r="G14" s="96"/>
      <c r="H14" s="97"/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12</v>
      </c>
      <c r="B17" s="89"/>
      <c r="C17" s="89"/>
      <c r="D17" s="90"/>
      <c r="F17" s="88" t="s">
        <v>48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4</v>
      </c>
      <c r="C18" s="13" t="s">
        <v>5</v>
      </c>
      <c r="D18" s="10" t="s">
        <v>39</v>
      </c>
      <c r="F18" s="8" t="s">
        <v>3</v>
      </c>
      <c r="G18" s="9" t="s">
        <v>4</v>
      </c>
      <c r="H18" s="13" t="s">
        <v>5</v>
      </c>
      <c r="I18" s="10" t="s">
        <v>39</v>
      </c>
    </row>
    <row r="19" spans="1:10" ht="18" customHeight="1" x14ac:dyDescent="0.25">
      <c r="A19" s="6" t="s">
        <v>14</v>
      </c>
      <c r="B19" s="27">
        <v>0.41944444444444445</v>
      </c>
      <c r="C19" s="28">
        <v>0.42499999999999999</v>
      </c>
      <c r="D19" s="65">
        <f>(HOUR(C19-B19)*60)+MINUTE(C19-B19)</f>
        <v>8</v>
      </c>
      <c r="F19" s="6" t="s">
        <v>14</v>
      </c>
      <c r="G19" s="27">
        <v>0.54236111111111118</v>
      </c>
      <c r="H19" s="28">
        <v>0.54722222222222217</v>
      </c>
      <c r="I19" s="65">
        <f>(HOUR(H19-G19)*60)+MINUTE(H19-G19)</f>
        <v>7</v>
      </c>
    </row>
    <row r="20" spans="1:10" ht="18" customHeight="1" x14ac:dyDescent="0.25">
      <c r="A20" s="3" t="s">
        <v>16</v>
      </c>
      <c r="B20" s="29">
        <v>0.42569444444444443</v>
      </c>
      <c r="C20" s="30">
        <v>0.4465277777777778</v>
      </c>
      <c r="D20" s="65">
        <f t="shared" ref="D20:D27" si="2">(HOUR(C20-B20)*60)+MINUTE(C20-B20)</f>
        <v>30</v>
      </c>
      <c r="F20" s="3" t="s">
        <v>16</v>
      </c>
      <c r="G20" s="27">
        <v>0.54722222222222217</v>
      </c>
      <c r="H20" s="28">
        <v>0.56458333333333333</v>
      </c>
      <c r="I20" s="65">
        <f t="shared" ref="I20:I27" si="3">(HOUR(H20-G20)*60)+MINUTE(H20-G20)</f>
        <v>25</v>
      </c>
    </row>
    <row r="21" spans="1:10" ht="18" customHeight="1" x14ac:dyDescent="0.25">
      <c r="A21" s="3" t="s">
        <v>15</v>
      </c>
      <c r="B21" s="29">
        <v>0.44722222222222219</v>
      </c>
      <c r="C21" s="30">
        <v>0.45833333333333331</v>
      </c>
      <c r="D21" s="65">
        <f t="shared" si="2"/>
        <v>16</v>
      </c>
      <c r="F21" s="3" t="s">
        <v>15</v>
      </c>
      <c r="G21" s="27">
        <v>0.56527777777777777</v>
      </c>
      <c r="H21" s="28">
        <v>0.57986111111111105</v>
      </c>
      <c r="I21" s="65">
        <f t="shared" si="3"/>
        <v>21</v>
      </c>
    </row>
    <row r="22" spans="1:10" ht="18" customHeight="1" x14ac:dyDescent="0.25">
      <c r="A22" s="3" t="s">
        <v>36</v>
      </c>
      <c r="B22" s="29"/>
      <c r="C22" s="30"/>
      <c r="D22" s="65">
        <f t="shared" si="2"/>
        <v>0</v>
      </c>
      <c r="F22" s="3" t="s">
        <v>36</v>
      </c>
      <c r="G22" s="27"/>
      <c r="H22" s="28"/>
      <c r="I22" s="65">
        <f t="shared" si="3"/>
        <v>0</v>
      </c>
    </row>
    <row r="23" spans="1:10" ht="18" customHeight="1" x14ac:dyDescent="0.25">
      <c r="A23" s="3" t="s">
        <v>17</v>
      </c>
      <c r="B23" s="29">
        <v>0.48055555555555557</v>
      </c>
      <c r="C23" s="30">
        <v>0.48472222222222222</v>
      </c>
      <c r="D23" s="65">
        <f t="shared" si="2"/>
        <v>6</v>
      </c>
      <c r="F23" s="3" t="s">
        <v>17</v>
      </c>
      <c r="G23" s="27">
        <v>0.60138888888888886</v>
      </c>
      <c r="H23" s="28">
        <v>0.60347222222222219</v>
      </c>
      <c r="I23" s="65">
        <f t="shared" si="3"/>
        <v>3</v>
      </c>
    </row>
    <row r="24" spans="1:10" ht="18" customHeight="1" x14ac:dyDescent="0.25">
      <c r="A24" s="3" t="s">
        <v>18</v>
      </c>
      <c r="B24" s="29">
        <v>0.48541666666666666</v>
      </c>
      <c r="C24" s="30">
        <v>0.48958333333333331</v>
      </c>
      <c r="D24" s="65">
        <f t="shared" si="2"/>
        <v>6</v>
      </c>
      <c r="F24" s="3" t="s">
        <v>18</v>
      </c>
      <c r="G24" s="27">
        <v>0.60347222222222219</v>
      </c>
      <c r="H24" s="28">
        <v>0.60902777777777783</v>
      </c>
      <c r="I24" s="65">
        <f t="shared" si="3"/>
        <v>8</v>
      </c>
    </row>
    <row r="25" spans="1:10" ht="18" customHeight="1" x14ac:dyDescent="0.25">
      <c r="A25" s="3" t="s">
        <v>37</v>
      </c>
      <c r="B25" s="29">
        <v>0.45902777777777781</v>
      </c>
      <c r="C25" s="30">
        <v>0.47986111111111113</v>
      </c>
      <c r="D25" s="65">
        <f t="shared" si="2"/>
        <v>30</v>
      </c>
      <c r="F25" s="3" t="s">
        <v>37</v>
      </c>
      <c r="G25" s="27">
        <v>0.57986111111111105</v>
      </c>
      <c r="H25" s="28">
        <v>0.60069444444444442</v>
      </c>
      <c r="I25" s="65">
        <f t="shared" si="3"/>
        <v>30</v>
      </c>
    </row>
    <row r="26" spans="1:10" ht="18" customHeight="1" x14ac:dyDescent="0.25">
      <c r="A26" s="3" t="s">
        <v>19</v>
      </c>
      <c r="B26" s="2"/>
      <c r="C26" s="15"/>
      <c r="D26" s="65">
        <f t="shared" si="2"/>
        <v>0</v>
      </c>
      <c r="F26" s="3" t="s">
        <v>19</v>
      </c>
      <c r="G26" s="27">
        <v>0.60902777777777783</v>
      </c>
      <c r="H26" s="28">
        <v>0.6118055555555556</v>
      </c>
      <c r="I26" s="65">
        <f t="shared" si="3"/>
        <v>4</v>
      </c>
    </row>
    <row r="27" spans="1:10" ht="18" customHeight="1" thickBot="1" x14ac:dyDescent="0.3">
      <c r="A27" s="4" t="s">
        <v>20</v>
      </c>
      <c r="B27" s="29">
        <v>0.49027777777777781</v>
      </c>
      <c r="C27" s="30">
        <v>0.49861111111111112</v>
      </c>
      <c r="D27" s="65">
        <f t="shared" si="2"/>
        <v>12</v>
      </c>
      <c r="F27" s="4" t="s">
        <v>20</v>
      </c>
      <c r="G27" s="27">
        <v>0.6118055555555556</v>
      </c>
      <c r="H27" s="28">
        <v>0.61388888888888882</v>
      </c>
      <c r="I27" s="65">
        <f t="shared" si="3"/>
        <v>3</v>
      </c>
    </row>
    <row r="28" spans="1:10" ht="18" customHeight="1" thickBot="1" x14ac:dyDescent="0.3">
      <c r="A28" s="95" t="s">
        <v>31</v>
      </c>
      <c r="B28" s="96"/>
      <c r="C28" s="97"/>
      <c r="D28" s="66">
        <f>SUM(D19:D27)</f>
        <v>108</v>
      </c>
      <c r="F28" s="95" t="s">
        <v>31</v>
      </c>
      <c r="G28" s="96"/>
      <c r="H28" s="97"/>
      <c r="I28" s="66">
        <f>SUM(I19:I27)</f>
        <v>101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8" customHeight="1" thickBot="1" x14ac:dyDescent="0.35">
      <c r="A33" s="25" t="s">
        <v>33</v>
      </c>
      <c r="B33" s="22" t="str">
        <f>+B4</f>
        <v>ASTRID ROBAYO / JOHANNA AVILA</v>
      </c>
      <c r="C33" s="24"/>
      <c r="D33" s="24"/>
      <c r="E33" s="24"/>
      <c r="F33" s="25" t="s">
        <v>34</v>
      </c>
      <c r="G33" s="26">
        <f>+G4</f>
        <v>43075</v>
      </c>
      <c r="H33" s="24"/>
      <c r="I33" s="24"/>
      <c r="J33" s="24"/>
    </row>
    <row r="34" spans="1:10" ht="18" customHeight="1" x14ac:dyDescent="0.25">
      <c r="A34" s="91" t="s">
        <v>96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40</v>
      </c>
      <c r="B35" s="89"/>
      <c r="C35" s="89"/>
      <c r="D35" s="90"/>
      <c r="F35" s="88" t="s">
        <v>42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4</v>
      </c>
      <c r="C36" s="13" t="s">
        <v>5</v>
      </c>
      <c r="D36" s="10" t="s">
        <v>32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27"/>
      <c r="C37" s="28"/>
      <c r="D37" s="65">
        <f>(HOUR(C37-B37)*60)+MINUTE(C37-B37)</f>
        <v>0</v>
      </c>
      <c r="F37" s="6" t="s">
        <v>14</v>
      </c>
      <c r="G37" s="27"/>
      <c r="H37" s="28"/>
      <c r="I37" s="65">
        <f>(HOUR(H37-G37)*60)+MINUTE(H37-G37)</f>
        <v>0</v>
      </c>
    </row>
    <row r="38" spans="1:10" ht="18" customHeight="1" x14ac:dyDescent="0.25">
      <c r="A38" s="3" t="s">
        <v>16</v>
      </c>
      <c r="B38" s="29"/>
      <c r="C38" s="30"/>
      <c r="D38" s="65">
        <f t="shared" ref="D38:D45" si="4">(HOUR(C38-B38)*60)+MINUTE(C38-B38)</f>
        <v>0</v>
      </c>
      <c r="F38" s="3" t="s">
        <v>16</v>
      </c>
      <c r="G38" s="29"/>
      <c r="H38" s="30"/>
      <c r="I38" s="65">
        <f t="shared" ref="I38:I45" si="5">(HOUR(H38-G38)*60)+MINUTE(H38-G38)</f>
        <v>0</v>
      </c>
    </row>
    <row r="39" spans="1:10" ht="18" customHeight="1" x14ac:dyDescent="0.25">
      <c r="A39" s="3" t="s">
        <v>15</v>
      </c>
      <c r="B39" s="29"/>
      <c r="C39" s="30"/>
      <c r="D39" s="65">
        <f t="shared" si="4"/>
        <v>0</v>
      </c>
      <c r="F39" s="3" t="s">
        <v>15</v>
      </c>
      <c r="G39" s="29"/>
      <c r="H39" s="30"/>
      <c r="I39" s="65">
        <f t="shared" si="5"/>
        <v>0</v>
      </c>
    </row>
    <row r="40" spans="1:10" ht="18" customHeight="1" x14ac:dyDescent="0.25">
      <c r="A40" s="3" t="s">
        <v>36</v>
      </c>
      <c r="B40" s="29"/>
      <c r="C40" s="30"/>
      <c r="D40" s="65">
        <f t="shared" si="4"/>
        <v>0</v>
      </c>
      <c r="F40" s="3" t="s">
        <v>36</v>
      </c>
      <c r="G40" s="29"/>
      <c r="H40" s="30"/>
      <c r="I40" s="65">
        <f t="shared" si="5"/>
        <v>0</v>
      </c>
    </row>
    <row r="41" spans="1:10" ht="18" customHeight="1" x14ac:dyDescent="0.25">
      <c r="A41" s="3" t="s">
        <v>17</v>
      </c>
      <c r="B41" s="29"/>
      <c r="C41" s="30"/>
      <c r="D41" s="65">
        <f t="shared" si="4"/>
        <v>0</v>
      </c>
      <c r="F41" s="3" t="s">
        <v>17</v>
      </c>
      <c r="G41" s="29"/>
      <c r="H41" s="30"/>
      <c r="I41" s="65">
        <f t="shared" si="5"/>
        <v>0</v>
      </c>
    </row>
    <row r="42" spans="1:10" ht="18" customHeight="1" x14ac:dyDescent="0.25">
      <c r="A42" s="3" t="s">
        <v>18</v>
      </c>
      <c r="B42" s="29"/>
      <c r="C42" s="30"/>
      <c r="D42" s="65">
        <f t="shared" si="4"/>
        <v>0</v>
      </c>
      <c r="F42" s="3" t="s">
        <v>18</v>
      </c>
      <c r="G42" s="29"/>
      <c r="H42" s="30"/>
      <c r="I42" s="65">
        <f t="shared" si="5"/>
        <v>0</v>
      </c>
    </row>
    <row r="43" spans="1:10" ht="18" customHeight="1" x14ac:dyDescent="0.25">
      <c r="A43" s="3" t="s">
        <v>37</v>
      </c>
      <c r="B43" s="29"/>
      <c r="C43" s="30"/>
      <c r="D43" s="65">
        <f t="shared" si="4"/>
        <v>0</v>
      </c>
      <c r="F43" s="3" t="s">
        <v>37</v>
      </c>
      <c r="G43" s="29"/>
      <c r="H43" s="30"/>
      <c r="I43" s="65">
        <f t="shared" si="5"/>
        <v>0</v>
      </c>
    </row>
    <row r="44" spans="1:10" ht="18" customHeight="1" x14ac:dyDescent="0.25">
      <c r="A44" s="3" t="s">
        <v>19</v>
      </c>
      <c r="B44" s="29"/>
      <c r="C44" s="39"/>
      <c r="D44" s="65">
        <f t="shared" si="4"/>
        <v>0</v>
      </c>
      <c r="F44" s="3" t="s">
        <v>19</v>
      </c>
      <c r="G44" s="29"/>
      <c r="H44" s="39"/>
      <c r="I44" s="65">
        <f t="shared" si="5"/>
        <v>0</v>
      </c>
    </row>
    <row r="45" spans="1:10" ht="18" customHeight="1" thickBot="1" x14ac:dyDescent="0.3">
      <c r="A45" s="4" t="s">
        <v>20</v>
      </c>
      <c r="B45" s="5"/>
      <c r="C45" s="16"/>
      <c r="D45" s="65">
        <f t="shared" si="4"/>
        <v>0</v>
      </c>
      <c r="F45" s="4" t="s">
        <v>20</v>
      </c>
      <c r="G45" s="5"/>
      <c r="H45" s="16"/>
      <c r="I45" s="65">
        <f t="shared" si="5"/>
        <v>0</v>
      </c>
    </row>
    <row r="46" spans="1:10" ht="18" customHeight="1" thickBot="1" x14ac:dyDescent="0.3">
      <c r="A46" s="95" t="s">
        <v>31</v>
      </c>
      <c r="B46" s="96"/>
      <c r="C46" s="97"/>
      <c r="D46" s="66">
        <f>SUM(D37:D45)</f>
        <v>0</v>
      </c>
      <c r="F46" s="95" t="s">
        <v>31</v>
      </c>
      <c r="G46" s="96"/>
      <c r="H46" s="97"/>
      <c r="I46" s="66">
        <f>SUM(I37:I45)</f>
        <v>0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49</v>
      </c>
      <c r="B49" s="89"/>
      <c r="C49" s="89"/>
      <c r="D49" s="90"/>
      <c r="F49" s="88" t="s">
        <v>50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4</v>
      </c>
      <c r="C50" s="13" t="s">
        <v>5</v>
      </c>
      <c r="D50" s="10" t="s">
        <v>32</v>
      </c>
      <c r="F50" s="8" t="s">
        <v>3</v>
      </c>
      <c r="G50" s="9" t="s">
        <v>4</v>
      </c>
      <c r="H50" s="13" t="s">
        <v>5</v>
      </c>
      <c r="I50" s="10" t="s">
        <v>32</v>
      </c>
    </row>
    <row r="51" spans="1:9" ht="18" customHeight="1" x14ac:dyDescent="0.25">
      <c r="A51" s="11" t="s">
        <v>23</v>
      </c>
      <c r="B51" s="27">
        <v>0.40347222222222223</v>
      </c>
      <c r="C51" s="28">
        <v>0.40625</v>
      </c>
      <c r="D51" s="65">
        <f>(HOUR(C51-B51)*60)+MINUTE(C51-B51)</f>
        <v>4</v>
      </c>
      <c r="F51" s="11" t="s">
        <v>23</v>
      </c>
      <c r="G51" s="7"/>
      <c r="H51" s="14"/>
      <c r="I51" s="65">
        <f>(HOUR(H51-G51)*60)+MINUTE(H51-G51)</f>
        <v>0</v>
      </c>
    </row>
    <row r="52" spans="1:9" ht="18" customHeight="1" x14ac:dyDescent="0.25">
      <c r="A52" s="3" t="s">
        <v>24</v>
      </c>
      <c r="B52" s="2"/>
      <c r="C52" s="15"/>
      <c r="D52" s="65">
        <f t="shared" ref="D52:D57" si="6">(HOUR(C52-B52)*60)+MINUTE(C52-B52)</f>
        <v>0</v>
      </c>
      <c r="F52" s="3" t="s">
        <v>24</v>
      </c>
      <c r="G52" s="2"/>
      <c r="H52" s="15"/>
      <c r="I52" s="65">
        <f t="shared" ref="I52:I57" si="7">(HOUR(H52-G52)*60)+MINUTE(H52-G52)</f>
        <v>0</v>
      </c>
    </row>
    <row r="53" spans="1:9" ht="18" customHeight="1" x14ac:dyDescent="0.25">
      <c r="A53" s="12" t="s">
        <v>25</v>
      </c>
      <c r="B53" s="2"/>
      <c r="C53" s="15"/>
      <c r="D53" s="65">
        <f t="shared" si="6"/>
        <v>0</v>
      </c>
      <c r="F53" s="12" t="s">
        <v>25</v>
      </c>
      <c r="G53" s="2"/>
      <c r="H53" s="15"/>
      <c r="I53" s="65">
        <f t="shared" si="7"/>
        <v>0</v>
      </c>
    </row>
    <row r="54" spans="1:9" ht="18" customHeight="1" x14ac:dyDescent="0.25">
      <c r="A54" s="3" t="s">
        <v>26</v>
      </c>
      <c r="B54" s="29">
        <v>0.4069444444444445</v>
      </c>
      <c r="C54" s="30">
        <v>0.41250000000000003</v>
      </c>
      <c r="D54" s="65">
        <f t="shared" si="6"/>
        <v>8</v>
      </c>
      <c r="F54" s="3" t="s">
        <v>26</v>
      </c>
      <c r="G54" s="2"/>
      <c r="H54" s="15"/>
      <c r="I54" s="65">
        <f t="shared" si="7"/>
        <v>0</v>
      </c>
    </row>
    <row r="55" spans="1:9" ht="18" customHeight="1" x14ac:dyDescent="0.25">
      <c r="A55" s="12" t="s">
        <v>27</v>
      </c>
      <c r="B55" s="2"/>
      <c r="C55" s="15"/>
      <c r="D55" s="65">
        <f t="shared" si="6"/>
        <v>0</v>
      </c>
      <c r="F55" s="12" t="s">
        <v>27</v>
      </c>
      <c r="G55" s="2"/>
      <c r="H55" s="15"/>
      <c r="I55" s="65">
        <f t="shared" si="7"/>
        <v>0</v>
      </c>
    </row>
    <row r="56" spans="1:9" ht="18" customHeight="1" x14ac:dyDescent="0.25">
      <c r="A56" s="3" t="s">
        <v>28</v>
      </c>
      <c r="B56" s="29">
        <v>0.41250000000000003</v>
      </c>
      <c r="C56" s="30">
        <v>0.41319444444444442</v>
      </c>
      <c r="D56" s="65">
        <f t="shared" si="6"/>
        <v>1</v>
      </c>
      <c r="F56" s="3" t="s">
        <v>28</v>
      </c>
      <c r="G56" s="2"/>
      <c r="H56" s="15"/>
      <c r="I56" s="65">
        <f t="shared" si="7"/>
        <v>0</v>
      </c>
    </row>
    <row r="57" spans="1:9" ht="18" customHeight="1" thickBot="1" x14ac:dyDescent="0.3">
      <c r="A57" s="4" t="s">
        <v>29</v>
      </c>
      <c r="B57" s="5"/>
      <c r="C57" s="16"/>
      <c r="D57" s="65">
        <f t="shared" si="6"/>
        <v>0</v>
      </c>
      <c r="F57" s="4" t="s">
        <v>29</v>
      </c>
      <c r="G57" s="5"/>
      <c r="H57" s="5"/>
      <c r="I57" s="65">
        <f t="shared" si="7"/>
        <v>0</v>
      </c>
    </row>
    <row r="58" spans="1:9" ht="18" customHeight="1" thickBot="1" x14ac:dyDescent="0.3">
      <c r="A58" s="95" t="s">
        <v>31</v>
      </c>
      <c r="B58" s="96"/>
      <c r="C58" s="97"/>
      <c r="D58" s="66">
        <f>SUM(D51:D57)</f>
        <v>13</v>
      </c>
      <c r="F58" s="95" t="s">
        <v>31</v>
      </c>
      <c r="G58" s="96"/>
      <c r="H58" s="97"/>
      <c r="I58" s="66">
        <f>SUM(I51:I57)</f>
        <v>0</v>
      </c>
    </row>
  </sheetData>
  <mergeCells count="26">
    <mergeCell ref="A58:C58"/>
    <mergeCell ref="F58:H58"/>
    <mergeCell ref="A46:C46"/>
    <mergeCell ref="F46:H46"/>
    <mergeCell ref="A48:D48"/>
    <mergeCell ref="F48:I48"/>
    <mergeCell ref="A49:D49"/>
    <mergeCell ref="F49:I49"/>
    <mergeCell ref="A30:J30"/>
    <mergeCell ref="A31:J31"/>
    <mergeCell ref="A34:D34"/>
    <mergeCell ref="F34:I34"/>
    <mergeCell ref="A35:D35"/>
    <mergeCell ref="F35:I35"/>
    <mergeCell ref="A16:D16"/>
    <mergeCell ref="F16:I16"/>
    <mergeCell ref="A17:D17"/>
    <mergeCell ref="F17:I17"/>
    <mergeCell ref="A28:C28"/>
    <mergeCell ref="F28:H28"/>
    <mergeCell ref="A1:J1"/>
    <mergeCell ref="A2:J2"/>
    <mergeCell ref="A5:D5"/>
    <mergeCell ref="F5:I5"/>
    <mergeCell ref="A14:C14"/>
    <mergeCell ref="F14:H14"/>
  </mergeCells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A34" sqref="A34:D34"/>
    </sheetView>
  </sheetViews>
  <sheetFormatPr defaultRowHeight="15" x14ac:dyDescent="0.25"/>
  <cols>
    <col min="1" max="1" width="25.28515625" customWidth="1"/>
    <col min="2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30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19.5" thickBot="1" x14ac:dyDescent="0.35">
      <c r="A4" s="25" t="s">
        <v>33</v>
      </c>
      <c r="B4" s="22" t="s">
        <v>47</v>
      </c>
      <c r="C4" s="24"/>
      <c r="D4" s="24"/>
      <c r="E4" s="24"/>
      <c r="F4" s="25" t="s">
        <v>34</v>
      </c>
      <c r="G4" s="26">
        <v>43075</v>
      </c>
      <c r="H4" s="24"/>
      <c r="I4" s="24"/>
      <c r="J4" s="24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4</v>
      </c>
      <c r="C6" s="13" t="s">
        <v>5</v>
      </c>
      <c r="D6" s="10" t="s">
        <v>32</v>
      </c>
      <c r="F6" s="8" t="s">
        <v>3</v>
      </c>
      <c r="G6" s="9" t="s">
        <v>4</v>
      </c>
      <c r="H6" s="13" t="s">
        <v>5</v>
      </c>
      <c r="I6" s="10" t="s">
        <v>32</v>
      </c>
    </row>
    <row r="7" spans="1:10" ht="18" customHeight="1" x14ac:dyDescent="0.25">
      <c r="A7" s="6" t="s">
        <v>8</v>
      </c>
      <c r="B7" s="31"/>
      <c r="C7" s="32"/>
      <c r="D7" s="65">
        <f>(HOUR(C7-B7)*60)+MINUTE(C7-B7)</f>
        <v>0</v>
      </c>
      <c r="F7" s="6" t="s">
        <v>8</v>
      </c>
      <c r="G7" s="7"/>
      <c r="H7" s="14"/>
      <c r="I7" s="65">
        <f>(HOUR(H7-G7)*60)+MINUTE(H7-G7)</f>
        <v>0</v>
      </c>
    </row>
    <row r="8" spans="1:10" ht="18" customHeight="1" x14ac:dyDescent="0.25">
      <c r="A8" s="3" t="s">
        <v>6</v>
      </c>
      <c r="B8" s="33"/>
      <c r="C8" s="34"/>
      <c r="D8" s="65">
        <f t="shared" ref="D8:D13" si="0">(HOUR(C8-B8)*60)+MINUTE(C8-B8)</f>
        <v>0</v>
      </c>
      <c r="F8" s="3" t="s">
        <v>6</v>
      </c>
      <c r="G8" s="2"/>
      <c r="H8" s="15"/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33"/>
      <c r="C9" s="34"/>
      <c r="D9" s="65">
        <f t="shared" si="0"/>
        <v>0</v>
      </c>
      <c r="F9" s="3" t="s">
        <v>9</v>
      </c>
      <c r="G9" s="2"/>
      <c r="H9" s="15"/>
      <c r="I9" s="65">
        <f t="shared" si="1"/>
        <v>0</v>
      </c>
    </row>
    <row r="10" spans="1:10" ht="18" customHeight="1" x14ac:dyDescent="0.25">
      <c r="A10" s="3" t="s">
        <v>7</v>
      </c>
      <c r="B10" s="33"/>
      <c r="C10" s="34"/>
      <c r="D10" s="65">
        <f t="shared" si="0"/>
        <v>0</v>
      </c>
      <c r="F10" s="3" t="s">
        <v>7</v>
      </c>
      <c r="G10" s="2"/>
      <c r="H10" s="15"/>
      <c r="I10" s="65">
        <f t="shared" si="1"/>
        <v>0</v>
      </c>
    </row>
    <row r="11" spans="1:10" ht="18" customHeight="1" x14ac:dyDescent="0.25">
      <c r="A11" s="3" t="s">
        <v>10</v>
      </c>
      <c r="B11" s="33"/>
      <c r="C11" s="34"/>
      <c r="D11" s="65">
        <f t="shared" si="0"/>
        <v>0</v>
      </c>
      <c r="F11" s="3" t="s">
        <v>10</v>
      </c>
      <c r="G11" s="2"/>
      <c r="H11" s="15"/>
      <c r="I11" s="65">
        <f t="shared" si="1"/>
        <v>0</v>
      </c>
    </row>
    <row r="12" spans="1:10" ht="18" customHeight="1" x14ac:dyDescent="0.25">
      <c r="A12" s="3" t="s">
        <v>11</v>
      </c>
      <c r="B12" s="35"/>
      <c r="C12" s="36"/>
      <c r="D12" s="65">
        <f t="shared" si="0"/>
        <v>0</v>
      </c>
      <c r="F12" s="3" t="s">
        <v>11</v>
      </c>
      <c r="G12" s="2"/>
      <c r="H12" s="15"/>
      <c r="I12" s="65">
        <f t="shared" si="1"/>
        <v>0</v>
      </c>
    </row>
    <row r="13" spans="1:10" ht="18" customHeight="1" thickBot="1" x14ac:dyDescent="0.3">
      <c r="A13" s="18" t="s">
        <v>9</v>
      </c>
      <c r="B13" s="37"/>
      <c r="C13" s="38"/>
      <c r="D13" s="65">
        <f t="shared" si="0"/>
        <v>0</v>
      </c>
      <c r="F13" s="18" t="s">
        <v>9</v>
      </c>
      <c r="G13" s="19"/>
      <c r="H13" s="20"/>
      <c r="I13" s="65">
        <f t="shared" si="1"/>
        <v>0</v>
      </c>
    </row>
    <row r="14" spans="1:10" ht="18" customHeight="1" thickBot="1" x14ac:dyDescent="0.3">
      <c r="A14" s="95" t="s">
        <v>31</v>
      </c>
      <c r="B14" s="96"/>
      <c r="C14" s="97"/>
      <c r="D14" s="66">
        <f>SUM(D7:D13)</f>
        <v>0</v>
      </c>
      <c r="F14" s="95" t="s">
        <v>31</v>
      </c>
      <c r="G14" s="96"/>
      <c r="H14" s="97"/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12</v>
      </c>
      <c r="B17" s="89"/>
      <c r="C17" s="89"/>
      <c r="D17" s="90"/>
      <c r="F17" s="88" t="s">
        <v>48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4</v>
      </c>
      <c r="C18" s="13" t="s">
        <v>5</v>
      </c>
      <c r="D18" s="10" t="s">
        <v>39</v>
      </c>
      <c r="F18" s="8" t="s">
        <v>3</v>
      </c>
      <c r="G18" s="9" t="s">
        <v>4</v>
      </c>
      <c r="H18" s="13" t="s">
        <v>5</v>
      </c>
      <c r="I18" s="10" t="s">
        <v>39</v>
      </c>
    </row>
    <row r="19" spans="1:10" ht="18" customHeight="1" x14ac:dyDescent="0.25">
      <c r="A19" s="6" t="s">
        <v>14</v>
      </c>
      <c r="B19" s="27">
        <v>0.41944444444444445</v>
      </c>
      <c r="C19" s="28">
        <v>0.42499999999999999</v>
      </c>
      <c r="D19" s="65">
        <f>(HOUR(C19-B19)*60)+MINUTE(C19-B19)</f>
        <v>8</v>
      </c>
      <c r="F19" s="6" t="s">
        <v>14</v>
      </c>
      <c r="G19" s="27">
        <v>0.54236111111111118</v>
      </c>
      <c r="H19" s="28">
        <v>0.54722222222222217</v>
      </c>
      <c r="I19" s="65">
        <f>(HOUR(H19-G19)*60)+MINUTE(H19-G19)</f>
        <v>7</v>
      </c>
    </row>
    <row r="20" spans="1:10" ht="18" customHeight="1" x14ac:dyDescent="0.25">
      <c r="A20" s="3" t="s">
        <v>16</v>
      </c>
      <c r="B20" s="29">
        <v>0.42569444444444443</v>
      </c>
      <c r="C20" s="30">
        <v>0.4465277777777778</v>
      </c>
      <c r="D20" s="65">
        <f t="shared" ref="D20:D27" si="2">(HOUR(C20-B20)*60)+MINUTE(C20-B20)</f>
        <v>30</v>
      </c>
      <c r="F20" s="3" t="s">
        <v>16</v>
      </c>
      <c r="G20" s="27">
        <v>0.54722222222222217</v>
      </c>
      <c r="H20" s="28">
        <v>0.56458333333333333</v>
      </c>
      <c r="I20" s="65">
        <f t="shared" ref="I20:I27" si="3">(HOUR(H20-G20)*60)+MINUTE(H20-G20)</f>
        <v>25</v>
      </c>
    </row>
    <row r="21" spans="1:10" ht="18" customHeight="1" x14ac:dyDescent="0.25">
      <c r="A21" s="3" t="s">
        <v>15</v>
      </c>
      <c r="B21" s="29">
        <v>0.44722222222222219</v>
      </c>
      <c r="C21" s="30">
        <v>0.45833333333333331</v>
      </c>
      <c r="D21" s="65">
        <f t="shared" si="2"/>
        <v>16</v>
      </c>
      <c r="F21" s="3" t="s">
        <v>15</v>
      </c>
      <c r="G21" s="27">
        <v>0.56527777777777777</v>
      </c>
      <c r="H21" s="28">
        <v>0.57986111111111105</v>
      </c>
      <c r="I21" s="65">
        <f t="shared" si="3"/>
        <v>21</v>
      </c>
    </row>
    <row r="22" spans="1:10" ht="18" customHeight="1" x14ac:dyDescent="0.25">
      <c r="A22" s="3" t="s">
        <v>36</v>
      </c>
      <c r="B22" s="29"/>
      <c r="C22" s="30"/>
      <c r="D22" s="65">
        <f t="shared" si="2"/>
        <v>0</v>
      </c>
      <c r="F22" s="3" t="s">
        <v>36</v>
      </c>
      <c r="G22" s="27"/>
      <c r="H22" s="28"/>
      <c r="I22" s="65">
        <f t="shared" si="3"/>
        <v>0</v>
      </c>
    </row>
    <row r="23" spans="1:10" ht="18" customHeight="1" x14ac:dyDescent="0.25">
      <c r="A23" s="3" t="s">
        <v>17</v>
      </c>
      <c r="B23" s="29">
        <v>0.48055555555555557</v>
      </c>
      <c r="C23" s="30">
        <v>0.48472222222222222</v>
      </c>
      <c r="D23" s="65">
        <f t="shared" si="2"/>
        <v>6</v>
      </c>
      <c r="F23" s="3" t="s">
        <v>17</v>
      </c>
      <c r="G23" s="27">
        <v>0.60138888888888886</v>
      </c>
      <c r="H23" s="28">
        <v>0.60347222222222219</v>
      </c>
      <c r="I23" s="65">
        <f t="shared" si="3"/>
        <v>3</v>
      </c>
    </row>
    <row r="24" spans="1:10" ht="18" customHeight="1" x14ac:dyDescent="0.25">
      <c r="A24" s="3" t="s">
        <v>18</v>
      </c>
      <c r="B24" s="29">
        <v>0.48541666666666666</v>
      </c>
      <c r="C24" s="30">
        <v>0.48958333333333331</v>
      </c>
      <c r="D24" s="65">
        <f t="shared" si="2"/>
        <v>6</v>
      </c>
      <c r="F24" s="3" t="s">
        <v>18</v>
      </c>
      <c r="G24" s="27">
        <v>0.60347222222222219</v>
      </c>
      <c r="H24" s="28">
        <v>0.60902777777777783</v>
      </c>
      <c r="I24" s="65">
        <f t="shared" si="3"/>
        <v>8</v>
      </c>
    </row>
    <row r="25" spans="1:10" ht="18" customHeight="1" x14ac:dyDescent="0.25">
      <c r="A25" s="3" t="s">
        <v>37</v>
      </c>
      <c r="B25" s="29">
        <v>0.45902777777777781</v>
      </c>
      <c r="C25" s="30">
        <v>0.47986111111111113</v>
      </c>
      <c r="D25" s="65">
        <f t="shared" si="2"/>
        <v>30</v>
      </c>
      <c r="F25" s="3" t="s">
        <v>37</v>
      </c>
      <c r="G25" s="27">
        <v>0.57986111111111105</v>
      </c>
      <c r="H25" s="28">
        <v>0.60069444444444442</v>
      </c>
      <c r="I25" s="65">
        <f t="shared" si="3"/>
        <v>30</v>
      </c>
    </row>
    <row r="26" spans="1:10" ht="18" customHeight="1" x14ac:dyDescent="0.25">
      <c r="A26" s="3" t="s">
        <v>19</v>
      </c>
      <c r="B26" s="2"/>
      <c r="C26" s="15"/>
      <c r="D26" s="65">
        <f t="shared" si="2"/>
        <v>0</v>
      </c>
      <c r="F26" s="3" t="s">
        <v>19</v>
      </c>
      <c r="G26" s="27">
        <v>0.60902777777777783</v>
      </c>
      <c r="H26" s="28">
        <v>0.6118055555555556</v>
      </c>
      <c r="I26" s="65">
        <f t="shared" si="3"/>
        <v>4</v>
      </c>
    </row>
    <row r="27" spans="1:10" ht="18" customHeight="1" thickBot="1" x14ac:dyDescent="0.3">
      <c r="A27" s="4" t="s">
        <v>20</v>
      </c>
      <c r="B27" s="29">
        <v>0.49027777777777781</v>
      </c>
      <c r="C27" s="30">
        <v>0.49861111111111112</v>
      </c>
      <c r="D27" s="65">
        <f t="shared" si="2"/>
        <v>12</v>
      </c>
      <c r="F27" s="4" t="s">
        <v>20</v>
      </c>
      <c r="G27" s="27">
        <v>0.6118055555555556</v>
      </c>
      <c r="H27" s="28">
        <v>0.61388888888888882</v>
      </c>
      <c r="I27" s="65">
        <f t="shared" si="3"/>
        <v>3</v>
      </c>
    </row>
    <row r="28" spans="1:10" ht="18" customHeight="1" thickBot="1" x14ac:dyDescent="0.3">
      <c r="A28" s="95" t="s">
        <v>31</v>
      </c>
      <c r="B28" s="96"/>
      <c r="C28" s="97"/>
      <c r="D28" s="66">
        <f>SUM(D19:D27)</f>
        <v>108</v>
      </c>
      <c r="F28" s="95" t="s">
        <v>31</v>
      </c>
      <c r="G28" s="96"/>
      <c r="H28" s="97"/>
      <c r="I28" s="66">
        <f>SUM(I19:I27)</f>
        <v>101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8" customHeight="1" thickBot="1" x14ac:dyDescent="0.35">
      <c r="A33" s="25" t="s">
        <v>33</v>
      </c>
      <c r="B33" s="22" t="str">
        <f>+B4</f>
        <v>ASTRID ROBAYO / JOHANNA AVILA</v>
      </c>
      <c r="C33" s="24"/>
      <c r="D33" s="24"/>
      <c r="E33" s="24"/>
      <c r="F33" s="25" t="s">
        <v>34</v>
      </c>
      <c r="G33" s="26">
        <f>+G4</f>
        <v>43075</v>
      </c>
      <c r="H33" s="24"/>
      <c r="I33" s="24"/>
      <c r="J33" s="24"/>
    </row>
    <row r="34" spans="1:10" ht="18" customHeight="1" x14ac:dyDescent="0.25">
      <c r="A34" s="91" t="s">
        <v>96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40</v>
      </c>
      <c r="B35" s="89"/>
      <c r="C35" s="89"/>
      <c r="D35" s="90"/>
      <c r="F35" s="88" t="s">
        <v>42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4</v>
      </c>
      <c r="C36" s="13" t="s">
        <v>5</v>
      </c>
      <c r="D36" s="10" t="s">
        <v>32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27"/>
      <c r="C37" s="28"/>
      <c r="D37" s="65">
        <f>(HOUR(C37-B37)*60)+MINUTE(C37-B37)</f>
        <v>0</v>
      </c>
      <c r="F37" s="6" t="s">
        <v>14</v>
      </c>
      <c r="G37" s="27"/>
      <c r="H37" s="28"/>
      <c r="I37" s="65">
        <f>(HOUR(H37-G37)*60)+MINUTE(H37-G37)</f>
        <v>0</v>
      </c>
    </row>
    <row r="38" spans="1:10" ht="18" customHeight="1" x14ac:dyDescent="0.25">
      <c r="A38" s="3" t="s">
        <v>16</v>
      </c>
      <c r="B38" s="29"/>
      <c r="C38" s="30"/>
      <c r="D38" s="65">
        <f t="shared" ref="D38:D45" si="4">(HOUR(C38-B38)*60)+MINUTE(C38-B38)</f>
        <v>0</v>
      </c>
      <c r="F38" s="3" t="s">
        <v>16</v>
      </c>
      <c r="G38" s="29"/>
      <c r="H38" s="30"/>
      <c r="I38" s="65">
        <f t="shared" ref="I38:I45" si="5">(HOUR(H38-G38)*60)+MINUTE(H38-G38)</f>
        <v>0</v>
      </c>
    </row>
    <row r="39" spans="1:10" ht="18" customHeight="1" x14ac:dyDescent="0.25">
      <c r="A39" s="3" t="s">
        <v>15</v>
      </c>
      <c r="B39" s="29"/>
      <c r="C39" s="30"/>
      <c r="D39" s="65">
        <f t="shared" si="4"/>
        <v>0</v>
      </c>
      <c r="F39" s="3" t="s">
        <v>15</v>
      </c>
      <c r="G39" s="29"/>
      <c r="H39" s="30"/>
      <c r="I39" s="65">
        <f t="shared" si="5"/>
        <v>0</v>
      </c>
    </row>
    <row r="40" spans="1:10" ht="18" customHeight="1" x14ac:dyDescent="0.25">
      <c r="A40" s="3" t="s">
        <v>36</v>
      </c>
      <c r="B40" s="29"/>
      <c r="C40" s="30"/>
      <c r="D40" s="65">
        <f t="shared" si="4"/>
        <v>0</v>
      </c>
      <c r="F40" s="3" t="s">
        <v>36</v>
      </c>
      <c r="G40" s="29"/>
      <c r="H40" s="30"/>
      <c r="I40" s="65">
        <f t="shared" si="5"/>
        <v>0</v>
      </c>
    </row>
    <row r="41" spans="1:10" ht="18" customHeight="1" x14ac:dyDescent="0.25">
      <c r="A41" s="3" t="s">
        <v>17</v>
      </c>
      <c r="B41" s="29"/>
      <c r="C41" s="30"/>
      <c r="D41" s="65">
        <f t="shared" si="4"/>
        <v>0</v>
      </c>
      <c r="F41" s="3" t="s">
        <v>17</v>
      </c>
      <c r="G41" s="29"/>
      <c r="H41" s="30"/>
      <c r="I41" s="65">
        <f t="shared" si="5"/>
        <v>0</v>
      </c>
    </row>
    <row r="42" spans="1:10" ht="18" customHeight="1" x14ac:dyDescent="0.25">
      <c r="A42" s="3" t="s">
        <v>18</v>
      </c>
      <c r="B42" s="29"/>
      <c r="C42" s="30"/>
      <c r="D42" s="65">
        <f t="shared" si="4"/>
        <v>0</v>
      </c>
      <c r="F42" s="3" t="s">
        <v>18</v>
      </c>
      <c r="G42" s="29"/>
      <c r="H42" s="30"/>
      <c r="I42" s="65">
        <f t="shared" si="5"/>
        <v>0</v>
      </c>
    </row>
    <row r="43" spans="1:10" ht="18" customHeight="1" x14ac:dyDescent="0.25">
      <c r="A43" s="3" t="s">
        <v>37</v>
      </c>
      <c r="B43" s="29"/>
      <c r="C43" s="30"/>
      <c r="D43" s="65">
        <f t="shared" si="4"/>
        <v>0</v>
      </c>
      <c r="F43" s="3" t="s">
        <v>37</v>
      </c>
      <c r="G43" s="29"/>
      <c r="H43" s="30"/>
      <c r="I43" s="65">
        <f t="shared" si="5"/>
        <v>0</v>
      </c>
    </row>
    <row r="44" spans="1:10" ht="18" customHeight="1" x14ac:dyDescent="0.25">
      <c r="A44" s="3" t="s">
        <v>19</v>
      </c>
      <c r="B44" s="29"/>
      <c r="C44" s="39"/>
      <c r="D44" s="65">
        <f t="shared" si="4"/>
        <v>0</v>
      </c>
      <c r="F44" s="3" t="s">
        <v>19</v>
      </c>
      <c r="G44" s="29"/>
      <c r="H44" s="39"/>
      <c r="I44" s="65">
        <f t="shared" si="5"/>
        <v>0</v>
      </c>
    </row>
    <row r="45" spans="1:10" ht="18" customHeight="1" thickBot="1" x14ac:dyDescent="0.3">
      <c r="A45" s="4" t="s">
        <v>20</v>
      </c>
      <c r="B45" s="5"/>
      <c r="C45" s="16"/>
      <c r="D45" s="65">
        <f t="shared" si="4"/>
        <v>0</v>
      </c>
      <c r="F45" s="4" t="s">
        <v>20</v>
      </c>
      <c r="G45" s="5"/>
      <c r="H45" s="16"/>
      <c r="I45" s="65">
        <f t="shared" si="5"/>
        <v>0</v>
      </c>
    </row>
    <row r="46" spans="1:10" ht="18" customHeight="1" thickBot="1" x14ac:dyDescent="0.3">
      <c r="A46" s="95" t="s">
        <v>31</v>
      </c>
      <c r="B46" s="96"/>
      <c r="C46" s="97"/>
      <c r="D46" s="66">
        <f>SUM(D37:D45)</f>
        <v>0</v>
      </c>
      <c r="F46" s="95" t="s">
        <v>31</v>
      </c>
      <c r="G46" s="96"/>
      <c r="H46" s="97"/>
      <c r="I46" s="66">
        <f>SUM(I37:I45)</f>
        <v>0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51</v>
      </c>
      <c r="B49" s="89"/>
      <c r="C49" s="89"/>
      <c r="D49" s="90"/>
      <c r="F49" s="88" t="s">
        <v>52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4</v>
      </c>
      <c r="C50" s="13" t="s">
        <v>5</v>
      </c>
      <c r="D50" s="10" t="s">
        <v>32</v>
      </c>
      <c r="F50" s="8" t="s">
        <v>3</v>
      </c>
      <c r="G50" s="9" t="s">
        <v>4</v>
      </c>
      <c r="H50" s="13" t="s">
        <v>5</v>
      </c>
      <c r="I50" s="10" t="s">
        <v>32</v>
      </c>
    </row>
    <row r="51" spans="1:9" ht="18" customHeight="1" x14ac:dyDescent="0.25">
      <c r="A51" s="11" t="s">
        <v>23</v>
      </c>
      <c r="B51" s="27">
        <v>0.63611111111111118</v>
      </c>
      <c r="C51" s="28">
        <v>0.6381944444444444</v>
      </c>
      <c r="D51" s="65">
        <f>(HOUR(C51-B51)*60)+MINUTE(C51-B51)</f>
        <v>3</v>
      </c>
      <c r="F51" s="11" t="s">
        <v>23</v>
      </c>
      <c r="G51" s="27">
        <v>0.62916666666666665</v>
      </c>
      <c r="H51" s="28">
        <v>0.63194444444444442</v>
      </c>
      <c r="I51" s="65">
        <f>(HOUR(H51-G51)*60)+MINUTE(H51-G51)</f>
        <v>4</v>
      </c>
    </row>
    <row r="52" spans="1:9" ht="18" customHeight="1" x14ac:dyDescent="0.25">
      <c r="A52" s="3" t="s">
        <v>24</v>
      </c>
      <c r="B52" s="29">
        <v>0.6381944444444444</v>
      </c>
      <c r="C52" s="30">
        <v>0.63888888888888895</v>
      </c>
      <c r="D52" s="65">
        <f t="shared" ref="D52:D57" si="6">(HOUR(C52-B52)*60)+MINUTE(C52-B52)</f>
        <v>1</v>
      </c>
      <c r="F52" s="3" t="s">
        <v>24</v>
      </c>
      <c r="G52" s="29">
        <v>0.63194444444444442</v>
      </c>
      <c r="H52" s="30">
        <v>0.6333333333333333</v>
      </c>
      <c r="I52" s="65">
        <f t="shared" ref="I52:I57" si="7">(HOUR(H52-G52)*60)+MINUTE(H52-G52)</f>
        <v>2</v>
      </c>
    </row>
    <row r="53" spans="1:9" ht="18" customHeight="1" x14ac:dyDescent="0.25">
      <c r="A53" s="12" t="s">
        <v>25</v>
      </c>
      <c r="B53" s="2"/>
      <c r="C53" s="15"/>
      <c r="D53" s="65">
        <f t="shared" si="6"/>
        <v>0</v>
      </c>
      <c r="F53" s="12" t="s">
        <v>25</v>
      </c>
      <c r="G53" s="2"/>
      <c r="H53" s="15"/>
      <c r="I53" s="65">
        <f t="shared" si="7"/>
        <v>0</v>
      </c>
    </row>
    <row r="54" spans="1:9" ht="18" customHeight="1" x14ac:dyDescent="0.25">
      <c r="A54" s="3" t="s">
        <v>26</v>
      </c>
      <c r="B54" s="29">
        <v>0.63888888888888895</v>
      </c>
      <c r="C54" s="30">
        <v>0.64166666666666672</v>
      </c>
      <c r="D54" s="65">
        <f t="shared" si="6"/>
        <v>4</v>
      </c>
      <c r="F54" s="3" t="s">
        <v>26</v>
      </c>
      <c r="G54" s="29">
        <v>0.6333333333333333</v>
      </c>
      <c r="H54" s="30">
        <v>0.63541666666666663</v>
      </c>
      <c r="I54" s="65">
        <f t="shared" si="7"/>
        <v>3</v>
      </c>
    </row>
    <row r="55" spans="1:9" ht="18" customHeight="1" x14ac:dyDescent="0.25">
      <c r="A55" s="12" t="s">
        <v>27</v>
      </c>
      <c r="B55" s="2"/>
      <c r="C55" s="15"/>
      <c r="D55" s="65">
        <f t="shared" si="6"/>
        <v>0</v>
      </c>
      <c r="F55" s="12" t="s">
        <v>27</v>
      </c>
      <c r="G55" s="2"/>
      <c r="H55" s="15"/>
      <c r="I55" s="65">
        <f t="shared" si="7"/>
        <v>0</v>
      </c>
    </row>
    <row r="56" spans="1:9" ht="18" customHeight="1" x14ac:dyDescent="0.25">
      <c r="A56" s="3" t="s">
        <v>28</v>
      </c>
      <c r="B56" s="29">
        <v>0.64166666666666672</v>
      </c>
      <c r="C56" s="30">
        <v>0.64236111111111105</v>
      </c>
      <c r="D56" s="65">
        <f t="shared" si="6"/>
        <v>1</v>
      </c>
      <c r="F56" s="3" t="s">
        <v>28</v>
      </c>
      <c r="G56" s="29">
        <v>0.63541666666666663</v>
      </c>
      <c r="H56" s="30">
        <v>0.63611111111111118</v>
      </c>
      <c r="I56" s="65">
        <f t="shared" si="7"/>
        <v>1</v>
      </c>
    </row>
    <row r="57" spans="1:9" ht="18" customHeight="1" thickBot="1" x14ac:dyDescent="0.3">
      <c r="A57" s="4" t="s">
        <v>29</v>
      </c>
      <c r="B57" s="5"/>
      <c r="C57" s="16"/>
      <c r="D57" s="65">
        <f t="shared" si="6"/>
        <v>0</v>
      </c>
      <c r="F57" s="4" t="s">
        <v>29</v>
      </c>
      <c r="G57" s="5"/>
      <c r="H57" s="5"/>
      <c r="I57" s="65">
        <f t="shared" si="7"/>
        <v>0</v>
      </c>
    </row>
    <row r="58" spans="1:9" ht="18" customHeight="1" thickBot="1" x14ac:dyDescent="0.3">
      <c r="A58" s="95" t="s">
        <v>31</v>
      </c>
      <c r="B58" s="96"/>
      <c r="C58" s="97"/>
      <c r="D58" s="66">
        <f>SUM(D51:D57)</f>
        <v>9</v>
      </c>
      <c r="F58" s="95" t="s">
        <v>31</v>
      </c>
      <c r="G58" s="96"/>
      <c r="H58" s="97"/>
      <c r="I58" s="66">
        <f>SUM(I51:I57)</f>
        <v>10</v>
      </c>
    </row>
  </sheetData>
  <mergeCells count="26">
    <mergeCell ref="A58:C58"/>
    <mergeCell ref="F58:H58"/>
    <mergeCell ref="A46:C46"/>
    <mergeCell ref="F46:H46"/>
    <mergeCell ref="A48:D48"/>
    <mergeCell ref="F48:I48"/>
    <mergeCell ref="A49:D49"/>
    <mergeCell ref="F49:I49"/>
    <mergeCell ref="A30:J30"/>
    <mergeCell ref="A31:J31"/>
    <mergeCell ref="A34:D34"/>
    <mergeCell ref="F34:I34"/>
    <mergeCell ref="A35:D35"/>
    <mergeCell ref="F35:I35"/>
    <mergeCell ref="A16:D16"/>
    <mergeCell ref="F16:I16"/>
    <mergeCell ref="A17:D17"/>
    <mergeCell ref="F17:I17"/>
    <mergeCell ref="A28:C28"/>
    <mergeCell ref="F28:H28"/>
    <mergeCell ref="A1:J1"/>
    <mergeCell ref="A2:J2"/>
    <mergeCell ref="A5:D5"/>
    <mergeCell ref="F5:I5"/>
    <mergeCell ref="A14:C14"/>
    <mergeCell ref="F14:H14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K31" sqref="K31"/>
    </sheetView>
  </sheetViews>
  <sheetFormatPr defaultRowHeight="15" x14ac:dyDescent="0.25"/>
  <cols>
    <col min="1" max="1" width="25.28515625" customWidth="1"/>
    <col min="2" max="2" width="13.7109375" bestFit="1" customWidth="1"/>
    <col min="3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70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19.5" thickBot="1" x14ac:dyDescent="0.35">
      <c r="A4" s="25" t="s">
        <v>34</v>
      </c>
      <c r="B4" s="26">
        <v>43075</v>
      </c>
      <c r="C4" s="24"/>
      <c r="D4" s="24"/>
      <c r="E4" s="24"/>
      <c r="H4" s="24"/>
      <c r="I4" s="24"/>
      <c r="J4" s="24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53</v>
      </c>
      <c r="C6" s="13" t="s">
        <v>32</v>
      </c>
      <c r="D6" s="10" t="s">
        <v>54</v>
      </c>
      <c r="F6" s="8" t="s">
        <v>3</v>
      </c>
      <c r="G6" s="9" t="s">
        <v>53</v>
      </c>
      <c r="H6" s="13" t="s">
        <v>32</v>
      </c>
      <c r="I6" s="10" t="s">
        <v>54</v>
      </c>
    </row>
    <row r="7" spans="1:10" ht="18" customHeight="1" x14ac:dyDescent="0.25">
      <c r="A7" s="6" t="s">
        <v>8</v>
      </c>
      <c r="B7" s="42">
        <f>IF('1206-01'!D7&gt;0,1)+IF('1206-02'!D7&gt;0,1)+IF('1206-03'!D7&gt;0,1)+IF('1206-04'!D7&gt;0,1)</f>
        <v>3</v>
      </c>
      <c r="C7" s="68">
        <f>'1206-01'!D7+'1206-02'!D7+'1206-03'!D7+'1206-04'!D7</f>
        <v>24</v>
      </c>
      <c r="D7" s="65">
        <f>IF(B7&gt;0,+C7/B7,0)</f>
        <v>8</v>
      </c>
      <c r="F7" s="6" t="s">
        <v>8</v>
      </c>
      <c r="G7" s="42">
        <f>IF('1206-01'!I7&gt;0,1)+IF('1206-02'!I7&gt;0,1)+IF('1206-03'!I7&gt;0,1)+IF('1206-04'!I7&gt;0,1)</f>
        <v>0</v>
      </c>
      <c r="H7" s="68">
        <f>'1206-01'!I7+'1206-02'!I7+'1206-03'!I7+'1206-04'!I7</f>
        <v>0</v>
      </c>
      <c r="I7" s="65">
        <f>IF(G7&gt;0,+H7/G7,0)</f>
        <v>0</v>
      </c>
    </row>
    <row r="8" spans="1:10" ht="18" customHeight="1" x14ac:dyDescent="0.25">
      <c r="A8" s="3" t="s">
        <v>6</v>
      </c>
      <c r="B8" s="42">
        <f>IF('1206-01'!D8&gt;0,1)+IF('1206-02'!D8&gt;0,1)+IF('1206-03'!D8&gt;0,1)+IF('1206-04'!D8&gt;0,1)</f>
        <v>3</v>
      </c>
      <c r="C8" s="68">
        <f>'1206-01'!D8+'1206-02'!D8+'1206-03'!D8+'1206-04'!D8</f>
        <v>36</v>
      </c>
      <c r="D8" s="65">
        <f t="shared" ref="D8:D13" si="0">IF(B8&gt;0,+C8/B8,0)</f>
        <v>12</v>
      </c>
      <c r="F8" s="3" t="s">
        <v>6</v>
      </c>
      <c r="G8" s="42">
        <f>IF('1206-01'!I8&gt;0,1)+IF('1206-02'!I8&gt;0,1)+IF('1206-03'!I8&gt;0,1)+IF('1206-04'!I8&gt;0,1)</f>
        <v>0</v>
      </c>
      <c r="H8" s="68">
        <f>'1206-01'!I8+'1206-02'!I8+'1206-03'!I8+'1206-04'!I8</f>
        <v>0</v>
      </c>
      <c r="I8" s="65">
        <f t="shared" ref="I8:I13" si="1">IF(G8&gt;0,+H8/G8,0)</f>
        <v>0</v>
      </c>
    </row>
    <row r="9" spans="1:10" ht="18" customHeight="1" x14ac:dyDescent="0.25">
      <c r="A9" s="3" t="s">
        <v>9</v>
      </c>
      <c r="B9" s="42">
        <f>IF('1206-01'!D9&gt;0,1)+IF('1206-02'!D9&gt;0,1)+IF('1206-03'!D9&gt;0,1)+IF('1206-04'!D9&gt;0,1)</f>
        <v>3</v>
      </c>
      <c r="C9" s="68">
        <f>'1206-01'!D9+'1206-02'!D9+'1206-03'!D9+'1206-04'!D9</f>
        <v>20</v>
      </c>
      <c r="D9" s="65">
        <f t="shared" si="0"/>
        <v>6.666666666666667</v>
      </c>
      <c r="F9" s="3" t="s">
        <v>9</v>
      </c>
      <c r="G9" s="42">
        <f>IF('1206-01'!I9&gt;0,1)+IF('1206-02'!I9&gt;0,1)+IF('1206-03'!I9&gt;0,1)+IF('1206-04'!I9&gt;0,1)</f>
        <v>0</v>
      </c>
      <c r="H9" s="68">
        <f>'1206-01'!I9+'1206-02'!I9+'1206-03'!I9+'1206-04'!I9</f>
        <v>0</v>
      </c>
      <c r="I9" s="65">
        <f t="shared" si="1"/>
        <v>0</v>
      </c>
    </row>
    <row r="10" spans="1:10" ht="18" customHeight="1" x14ac:dyDescent="0.25">
      <c r="A10" s="3" t="s">
        <v>7</v>
      </c>
      <c r="B10" s="42">
        <f>IF('1206-01'!D10&gt;0,1)+IF('1206-02'!D10&gt;0,1)+IF('1206-03'!D10&gt;0,1)+IF('1206-04'!D10&gt;0,1)</f>
        <v>3</v>
      </c>
      <c r="C10" s="68">
        <f>'1206-01'!D10+'1206-02'!D10+'1206-03'!D10+'1206-04'!D10</f>
        <v>90</v>
      </c>
      <c r="D10" s="65">
        <f t="shared" si="0"/>
        <v>30</v>
      </c>
      <c r="F10" s="3" t="s">
        <v>7</v>
      </c>
      <c r="G10" s="42">
        <f>IF('1206-01'!I10&gt;0,1)+IF('1206-02'!I10&gt;0,1)+IF('1206-03'!I10&gt;0,1)+IF('1206-04'!I10&gt;0,1)</f>
        <v>0</v>
      </c>
      <c r="H10" s="68">
        <f>'1206-01'!I10+'1206-02'!I10+'1206-03'!I10+'1206-04'!I10</f>
        <v>0</v>
      </c>
      <c r="I10" s="65">
        <f t="shared" si="1"/>
        <v>0</v>
      </c>
    </row>
    <row r="11" spans="1:10" ht="18" customHeight="1" x14ac:dyDescent="0.25">
      <c r="A11" s="3" t="s">
        <v>10</v>
      </c>
      <c r="B11" s="42">
        <f>IF('1206-01'!D11&gt;0,1)+IF('1206-02'!D11&gt;0,1)+IF('1206-03'!D11&gt;0,1)+IF('1206-04'!D11&gt;0,1)</f>
        <v>3</v>
      </c>
      <c r="C11" s="68">
        <f>'1206-01'!D11+'1206-02'!D11+'1206-03'!D11+'1206-04'!D11</f>
        <v>35</v>
      </c>
      <c r="D11" s="65">
        <f t="shared" si="0"/>
        <v>11.666666666666666</v>
      </c>
      <c r="F11" s="3" t="s">
        <v>10</v>
      </c>
      <c r="G11" s="42">
        <f>IF('1206-01'!I11&gt;0,1)+IF('1206-02'!I11&gt;0,1)+IF('1206-03'!I11&gt;0,1)+IF('1206-04'!I11&gt;0,1)</f>
        <v>0</v>
      </c>
      <c r="H11" s="68">
        <f>'1206-01'!I11+'1206-02'!I11+'1206-03'!I11+'1206-04'!I11</f>
        <v>0</v>
      </c>
      <c r="I11" s="65">
        <f t="shared" si="1"/>
        <v>0</v>
      </c>
    </row>
    <row r="12" spans="1:10" ht="18" customHeight="1" x14ac:dyDescent="0.25">
      <c r="A12" s="3" t="s">
        <v>11</v>
      </c>
      <c r="B12" s="42">
        <f>IF('1206-01'!D12&gt;0,1)+IF('1206-02'!D12&gt;0,1)+IF('1206-03'!D12&gt;0,1)+IF('1206-04'!D12&gt;0,1)</f>
        <v>2</v>
      </c>
      <c r="C12" s="68">
        <f>'1206-01'!D12+'1206-02'!D12+'1206-03'!D12+'1206-04'!D12</f>
        <v>15</v>
      </c>
      <c r="D12" s="65">
        <f t="shared" si="0"/>
        <v>7.5</v>
      </c>
      <c r="F12" s="3" t="s">
        <v>11</v>
      </c>
      <c r="G12" s="42">
        <f>IF('1206-01'!I12&gt;0,1)+IF('1206-02'!I12&gt;0,1)+IF('1206-03'!I12&gt;0,1)+IF('1206-04'!I12&gt;0,1)</f>
        <v>0</v>
      </c>
      <c r="H12" s="68">
        <f>'1206-01'!I12+'1206-02'!I12+'1206-03'!I12+'1206-04'!I12</f>
        <v>0</v>
      </c>
      <c r="I12" s="65">
        <f t="shared" si="1"/>
        <v>0</v>
      </c>
    </row>
    <row r="13" spans="1:10" ht="18" customHeight="1" thickBot="1" x14ac:dyDescent="0.3">
      <c r="A13" s="19" t="s">
        <v>9</v>
      </c>
      <c r="B13" s="37">
        <f>IF('1206-01'!D13&gt;0,1)+IF('1206-02'!D13&gt;0,1)+IF('1206-03'!D13&gt;0,1)+IF('1206-04'!D13&gt;0,1)</f>
        <v>0</v>
      </c>
      <c r="C13" s="69">
        <f>'1206-01'!D13+'1206-02'!D13+'1206-03'!D13+'1206-04'!D13</f>
        <v>0</v>
      </c>
      <c r="D13" s="65">
        <f t="shared" si="0"/>
        <v>0</v>
      </c>
      <c r="F13" s="18" t="s">
        <v>9</v>
      </c>
      <c r="G13" s="42">
        <f>IF('1206-01'!I13&gt;0,1)+IF('1206-02'!I13&gt;0,1)+IF('1206-03'!I13&gt;0,1)+IF('1206-04'!I13&gt;0,1)</f>
        <v>0</v>
      </c>
      <c r="H13" s="68">
        <f>'1206-01'!I13+'1206-02'!I13+'1206-03'!I13+'1206-04'!I13</f>
        <v>0</v>
      </c>
      <c r="I13" s="65">
        <f t="shared" si="1"/>
        <v>0</v>
      </c>
    </row>
    <row r="14" spans="1:10" ht="18" customHeight="1" thickBot="1" x14ac:dyDescent="0.3">
      <c r="A14" s="43" t="s">
        <v>31</v>
      </c>
      <c r="B14" s="44">
        <f>IF('1206-01'!D14&gt;0,1)+IF('1206-02'!D14&gt;0,1)+IF('1206-03'!D14&gt;0,1)+IF('1206-04'!D14&gt;0,1)</f>
        <v>3</v>
      </c>
      <c r="C14" s="67">
        <f>SUM(C7:C13)</f>
        <v>220</v>
      </c>
      <c r="D14" s="66">
        <f>SUM(D7:D13)</f>
        <v>75.833333333333343</v>
      </c>
      <c r="F14" s="43" t="s">
        <v>31</v>
      </c>
      <c r="G14" s="44">
        <f>IF('1206-01'!I14&gt;0,1)+IF('1206-02'!I14&gt;0,1)+IF('1206-03'!I14&gt;0,1)+IF('1206-04'!I14&gt;0,1)</f>
        <v>0</v>
      </c>
      <c r="H14" s="67">
        <f>SUM(H7:H13)</f>
        <v>0</v>
      </c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12</v>
      </c>
      <c r="B17" s="89"/>
      <c r="C17" s="89"/>
      <c r="D17" s="90"/>
      <c r="F17" s="88" t="s">
        <v>48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53</v>
      </c>
      <c r="C18" s="13" t="s">
        <v>32</v>
      </c>
      <c r="D18" s="10" t="s">
        <v>54</v>
      </c>
      <c r="F18" s="8" t="s">
        <v>3</v>
      </c>
      <c r="G18" s="9" t="s">
        <v>53</v>
      </c>
      <c r="H18" s="13" t="s">
        <v>32</v>
      </c>
      <c r="I18" s="10" t="s">
        <v>54</v>
      </c>
    </row>
    <row r="19" spans="1:10" ht="18" customHeight="1" x14ac:dyDescent="0.25">
      <c r="A19" s="6" t="s">
        <v>14</v>
      </c>
      <c r="B19" s="42">
        <f>IF('1206-01'!D19&gt;0,1)+IF('1206-02'!D19&gt;0,1)+IF('1206-03'!D19&gt;0,1)+IF('1206-04'!D19&gt;0,1)</f>
        <v>2</v>
      </c>
      <c r="C19" s="68">
        <f>'1206-01'!D19+'1206-02'!D19+'1206-03'!D19+'1206-04'!D19</f>
        <v>16</v>
      </c>
      <c r="D19" s="65">
        <f>IF(B19&gt;0,+C19/B19,0)</f>
        <v>8</v>
      </c>
      <c r="F19" s="6" t="s">
        <v>14</v>
      </c>
      <c r="G19" s="42">
        <f>IF('1206-01'!I19&gt;0,1)+IF('1206-02'!I19&gt;0,1)+IF('1206-03'!I19&gt;0,1)+IF('1206-04'!I19&gt;0,1)</f>
        <v>2</v>
      </c>
      <c r="H19" s="68">
        <f>'1206-01'!I19+'1206-02'!I19+'1206-03'!I19+'1206-04'!I19</f>
        <v>14</v>
      </c>
      <c r="I19" s="65">
        <f>IF(G19&gt;0,+H19/G19,0)</f>
        <v>7</v>
      </c>
    </row>
    <row r="20" spans="1:10" ht="18" customHeight="1" x14ac:dyDescent="0.25">
      <c r="A20" s="3" t="s">
        <v>16</v>
      </c>
      <c r="B20" s="42">
        <f>IF('1206-01'!D20&gt;0,1)+IF('1206-02'!D20&gt;0,1)+IF('1206-03'!D20&gt;0,1)+IF('1206-04'!D20&gt;0,1)</f>
        <v>2</v>
      </c>
      <c r="C20" s="68">
        <f>'1206-01'!D20+'1206-02'!D20+'1206-03'!D20+'1206-04'!D20</f>
        <v>60</v>
      </c>
      <c r="D20" s="65">
        <f t="shared" ref="D20:D27" si="2">IF(B20&gt;0,+C20/B20,0)</f>
        <v>30</v>
      </c>
      <c r="F20" s="3" t="s">
        <v>16</v>
      </c>
      <c r="G20" s="42">
        <f>IF('1206-01'!I20&gt;0,1)+IF('1206-02'!I20&gt;0,1)+IF('1206-03'!I20&gt;0,1)+IF('1206-04'!I20&gt;0,1)</f>
        <v>2</v>
      </c>
      <c r="H20" s="68">
        <f>'1206-01'!I20+'1206-02'!I20+'1206-03'!I20+'1206-04'!I20</f>
        <v>50</v>
      </c>
      <c r="I20" s="65">
        <f t="shared" ref="I20:I27" si="3">IF(G20&gt;0,+H20/G20,0)</f>
        <v>25</v>
      </c>
    </row>
    <row r="21" spans="1:10" ht="18" customHeight="1" x14ac:dyDescent="0.25">
      <c r="A21" s="3" t="s">
        <v>15</v>
      </c>
      <c r="B21" s="42">
        <f>IF('1206-01'!D21&gt;0,1)+IF('1206-02'!D21&gt;0,1)+IF('1206-03'!D21&gt;0,1)+IF('1206-04'!D21&gt;0,1)</f>
        <v>2</v>
      </c>
      <c r="C21" s="68">
        <f>'1206-01'!D21+'1206-02'!D21+'1206-03'!D21+'1206-04'!D21</f>
        <v>32</v>
      </c>
      <c r="D21" s="65">
        <f t="shared" si="2"/>
        <v>16</v>
      </c>
      <c r="F21" s="3" t="s">
        <v>15</v>
      </c>
      <c r="G21" s="42">
        <f>IF('1206-01'!I21&gt;0,1)+IF('1206-02'!I21&gt;0,1)+IF('1206-03'!I21&gt;0,1)+IF('1206-04'!I21&gt;0,1)</f>
        <v>2</v>
      </c>
      <c r="H21" s="68">
        <f>'1206-01'!I21+'1206-02'!I21+'1206-03'!I21+'1206-04'!I21</f>
        <v>42</v>
      </c>
      <c r="I21" s="65">
        <f t="shared" si="3"/>
        <v>21</v>
      </c>
    </row>
    <row r="22" spans="1:10" ht="18" customHeight="1" x14ac:dyDescent="0.25">
      <c r="A22" s="3" t="s">
        <v>35</v>
      </c>
      <c r="B22" s="42">
        <f>IF('1206-01'!D22&gt;0,1)+IF('1206-02'!D22&gt;0,1)+IF('1206-03'!D22&gt;0,1)+IF('1206-04'!D22&gt;0,1)</f>
        <v>0</v>
      </c>
      <c r="C22" s="68">
        <f>'1206-01'!D22+'1206-02'!D22+'1206-03'!D22+'1206-04'!D22</f>
        <v>0</v>
      </c>
      <c r="D22" s="65">
        <f t="shared" si="2"/>
        <v>0</v>
      </c>
      <c r="F22" s="3" t="s">
        <v>35</v>
      </c>
      <c r="G22" s="42">
        <f>IF('1206-01'!I22&gt;0,1)+IF('1206-02'!I22&gt;0,1)+IF('1206-03'!I22&gt;0,1)+IF('1206-04'!I22&gt;0,1)</f>
        <v>0</v>
      </c>
      <c r="H22" s="68">
        <f>'1206-01'!I22+'1206-02'!I22+'1206-03'!I22+'1206-04'!I22</f>
        <v>0</v>
      </c>
      <c r="I22" s="65">
        <f t="shared" si="3"/>
        <v>0</v>
      </c>
    </row>
    <row r="23" spans="1:10" ht="18" customHeight="1" x14ac:dyDescent="0.25">
      <c r="A23" s="3" t="s">
        <v>17</v>
      </c>
      <c r="B23" s="42">
        <f>IF('1206-01'!D23&gt;0,1)+IF('1206-02'!D23&gt;0,1)+IF('1206-03'!D23&gt;0,1)+IF('1206-04'!D23&gt;0,1)</f>
        <v>2</v>
      </c>
      <c r="C23" s="68">
        <f>'1206-01'!D23+'1206-02'!D23+'1206-03'!D23+'1206-04'!D23</f>
        <v>12</v>
      </c>
      <c r="D23" s="65">
        <f t="shared" si="2"/>
        <v>6</v>
      </c>
      <c r="F23" s="3" t="s">
        <v>17</v>
      </c>
      <c r="G23" s="42">
        <f>IF('1206-01'!I23&gt;0,1)+IF('1206-02'!I23&gt;0,1)+IF('1206-03'!I23&gt;0,1)+IF('1206-04'!I23&gt;0,1)</f>
        <v>2</v>
      </c>
      <c r="H23" s="68">
        <f>'1206-01'!I23+'1206-02'!I23+'1206-03'!I23+'1206-04'!I23</f>
        <v>6</v>
      </c>
      <c r="I23" s="65">
        <f t="shared" si="3"/>
        <v>3</v>
      </c>
    </row>
    <row r="24" spans="1:10" ht="18" customHeight="1" x14ac:dyDescent="0.25">
      <c r="A24" s="3" t="s">
        <v>18</v>
      </c>
      <c r="B24" s="42">
        <f>IF('1206-01'!D24&gt;0,1)+IF('1206-02'!D24&gt;0,1)+IF('1206-03'!D24&gt;0,1)+IF('1206-04'!D24&gt;0,1)</f>
        <v>2</v>
      </c>
      <c r="C24" s="68">
        <f>'1206-01'!D24+'1206-02'!D24+'1206-03'!D24+'1206-04'!D24</f>
        <v>12</v>
      </c>
      <c r="D24" s="65">
        <f t="shared" si="2"/>
        <v>6</v>
      </c>
      <c r="F24" s="3" t="s">
        <v>18</v>
      </c>
      <c r="G24" s="42">
        <f>IF('1206-01'!I24&gt;0,1)+IF('1206-02'!I24&gt;0,1)+IF('1206-03'!I24&gt;0,1)+IF('1206-04'!I24&gt;0,1)</f>
        <v>2</v>
      </c>
      <c r="H24" s="68">
        <f>'1206-01'!I24+'1206-02'!I24+'1206-03'!I24+'1206-04'!I24</f>
        <v>16</v>
      </c>
      <c r="I24" s="65">
        <f t="shared" si="3"/>
        <v>8</v>
      </c>
    </row>
    <row r="25" spans="1:10" ht="18" customHeight="1" x14ac:dyDescent="0.25">
      <c r="A25" s="3" t="s">
        <v>37</v>
      </c>
      <c r="B25" s="42">
        <f>IF('1206-01'!D25&gt;0,1)+IF('1206-02'!D25&gt;0,1)+IF('1206-03'!D25&gt;0,1)+IF('1206-04'!D25&gt;0,1)</f>
        <v>2</v>
      </c>
      <c r="C25" s="68">
        <f>'1206-01'!D25+'1206-02'!D25+'1206-03'!D25+'1206-04'!D25</f>
        <v>60</v>
      </c>
      <c r="D25" s="65">
        <f t="shared" si="2"/>
        <v>30</v>
      </c>
      <c r="F25" s="3" t="s">
        <v>37</v>
      </c>
      <c r="G25" s="42">
        <f>IF('1206-01'!I25&gt;0,1)+IF('1206-02'!I25&gt;0,1)+IF('1206-03'!I25&gt;0,1)+IF('1206-04'!I25&gt;0,1)</f>
        <v>2</v>
      </c>
      <c r="H25" s="68">
        <f>'1206-01'!I25+'1206-02'!I25+'1206-03'!I25+'1206-04'!I25</f>
        <v>60</v>
      </c>
      <c r="I25" s="65">
        <f t="shared" si="3"/>
        <v>30</v>
      </c>
    </row>
    <row r="26" spans="1:10" ht="18" customHeight="1" x14ac:dyDescent="0.25">
      <c r="A26" s="3" t="s">
        <v>19</v>
      </c>
      <c r="B26" s="42">
        <f>IF('1206-01'!D26&gt;0,1)+IF('1206-02'!D26&gt;0,1)+IF('1206-03'!D26&gt;0,1)+IF('1206-04'!D26&gt;0,1)</f>
        <v>0</v>
      </c>
      <c r="C26" s="68">
        <f>'1206-01'!D26+'1206-02'!D26+'1206-03'!D26+'1206-04'!D26</f>
        <v>0</v>
      </c>
      <c r="D26" s="65">
        <f t="shared" si="2"/>
        <v>0</v>
      </c>
      <c r="F26" s="3" t="s">
        <v>19</v>
      </c>
      <c r="G26" s="42">
        <f>IF('1206-01'!I26&gt;0,1)+IF('1206-02'!I26&gt;0,1)+IF('1206-03'!I26&gt;0,1)+IF('1206-04'!I26&gt;0,1)</f>
        <v>2</v>
      </c>
      <c r="H26" s="68">
        <f>'1206-01'!I26+'1206-02'!I26+'1206-03'!I26+'1206-04'!I26</f>
        <v>8</v>
      </c>
      <c r="I26" s="65">
        <f t="shared" si="3"/>
        <v>4</v>
      </c>
    </row>
    <row r="27" spans="1:10" ht="18" customHeight="1" thickBot="1" x14ac:dyDescent="0.3">
      <c r="A27" s="4" t="s">
        <v>20</v>
      </c>
      <c r="B27" s="42">
        <f>IF('1206-01'!D27&gt;0,1)+IF('1206-02'!D27&gt;0,1)+IF('1206-03'!D27&gt;0,1)+IF('1206-04'!D27&gt;0,1)</f>
        <v>2</v>
      </c>
      <c r="C27" s="68">
        <f>'1206-01'!D27+'1206-02'!D27+'1206-03'!D27+'1206-04'!D27</f>
        <v>24</v>
      </c>
      <c r="D27" s="65">
        <f t="shared" si="2"/>
        <v>12</v>
      </c>
      <c r="F27" s="4" t="s">
        <v>20</v>
      </c>
      <c r="G27" s="42">
        <f>IF('1206-01'!I27&gt;0,1)+IF('1206-02'!I27&gt;0,1)+IF('1206-03'!I27&gt;0,1)+IF('1206-04'!I27&gt;0,1)</f>
        <v>2</v>
      </c>
      <c r="H27" s="68">
        <f>'1206-01'!I27+'1206-02'!I27+'1206-03'!I27+'1206-04'!I27</f>
        <v>6</v>
      </c>
      <c r="I27" s="65">
        <f t="shared" si="3"/>
        <v>3</v>
      </c>
    </row>
    <row r="28" spans="1:10" ht="18" customHeight="1" thickBot="1" x14ac:dyDescent="0.3">
      <c r="A28" s="43" t="s">
        <v>31</v>
      </c>
      <c r="B28" s="44">
        <f>IF('1206-01'!D28&gt;0,1)+IF('1206-02'!D28&gt;0,1)+IF('1206-03'!D28&gt;0,1)+IF('1206-04'!D28&gt;0,1)</f>
        <v>2</v>
      </c>
      <c r="C28" s="67">
        <f>SUM(C19:C27)</f>
        <v>216</v>
      </c>
      <c r="D28" s="66">
        <f>SUM(D19:D27)</f>
        <v>108</v>
      </c>
      <c r="F28" s="43" t="s">
        <v>31</v>
      </c>
      <c r="G28" s="44">
        <f>IF('1206-01'!I28&gt;0,1)+IF('1206-02'!I28&gt;0,1)+IF('1206-03'!I28&gt;0,1)+IF('1206-04'!I28&gt;0,1)</f>
        <v>2</v>
      </c>
      <c r="H28" s="67">
        <f>SUM(H19:H27)</f>
        <v>202</v>
      </c>
      <c r="I28" s="66">
        <f>SUM(I19:I27)</f>
        <v>101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8" customHeight="1" thickBot="1" x14ac:dyDescent="0.35">
      <c r="A33" s="25" t="s">
        <v>34</v>
      </c>
      <c r="B33" s="26">
        <f>+B4</f>
        <v>43075</v>
      </c>
      <c r="C33" s="24"/>
      <c r="D33" s="24"/>
      <c r="E33" s="24"/>
      <c r="H33" s="24"/>
      <c r="I33" s="24"/>
      <c r="J33" s="24"/>
    </row>
    <row r="34" spans="1:10" ht="18" customHeight="1" x14ac:dyDescent="0.25">
      <c r="A34" s="91" t="s">
        <v>96</v>
      </c>
      <c r="B34" s="92"/>
      <c r="C34" s="93"/>
      <c r="D34" s="94"/>
      <c r="F34" s="91" t="s">
        <v>96</v>
      </c>
      <c r="G34" s="92"/>
      <c r="H34" s="93"/>
      <c r="I34" s="94"/>
    </row>
    <row r="35" spans="1:10" ht="18" customHeight="1" x14ac:dyDescent="0.25">
      <c r="A35" s="88" t="s">
        <v>40</v>
      </c>
      <c r="B35" s="89"/>
      <c r="C35" s="89"/>
      <c r="D35" s="90"/>
      <c r="F35" s="88" t="s">
        <v>42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53</v>
      </c>
      <c r="C36" s="13" t="s">
        <v>32</v>
      </c>
      <c r="D36" s="10" t="s">
        <v>54</v>
      </c>
      <c r="F36" s="8" t="s">
        <v>3</v>
      </c>
      <c r="G36" s="9" t="s">
        <v>4</v>
      </c>
      <c r="H36" s="13" t="s">
        <v>32</v>
      </c>
      <c r="I36" s="10" t="s">
        <v>32</v>
      </c>
    </row>
    <row r="37" spans="1:10" ht="18" customHeight="1" x14ac:dyDescent="0.25">
      <c r="A37" s="6" t="s">
        <v>14</v>
      </c>
      <c r="B37" s="42">
        <f>IF('1206-01'!D37&gt;0,1)+IF('1206-02'!D37&gt;0,1)+IF('1206-03'!D37&gt;0,1)+IF('1206-04'!D37&gt;0,1)</f>
        <v>2</v>
      </c>
      <c r="C37" s="68">
        <f>'1206-01'!D37+'1206-02'!D37+'1206-03'!D37+'1206-04'!D37</f>
        <v>19</v>
      </c>
      <c r="D37" s="65">
        <f>IF(B37&gt;0,+C37/B37,0)</f>
        <v>9.5</v>
      </c>
      <c r="F37" s="6" t="s">
        <v>14</v>
      </c>
      <c r="G37" s="42">
        <f>IF('1206-01'!I37&gt;0,1)+IF('1206-02'!I37&gt;0,1)+IF('1206-03'!I37&gt;0,1)+IF('1206-04'!I37&gt;0,1)</f>
        <v>2</v>
      </c>
      <c r="H37" s="68">
        <f>'1206-01'!I37+'1206-02'!I37+'1206-03'!I37+'1206-04'!I37</f>
        <v>14</v>
      </c>
      <c r="I37" s="65">
        <f>IF(G37&gt;0,+H37/G37,0)</f>
        <v>7</v>
      </c>
    </row>
    <row r="38" spans="1:10" ht="18" customHeight="1" x14ac:dyDescent="0.25">
      <c r="A38" s="3" t="s">
        <v>16</v>
      </c>
      <c r="B38" s="42">
        <f>IF('1206-01'!D38&gt;0,1)+IF('1206-02'!D38&gt;0,1)+IF('1206-03'!D38&gt;0,1)+IF('1206-04'!D38&gt;0,1)</f>
        <v>2</v>
      </c>
      <c r="C38" s="68">
        <f>'1206-01'!D38+'1206-02'!D38+'1206-03'!D38+'1206-04'!D38</f>
        <v>56</v>
      </c>
      <c r="D38" s="65">
        <f t="shared" ref="D38:D45" si="4">IF(B38&gt;0,+C38/B38,0)</f>
        <v>28</v>
      </c>
      <c r="F38" s="3" t="s">
        <v>16</v>
      </c>
      <c r="G38" s="42">
        <f>IF('1206-01'!I38&gt;0,1)+IF('1206-02'!I38&gt;0,1)+IF('1206-03'!I38&gt;0,1)+IF('1206-04'!I38&gt;0,1)</f>
        <v>2</v>
      </c>
      <c r="H38" s="68">
        <f>'1206-01'!I38+'1206-02'!I38+'1206-03'!I38+'1206-04'!I38</f>
        <v>35</v>
      </c>
      <c r="I38" s="65">
        <f t="shared" ref="I38:I45" si="5">IF(G38&gt;0,+H38/G38,0)</f>
        <v>17.5</v>
      </c>
    </row>
    <row r="39" spans="1:10" ht="18" customHeight="1" x14ac:dyDescent="0.25">
      <c r="A39" s="3" t="s">
        <v>15</v>
      </c>
      <c r="B39" s="42">
        <f>IF('1206-01'!D39&gt;0,1)+IF('1206-02'!D39&gt;0,1)+IF('1206-03'!D39&gt;0,1)+IF('1206-04'!D39&gt;0,1)</f>
        <v>2</v>
      </c>
      <c r="C39" s="68">
        <f>'1206-01'!D39+'1206-02'!D39+'1206-03'!D39+'1206-04'!D39</f>
        <v>58</v>
      </c>
      <c r="D39" s="65">
        <f t="shared" si="4"/>
        <v>29</v>
      </c>
      <c r="F39" s="3" t="s">
        <v>15</v>
      </c>
      <c r="G39" s="42">
        <f>IF('1206-01'!I39&gt;0,1)+IF('1206-02'!I39&gt;0,1)+IF('1206-03'!I39&gt;0,1)+IF('1206-04'!I39&gt;0,1)</f>
        <v>2</v>
      </c>
      <c r="H39" s="68">
        <f>'1206-01'!I39+'1206-02'!I39+'1206-03'!I39+'1206-04'!I39</f>
        <v>57</v>
      </c>
      <c r="I39" s="65">
        <f t="shared" si="5"/>
        <v>28.5</v>
      </c>
    </row>
    <row r="40" spans="1:10" ht="18" customHeight="1" x14ac:dyDescent="0.25">
      <c r="A40" s="3" t="s">
        <v>35</v>
      </c>
      <c r="B40" s="42">
        <f>IF('1206-01'!D40&gt;0,1)+IF('1206-02'!D40&gt;0,1)+IF('1206-03'!D40&gt;0,1)+IF('1206-04'!D40&gt;0,1)</f>
        <v>0</v>
      </c>
      <c r="C40" s="68">
        <f>'1206-01'!D40+'1206-02'!D40+'1206-03'!D40+'1206-04'!D40</f>
        <v>0</v>
      </c>
      <c r="D40" s="65">
        <f t="shared" si="4"/>
        <v>0</v>
      </c>
      <c r="F40" s="3" t="s">
        <v>35</v>
      </c>
      <c r="G40" s="42">
        <f>IF('1206-01'!I40&gt;0,1)+IF('1206-02'!I40&gt;0,1)+IF('1206-03'!I40&gt;0,1)+IF('1206-04'!I40&gt;0,1)</f>
        <v>0</v>
      </c>
      <c r="H40" s="68">
        <f>'1206-01'!I40+'1206-02'!I40+'1206-03'!I40+'1206-04'!I40</f>
        <v>0</v>
      </c>
      <c r="I40" s="65">
        <f t="shared" si="5"/>
        <v>0</v>
      </c>
    </row>
    <row r="41" spans="1:10" ht="18" customHeight="1" x14ac:dyDescent="0.25">
      <c r="A41" s="3" t="s">
        <v>17</v>
      </c>
      <c r="B41" s="42">
        <f>IF('1206-01'!D41&gt;0,1)+IF('1206-02'!D41&gt;0,1)+IF('1206-03'!D41&gt;0,1)+IF('1206-04'!D41&gt;0,1)</f>
        <v>1</v>
      </c>
      <c r="C41" s="68">
        <f>'1206-01'!D41+'1206-02'!D41+'1206-03'!D41+'1206-04'!D41</f>
        <v>10</v>
      </c>
      <c r="D41" s="65">
        <f t="shared" si="4"/>
        <v>10</v>
      </c>
      <c r="F41" s="3" t="s">
        <v>17</v>
      </c>
      <c r="G41" s="42">
        <f>IF('1206-01'!I41&gt;0,1)+IF('1206-02'!I41&gt;0,1)+IF('1206-03'!I41&gt;0,1)+IF('1206-04'!I41&gt;0,1)</f>
        <v>2</v>
      </c>
      <c r="H41" s="68">
        <f>'1206-01'!I41+'1206-02'!I41+'1206-03'!I41+'1206-04'!I41</f>
        <v>11</v>
      </c>
      <c r="I41" s="65">
        <f t="shared" si="5"/>
        <v>5.5</v>
      </c>
    </row>
    <row r="42" spans="1:10" ht="18" customHeight="1" x14ac:dyDescent="0.25">
      <c r="A42" s="3" t="s">
        <v>18</v>
      </c>
      <c r="B42" s="42">
        <f>IF('1206-01'!D42&gt;0,1)+IF('1206-02'!D42&gt;0,1)+IF('1206-03'!D42&gt;0,1)+IF('1206-04'!D42&gt;0,1)</f>
        <v>2</v>
      </c>
      <c r="C42" s="68">
        <f>'1206-01'!D42+'1206-02'!D42+'1206-03'!D42+'1206-04'!D42</f>
        <v>7</v>
      </c>
      <c r="D42" s="65">
        <f t="shared" si="4"/>
        <v>3.5</v>
      </c>
      <c r="F42" s="3" t="s">
        <v>18</v>
      </c>
      <c r="G42" s="42">
        <f>IF('1206-01'!I42&gt;0,1)+IF('1206-02'!I42&gt;0,1)+IF('1206-03'!I42&gt;0,1)+IF('1206-04'!I42&gt;0,1)</f>
        <v>2</v>
      </c>
      <c r="H42" s="68">
        <f>'1206-01'!I42+'1206-02'!I42+'1206-03'!I42+'1206-04'!I42</f>
        <v>9</v>
      </c>
      <c r="I42" s="65">
        <f t="shared" si="5"/>
        <v>4.5</v>
      </c>
    </row>
    <row r="43" spans="1:10" ht="18" customHeight="1" x14ac:dyDescent="0.25">
      <c r="A43" s="3" t="s">
        <v>37</v>
      </c>
      <c r="B43" s="42">
        <f>IF('1206-01'!D43&gt;0,1)+IF('1206-02'!D43&gt;0,1)+IF('1206-03'!D43&gt;0,1)+IF('1206-04'!D43&gt;0,1)</f>
        <v>2</v>
      </c>
      <c r="C43" s="68">
        <f>'1206-01'!D43+'1206-02'!D43+'1206-03'!D43+'1206-04'!D43</f>
        <v>39</v>
      </c>
      <c r="D43" s="65">
        <f t="shared" si="4"/>
        <v>19.5</v>
      </c>
      <c r="F43" s="3" t="s">
        <v>37</v>
      </c>
      <c r="G43" s="42">
        <f>IF('1206-01'!I43&gt;0,1)+IF('1206-02'!I43&gt;0,1)+IF('1206-03'!I43&gt;0,1)+IF('1206-04'!I43&gt;0,1)</f>
        <v>2</v>
      </c>
      <c r="H43" s="68">
        <f>'1206-01'!I43+'1206-02'!I43+'1206-03'!I43+'1206-04'!I43</f>
        <v>38</v>
      </c>
      <c r="I43" s="65">
        <f t="shared" si="5"/>
        <v>19</v>
      </c>
    </row>
    <row r="44" spans="1:10" ht="18" customHeight="1" x14ac:dyDescent="0.25">
      <c r="A44" s="3" t="s">
        <v>19</v>
      </c>
      <c r="B44" s="42">
        <f>IF('1206-01'!D44&gt;0,1)+IF('1206-02'!D44&gt;0,1)+IF('1206-03'!D44&gt;0,1)+IF('1206-04'!D44&gt;0,1)</f>
        <v>2</v>
      </c>
      <c r="C44" s="68">
        <f>'1206-01'!D44+'1206-02'!D44+'1206-03'!D44+'1206-04'!D44</f>
        <v>15</v>
      </c>
      <c r="D44" s="65">
        <f t="shared" si="4"/>
        <v>7.5</v>
      </c>
      <c r="F44" s="3" t="s">
        <v>19</v>
      </c>
      <c r="G44" s="42">
        <f>IF('1206-01'!I44&gt;0,1)+IF('1206-02'!I44&gt;0,1)+IF('1206-03'!I44&gt;0,1)+IF('1206-04'!I44&gt;0,1)</f>
        <v>2</v>
      </c>
      <c r="H44" s="68">
        <f>'1206-01'!I44+'1206-02'!I44+'1206-03'!I44+'1206-04'!I44</f>
        <v>9</v>
      </c>
      <c r="I44" s="65">
        <f t="shared" si="5"/>
        <v>4.5</v>
      </c>
    </row>
    <row r="45" spans="1:10" ht="18" customHeight="1" thickBot="1" x14ac:dyDescent="0.3">
      <c r="A45" s="4" t="s">
        <v>20</v>
      </c>
      <c r="B45" s="42">
        <f>IF('1206-01'!D45&gt;0,1)+IF('1206-02'!D45&gt;0,1)+IF('1206-03'!D45&gt;0,1)+IF('1206-04'!D45&gt;0,1)</f>
        <v>2</v>
      </c>
      <c r="C45" s="68">
        <f>'1206-01'!D45+'1206-02'!D45+'1206-03'!D45+'1206-04'!D45</f>
        <v>15</v>
      </c>
      <c r="D45" s="65">
        <f t="shared" si="4"/>
        <v>7.5</v>
      </c>
      <c r="F45" s="4" t="s">
        <v>20</v>
      </c>
      <c r="G45" s="42">
        <f>IF('1206-01'!I45&gt;0,1)+IF('1206-02'!I45&gt;0,1)+IF('1206-03'!I45&gt;0,1)+IF('1206-04'!I45&gt;0,1)</f>
        <v>2</v>
      </c>
      <c r="H45" s="68">
        <f>'1206-01'!I45+'1206-02'!I45+'1206-03'!I45+'1206-04'!I45</f>
        <v>13</v>
      </c>
      <c r="I45" s="65">
        <f t="shared" si="5"/>
        <v>6.5</v>
      </c>
    </row>
    <row r="46" spans="1:10" ht="18" customHeight="1" thickBot="1" x14ac:dyDescent="0.3">
      <c r="A46" s="43" t="s">
        <v>31</v>
      </c>
      <c r="B46" s="44">
        <f>IF('1206-01'!D46&gt;0,1)+IF('1206-02'!D46&gt;0,1)+IF('1206-03'!D46&gt;0,1)+IF('1206-04'!D46&gt;0,1)</f>
        <v>2</v>
      </c>
      <c r="C46" s="67">
        <f>SUM(C37:C45)</f>
        <v>219</v>
      </c>
      <c r="D46" s="66">
        <f>SUM(D37:D45)</f>
        <v>114.5</v>
      </c>
      <c r="F46" s="43" t="s">
        <v>31</v>
      </c>
      <c r="G46" s="44">
        <f>IF('1206-01'!I46&gt;0,1)+IF('1206-02'!I46&gt;0,1)+IF('1206-03'!I46&gt;0,1)+IF('1206-04'!I46&gt;0,1)</f>
        <v>2</v>
      </c>
      <c r="H46" s="67">
        <f>SUM(H37:H45)</f>
        <v>186</v>
      </c>
      <c r="I46" s="66">
        <f>SUM(I37:I45)</f>
        <v>93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51</v>
      </c>
      <c r="B49" s="89"/>
      <c r="C49" s="89"/>
      <c r="D49" s="90"/>
      <c r="F49" s="88" t="s">
        <v>52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53</v>
      </c>
      <c r="C50" s="13" t="s">
        <v>32</v>
      </c>
      <c r="D50" s="10" t="s">
        <v>54</v>
      </c>
      <c r="F50" s="8" t="s">
        <v>3</v>
      </c>
      <c r="G50" s="9" t="s">
        <v>53</v>
      </c>
      <c r="H50" s="13" t="s">
        <v>32</v>
      </c>
      <c r="I50" s="10" t="s">
        <v>54</v>
      </c>
    </row>
    <row r="51" spans="1:9" ht="18" customHeight="1" x14ac:dyDescent="0.25">
      <c r="A51" s="11" t="s">
        <v>23</v>
      </c>
      <c r="B51" s="42">
        <f>IF('1206-01'!D51&gt;0,1)+IF('1206-02'!D51&gt;0,1)+IF('1206-03'!D51&gt;0,1)+IF('1206-04'!D51&gt;0,1)</f>
        <v>3</v>
      </c>
      <c r="C51" s="68">
        <f>'1206-01'!D51+'1206-02'!D51+'1206-03'!D51+'1206-04'!D51</f>
        <v>11</v>
      </c>
      <c r="D51" s="65">
        <f>IF(B51&gt;0,+C51/B51,0)</f>
        <v>3.6666666666666665</v>
      </c>
      <c r="F51" s="11" t="s">
        <v>23</v>
      </c>
      <c r="G51" s="42">
        <f>IF('1206-01'!I51&gt;0,1)+IF('1206-02'!I51&gt;0,1)+IF('1206-03'!I51&gt;0,1)+IF('1206-04'!I51&gt;0,1)</f>
        <v>2</v>
      </c>
      <c r="H51" s="68">
        <f>'1206-01'!I51+'1206-02'!I51+'1206-03'!I51+'1206-04'!I51</f>
        <v>8</v>
      </c>
      <c r="I51" s="65">
        <f>IF(G51&gt;0,+H51/G51,0)</f>
        <v>4</v>
      </c>
    </row>
    <row r="52" spans="1:9" ht="18" customHeight="1" x14ac:dyDescent="0.25">
      <c r="A52" s="3" t="s">
        <v>24</v>
      </c>
      <c r="B52" s="42">
        <f>IF('1206-01'!D52&gt;0,1)+IF('1206-02'!D52&gt;0,1)+IF('1206-03'!D52&gt;0,1)+IF('1206-04'!D52&gt;0,1)</f>
        <v>2</v>
      </c>
      <c r="C52" s="68">
        <f>'1206-01'!D52+'1206-02'!D52+'1206-03'!D52+'1206-04'!D52</f>
        <v>7</v>
      </c>
      <c r="D52" s="65">
        <f t="shared" ref="D52:D57" si="6">IF(B52&gt;0,+C52/B52,0)</f>
        <v>3.5</v>
      </c>
      <c r="F52" s="3" t="s">
        <v>24</v>
      </c>
      <c r="G52" s="42">
        <f>IF('1206-01'!I52&gt;0,1)+IF('1206-02'!I52&gt;0,1)+IF('1206-03'!I52&gt;0,1)+IF('1206-04'!I52&gt;0,1)</f>
        <v>2</v>
      </c>
      <c r="H52" s="68">
        <f>'1206-01'!I52+'1206-02'!I52+'1206-03'!I52+'1206-04'!I52</f>
        <v>5</v>
      </c>
      <c r="I52" s="65">
        <f t="shared" ref="I52:I57" si="7">IF(G52&gt;0,+H52/G52,0)</f>
        <v>2.5</v>
      </c>
    </row>
    <row r="53" spans="1:9" ht="18" customHeight="1" x14ac:dyDescent="0.25">
      <c r="A53" s="12" t="s">
        <v>25</v>
      </c>
      <c r="B53" s="42">
        <f>IF('1206-01'!D53&gt;0,1)+IF('1206-02'!D53&gt;0,1)+IF('1206-03'!D53&gt;0,1)+IF('1206-04'!D53&gt;0,1)</f>
        <v>0</v>
      </c>
      <c r="C53" s="68">
        <f>'1206-01'!D53+'1206-02'!D53+'1206-03'!D53+'1206-04'!D53</f>
        <v>0</v>
      </c>
      <c r="D53" s="65">
        <f t="shared" si="6"/>
        <v>0</v>
      </c>
      <c r="F53" s="12" t="s">
        <v>25</v>
      </c>
      <c r="G53" s="42">
        <f>IF('1206-01'!I53&gt;0,1)+IF('1206-02'!I53&gt;0,1)+IF('1206-03'!I53&gt;0,1)+IF('1206-04'!I53&gt;0,1)</f>
        <v>0</v>
      </c>
      <c r="H53" s="68">
        <f>'1206-01'!I53+'1206-02'!I53+'1206-03'!I53+'1206-04'!I53</f>
        <v>0</v>
      </c>
      <c r="I53" s="65">
        <f t="shared" si="7"/>
        <v>0</v>
      </c>
    </row>
    <row r="54" spans="1:9" ht="18" customHeight="1" x14ac:dyDescent="0.25">
      <c r="A54" s="3" t="s">
        <v>26</v>
      </c>
      <c r="B54" s="42">
        <f>IF('1206-01'!D54&gt;0,1)+IF('1206-02'!D54&gt;0,1)+IF('1206-03'!D54&gt;0,1)+IF('1206-04'!D54&gt;0,1)</f>
        <v>3</v>
      </c>
      <c r="C54" s="68">
        <f>'1206-01'!D54+'1206-02'!D54+'1206-03'!D54+'1206-04'!D54</f>
        <v>15</v>
      </c>
      <c r="D54" s="65">
        <f t="shared" si="6"/>
        <v>5</v>
      </c>
      <c r="F54" s="3" t="s">
        <v>26</v>
      </c>
      <c r="G54" s="42">
        <f>IF('1206-01'!I54&gt;0,1)+IF('1206-02'!I54&gt;0,1)+IF('1206-03'!I54&gt;0,1)+IF('1206-04'!I54&gt;0,1)</f>
        <v>2</v>
      </c>
      <c r="H54" s="68">
        <f>'1206-01'!I54+'1206-02'!I54+'1206-03'!I54+'1206-04'!I54</f>
        <v>5</v>
      </c>
      <c r="I54" s="65">
        <f t="shared" si="7"/>
        <v>2.5</v>
      </c>
    </row>
    <row r="55" spans="1:9" ht="18" customHeight="1" x14ac:dyDescent="0.25">
      <c r="A55" s="12" t="s">
        <v>27</v>
      </c>
      <c r="B55" s="42">
        <f>IF('1206-01'!D55&gt;0,1)+IF('1206-02'!D55&gt;0,1)+IF('1206-03'!D55&gt;0,1)+IF('1206-04'!D55&gt;0,1)</f>
        <v>0</v>
      </c>
      <c r="C55" s="68">
        <f>'1206-01'!D55+'1206-02'!D55+'1206-03'!D55+'1206-04'!D55</f>
        <v>0</v>
      </c>
      <c r="D55" s="65">
        <f t="shared" si="6"/>
        <v>0</v>
      </c>
      <c r="F55" s="12" t="s">
        <v>27</v>
      </c>
      <c r="G55" s="42">
        <f>IF('1206-01'!I55&gt;0,1)+IF('1206-02'!I55&gt;0,1)+IF('1206-03'!I55&gt;0,1)+IF('1206-04'!I55&gt;0,1)</f>
        <v>0</v>
      </c>
      <c r="H55" s="68">
        <f>'1206-01'!I55+'1206-02'!I55+'1206-03'!I55+'1206-04'!I55</f>
        <v>0</v>
      </c>
      <c r="I55" s="65">
        <f t="shared" si="7"/>
        <v>0</v>
      </c>
    </row>
    <row r="56" spans="1:9" ht="18" customHeight="1" x14ac:dyDescent="0.25">
      <c r="A56" s="3" t="s">
        <v>28</v>
      </c>
      <c r="B56" s="42">
        <f>IF('1206-01'!D56&gt;0,1)+IF('1206-02'!D56&gt;0,1)+IF('1206-03'!D56&gt;0,1)+IF('1206-04'!D56&gt;0,1)</f>
        <v>3</v>
      </c>
      <c r="C56" s="68">
        <f>'1206-01'!D56+'1206-02'!D56+'1206-03'!D56+'1206-04'!D56</f>
        <v>5</v>
      </c>
      <c r="D56" s="65">
        <f t="shared" si="6"/>
        <v>1.6666666666666667</v>
      </c>
      <c r="F56" s="3" t="s">
        <v>28</v>
      </c>
      <c r="G56" s="42">
        <f>IF('1206-01'!I56&gt;0,1)+IF('1206-02'!I56&gt;0,1)+IF('1206-03'!I56&gt;0,1)+IF('1206-04'!I56&gt;0,1)</f>
        <v>2</v>
      </c>
      <c r="H56" s="68">
        <f>'1206-01'!I56+'1206-02'!I56+'1206-03'!I56+'1206-04'!I56</f>
        <v>4</v>
      </c>
      <c r="I56" s="65">
        <f t="shared" si="7"/>
        <v>2</v>
      </c>
    </row>
    <row r="57" spans="1:9" ht="18" customHeight="1" thickBot="1" x14ac:dyDescent="0.3">
      <c r="A57" s="4" t="s">
        <v>29</v>
      </c>
      <c r="B57" s="42">
        <f>IF('1206-01'!D57&gt;0,1)+IF('1206-02'!D57&gt;0,1)+IF('1206-03'!D57&gt;0,1)+IF('1206-04'!D57&gt;0,1)</f>
        <v>0</v>
      </c>
      <c r="C57" s="68">
        <f>'1206-01'!D57+'1206-02'!D57+'1206-03'!D57+'1206-04'!D57</f>
        <v>0</v>
      </c>
      <c r="D57" s="65">
        <f t="shared" si="6"/>
        <v>0</v>
      </c>
      <c r="F57" s="4" t="s">
        <v>29</v>
      </c>
      <c r="G57" s="42">
        <f>IF('1206-01'!I57&gt;0,1)+IF('1206-02'!I57&gt;0,1)+IF('1206-03'!I57&gt;0,1)+IF('1206-04'!I57&gt;0,1)</f>
        <v>0</v>
      </c>
      <c r="H57" s="71"/>
      <c r="I57" s="65">
        <f t="shared" si="7"/>
        <v>0</v>
      </c>
    </row>
    <row r="58" spans="1:9" ht="18" customHeight="1" thickBot="1" x14ac:dyDescent="0.3">
      <c r="A58" s="43" t="s">
        <v>31</v>
      </c>
      <c r="B58" s="44">
        <f>IF('1206-01'!D58&gt;0,1)+IF('1206-02'!D58&gt;0,1)+IF('1206-03'!D58&gt;0,1)+IF('1206-04'!D58&gt;0,1)</f>
        <v>3</v>
      </c>
      <c r="C58" s="67">
        <f>SUM(C51:C57)</f>
        <v>38</v>
      </c>
      <c r="D58" s="66">
        <f>SUM(D51:D57)</f>
        <v>13.833333333333332</v>
      </c>
      <c r="F58" s="43" t="s">
        <v>31</v>
      </c>
      <c r="G58" s="44">
        <f>IF('1206-01'!I58&gt;0,1)+IF('1206-02'!I58&gt;0,1)+IF('1206-03'!I58&gt;0,1)+IF('1206-04'!I58&gt;0,1)</f>
        <v>2</v>
      </c>
      <c r="H58" s="67">
        <f>SUM(H51:H57)</f>
        <v>22</v>
      </c>
      <c r="I58" s="66">
        <f>SUM(I51:I57)</f>
        <v>11</v>
      </c>
    </row>
  </sheetData>
  <mergeCells count="18">
    <mergeCell ref="A48:D48"/>
    <mergeCell ref="F48:I48"/>
    <mergeCell ref="A49:D49"/>
    <mergeCell ref="F49:I49"/>
    <mergeCell ref="A30:J30"/>
    <mergeCell ref="A31:J31"/>
    <mergeCell ref="A34:D34"/>
    <mergeCell ref="F34:I34"/>
    <mergeCell ref="A35:D35"/>
    <mergeCell ref="F35:I35"/>
    <mergeCell ref="A16:D16"/>
    <mergeCell ref="F16:I16"/>
    <mergeCell ref="A17:D17"/>
    <mergeCell ref="F17:I17"/>
    <mergeCell ref="A1:J1"/>
    <mergeCell ref="A2:J2"/>
    <mergeCell ref="A5:D5"/>
    <mergeCell ref="F5:I5"/>
  </mergeCells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A34" sqref="A34:D34"/>
    </sheetView>
  </sheetViews>
  <sheetFormatPr defaultRowHeight="15" x14ac:dyDescent="0.25"/>
  <cols>
    <col min="1" max="1" width="25.28515625" customWidth="1"/>
    <col min="2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70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19.5" thickBot="1" x14ac:dyDescent="0.35">
      <c r="A4" s="25" t="s">
        <v>33</v>
      </c>
      <c r="B4" s="22" t="s">
        <v>55</v>
      </c>
      <c r="C4" s="24"/>
      <c r="D4" s="24"/>
      <c r="E4" s="24"/>
      <c r="F4" s="25" t="s">
        <v>34</v>
      </c>
      <c r="G4" s="26">
        <v>43076</v>
      </c>
      <c r="H4" s="24"/>
      <c r="I4" s="24"/>
      <c r="J4" s="24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4</v>
      </c>
      <c r="C6" s="13" t="s">
        <v>5</v>
      </c>
      <c r="D6" s="10" t="s">
        <v>32</v>
      </c>
      <c r="F6" s="8" t="s">
        <v>3</v>
      </c>
      <c r="G6" s="9" t="s">
        <v>4</v>
      </c>
      <c r="H6" s="13" t="s">
        <v>5</v>
      </c>
      <c r="I6" s="10" t="s">
        <v>32</v>
      </c>
    </row>
    <row r="7" spans="1:10" ht="18" customHeight="1" x14ac:dyDescent="0.25">
      <c r="A7" s="6" t="s">
        <v>8</v>
      </c>
      <c r="B7" s="31">
        <v>0.35138888888888892</v>
      </c>
      <c r="C7" s="32">
        <v>0.3611111111111111</v>
      </c>
      <c r="D7" s="65">
        <f>(HOUR(C7-B7)*60)+MINUTE(C7-B7)</f>
        <v>14</v>
      </c>
      <c r="F7" s="6" t="s">
        <v>8</v>
      </c>
      <c r="G7" s="7"/>
      <c r="H7" s="14"/>
      <c r="I7" s="65">
        <f>(HOUR(H7-G7)*60)+MINUTE(H7-G7)</f>
        <v>0</v>
      </c>
    </row>
    <row r="8" spans="1:10" ht="18" customHeight="1" x14ac:dyDescent="0.25">
      <c r="A8" s="3" t="s">
        <v>6</v>
      </c>
      <c r="B8" s="33">
        <v>0.36458333333333331</v>
      </c>
      <c r="C8" s="34">
        <v>0.36805555555555558</v>
      </c>
      <c r="D8" s="65">
        <f t="shared" ref="D8:D13" si="0">(HOUR(C8-B8)*60)+MINUTE(C8-B8)</f>
        <v>5</v>
      </c>
      <c r="F8" s="3" t="s">
        <v>6</v>
      </c>
      <c r="G8" s="2"/>
      <c r="H8" s="15"/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33">
        <v>0.52083333333333337</v>
      </c>
      <c r="C9" s="34">
        <v>0.52638888888888891</v>
      </c>
      <c r="D9" s="65">
        <f t="shared" si="0"/>
        <v>8</v>
      </c>
      <c r="F9" s="3" t="s">
        <v>9</v>
      </c>
      <c r="G9" s="2"/>
      <c r="H9" s="15"/>
      <c r="I9" s="65">
        <f t="shared" si="1"/>
        <v>0</v>
      </c>
    </row>
    <row r="10" spans="1:10" ht="18" customHeight="1" x14ac:dyDescent="0.25">
      <c r="A10" s="3" t="s">
        <v>7</v>
      </c>
      <c r="B10" s="33">
        <v>0.52986111111111112</v>
      </c>
      <c r="C10" s="34">
        <v>0.55069444444444449</v>
      </c>
      <c r="D10" s="65">
        <f t="shared" si="0"/>
        <v>30</v>
      </c>
      <c r="F10" s="3" t="s">
        <v>7</v>
      </c>
      <c r="G10" s="2"/>
      <c r="H10" s="15"/>
      <c r="I10" s="65">
        <f t="shared" si="1"/>
        <v>0</v>
      </c>
    </row>
    <row r="11" spans="1:10" ht="18" customHeight="1" x14ac:dyDescent="0.25">
      <c r="A11" s="3" t="s">
        <v>10</v>
      </c>
      <c r="B11" s="33">
        <v>0.55138888888888882</v>
      </c>
      <c r="C11" s="34">
        <v>0.55763888888888891</v>
      </c>
      <c r="D11" s="65">
        <f t="shared" si="0"/>
        <v>9</v>
      </c>
      <c r="F11" s="3" t="s">
        <v>10</v>
      </c>
      <c r="G11" s="2"/>
      <c r="H11" s="15"/>
      <c r="I11" s="65">
        <f t="shared" si="1"/>
        <v>0</v>
      </c>
    </row>
    <row r="12" spans="1:10" ht="18" customHeight="1" x14ac:dyDescent="0.25">
      <c r="A12" s="3" t="s">
        <v>11</v>
      </c>
      <c r="B12" s="33">
        <v>0.57152777777777775</v>
      </c>
      <c r="C12" s="34">
        <v>0.57500000000000007</v>
      </c>
      <c r="D12" s="65">
        <f t="shared" si="0"/>
        <v>5</v>
      </c>
      <c r="F12" s="3" t="s">
        <v>11</v>
      </c>
      <c r="G12" s="2"/>
      <c r="H12" s="15"/>
      <c r="I12" s="65">
        <f t="shared" si="1"/>
        <v>0</v>
      </c>
    </row>
    <row r="13" spans="1:10" ht="18" customHeight="1" thickBot="1" x14ac:dyDescent="0.3">
      <c r="A13" s="18" t="s">
        <v>9</v>
      </c>
      <c r="B13" s="37"/>
      <c r="C13" s="38"/>
      <c r="D13" s="65">
        <f t="shared" si="0"/>
        <v>0</v>
      </c>
      <c r="F13" s="18" t="s">
        <v>9</v>
      </c>
      <c r="G13" s="19"/>
      <c r="H13" s="20"/>
      <c r="I13" s="65">
        <f t="shared" si="1"/>
        <v>0</v>
      </c>
    </row>
    <row r="14" spans="1:10" ht="18" customHeight="1" thickBot="1" x14ac:dyDescent="0.3">
      <c r="A14" s="95" t="s">
        <v>31</v>
      </c>
      <c r="B14" s="96"/>
      <c r="C14" s="97"/>
      <c r="D14" s="66">
        <f>SUM(D7:D13)</f>
        <v>71</v>
      </c>
      <c r="F14" s="95" t="s">
        <v>31</v>
      </c>
      <c r="G14" s="96"/>
      <c r="H14" s="97"/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12</v>
      </c>
      <c r="B17" s="89"/>
      <c r="C17" s="89"/>
      <c r="D17" s="90"/>
      <c r="F17" s="88" t="s">
        <v>12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4</v>
      </c>
      <c r="C18" s="13" t="s">
        <v>5</v>
      </c>
      <c r="D18" s="10" t="s">
        <v>39</v>
      </c>
      <c r="F18" s="8" t="s">
        <v>3</v>
      </c>
      <c r="G18" s="9" t="s">
        <v>4</v>
      </c>
      <c r="H18" s="13" t="s">
        <v>5</v>
      </c>
      <c r="I18" s="10" t="s">
        <v>39</v>
      </c>
    </row>
    <row r="19" spans="1:10" ht="18" customHeight="1" x14ac:dyDescent="0.25">
      <c r="A19" s="6" t="s">
        <v>14</v>
      </c>
      <c r="B19" s="7"/>
      <c r="C19" s="14"/>
      <c r="D19" s="65">
        <f>(HOUR(C19-B19)*60)+MINUTE(C19-B19)</f>
        <v>0</v>
      </c>
      <c r="F19" s="6" t="s">
        <v>14</v>
      </c>
      <c r="G19" s="7"/>
      <c r="H19" s="14"/>
      <c r="I19" s="65">
        <f>(HOUR(H19-G19)*60)+MINUTE(H19-G19)</f>
        <v>0</v>
      </c>
    </row>
    <row r="20" spans="1:10" ht="18" customHeight="1" x14ac:dyDescent="0.25">
      <c r="A20" s="3" t="s">
        <v>16</v>
      </c>
      <c r="B20" s="2"/>
      <c r="C20" s="15"/>
      <c r="D20" s="65">
        <f t="shared" ref="D20:D27" si="2">(HOUR(C20-B20)*60)+MINUTE(C20-B20)</f>
        <v>0</v>
      </c>
      <c r="F20" s="3" t="s">
        <v>16</v>
      </c>
      <c r="G20" s="2"/>
      <c r="H20" s="15"/>
      <c r="I20" s="65">
        <f t="shared" ref="I20:I27" si="3">(HOUR(H20-G20)*60)+MINUTE(H20-G20)</f>
        <v>0</v>
      </c>
    </row>
    <row r="21" spans="1:10" ht="18" customHeight="1" x14ac:dyDescent="0.25">
      <c r="A21" s="3" t="s">
        <v>15</v>
      </c>
      <c r="B21" s="2"/>
      <c r="C21" s="15"/>
      <c r="D21" s="65">
        <f t="shared" si="2"/>
        <v>0</v>
      </c>
      <c r="F21" s="3" t="s">
        <v>15</v>
      </c>
      <c r="G21" s="2"/>
      <c r="H21" s="15"/>
      <c r="I21" s="65">
        <f t="shared" si="3"/>
        <v>0</v>
      </c>
    </row>
    <row r="22" spans="1:10" ht="18" customHeight="1" x14ac:dyDescent="0.25">
      <c r="A22" s="3" t="s">
        <v>35</v>
      </c>
      <c r="B22" s="2"/>
      <c r="C22" s="15"/>
      <c r="D22" s="65">
        <f t="shared" si="2"/>
        <v>0</v>
      </c>
      <c r="F22" s="3" t="s">
        <v>35</v>
      </c>
      <c r="G22" s="2"/>
      <c r="H22" s="15"/>
      <c r="I22" s="65">
        <f t="shared" si="3"/>
        <v>0</v>
      </c>
    </row>
    <row r="23" spans="1:10" ht="18" customHeight="1" x14ac:dyDescent="0.25">
      <c r="A23" s="3" t="s">
        <v>17</v>
      </c>
      <c r="B23" s="2"/>
      <c r="C23" s="15"/>
      <c r="D23" s="65">
        <f t="shared" si="2"/>
        <v>0</v>
      </c>
      <c r="F23" s="3" t="s">
        <v>17</v>
      </c>
      <c r="G23" s="2"/>
      <c r="H23" s="15"/>
      <c r="I23" s="65">
        <f t="shared" si="3"/>
        <v>0</v>
      </c>
    </row>
    <row r="24" spans="1:10" ht="18" customHeight="1" x14ac:dyDescent="0.25">
      <c r="A24" s="3" t="s">
        <v>18</v>
      </c>
      <c r="B24" s="2"/>
      <c r="C24" s="15"/>
      <c r="D24" s="65">
        <f t="shared" si="2"/>
        <v>0</v>
      </c>
      <c r="F24" s="3" t="s">
        <v>18</v>
      </c>
      <c r="G24" s="2"/>
      <c r="H24" s="15"/>
      <c r="I24" s="65">
        <f t="shared" si="3"/>
        <v>0</v>
      </c>
    </row>
    <row r="25" spans="1:10" ht="18" customHeight="1" x14ac:dyDescent="0.25">
      <c r="A25" s="3" t="s">
        <v>37</v>
      </c>
      <c r="B25" s="2"/>
      <c r="C25" s="15"/>
      <c r="D25" s="65">
        <f t="shared" si="2"/>
        <v>0</v>
      </c>
      <c r="F25" s="3" t="s">
        <v>37</v>
      </c>
      <c r="G25" s="2"/>
      <c r="H25" s="15"/>
      <c r="I25" s="65">
        <f t="shared" si="3"/>
        <v>0</v>
      </c>
    </row>
    <row r="26" spans="1:10" ht="18" customHeight="1" x14ac:dyDescent="0.25">
      <c r="A26" s="3" t="s">
        <v>19</v>
      </c>
      <c r="B26" s="2"/>
      <c r="C26" s="15"/>
      <c r="D26" s="65">
        <f t="shared" si="2"/>
        <v>0</v>
      </c>
      <c r="F26" s="3" t="s">
        <v>19</v>
      </c>
      <c r="G26" s="2"/>
      <c r="H26" s="15"/>
      <c r="I26" s="65">
        <f t="shared" si="3"/>
        <v>0</v>
      </c>
    </row>
    <row r="27" spans="1:10" ht="18" customHeight="1" thickBot="1" x14ac:dyDescent="0.3">
      <c r="A27" s="4" t="s">
        <v>20</v>
      </c>
      <c r="B27" s="5"/>
      <c r="C27" s="16"/>
      <c r="D27" s="65">
        <f t="shared" si="2"/>
        <v>0</v>
      </c>
      <c r="F27" s="4" t="s">
        <v>20</v>
      </c>
      <c r="G27" s="5"/>
      <c r="H27" s="16"/>
      <c r="I27" s="65">
        <f t="shared" si="3"/>
        <v>0</v>
      </c>
    </row>
    <row r="28" spans="1:10" ht="18" customHeight="1" thickBot="1" x14ac:dyDescent="0.3">
      <c r="A28" s="95" t="s">
        <v>31</v>
      </c>
      <c r="B28" s="96"/>
      <c r="C28" s="97"/>
      <c r="D28" s="66">
        <f>SUM(D19:D27)</f>
        <v>0</v>
      </c>
      <c r="F28" s="95" t="s">
        <v>31</v>
      </c>
      <c r="G28" s="96"/>
      <c r="H28" s="97"/>
      <c r="I28" s="66">
        <f>SUM(I19:I27)</f>
        <v>0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8" customHeight="1" thickBot="1" x14ac:dyDescent="0.35">
      <c r="A33" s="25" t="s">
        <v>33</v>
      </c>
      <c r="B33" s="22" t="str">
        <f>+B4</f>
        <v>Jenny Nava / Caris Cruz</v>
      </c>
      <c r="C33" s="24"/>
      <c r="D33" s="24"/>
      <c r="E33" s="24"/>
      <c r="F33" s="25" t="s">
        <v>34</v>
      </c>
      <c r="G33" s="26">
        <f>+G4</f>
        <v>43076</v>
      </c>
      <c r="H33" s="24"/>
      <c r="I33" s="24"/>
      <c r="J33" s="24"/>
    </row>
    <row r="34" spans="1:10" ht="18" customHeight="1" x14ac:dyDescent="0.25">
      <c r="A34" s="91" t="s">
        <v>96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56</v>
      </c>
      <c r="B35" s="89"/>
      <c r="C35" s="89"/>
      <c r="D35" s="90"/>
      <c r="F35" s="88" t="s">
        <v>57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4</v>
      </c>
      <c r="C36" s="13" t="s">
        <v>5</v>
      </c>
      <c r="D36" s="10" t="s">
        <v>32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27">
        <v>0.37361111111111112</v>
      </c>
      <c r="C37" s="28">
        <v>0.37638888888888888</v>
      </c>
      <c r="D37" s="65">
        <f>(HOUR(C37-B37)*60)+MINUTE(C37-B37)</f>
        <v>4</v>
      </c>
      <c r="F37" s="6" t="s">
        <v>14</v>
      </c>
      <c r="G37" s="27">
        <v>0.47152777777777777</v>
      </c>
      <c r="H37" s="28">
        <v>0.47430555555555554</v>
      </c>
      <c r="I37" s="65">
        <f>(HOUR(H37-G37)*60)+MINUTE(H37-G37)</f>
        <v>4</v>
      </c>
    </row>
    <row r="38" spans="1:10" ht="18" customHeight="1" x14ac:dyDescent="0.25">
      <c r="A38" s="3" t="s">
        <v>16</v>
      </c>
      <c r="B38" s="29">
        <v>0.37708333333333338</v>
      </c>
      <c r="C38" s="30">
        <v>0.40069444444444446</v>
      </c>
      <c r="D38" s="65">
        <f t="shared" ref="D38:D45" si="4">(HOUR(C38-B38)*60)+MINUTE(C38-B38)</f>
        <v>34</v>
      </c>
      <c r="F38" s="3" t="s">
        <v>16</v>
      </c>
      <c r="G38" s="29">
        <v>0.47569444444444442</v>
      </c>
      <c r="H38" s="30">
        <v>0.48749999999999999</v>
      </c>
      <c r="I38" s="65">
        <f t="shared" ref="I38:I45" si="5">(HOUR(H38-G38)*60)+MINUTE(H38-G38)</f>
        <v>17</v>
      </c>
    </row>
    <row r="39" spans="1:10" ht="18" customHeight="1" x14ac:dyDescent="0.25">
      <c r="A39" s="3" t="s">
        <v>15</v>
      </c>
      <c r="B39" s="29">
        <f t="shared" ref="B39:B44" si="6">+C38</f>
        <v>0.40069444444444446</v>
      </c>
      <c r="C39" s="30">
        <v>0.43888888888888888</v>
      </c>
      <c r="D39" s="65">
        <f t="shared" si="4"/>
        <v>55</v>
      </c>
      <c r="F39" s="3" t="s">
        <v>15</v>
      </c>
      <c r="G39" s="29">
        <v>0.48819444444444443</v>
      </c>
      <c r="H39" s="30">
        <v>0.50694444444444442</v>
      </c>
      <c r="I39" s="65">
        <f t="shared" si="5"/>
        <v>27</v>
      </c>
    </row>
    <row r="40" spans="1:10" ht="18" customHeight="1" x14ac:dyDescent="0.25">
      <c r="A40" s="3" t="s">
        <v>35</v>
      </c>
      <c r="B40" s="29">
        <f t="shared" si="6"/>
        <v>0.43888888888888888</v>
      </c>
      <c r="C40" s="30">
        <v>0.44305555555555554</v>
      </c>
      <c r="D40" s="65">
        <f t="shared" si="4"/>
        <v>6</v>
      </c>
      <c r="F40" s="3" t="s">
        <v>35</v>
      </c>
      <c r="G40" s="29">
        <v>0.50763888888888886</v>
      </c>
      <c r="H40" s="30">
        <v>0.51527777777777783</v>
      </c>
      <c r="I40" s="65">
        <f t="shared" si="5"/>
        <v>11</v>
      </c>
    </row>
    <row r="41" spans="1:10" ht="18" customHeight="1" x14ac:dyDescent="0.25">
      <c r="A41" s="3" t="s">
        <v>17</v>
      </c>
      <c r="B41" s="29">
        <f t="shared" si="6"/>
        <v>0.44305555555555554</v>
      </c>
      <c r="C41" s="30">
        <v>0.4465277777777778</v>
      </c>
      <c r="D41" s="65">
        <f t="shared" si="4"/>
        <v>5</v>
      </c>
      <c r="F41" s="3" t="s">
        <v>17</v>
      </c>
      <c r="G41" s="29">
        <v>0.51527777777777783</v>
      </c>
      <c r="H41" s="30">
        <v>0.52013888888888882</v>
      </c>
      <c r="I41" s="65">
        <f t="shared" si="5"/>
        <v>7</v>
      </c>
    </row>
    <row r="42" spans="1:10" ht="18" customHeight="1" x14ac:dyDescent="0.25">
      <c r="A42" s="3" t="s">
        <v>18</v>
      </c>
      <c r="B42" s="29">
        <f t="shared" si="6"/>
        <v>0.4465277777777778</v>
      </c>
      <c r="C42" s="30">
        <v>0.44930555555555557</v>
      </c>
      <c r="D42" s="65">
        <f t="shared" si="4"/>
        <v>4</v>
      </c>
      <c r="F42" s="3" t="s">
        <v>18</v>
      </c>
      <c r="G42" s="29">
        <v>0.55833333333333335</v>
      </c>
      <c r="H42" s="30">
        <v>0.56527777777777777</v>
      </c>
      <c r="I42" s="65">
        <f t="shared" si="5"/>
        <v>10</v>
      </c>
    </row>
    <row r="43" spans="1:10" ht="18" customHeight="1" x14ac:dyDescent="0.25">
      <c r="A43" s="3" t="s">
        <v>37</v>
      </c>
      <c r="B43" s="29">
        <f t="shared" si="6"/>
        <v>0.44930555555555557</v>
      </c>
      <c r="C43" s="30">
        <v>0.44930555555555557</v>
      </c>
      <c r="D43" s="65">
        <f t="shared" si="4"/>
        <v>0</v>
      </c>
      <c r="F43" s="3" t="s">
        <v>37</v>
      </c>
      <c r="G43" s="29">
        <f>+H42</f>
        <v>0.56527777777777777</v>
      </c>
      <c r="H43" s="30">
        <v>0.56736111111111109</v>
      </c>
      <c r="I43" s="65">
        <f t="shared" si="5"/>
        <v>3</v>
      </c>
    </row>
    <row r="44" spans="1:10" ht="18" customHeight="1" x14ac:dyDescent="0.25">
      <c r="A44" s="3" t="s">
        <v>19</v>
      </c>
      <c r="B44" s="29">
        <f t="shared" si="6"/>
        <v>0.44930555555555557</v>
      </c>
      <c r="C44" s="39">
        <v>0.45555555555555555</v>
      </c>
      <c r="D44" s="65">
        <f t="shared" si="4"/>
        <v>9</v>
      </c>
      <c r="F44" s="3" t="s">
        <v>19</v>
      </c>
      <c r="G44" s="29">
        <f>+H43</f>
        <v>0.56736111111111109</v>
      </c>
      <c r="H44" s="39">
        <v>0.56736111111111109</v>
      </c>
      <c r="I44" s="65">
        <f t="shared" si="5"/>
        <v>0</v>
      </c>
    </row>
    <row r="45" spans="1:10" ht="18" customHeight="1" thickBot="1" x14ac:dyDescent="0.3">
      <c r="A45" s="4" t="s">
        <v>20</v>
      </c>
      <c r="B45" s="5"/>
      <c r="C45" s="16"/>
      <c r="D45" s="65">
        <f t="shared" si="4"/>
        <v>0</v>
      </c>
      <c r="F45" s="4" t="s">
        <v>20</v>
      </c>
      <c r="G45" s="41">
        <v>6.7361111111111108E-2</v>
      </c>
      <c r="H45" s="45">
        <v>7.1527777777777787E-2</v>
      </c>
      <c r="I45" s="65">
        <f t="shared" si="5"/>
        <v>6</v>
      </c>
    </row>
    <row r="46" spans="1:10" ht="18" customHeight="1" thickBot="1" x14ac:dyDescent="0.3">
      <c r="A46" s="95" t="s">
        <v>31</v>
      </c>
      <c r="B46" s="96"/>
      <c r="C46" s="97"/>
      <c r="D46" s="66">
        <f>SUM(D37:D45)</f>
        <v>117</v>
      </c>
      <c r="F46" s="95" t="s">
        <v>31</v>
      </c>
      <c r="G46" s="96"/>
      <c r="H46" s="97"/>
      <c r="I46" s="66">
        <f>SUM(I37:I45)</f>
        <v>85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58</v>
      </c>
      <c r="B49" s="89"/>
      <c r="C49" s="89"/>
      <c r="D49" s="90"/>
      <c r="F49" s="88" t="s">
        <v>12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4</v>
      </c>
      <c r="C50" s="13" t="s">
        <v>5</v>
      </c>
      <c r="D50" s="10" t="s">
        <v>32</v>
      </c>
      <c r="F50" s="8" t="s">
        <v>3</v>
      </c>
      <c r="G50" s="9" t="s">
        <v>4</v>
      </c>
      <c r="H50" s="13" t="s">
        <v>5</v>
      </c>
      <c r="I50" s="10" t="s">
        <v>32</v>
      </c>
    </row>
    <row r="51" spans="1:9" ht="18" customHeight="1" x14ac:dyDescent="0.25">
      <c r="A51" s="11" t="s">
        <v>23</v>
      </c>
      <c r="B51" s="27">
        <v>0.46527777777777773</v>
      </c>
      <c r="C51" s="28">
        <v>0.46875</v>
      </c>
      <c r="D51" s="65">
        <f t="shared" ref="D51:D57" si="7">(HOUR(C51-B51)*60)+MINUTE(C51-B51)</f>
        <v>5</v>
      </c>
      <c r="F51" s="11" t="s">
        <v>23</v>
      </c>
      <c r="G51" s="7"/>
      <c r="H51" s="14"/>
      <c r="I51" s="65">
        <f t="shared" ref="I51:I57" si="8">(HOUR(H51-G51)*60)+MINUTE(H51-G51)</f>
        <v>0</v>
      </c>
    </row>
    <row r="52" spans="1:9" ht="18" customHeight="1" x14ac:dyDescent="0.25">
      <c r="A52" s="3" t="s">
        <v>24</v>
      </c>
      <c r="B52" s="2"/>
      <c r="C52" s="15"/>
      <c r="D52" s="65">
        <f t="shared" si="7"/>
        <v>0</v>
      </c>
      <c r="F52" s="3" t="s">
        <v>24</v>
      </c>
      <c r="G52" s="2"/>
      <c r="H52" s="15"/>
      <c r="I52" s="65">
        <f t="shared" si="8"/>
        <v>0</v>
      </c>
    </row>
    <row r="53" spans="1:9" ht="18" customHeight="1" x14ac:dyDescent="0.25">
      <c r="A53" s="12" t="s">
        <v>25</v>
      </c>
      <c r="B53" s="2"/>
      <c r="C53" s="15"/>
      <c r="D53" s="65">
        <f t="shared" si="7"/>
        <v>0</v>
      </c>
      <c r="F53" s="12" t="s">
        <v>25</v>
      </c>
      <c r="G53" s="2"/>
      <c r="H53" s="15"/>
      <c r="I53" s="65">
        <f t="shared" si="8"/>
        <v>0</v>
      </c>
    </row>
    <row r="54" spans="1:9" ht="18" customHeight="1" x14ac:dyDescent="0.25">
      <c r="A54" s="3" t="s">
        <v>26</v>
      </c>
      <c r="B54" s="2"/>
      <c r="C54" s="15"/>
      <c r="D54" s="65">
        <f t="shared" si="7"/>
        <v>0</v>
      </c>
      <c r="F54" s="3" t="s">
        <v>26</v>
      </c>
      <c r="G54" s="2"/>
      <c r="H54" s="15"/>
      <c r="I54" s="65">
        <f t="shared" si="8"/>
        <v>0</v>
      </c>
    </row>
    <row r="55" spans="1:9" ht="18" customHeight="1" x14ac:dyDescent="0.25">
      <c r="A55" s="12" t="s">
        <v>27</v>
      </c>
      <c r="B55" s="2"/>
      <c r="C55" s="15"/>
      <c r="D55" s="65">
        <f t="shared" si="7"/>
        <v>0</v>
      </c>
      <c r="F55" s="12" t="s">
        <v>27</v>
      </c>
      <c r="G55" s="2"/>
      <c r="H55" s="15"/>
      <c r="I55" s="65">
        <f t="shared" si="8"/>
        <v>0</v>
      </c>
    </row>
    <row r="56" spans="1:9" ht="18" customHeight="1" x14ac:dyDescent="0.25">
      <c r="A56" s="3" t="s">
        <v>28</v>
      </c>
      <c r="B56" s="2"/>
      <c r="C56" s="15"/>
      <c r="D56" s="65">
        <f t="shared" si="7"/>
        <v>0</v>
      </c>
      <c r="F56" s="3" t="s">
        <v>28</v>
      </c>
      <c r="G56" s="2"/>
      <c r="H56" s="15"/>
      <c r="I56" s="65">
        <f t="shared" si="8"/>
        <v>0</v>
      </c>
    </row>
    <row r="57" spans="1:9" ht="18" customHeight="1" thickBot="1" x14ac:dyDescent="0.3">
      <c r="A57" s="4" t="s">
        <v>29</v>
      </c>
      <c r="B57" s="5"/>
      <c r="C57" s="16"/>
      <c r="D57" s="65">
        <f t="shared" si="7"/>
        <v>0</v>
      </c>
      <c r="F57" s="4" t="s">
        <v>29</v>
      </c>
      <c r="G57" s="5"/>
      <c r="H57" s="5"/>
      <c r="I57" s="65">
        <f t="shared" si="8"/>
        <v>0</v>
      </c>
    </row>
    <row r="58" spans="1:9" ht="18" customHeight="1" thickBot="1" x14ac:dyDescent="0.3">
      <c r="A58" s="95" t="s">
        <v>31</v>
      </c>
      <c r="B58" s="96"/>
      <c r="C58" s="97"/>
      <c r="D58" s="66">
        <f>SUM(D51:D57)</f>
        <v>5</v>
      </c>
      <c r="F58" s="95" t="s">
        <v>31</v>
      </c>
      <c r="G58" s="96"/>
      <c r="H58" s="97"/>
      <c r="I58" s="66">
        <f>SUM(I51:I57)</f>
        <v>0</v>
      </c>
    </row>
  </sheetData>
  <mergeCells count="26">
    <mergeCell ref="A58:C58"/>
    <mergeCell ref="F58:H58"/>
    <mergeCell ref="A46:C46"/>
    <mergeCell ref="F46:H46"/>
    <mergeCell ref="A48:D48"/>
    <mergeCell ref="F48:I48"/>
    <mergeCell ref="A49:D49"/>
    <mergeCell ref="F49:I49"/>
    <mergeCell ref="A30:J30"/>
    <mergeCell ref="A31:J31"/>
    <mergeCell ref="A34:D34"/>
    <mergeCell ref="F34:I34"/>
    <mergeCell ref="A35:D35"/>
    <mergeCell ref="F35:I35"/>
    <mergeCell ref="A16:D16"/>
    <mergeCell ref="F16:I16"/>
    <mergeCell ref="A17:D17"/>
    <mergeCell ref="F17:I17"/>
    <mergeCell ref="A28:C28"/>
    <mergeCell ref="F28:H28"/>
    <mergeCell ref="A1:J1"/>
    <mergeCell ref="A2:J2"/>
    <mergeCell ref="A5:D5"/>
    <mergeCell ref="F5:I5"/>
    <mergeCell ref="A14:C14"/>
    <mergeCell ref="F14:H14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37" workbookViewId="0">
      <selection activeCell="M36" sqref="M36"/>
    </sheetView>
  </sheetViews>
  <sheetFormatPr defaultRowHeight="15" x14ac:dyDescent="0.25"/>
  <cols>
    <col min="1" max="1" width="25.28515625" customWidth="1"/>
    <col min="2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70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19.5" thickBot="1" x14ac:dyDescent="0.35">
      <c r="A4" s="25" t="s">
        <v>33</v>
      </c>
      <c r="B4" s="22"/>
      <c r="C4" s="24"/>
      <c r="D4" s="24"/>
      <c r="E4" s="24"/>
      <c r="F4" s="25" t="s">
        <v>34</v>
      </c>
      <c r="G4" s="26">
        <v>43076</v>
      </c>
      <c r="H4" s="24"/>
      <c r="I4" s="24"/>
      <c r="J4" s="24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4</v>
      </c>
      <c r="C6" s="13" t="s">
        <v>5</v>
      </c>
      <c r="D6" s="10" t="s">
        <v>32</v>
      </c>
      <c r="F6" s="8" t="s">
        <v>3</v>
      </c>
      <c r="G6" s="9" t="s">
        <v>4</v>
      </c>
      <c r="H6" s="13" t="s">
        <v>5</v>
      </c>
      <c r="I6" s="10" t="s">
        <v>32</v>
      </c>
    </row>
    <row r="7" spans="1:10" ht="18" customHeight="1" x14ac:dyDescent="0.25">
      <c r="A7" s="6" t="s">
        <v>8</v>
      </c>
      <c r="B7" s="31">
        <v>0.34722222222222227</v>
      </c>
      <c r="C7" s="32">
        <v>0.36041666666666666</v>
      </c>
      <c r="D7" s="65">
        <f>(HOUR(C7-B7)*60)+MINUTE(C7-B7)</f>
        <v>19</v>
      </c>
      <c r="F7" s="6" t="s">
        <v>8</v>
      </c>
      <c r="G7" s="7"/>
      <c r="H7" s="14"/>
      <c r="I7" s="65">
        <f>(HOUR(H7-G7)*60)+MINUTE(H7-G7)</f>
        <v>0</v>
      </c>
    </row>
    <row r="8" spans="1:10" ht="18" customHeight="1" x14ac:dyDescent="0.25">
      <c r="A8" s="3" t="s">
        <v>6</v>
      </c>
      <c r="B8" s="33">
        <v>0.36041666666666666</v>
      </c>
      <c r="C8" s="34">
        <v>0.36319444444444443</v>
      </c>
      <c r="D8" s="65">
        <f t="shared" ref="D8:D13" si="0">(HOUR(C8-B8)*60)+MINUTE(C8-B8)</f>
        <v>4</v>
      </c>
      <c r="F8" s="3" t="s">
        <v>6</v>
      </c>
      <c r="G8" s="2"/>
      <c r="H8" s="15"/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33">
        <v>0.52083333333333337</v>
      </c>
      <c r="C9" s="34">
        <v>0.52569444444444446</v>
      </c>
      <c r="D9" s="65">
        <f t="shared" si="0"/>
        <v>7</v>
      </c>
      <c r="F9" s="3" t="s">
        <v>9</v>
      </c>
      <c r="G9" s="2"/>
      <c r="H9" s="15"/>
      <c r="I9" s="65">
        <f t="shared" si="1"/>
        <v>0</v>
      </c>
    </row>
    <row r="10" spans="1:10" ht="18" customHeight="1" x14ac:dyDescent="0.25">
      <c r="A10" s="3" t="s">
        <v>7</v>
      </c>
      <c r="B10" s="33">
        <v>0.5395833333333333</v>
      </c>
      <c r="C10" s="34">
        <v>0.56041666666666667</v>
      </c>
      <c r="D10" s="65">
        <f t="shared" si="0"/>
        <v>30</v>
      </c>
      <c r="F10" s="3" t="s">
        <v>7</v>
      </c>
      <c r="G10" s="2"/>
      <c r="H10" s="15"/>
      <c r="I10" s="65">
        <f t="shared" si="1"/>
        <v>0</v>
      </c>
    </row>
    <row r="11" spans="1:10" ht="18" customHeight="1" x14ac:dyDescent="0.25">
      <c r="A11" s="3" t="s">
        <v>10</v>
      </c>
      <c r="B11" s="33">
        <v>0.56041666666666667</v>
      </c>
      <c r="C11" s="34">
        <v>0.56805555555555554</v>
      </c>
      <c r="D11" s="65">
        <f t="shared" si="0"/>
        <v>11</v>
      </c>
      <c r="F11" s="3" t="s">
        <v>10</v>
      </c>
      <c r="G11" s="2"/>
      <c r="H11" s="15"/>
      <c r="I11" s="65">
        <f t="shared" si="1"/>
        <v>0</v>
      </c>
    </row>
    <row r="12" spans="1:10" ht="18" customHeight="1" x14ac:dyDescent="0.25">
      <c r="A12" s="3" t="s">
        <v>11</v>
      </c>
      <c r="B12" s="33"/>
      <c r="C12" s="34"/>
      <c r="D12" s="65">
        <f t="shared" si="0"/>
        <v>0</v>
      </c>
      <c r="F12" s="3" t="s">
        <v>11</v>
      </c>
      <c r="G12" s="2"/>
      <c r="H12" s="15"/>
      <c r="I12" s="65">
        <f t="shared" si="1"/>
        <v>0</v>
      </c>
    </row>
    <row r="13" spans="1:10" ht="18" customHeight="1" thickBot="1" x14ac:dyDescent="0.3">
      <c r="A13" s="18" t="s">
        <v>9</v>
      </c>
      <c r="B13" s="37"/>
      <c r="C13" s="38"/>
      <c r="D13" s="65">
        <f t="shared" si="0"/>
        <v>0</v>
      </c>
      <c r="F13" s="18" t="s">
        <v>9</v>
      </c>
      <c r="G13" s="19"/>
      <c r="H13" s="20"/>
      <c r="I13" s="65">
        <f t="shared" si="1"/>
        <v>0</v>
      </c>
    </row>
    <row r="14" spans="1:10" ht="18" customHeight="1" thickBot="1" x14ac:dyDescent="0.3">
      <c r="A14" s="95" t="s">
        <v>31</v>
      </c>
      <c r="B14" s="96"/>
      <c r="C14" s="97"/>
      <c r="D14" s="66">
        <f>SUM(D7:D13)</f>
        <v>71</v>
      </c>
      <c r="F14" s="95" t="s">
        <v>31</v>
      </c>
      <c r="G14" s="96"/>
      <c r="H14" s="97"/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22</v>
      </c>
      <c r="B16" s="82"/>
      <c r="C16" s="83"/>
      <c r="D16" s="84"/>
      <c r="E16" s="23"/>
      <c r="F16" s="81" t="s">
        <v>22</v>
      </c>
      <c r="G16" s="82"/>
      <c r="H16" s="83"/>
      <c r="I16" s="84"/>
    </row>
    <row r="17" spans="1:10" ht="18" customHeight="1" x14ac:dyDescent="0.25">
      <c r="A17" s="88" t="s">
        <v>59</v>
      </c>
      <c r="B17" s="89"/>
      <c r="C17" s="89"/>
      <c r="D17" s="90"/>
      <c r="F17" s="88" t="s">
        <v>60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4</v>
      </c>
      <c r="C18" s="13" t="s">
        <v>5</v>
      </c>
      <c r="D18" s="10" t="s">
        <v>39</v>
      </c>
      <c r="F18" s="8" t="s">
        <v>3</v>
      </c>
      <c r="G18" s="9" t="s">
        <v>4</v>
      </c>
      <c r="H18" s="13" t="s">
        <v>5</v>
      </c>
      <c r="I18" s="10" t="s">
        <v>39</v>
      </c>
    </row>
    <row r="19" spans="1:10" ht="18" customHeight="1" x14ac:dyDescent="0.25">
      <c r="A19" s="6" t="s">
        <v>14</v>
      </c>
      <c r="B19" s="27">
        <v>0.41666666666666669</v>
      </c>
      <c r="C19" s="28">
        <v>0.41944444444444445</v>
      </c>
      <c r="D19" s="65">
        <f>(HOUR(C19-B19)*60)+MINUTE(C19-B19)</f>
        <v>4</v>
      </c>
      <c r="F19" s="6" t="s">
        <v>14</v>
      </c>
      <c r="G19" s="27">
        <v>0.4826388888888889</v>
      </c>
      <c r="H19" s="28">
        <v>0.48472222222222222</v>
      </c>
      <c r="I19" s="65">
        <f>(HOUR(H19-G19)*60)+MINUTE(H19-G19)</f>
        <v>3</v>
      </c>
    </row>
    <row r="20" spans="1:10" ht="18" customHeight="1" x14ac:dyDescent="0.25">
      <c r="A20" s="3" t="s">
        <v>16</v>
      </c>
      <c r="B20" s="29">
        <v>0.4201388888888889</v>
      </c>
      <c r="C20" s="30">
        <v>0.43194444444444446</v>
      </c>
      <c r="D20" s="65">
        <f t="shared" ref="D20:D27" si="2">(HOUR(C20-B20)*60)+MINUTE(C20-B20)</f>
        <v>17</v>
      </c>
      <c r="F20" s="3" t="s">
        <v>16</v>
      </c>
      <c r="G20" s="29">
        <f>+H19</f>
        <v>0.48472222222222222</v>
      </c>
      <c r="H20" s="30">
        <v>0.49305555555555558</v>
      </c>
      <c r="I20" s="65">
        <f t="shared" ref="I20:I27" si="3">(HOUR(H20-G20)*60)+MINUTE(H20-G20)</f>
        <v>12</v>
      </c>
    </row>
    <row r="21" spans="1:10" ht="18" customHeight="1" x14ac:dyDescent="0.25">
      <c r="A21" s="3" t="s">
        <v>15</v>
      </c>
      <c r="B21" s="29">
        <f>+C20</f>
        <v>0.43194444444444446</v>
      </c>
      <c r="C21" s="30">
        <v>0.44791666666666669</v>
      </c>
      <c r="D21" s="65">
        <f t="shared" si="2"/>
        <v>23</v>
      </c>
      <c r="F21" s="3" t="s">
        <v>15</v>
      </c>
      <c r="G21" s="29">
        <v>0.49374999999999997</v>
      </c>
      <c r="H21" s="30">
        <v>0.50763888888888886</v>
      </c>
      <c r="I21" s="65">
        <f t="shared" si="3"/>
        <v>20</v>
      </c>
    </row>
    <row r="22" spans="1:10" ht="18" customHeight="1" x14ac:dyDescent="0.25">
      <c r="A22" s="3" t="s">
        <v>35</v>
      </c>
      <c r="B22" s="29">
        <f>+C21</f>
        <v>0.44791666666666669</v>
      </c>
      <c r="C22" s="30">
        <v>0.46180555555555558</v>
      </c>
      <c r="D22" s="65">
        <f t="shared" si="2"/>
        <v>20</v>
      </c>
      <c r="F22" s="3" t="s">
        <v>35</v>
      </c>
      <c r="G22" s="29">
        <f t="shared" ref="G22:G25" si="4">+H21</f>
        <v>0.50763888888888886</v>
      </c>
      <c r="H22" s="30">
        <v>0.52430555555555558</v>
      </c>
      <c r="I22" s="65">
        <f t="shared" si="3"/>
        <v>24</v>
      </c>
    </row>
    <row r="23" spans="1:10" ht="18" customHeight="1" x14ac:dyDescent="0.25">
      <c r="A23" s="3" t="s">
        <v>17</v>
      </c>
      <c r="B23" s="29"/>
      <c r="C23" s="15"/>
      <c r="D23" s="65">
        <f t="shared" si="2"/>
        <v>0</v>
      </c>
      <c r="F23" s="3" t="s">
        <v>17</v>
      </c>
      <c r="G23" s="29"/>
      <c r="H23" s="15"/>
      <c r="I23" s="65">
        <f t="shared" si="3"/>
        <v>0</v>
      </c>
    </row>
    <row r="24" spans="1:10" ht="18" customHeight="1" x14ac:dyDescent="0.25">
      <c r="A24" s="3" t="s">
        <v>18</v>
      </c>
      <c r="B24" s="29">
        <v>0.46180555555555558</v>
      </c>
      <c r="C24" s="30">
        <v>0.46527777777777773</v>
      </c>
      <c r="D24" s="65">
        <f t="shared" si="2"/>
        <v>5</v>
      </c>
      <c r="F24" s="3" t="s">
        <v>18</v>
      </c>
      <c r="G24" s="29">
        <v>0.52430555555555558</v>
      </c>
      <c r="H24" s="30">
        <v>0.52777777777777779</v>
      </c>
      <c r="I24" s="65">
        <f t="shared" si="3"/>
        <v>5</v>
      </c>
    </row>
    <row r="25" spans="1:10" ht="18" customHeight="1" x14ac:dyDescent="0.25">
      <c r="A25" s="3" t="s">
        <v>37</v>
      </c>
      <c r="B25" s="29">
        <f>+C24</f>
        <v>0.46527777777777773</v>
      </c>
      <c r="C25" s="30">
        <v>0.47013888888888888</v>
      </c>
      <c r="D25" s="65">
        <f t="shared" si="2"/>
        <v>7</v>
      </c>
      <c r="F25" s="3" t="s">
        <v>37</v>
      </c>
      <c r="G25" s="29">
        <f t="shared" si="4"/>
        <v>0.52777777777777779</v>
      </c>
      <c r="H25" s="30">
        <v>0.53125</v>
      </c>
      <c r="I25" s="65">
        <f t="shared" si="3"/>
        <v>5</v>
      </c>
    </row>
    <row r="26" spans="1:10" ht="18" customHeight="1" x14ac:dyDescent="0.25">
      <c r="A26" s="3" t="s">
        <v>19</v>
      </c>
      <c r="B26" s="29">
        <v>0.47083333333333338</v>
      </c>
      <c r="C26" s="30">
        <v>0.4777777777777778</v>
      </c>
      <c r="D26" s="65">
        <f t="shared" si="2"/>
        <v>10</v>
      </c>
      <c r="F26" s="3" t="s">
        <v>19</v>
      </c>
      <c r="G26" s="29"/>
      <c r="H26" s="30"/>
      <c r="I26" s="65">
        <f t="shared" si="3"/>
        <v>0</v>
      </c>
    </row>
    <row r="27" spans="1:10" ht="18" customHeight="1" thickBot="1" x14ac:dyDescent="0.3">
      <c r="A27" s="4" t="s">
        <v>20</v>
      </c>
      <c r="B27" s="29">
        <f>+C26</f>
        <v>0.4777777777777778</v>
      </c>
      <c r="C27" s="45">
        <v>0.48194444444444445</v>
      </c>
      <c r="D27" s="65">
        <f t="shared" si="2"/>
        <v>6</v>
      </c>
      <c r="F27" s="4" t="s">
        <v>20</v>
      </c>
      <c r="G27" s="29">
        <v>0.53125</v>
      </c>
      <c r="H27" s="45">
        <v>0.53472222222222221</v>
      </c>
      <c r="I27" s="65">
        <f t="shared" si="3"/>
        <v>5</v>
      </c>
    </row>
    <row r="28" spans="1:10" ht="18" customHeight="1" thickBot="1" x14ac:dyDescent="0.3">
      <c r="A28" s="95" t="s">
        <v>31</v>
      </c>
      <c r="B28" s="96"/>
      <c r="C28" s="97"/>
      <c r="D28" s="66">
        <f>SUM(D19:D27)</f>
        <v>92</v>
      </c>
      <c r="F28" s="95" t="s">
        <v>31</v>
      </c>
      <c r="G28" s="96"/>
      <c r="H28" s="97"/>
      <c r="I28" s="66">
        <f>SUM(I19:I27)</f>
        <v>74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8" customHeight="1" thickBot="1" x14ac:dyDescent="0.35">
      <c r="A33" s="25" t="s">
        <v>33</v>
      </c>
      <c r="B33" s="22">
        <f>+B4</f>
        <v>0</v>
      </c>
      <c r="C33" s="24"/>
      <c r="D33" s="24"/>
      <c r="E33" s="24"/>
      <c r="F33" s="25" t="s">
        <v>34</v>
      </c>
      <c r="G33" s="26">
        <f>+G4</f>
        <v>43076</v>
      </c>
      <c r="H33" s="24"/>
      <c r="I33" s="24"/>
      <c r="J33" s="24"/>
    </row>
    <row r="34" spans="1:10" ht="18" customHeight="1" x14ac:dyDescent="0.25">
      <c r="A34" s="91" t="s">
        <v>22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56</v>
      </c>
      <c r="B35" s="89"/>
      <c r="C35" s="89"/>
      <c r="D35" s="90"/>
      <c r="F35" s="88" t="s">
        <v>57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4</v>
      </c>
      <c r="C36" s="13" t="s">
        <v>5</v>
      </c>
      <c r="D36" s="10" t="s">
        <v>32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27"/>
      <c r="C37" s="28"/>
      <c r="D37" s="65">
        <f>(HOUR(C37-B37)*60)+MINUTE(C37-B37)</f>
        <v>0</v>
      </c>
      <c r="F37" s="6" t="s">
        <v>14</v>
      </c>
      <c r="G37" s="27"/>
      <c r="H37" s="28"/>
      <c r="I37" s="65">
        <f>(HOUR(H37-G37)*60)+MINUTE(H37-G37)</f>
        <v>0</v>
      </c>
    </row>
    <row r="38" spans="1:10" ht="18" customHeight="1" x14ac:dyDescent="0.25">
      <c r="A38" s="3" t="s">
        <v>16</v>
      </c>
      <c r="B38" s="29"/>
      <c r="C38" s="30"/>
      <c r="D38" s="65">
        <f t="shared" ref="D38:D45" si="5">(HOUR(C38-B38)*60)+MINUTE(C38-B38)</f>
        <v>0</v>
      </c>
      <c r="F38" s="3" t="s">
        <v>16</v>
      </c>
      <c r="G38" s="29"/>
      <c r="H38" s="30"/>
      <c r="I38" s="65">
        <f t="shared" ref="I38:I45" si="6">(HOUR(H38-G38)*60)+MINUTE(H38-G38)</f>
        <v>0</v>
      </c>
    </row>
    <row r="39" spans="1:10" ht="18" customHeight="1" x14ac:dyDescent="0.25">
      <c r="A39" s="3" t="s">
        <v>15</v>
      </c>
      <c r="B39" s="29"/>
      <c r="C39" s="30"/>
      <c r="D39" s="65">
        <f t="shared" si="5"/>
        <v>0</v>
      </c>
      <c r="F39" s="3" t="s">
        <v>15</v>
      </c>
      <c r="G39" s="29"/>
      <c r="H39" s="30"/>
      <c r="I39" s="65">
        <f t="shared" si="6"/>
        <v>0</v>
      </c>
    </row>
    <row r="40" spans="1:10" ht="18" customHeight="1" x14ac:dyDescent="0.25">
      <c r="A40" s="3" t="s">
        <v>35</v>
      </c>
      <c r="B40" s="29"/>
      <c r="C40" s="30"/>
      <c r="D40" s="65">
        <f t="shared" si="5"/>
        <v>0</v>
      </c>
      <c r="F40" s="3" t="s">
        <v>35</v>
      </c>
      <c r="G40" s="29"/>
      <c r="H40" s="30"/>
      <c r="I40" s="65">
        <f t="shared" si="6"/>
        <v>0</v>
      </c>
    </row>
    <row r="41" spans="1:10" ht="18" customHeight="1" x14ac:dyDescent="0.25">
      <c r="A41" s="3" t="s">
        <v>17</v>
      </c>
      <c r="B41" s="29"/>
      <c r="C41" s="30"/>
      <c r="D41" s="65">
        <f t="shared" si="5"/>
        <v>0</v>
      </c>
      <c r="F41" s="3" t="s">
        <v>17</v>
      </c>
      <c r="G41" s="29"/>
      <c r="H41" s="30"/>
      <c r="I41" s="65">
        <f t="shared" si="6"/>
        <v>0</v>
      </c>
    </row>
    <row r="42" spans="1:10" ht="18" customHeight="1" x14ac:dyDescent="0.25">
      <c r="A42" s="3" t="s">
        <v>18</v>
      </c>
      <c r="B42" s="29"/>
      <c r="C42" s="30"/>
      <c r="D42" s="65">
        <f t="shared" si="5"/>
        <v>0</v>
      </c>
      <c r="F42" s="3" t="s">
        <v>18</v>
      </c>
      <c r="G42" s="29"/>
      <c r="H42" s="30"/>
      <c r="I42" s="65">
        <f t="shared" si="6"/>
        <v>0</v>
      </c>
    </row>
    <row r="43" spans="1:10" ht="18" customHeight="1" x14ac:dyDescent="0.25">
      <c r="A43" s="3" t="s">
        <v>37</v>
      </c>
      <c r="B43" s="29"/>
      <c r="C43" s="30"/>
      <c r="D43" s="65">
        <f t="shared" si="5"/>
        <v>0</v>
      </c>
      <c r="F43" s="3" t="s">
        <v>37</v>
      </c>
      <c r="G43" s="29"/>
      <c r="H43" s="30"/>
      <c r="I43" s="65">
        <f t="shared" si="6"/>
        <v>0</v>
      </c>
    </row>
    <row r="44" spans="1:10" ht="18" customHeight="1" x14ac:dyDescent="0.25">
      <c r="A44" s="3" t="s">
        <v>19</v>
      </c>
      <c r="B44" s="29"/>
      <c r="C44" s="39"/>
      <c r="D44" s="65">
        <f t="shared" si="5"/>
        <v>0</v>
      </c>
      <c r="F44" s="3" t="s">
        <v>19</v>
      </c>
      <c r="G44" s="29"/>
      <c r="H44" s="39"/>
      <c r="I44" s="65">
        <f t="shared" si="6"/>
        <v>0</v>
      </c>
    </row>
    <row r="45" spans="1:10" ht="18" customHeight="1" thickBot="1" x14ac:dyDescent="0.3">
      <c r="A45" s="4" t="s">
        <v>20</v>
      </c>
      <c r="B45" s="5"/>
      <c r="C45" s="16"/>
      <c r="D45" s="65">
        <f t="shared" si="5"/>
        <v>0</v>
      </c>
      <c r="F45" s="4" t="s">
        <v>20</v>
      </c>
      <c r="G45" s="41"/>
      <c r="H45" s="45"/>
      <c r="I45" s="65">
        <f t="shared" si="6"/>
        <v>0</v>
      </c>
    </row>
    <row r="46" spans="1:10" ht="18" customHeight="1" thickBot="1" x14ac:dyDescent="0.3">
      <c r="A46" s="95" t="s">
        <v>31</v>
      </c>
      <c r="B46" s="96"/>
      <c r="C46" s="97"/>
      <c r="D46" s="66">
        <f>SUM(D37:D45)</f>
        <v>0</v>
      </c>
      <c r="F46" s="95" t="s">
        <v>31</v>
      </c>
      <c r="G46" s="96"/>
      <c r="H46" s="97"/>
      <c r="I46" s="66">
        <f>SUM(I37:I45)</f>
        <v>0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58</v>
      </c>
      <c r="B49" s="89"/>
      <c r="C49" s="89"/>
      <c r="D49" s="90"/>
      <c r="F49" s="88" t="s">
        <v>61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4</v>
      </c>
      <c r="C50" s="13" t="s">
        <v>5</v>
      </c>
      <c r="D50" s="10" t="s">
        <v>32</v>
      </c>
      <c r="F50" s="8" t="s">
        <v>3</v>
      </c>
      <c r="G50" s="9" t="s">
        <v>4</v>
      </c>
      <c r="H50" s="13" t="s">
        <v>5</v>
      </c>
      <c r="I50" s="10" t="s">
        <v>32</v>
      </c>
    </row>
    <row r="51" spans="1:9" ht="18" customHeight="1" x14ac:dyDescent="0.25">
      <c r="A51" s="11" t="s">
        <v>23</v>
      </c>
      <c r="B51" s="27">
        <v>0.4055555555555555</v>
      </c>
      <c r="C51" s="28">
        <v>0.4069444444444445</v>
      </c>
      <c r="D51" s="65">
        <f t="shared" ref="D51:D57" si="7">(HOUR(C51-B51)*60)+MINUTE(C51-B51)</f>
        <v>2</v>
      </c>
      <c r="F51" s="11" t="s">
        <v>23</v>
      </c>
      <c r="G51" s="7"/>
      <c r="H51" s="14"/>
      <c r="I51" s="65">
        <f t="shared" ref="I51:I57" si="8">(HOUR(H51-G51)*60)+MINUTE(H51-G51)</f>
        <v>0</v>
      </c>
    </row>
    <row r="52" spans="1:9" ht="18" customHeight="1" x14ac:dyDescent="0.25">
      <c r="A52" s="3" t="s">
        <v>24</v>
      </c>
      <c r="B52" s="29">
        <f t="shared" ref="B52:B57" si="9">+C51</f>
        <v>0.4069444444444445</v>
      </c>
      <c r="C52" s="30">
        <v>0.40902777777777777</v>
      </c>
      <c r="D52" s="65">
        <f t="shared" si="7"/>
        <v>3</v>
      </c>
      <c r="F52" s="3" t="s">
        <v>24</v>
      </c>
      <c r="G52" s="2"/>
      <c r="H52" s="15"/>
      <c r="I52" s="65">
        <f t="shared" si="8"/>
        <v>0</v>
      </c>
    </row>
    <row r="53" spans="1:9" ht="18" customHeight="1" x14ac:dyDescent="0.25">
      <c r="A53" s="12" t="s">
        <v>25</v>
      </c>
      <c r="B53" s="29">
        <f t="shared" si="9"/>
        <v>0.40902777777777777</v>
      </c>
      <c r="C53" s="30">
        <v>0.40902777777777777</v>
      </c>
      <c r="D53" s="65">
        <f t="shared" si="7"/>
        <v>0</v>
      </c>
      <c r="F53" s="12" t="s">
        <v>25</v>
      </c>
      <c r="G53" s="2"/>
      <c r="H53" s="15"/>
      <c r="I53" s="65">
        <f t="shared" si="8"/>
        <v>0</v>
      </c>
    </row>
    <row r="54" spans="1:9" ht="18" customHeight="1" x14ac:dyDescent="0.25">
      <c r="A54" s="3" t="s">
        <v>26</v>
      </c>
      <c r="B54" s="29">
        <f t="shared" si="9"/>
        <v>0.40902777777777777</v>
      </c>
      <c r="C54" s="30">
        <v>0.41111111111111115</v>
      </c>
      <c r="D54" s="65">
        <f t="shared" si="7"/>
        <v>3</v>
      </c>
      <c r="F54" s="3" t="s">
        <v>26</v>
      </c>
      <c r="G54" s="2"/>
      <c r="H54" s="15"/>
      <c r="I54" s="65">
        <f t="shared" si="8"/>
        <v>0</v>
      </c>
    </row>
    <row r="55" spans="1:9" ht="18" customHeight="1" x14ac:dyDescent="0.25">
      <c r="A55" s="12" t="s">
        <v>27</v>
      </c>
      <c r="B55" s="29">
        <f t="shared" si="9"/>
        <v>0.41111111111111115</v>
      </c>
      <c r="C55" s="30">
        <v>0.41111111111111115</v>
      </c>
      <c r="D55" s="65">
        <f t="shared" si="7"/>
        <v>0</v>
      </c>
      <c r="F55" s="12" t="s">
        <v>27</v>
      </c>
      <c r="G55" s="2"/>
      <c r="H55" s="15"/>
      <c r="I55" s="65">
        <f t="shared" si="8"/>
        <v>0</v>
      </c>
    </row>
    <row r="56" spans="1:9" ht="18" customHeight="1" x14ac:dyDescent="0.25">
      <c r="A56" s="3" t="s">
        <v>28</v>
      </c>
      <c r="B56" s="29">
        <f t="shared" si="9"/>
        <v>0.41111111111111115</v>
      </c>
      <c r="C56" s="30">
        <v>0.41250000000000003</v>
      </c>
      <c r="D56" s="65">
        <f t="shared" si="7"/>
        <v>2</v>
      </c>
      <c r="F56" s="3" t="s">
        <v>28</v>
      </c>
      <c r="G56" s="29">
        <v>0.4145833333333333</v>
      </c>
      <c r="H56" s="30">
        <v>0.4152777777777778</v>
      </c>
      <c r="I56" s="65">
        <f t="shared" si="8"/>
        <v>1</v>
      </c>
    </row>
    <row r="57" spans="1:9" ht="18" customHeight="1" thickBot="1" x14ac:dyDescent="0.3">
      <c r="A57" s="4" t="s">
        <v>29</v>
      </c>
      <c r="B57" s="29">
        <f t="shared" si="9"/>
        <v>0.41250000000000003</v>
      </c>
      <c r="C57" s="45">
        <v>0.41319444444444442</v>
      </c>
      <c r="D57" s="65">
        <f t="shared" si="7"/>
        <v>1</v>
      </c>
      <c r="F57" s="4" t="s">
        <v>29</v>
      </c>
      <c r="G57" s="5"/>
      <c r="H57" s="5"/>
      <c r="I57" s="65">
        <f t="shared" si="8"/>
        <v>0</v>
      </c>
    </row>
    <row r="58" spans="1:9" ht="18" customHeight="1" thickBot="1" x14ac:dyDescent="0.3">
      <c r="A58" s="95" t="s">
        <v>31</v>
      </c>
      <c r="B58" s="96"/>
      <c r="C58" s="97"/>
      <c r="D58" s="66">
        <f>SUM(D51:D57)</f>
        <v>11</v>
      </c>
      <c r="F58" s="95" t="s">
        <v>31</v>
      </c>
      <c r="G58" s="96"/>
      <c r="H58" s="97"/>
      <c r="I58" s="66">
        <f>SUM(I51:I57)</f>
        <v>1</v>
      </c>
    </row>
  </sheetData>
  <mergeCells count="26">
    <mergeCell ref="A58:C58"/>
    <mergeCell ref="F58:H58"/>
    <mergeCell ref="A46:C46"/>
    <mergeCell ref="F46:H46"/>
    <mergeCell ref="A48:D48"/>
    <mergeCell ref="F48:I48"/>
    <mergeCell ref="A49:D49"/>
    <mergeCell ref="F49:I49"/>
    <mergeCell ref="A30:J30"/>
    <mergeCell ref="A31:J31"/>
    <mergeCell ref="A34:D34"/>
    <mergeCell ref="F34:I34"/>
    <mergeCell ref="A35:D35"/>
    <mergeCell ref="F35:I35"/>
    <mergeCell ref="A16:D16"/>
    <mergeCell ref="F16:I16"/>
    <mergeCell ref="A17:D17"/>
    <mergeCell ref="F17:I17"/>
    <mergeCell ref="A28:C28"/>
    <mergeCell ref="F28:H28"/>
    <mergeCell ref="A1:J1"/>
    <mergeCell ref="A2:J2"/>
    <mergeCell ref="A5:D5"/>
    <mergeCell ref="F5:I5"/>
    <mergeCell ref="A14:C14"/>
    <mergeCell ref="F14:H14"/>
  </mergeCells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2" workbookViewId="0">
      <selection activeCell="F16" sqref="F16:I16"/>
    </sheetView>
  </sheetViews>
  <sheetFormatPr defaultRowHeight="15" x14ac:dyDescent="0.25"/>
  <cols>
    <col min="1" max="1" width="25.28515625" customWidth="1"/>
    <col min="2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70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19.5" thickBot="1" x14ac:dyDescent="0.35">
      <c r="A4" s="25" t="s">
        <v>33</v>
      </c>
      <c r="B4" s="22" t="s">
        <v>62</v>
      </c>
      <c r="C4" s="24"/>
      <c r="D4" s="24"/>
      <c r="E4" s="24"/>
      <c r="F4" s="25" t="s">
        <v>34</v>
      </c>
      <c r="G4" s="26">
        <v>43076</v>
      </c>
      <c r="H4" s="24"/>
      <c r="I4" s="24"/>
      <c r="J4" s="24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4</v>
      </c>
      <c r="C6" s="13" t="s">
        <v>5</v>
      </c>
      <c r="D6" s="10" t="s">
        <v>32</v>
      </c>
      <c r="F6" s="8" t="s">
        <v>3</v>
      </c>
      <c r="G6" s="9" t="s">
        <v>4</v>
      </c>
      <c r="H6" s="13" t="s">
        <v>5</v>
      </c>
      <c r="I6" s="10" t="s">
        <v>32</v>
      </c>
    </row>
    <row r="7" spans="1:10" ht="18" customHeight="1" x14ac:dyDescent="0.25">
      <c r="A7" s="6" t="s">
        <v>8</v>
      </c>
      <c r="B7" s="31">
        <v>0.3520833333333333</v>
      </c>
      <c r="C7" s="32">
        <v>0.3611111111111111</v>
      </c>
      <c r="D7" s="65">
        <f>(HOUR(C7-B7)*60)+MINUTE(C7-B7)</f>
        <v>13</v>
      </c>
      <c r="F7" s="6" t="s">
        <v>8</v>
      </c>
      <c r="G7" s="7"/>
      <c r="H7" s="14"/>
      <c r="I7" s="65">
        <f>(HOUR(H7-G7)*60)+MINUTE(H7-G7)</f>
        <v>0</v>
      </c>
    </row>
    <row r="8" spans="1:10" ht="18" customHeight="1" x14ac:dyDescent="0.25">
      <c r="A8" s="3" t="s">
        <v>6</v>
      </c>
      <c r="B8" s="33">
        <v>0.3611111111111111</v>
      </c>
      <c r="C8" s="34">
        <v>0.36805555555555558</v>
      </c>
      <c r="D8" s="65">
        <f t="shared" ref="D8:D13" si="0">(HOUR(C8-B8)*60)+MINUTE(C8-B8)</f>
        <v>10</v>
      </c>
      <c r="F8" s="3" t="s">
        <v>6</v>
      </c>
      <c r="G8" s="2"/>
      <c r="H8" s="15"/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33">
        <v>0.5</v>
      </c>
      <c r="C9" s="34">
        <v>0.51388888888888895</v>
      </c>
      <c r="D9" s="65">
        <f t="shared" si="0"/>
        <v>20</v>
      </c>
      <c r="F9" s="3" t="s">
        <v>9</v>
      </c>
      <c r="G9" s="2"/>
      <c r="H9" s="15"/>
      <c r="I9" s="65">
        <f t="shared" si="1"/>
        <v>0</v>
      </c>
    </row>
    <row r="10" spans="1:10" ht="18" customHeight="1" x14ac:dyDescent="0.25">
      <c r="A10" s="3" t="s">
        <v>7</v>
      </c>
      <c r="B10" s="33">
        <v>0.51666666666666672</v>
      </c>
      <c r="C10" s="34">
        <v>0.53749999999999998</v>
      </c>
      <c r="D10" s="65">
        <f t="shared" si="0"/>
        <v>30</v>
      </c>
      <c r="F10" s="3" t="s">
        <v>7</v>
      </c>
      <c r="G10" s="2"/>
      <c r="H10" s="15"/>
      <c r="I10" s="65">
        <f t="shared" si="1"/>
        <v>0</v>
      </c>
    </row>
    <row r="11" spans="1:10" ht="18" customHeight="1" x14ac:dyDescent="0.25">
      <c r="A11" s="3" t="s">
        <v>10</v>
      </c>
      <c r="B11" s="33">
        <v>0.54027777777777775</v>
      </c>
      <c r="C11" s="34">
        <v>0.54166666666666663</v>
      </c>
      <c r="D11" s="65">
        <f t="shared" si="0"/>
        <v>2</v>
      </c>
      <c r="F11" s="3" t="s">
        <v>10</v>
      </c>
      <c r="G11" s="2"/>
      <c r="H11" s="15"/>
      <c r="I11" s="65">
        <f t="shared" si="1"/>
        <v>0</v>
      </c>
    </row>
    <row r="12" spans="1:10" ht="18" customHeight="1" x14ac:dyDescent="0.25">
      <c r="A12" s="3" t="s">
        <v>11</v>
      </c>
      <c r="B12" s="33"/>
      <c r="C12" s="34"/>
      <c r="D12" s="65">
        <f t="shared" si="0"/>
        <v>0</v>
      </c>
      <c r="F12" s="3" t="s">
        <v>11</v>
      </c>
      <c r="G12" s="2"/>
      <c r="H12" s="15"/>
      <c r="I12" s="65">
        <f t="shared" si="1"/>
        <v>0</v>
      </c>
    </row>
    <row r="13" spans="1:10" ht="18" customHeight="1" thickBot="1" x14ac:dyDescent="0.3">
      <c r="A13" s="18" t="s">
        <v>9</v>
      </c>
      <c r="B13" s="37"/>
      <c r="C13" s="38"/>
      <c r="D13" s="65">
        <f t="shared" si="0"/>
        <v>0</v>
      </c>
      <c r="F13" s="18" t="s">
        <v>9</v>
      </c>
      <c r="G13" s="19"/>
      <c r="H13" s="20"/>
      <c r="I13" s="65">
        <f t="shared" si="1"/>
        <v>0</v>
      </c>
    </row>
    <row r="14" spans="1:10" ht="18" customHeight="1" thickBot="1" x14ac:dyDescent="0.3">
      <c r="A14" s="95" t="s">
        <v>31</v>
      </c>
      <c r="B14" s="96"/>
      <c r="C14" s="97"/>
      <c r="D14" s="66">
        <f>SUM(D7:D13)</f>
        <v>75</v>
      </c>
      <c r="F14" s="95" t="s">
        <v>31</v>
      </c>
      <c r="G14" s="96"/>
      <c r="H14" s="97"/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22</v>
      </c>
      <c r="B16" s="82"/>
      <c r="C16" s="83"/>
      <c r="D16" s="84"/>
      <c r="E16" s="23"/>
      <c r="F16" s="81" t="s">
        <v>22</v>
      </c>
      <c r="G16" s="82"/>
      <c r="H16" s="83"/>
      <c r="I16" s="84"/>
    </row>
    <row r="17" spans="1:10" ht="18" customHeight="1" x14ac:dyDescent="0.25">
      <c r="A17" s="88" t="s">
        <v>59</v>
      </c>
      <c r="B17" s="89"/>
      <c r="C17" s="89"/>
      <c r="D17" s="90"/>
      <c r="F17" s="88" t="s">
        <v>60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4</v>
      </c>
      <c r="C18" s="13" t="s">
        <v>5</v>
      </c>
      <c r="D18" s="10" t="s">
        <v>39</v>
      </c>
      <c r="F18" s="8" t="s">
        <v>3</v>
      </c>
      <c r="G18" s="9" t="s">
        <v>4</v>
      </c>
      <c r="H18" s="13" t="s">
        <v>5</v>
      </c>
      <c r="I18" s="10" t="s">
        <v>39</v>
      </c>
    </row>
    <row r="19" spans="1:10" ht="18" customHeight="1" x14ac:dyDescent="0.25">
      <c r="A19" s="6" t="s">
        <v>14</v>
      </c>
      <c r="B19" s="27">
        <v>0.38541666666666669</v>
      </c>
      <c r="C19" s="28">
        <v>0.39027777777777778</v>
      </c>
      <c r="D19" s="65">
        <f>(HOUR(C19-B19)*60)+MINUTE(C19-B19)</f>
        <v>7</v>
      </c>
      <c r="F19" s="6" t="s">
        <v>14</v>
      </c>
      <c r="G19" s="27">
        <v>0.4694444444444445</v>
      </c>
      <c r="H19" s="28">
        <v>0.47222222222222227</v>
      </c>
      <c r="I19" s="65">
        <f>(HOUR(H19-G19)*60)+MINUTE(H19-G19)</f>
        <v>4</v>
      </c>
    </row>
    <row r="20" spans="1:10" ht="18" customHeight="1" x14ac:dyDescent="0.25">
      <c r="A20" s="3" t="s">
        <v>16</v>
      </c>
      <c r="B20" s="29">
        <f t="shared" ref="B20:B27" si="2">+C19</f>
        <v>0.39027777777777778</v>
      </c>
      <c r="C20" s="30">
        <v>0.39374999999999999</v>
      </c>
      <c r="D20" s="65">
        <f t="shared" ref="D20:D27" si="3">(HOUR(C20-B20)*60)+MINUTE(C20-B20)</f>
        <v>5</v>
      </c>
      <c r="F20" s="3" t="s">
        <v>16</v>
      </c>
      <c r="G20" s="29">
        <v>0.47361111111111115</v>
      </c>
      <c r="H20" s="30">
        <v>0.4861111111111111</v>
      </c>
      <c r="I20" s="65">
        <f t="shared" ref="I20:I27" si="4">(HOUR(H20-G20)*60)+MINUTE(H20-G20)</f>
        <v>18</v>
      </c>
    </row>
    <row r="21" spans="1:10" ht="18" customHeight="1" x14ac:dyDescent="0.25">
      <c r="A21" s="3" t="s">
        <v>15</v>
      </c>
      <c r="B21" s="29">
        <f t="shared" si="2"/>
        <v>0.39374999999999999</v>
      </c>
      <c r="C21" s="30">
        <v>0.39999999999999997</v>
      </c>
      <c r="D21" s="65">
        <f t="shared" si="3"/>
        <v>9</v>
      </c>
      <c r="F21" s="3" t="s">
        <v>15</v>
      </c>
      <c r="G21" s="29">
        <v>0.48680555555555555</v>
      </c>
      <c r="H21" s="30">
        <v>0.5</v>
      </c>
      <c r="I21" s="65">
        <f t="shared" si="4"/>
        <v>19</v>
      </c>
    </row>
    <row r="22" spans="1:10" ht="18" customHeight="1" x14ac:dyDescent="0.25">
      <c r="A22" s="3" t="s">
        <v>35</v>
      </c>
      <c r="B22" s="29">
        <f t="shared" si="2"/>
        <v>0.39999999999999997</v>
      </c>
      <c r="C22" s="30">
        <v>0.41111111111111115</v>
      </c>
      <c r="D22" s="65">
        <f t="shared" si="3"/>
        <v>16</v>
      </c>
      <c r="F22" s="3" t="s">
        <v>35</v>
      </c>
      <c r="G22" s="29">
        <v>0.54513888888888895</v>
      </c>
      <c r="H22" s="30">
        <v>0.55555555555555558</v>
      </c>
      <c r="I22" s="65">
        <f t="shared" si="4"/>
        <v>15</v>
      </c>
    </row>
    <row r="23" spans="1:10" ht="18" customHeight="1" x14ac:dyDescent="0.25">
      <c r="A23" s="3" t="s">
        <v>17</v>
      </c>
      <c r="B23" s="29">
        <f t="shared" si="2"/>
        <v>0.41111111111111115</v>
      </c>
      <c r="C23" s="30">
        <v>0.4152777777777778</v>
      </c>
      <c r="D23" s="65">
        <f t="shared" si="3"/>
        <v>6</v>
      </c>
      <c r="F23" s="3" t="s">
        <v>17</v>
      </c>
      <c r="G23" s="29">
        <f t="shared" ref="G23:G26" si="5">+H22</f>
        <v>0.55555555555555558</v>
      </c>
      <c r="H23" s="30">
        <v>0.55555555555555558</v>
      </c>
      <c r="I23" s="65">
        <f t="shared" si="4"/>
        <v>0</v>
      </c>
    </row>
    <row r="24" spans="1:10" ht="18" customHeight="1" x14ac:dyDescent="0.25">
      <c r="A24" s="3" t="s">
        <v>18</v>
      </c>
      <c r="B24" s="29">
        <f t="shared" si="2"/>
        <v>0.4152777777777778</v>
      </c>
      <c r="C24" s="30">
        <v>0.41736111111111113</v>
      </c>
      <c r="D24" s="65">
        <f t="shared" si="3"/>
        <v>3</v>
      </c>
      <c r="F24" s="3" t="s">
        <v>18</v>
      </c>
      <c r="G24" s="29">
        <v>0.55625000000000002</v>
      </c>
      <c r="H24" s="30">
        <v>0.5625</v>
      </c>
      <c r="I24" s="65">
        <f t="shared" si="4"/>
        <v>9</v>
      </c>
    </row>
    <row r="25" spans="1:10" ht="18" customHeight="1" x14ac:dyDescent="0.25">
      <c r="A25" s="3" t="s">
        <v>37</v>
      </c>
      <c r="B25" s="29">
        <f t="shared" si="2"/>
        <v>0.41736111111111113</v>
      </c>
      <c r="C25" s="30">
        <v>0.41944444444444445</v>
      </c>
      <c r="D25" s="65">
        <f t="shared" si="3"/>
        <v>3</v>
      </c>
      <c r="F25" s="3" t="s">
        <v>37</v>
      </c>
      <c r="G25" s="29">
        <v>0.56319444444444444</v>
      </c>
      <c r="H25" s="30">
        <v>0.56458333333333333</v>
      </c>
      <c r="I25" s="65">
        <f t="shared" si="4"/>
        <v>2</v>
      </c>
    </row>
    <row r="26" spans="1:10" ht="18" customHeight="1" x14ac:dyDescent="0.25">
      <c r="A26" s="3" t="s">
        <v>19</v>
      </c>
      <c r="B26" s="29">
        <f t="shared" si="2"/>
        <v>0.41944444444444445</v>
      </c>
      <c r="C26" s="30">
        <v>0.42222222222222222</v>
      </c>
      <c r="D26" s="65">
        <f t="shared" si="3"/>
        <v>4</v>
      </c>
      <c r="F26" s="3" t="s">
        <v>19</v>
      </c>
      <c r="G26" s="29">
        <f t="shared" si="5"/>
        <v>0.56458333333333333</v>
      </c>
      <c r="H26" s="30">
        <v>0.56597222222222221</v>
      </c>
      <c r="I26" s="65">
        <f t="shared" si="4"/>
        <v>2</v>
      </c>
    </row>
    <row r="27" spans="1:10" ht="18" customHeight="1" thickBot="1" x14ac:dyDescent="0.3">
      <c r="A27" s="4" t="s">
        <v>20</v>
      </c>
      <c r="B27" s="29">
        <f t="shared" si="2"/>
        <v>0.42222222222222222</v>
      </c>
      <c r="C27" s="45">
        <v>0.42708333333333331</v>
      </c>
      <c r="D27" s="65">
        <f t="shared" si="3"/>
        <v>7</v>
      </c>
      <c r="F27" s="4" t="s">
        <v>20</v>
      </c>
      <c r="G27" s="29">
        <v>0.56666666666666665</v>
      </c>
      <c r="H27" s="45">
        <v>0.56874999999999998</v>
      </c>
      <c r="I27" s="65">
        <f t="shared" si="4"/>
        <v>3</v>
      </c>
    </row>
    <row r="28" spans="1:10" ht="18" customHeight="1" thickBot="1" x14ac:dyDescent="0.3">
      <c r="A28" s="95" t="s">
        <v>31</v>
      </c>
      <c r="B28" s="96"/>
      <c r="C28" s="97"/>
      <c r="D28" s="66">
        <f>SUM(D19:D27)</f>
        <v>60</v>
      </c>
      <c r="F28" s="95" t="s">
        <v>31</v>
      </c>
      <c r="G28" s="96"/>
      <c r="H28" s="97"/>
      <c r="I28" s="66">
        <f>SUM(I19:I27)</f>
        <v>72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8" customHeight="1" thickBot="1" x14ac:dyDescent="0.35">
      <c r="A33" s="25" t="s">
        <v>33</v>
      </c>
      <c r="B33" s="22" t="str">
        <f>+B4</f>
        <v>Angelina Vasquez / Maria Cruz</v>
      </c>
      <c r="C33" s="24"/>
      <c r="D33" s="24"/>
      <c r="E33" s="24"/>
      <c r="F33" s="25" t="s">
        <v>34</v>
      </c>
      <c r="G33" s="26">
        <f>+G4</f>
        <v>43076</v>
      </c>
      <c r="H33" s="24"/>
      <c r="I33" s="24"/>
      <c r="J33" s="24"/>
    </row>
    <row r="34" spans="1:10" ht="18" customHeight="1" x14ac:dyDescent="0.25">
      <c r="A34" s="91" t="s">
        <v>22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56</v>
      </c>
      <c r="B35" s="89"/>
      <c r="C35" s="89"/>
      <c r="D35" s="90"/>
      <c r="F35" s="88" t="s">
        <v>57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4</v>
      </c>
      <c r="C36" s="13" t="s">
        <v>5</v>
      </c>
      <c r="D36" s="10" t="s">
        <v>32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27"/>
      <c r="C37" s="28"/>
      <c r="D37" s="65">
        <f>(HOUR(C37-B37)*60)+MINUTE(C37-B37)</f>
        <v>0</v>
      </c>
      <c r="F37" s="6" t="s">
        <v>14</v>
      </c>
      <c r="G37" s="27"/>
      <c r="H37" s="28"/>
      <c r="I37" s="65">
        <f>(HOUR(H37-G37)*60)+MINUTE(H37-G37)</f>
        <v>0</v>
      </c>
    </row>
    <row r="38" spans="1:10" ht="18" customHeight="1" x14ac:dyDescent="0.25">
      <c r="A38" s="3" t="s">
        <v>16</v>
      </c>
      <c r="B38" s="29"/>
      <c r="C38" s="30"/>
      <c r="D38" s="65">
        <f t="shared" ref="D38:D45" si="6">(HOUR(C38-B38)*60)+MINUTE(C38-B38)</f>
        <v>0</v>
      </c>
      <c r="F38" s="3" t="s">
        <v>16</v>
      </c>
      <c r="G38" s="29"/>
      <c r="H38" s="30"/>
      <c r="I38" s="65">
        <f t="shared" ref="I38:I45" si="7">(HOUR(H38-G38)*60)+MINUTE(H38-G38)</f>
        <v>0</v>
      </c>
    </row>
    <row r="39" spans="1:10" ht="18" customHeight="1" x14ac:dyDescent="0.25">
      <c r="A39" s="3" t="s">
        <v>15</v>
      </c>
      <c r="B39" s="29"/>
      <c r="C39" s="30"/>
      <c r="D39" s="65">
        <f t="shared" si="6"/>
        <v>0</v>
      </c>
      <c r="F39" s="3" t="s">
        <v>15</v>
      </c>
      <c r="G39" s="29"/>
      <c r="H39" s="30"/>
      <c r="I39" s="65">
        <f t="shared" si="7"/>
        <v>0</v>
      </c>
    </row>
    <row r="40" spans="1:10" ht="18" customHeight="1" x14ac:dyDescent="0.25">
      <c r="A40" s="3" t="s">
        <v>35</v>
      </c>
      <c r="B40" s="29"/>
      <c r="C40" s="30"/>
      <c r="D40" s="65">
        <f t="shared" si="6"/>
        <v>0</v>
      </c>
      <c r="F40" s="3" t="s">
        <v>35</v>
      </c>
      <c r="G40" s="29"/>
      <c r="H40" s="30"/>
      <c r="I40" s="65">
        <f t="shared" si="7"/>
        <v>0</v>
      </c>
    </row>
    <row r="41" spans="1:10" ht="18" customHeight="1" x14ac:dyDescent="0.25">
      <c r="A41" s="3" t="s">
        <v>17</v>
      </c>
      <c r="B41" s="29"/>
      <c r="C41" s="30"/>
      <c r="D41" s="65">
        <f t="shared" si="6"/>
        <v>0</v>
      </c>
      <c r="F41" s="3" t="s">
        <v>17</v>
      </c>
      <c r="G41" s="29"/>
      <c r="H41" s="30"/>
      <c r="I41" s="65">
        <f t="shared" si="7"/>
        <v>0</v>
      </c>
    </row>
    <row r="42" spans="1:10" ht="18" customHeight="1" x14ac:dyDescent="0.25">
      <c r="A42" s="3" t="s">
        <v>18</v>
      </c>
      <c r="B42" s="29"/>
      <c r="C42" s="30"/>
      <c r="D42" s="65">
        <f t="shared" si="6"/>
        <v>0</v>
      </c>
      <c r="F42" s="3" t="s">
        <v>18</v>
      </c>
      <c r="G42" s="29"/>
      <c r="H42" s="30"/>
      <c r="I42" s="65">
        <f t="shared" si="7"/>
        <v>0</v>
      </c>
    </row>
    <row r="43" spans="1:10" ht="18" customHeight="1" x14ac:dyDescent="0.25">
      <c r="A43" s="3" t="s">
        <v>37</v>
      </c>
      <c r="B43" s="29"/>
      <c r="C43" s="30"/>
      <c r="D43" s="65">
        <f t="shared" si="6"/>
        <v>0</v>
      </c>
      <c r="F43" s="3" t="s">
        <v>37</v>
      </c>
      <c r="G43" s="29"/>
      <c r="H43" s="30"/>
      <c r="I43" s="65">
        <f t="shared" si="7"/>
        <v>0</v>
      </c>
    </row>
    <row r="44" spans="1:10" ht="18" customHeight="1" x14ac:dyDescent="0.25">
      <c r="A44" s="3" t="s">
        <v>19</v>
      </c>
      <c r="B44" s="29"/>
      <c r="C44" s="39"/>
      <c r="D44" s="65">
        <f t="shared" si="6"/>
        <v>0</v>
      </c>
      <c r="F44" s="3" t="s">
        <v>19</v>
      </c>
      <c r="G44" s="29"/>
      <c r="H44" s="39"/>
      <c r="I44" s="65">
        <f t="shared" si="7"/>
        <v>0</v>
      </c>
    </row>
    <row r="45" spans="1:10" ht="18" customHeight="1" thickBot="1" x14ac:dyDescent="0.3">
      <c r="A45" s="4" t="s">
        <v>20</v>
      </c>
      <c r="B45" s="5"/>
      <c r="C45" s="16"/>
      <c r="D45" s="65">
        <f t="shared" si="6"/>
        <v>0</v>
      </c>
      <c r="F45" s="4" t="s">
        <v>20</v>
      </c>
      <c r="G45" s="41"/>
      <c r="H45" s="45"/>
      <c r="I45" s="65">
        <f t="shared" si="7"/>
        <v>0</v>
      </c>
    </row>
    <row r="46" spans="1:10" ht="18" customHeight="1" thickBot="1" x14ac:dyDescent="0.3">
      <c r="A46" s="95" t="s">
        <v>31</v>
      </c>
      <c r="B46" s="96"/>
      <c r="C46" s="97"/>
      <c r="D46" s="66">
        <f>SUM(D37:D45)</f>
        <v>0</v>
      </c>
      <c r="F46" s="95" t="s">
        <v>31</v>
      </c>
      <c r="G46" s="96"/>
      <c r="H46" s="97"/>
      <c r="I46" s="66">
        <f>SUM(I37:I45)</f>
        <v>0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63</v>
      </c>
      <c r="B49" s="89"/>
      <c r="C49" s="89"/>
      <c r="D49" s="90"/>
      <c r="F49" s="88" t="s">
        <v>61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4</v>
      </c>
      <c r="C50" s="13" t="s">
        <v>5</v>
      </c>
      <c r="D50" s="10" t="s">
        <v>32</v>
      </c>
      <c r="F50" s="8" t="s">
        <v>3</v>
      </c>
      <c r="G50" s="9" t="s">
        <v>4</v>
      </c>
      <c r="H50" s="13" t="s">
        <v>5</v>
      </c>
      <c r="I50" s="10" t="s">
        <v>32</v>
      </c>
    </row>
    <row r="51" spans="1:9" ht="18" customHeight="1" x14ac:dyDescent="0.25">
      <c r="A51" s="11" t="s">
        <v>23</v>
      </c>
      <c r="B51" s="27">
        <v>0.37152777777777773</v>
      </c>
      <c r="C51" s="28">
        <v>0.37222222222222223</v>
      </c>
      <c r="D51" s="65">
        <f t="shared" ref="D51:D57" si="8">(HOUR(C51-B51)*60)+MINUTE(C51-B51)</f>
        <v>1</v>
      </c>
      <c r="F51" s="11" t="s">
        <v>23</v>
      </c>
      <c r="G51" s="27">
        <v>0.57638888888888895</v>
      </c>
      <c r="H51" s="28">
        <v>0.57847222222222217</v>
      </c>
      <c r="I51" s="65">
        <f t="shared" ref="I51:I57" si="9">(HOUR(H51-G51)*60)+MINUTE(H51-G51)</f>
        <v>3</v>
      </c>
    </row>
    <row r="52" spans="1:9" ht="18" customHeight="1" x14ac:dyDescent="0.25">
      <c r="A52" s="3" t="s">
        <v>24</v>
      </c>
      <c r="B52" s="29"/>
      <c r="C52" s="30"/>
      <c r="D52" s="65">
        <f t="shared" si="8"/>
        <v>0</v>
      </c>
      <c r="F52" s="3" t="s">
        <v>24</v>
      </c>
      <c r="G52" s="29">
        <v>0.57916666666666672</v>
      </c>
      <c r="H52" s="30">
        <v>0.58124999999999993</v>
      </c>
      <c r="I52" s="65">
        <f t="shared" si="9"/>
        <v>3</v>
      </c>
    </row>
    <row r="53" spans="1:9" ht="18" customHeight="1" x14ac:dyDescent="0.25">
      <c r="A53" s="12" t="s">
        <v>25</v>
      </c>
      <c r="B53" s="29"/>
      <c r="C53" s="30"/>
      <c r="D53" s="65">
        <f t="shared" si="8"/>
        <v>0</v>
      </c>
      <c r="F53" s="12" t="s">
        <v>25</v>
      </c>
      <c r="G53" s="2"/>
      <c r="H53" s="15"/>
      <c r="I53" s="65">
        <f t="shared" si="9"/>
        <v>0</v>
      </c>
    </row>
    <row r="54" spans="1:9" ht="18" customHeight="1" x14ac:dyDescent="0.25">
      <c r="A54" s="3" t="s">
        <v>26</v>
      </c>
      <c r="B54" s="29"/>
      <c r="C54" s="30"/>
      <c r="D54" s="65">
        <f t="shared" si="8"/>
        <v>0</v>
      </c>
      <c r="F54" s="3" t="s">
        <v>26</v>
      </c>
      <c r="G54" s="29">
        <v>0.58194444444444449</v>
      </c>
      <c r="H54" s="30">
        <v>0.58402777777777781</v>
      </c>
      <c r="I54" s="65">
        <f t="shared" si="9"/>
        <v>3</v>
      </c>
    </row>
    <row r="55" spans="1:9" ht="18" customHeight="1" x14ac:dyDescent="0.25">
      <c r="A55" s="12" t="s">
        <v>27</v>
      </c>
      <c r="B55" s="29"/>
      <c r="C55" s="30"/>
      <c r="D55" s="65">
        <f t="shared" si="8"/>
        <v>0</v>
      </c>
      <c r="F55" s="12" t="s">
        <v>27</v>
      </c>
      <c r="G55" s="2"/>
      <c r="H55" s="15"/>
      <c r="I55" s="65">
        <f t="shared" si="9"/>
        <v>0</v>
      </c>
    </row>
    <row r="56" spans="1:9" ht="18" customHeight="1" x14ac:dyDescent="0.25">
      <c r="A56" s="3" t="s">
        <v>28</v>
      </c>
      <c r="B56" s="29"/>
      <c r="C56" s="30"/>
      <c r="D56" s="65">
        <f t="shared" si="8"/>
        <v>0</v>
      </c>
      <c r="F56" s="3" t="s">
        <v>28</v>
      </c>
      <c r="G56" s="29">
        <v>0.58402777777777781</v>
      </c>
      <c r="H56" s="30">
        <v>0.58611111111111114</v>
      </c>
      <c r="I56" s="65">
        <f t="shared" si="9"/>
        <v>3</v>
      </c>
    </row>
    <row r="57" spans="1:9" ht="18" customHeight="1" thickBot="1" x14ac:dyDescent="0.3">
      <c r="A57" s="4" t="s">
        <v>29</v>
      </c>
      <c r="B57" s="29"/>
      <c r="C57" s="45"/>
      <c r="D57" s="65">
        <f t="shared" si="8"/>
        <v>0</v>
      </c>
      <c r="F57" s="4" t="s">
        <v>29</v>
      </c>
      <c r="G57" s="41">
        <v>0.58472222222222225</v>
      </c>
      <c r="H57" s="41">
        <v>0.58472222222222225</v>
      </c>
      <c r="I57" s="65">
        <f t="shared" si="9"/>
        <v>0</v>
      </c>
    </row>
    <row r="58" spans="1:9" ht="18" customHeight="1" thickBot="1" x14ac:dyDescent="0.3">
      <c r="A58" s="95" t="s">
        <v>31</v>
      </c>
      <c r="B58" s="96"/>
      <c r="C58" s="97"/>
      <c r="D58" s="66">
        <f>SUM(D51:D57)</f>
        <v>1</v>
      </c>
      <c r="F58" s="95" t="s">
        <v>31</v>
      </c>
      <c r="G58" s="96"/>
      <c r="H58" s="97"/>
      <c r="I58" s="66">
        <f>SUM(I51:I57)</f>
        <v>12</v>
      </c>
    </row>
  </sheetData>
  <mergeCells count="26">
    <mergeCell ref="A58:C58"/>
    <mergeCell ref="F58:H58"/>
    <mergeCell ref="A46:C46"/>
    <mergeCell ref="F46:H46"/>
    <mergeCell ref="A48:D48"/>
    <mergeCell ref="F48:I48"/>
    <mergeCell ref="A49:D49"/>
    <mergeCell ref="F49:I49"/>
    <mergeCell ref="A30:J30"/>
    <mergeCell ref="A31:J31"/>
    <mergeCell ref="A34:D34"/>
    <mergeCell ref="F34:I34"/>
    <mergeCell ref="A35:D35"/>
    <mergeCell ref="F35:I35"/>
    <mergeCell ref="A16:D16"/>
    <mergeCell ref="F16:I16"/>
    <mergeCell ref="A17:D17"/>
    <mergeCell ref="F17:I17"/>
    <mergeCell ref="A28:C28"/>
    <mergeCell ref="F28:H28"/>
    <mergeCell ref="A1:J1"/>
    <mergeCell ref="A2:J2"/>
    <mergeCell ref="A5:D5"/>
    <mergeCell ref="F5:I5"/>
    <mergeCell ref="A14:C14"/>
    <mergeCell ref="F14:H14"/>
  </mergeCells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O43" sqref="O43"/>
    </sheetView>
  </sheetViews>
  <sheetFormatPr defaultRowHeight="15" x14ac:dyDescent="0.25"/>
  <cols>
    <col min="1" max="1" width="25.28515625" customWidth="1"/>
    <col min="2" max="4" width="12.5703125" customWidth="1"/>
    <col min="5" max="5" width="6.42578125" customWidth="1"/>
    <col min="6" max="6" width="25.28515625" customWidth="1"/>
    <col min="7" max="7" width="13.7109375" bestFit="1" customWidth="1"/>
    <col min="8" max="9" width="12.5703125" customWidth="1"/>
    <col min="10" max="10" width="1.7109375" customWidth="1"/>
  </cols>
  <sheetData>
    <row r="1" spans="1:10" ht="18.75" x14ac:dyDescent="0.3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ht="18.75" x14ac:dyDescent="0.3">
      <c r="A2" s="80" t="s">
        <v>70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18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</row>
    <row r="4" spans="1:10" ht="19.5" thickBot="1" x14ac:dyDescent="0.35">
      <c r="A4" s="25" t="s">
        <v>33</v>
      </c>
      <c r="B4" s="22" t="s">
        <v>64</v>
      </c>
      <c r="C4" s="24"/>
      <c r="D4" s="24"/>
      <c r="E4" s="24"/>
      <c r="F4" s="25" t="s">
        <v>34</v>
      </c>
      <c r="G4" s="26">
        <v>43076</v>
      </c>
      <c r="H4" s="24"/>
      <c r="I4" s="24"/>
      <c r="J4" s="24"/>
    </row>
    <row r="5" spans="1:10" ht="18" customHeight="1" x14ac:dyDescent="0.3">
      <c r="A5" s="85" t="s">
        <v>2</v>
      </c>
      <c r="B5" s="86"/>
      <c r="C5" s="86"/>
      <c r="D5" s="87"/>
      <c r="E5" s="23"/>
      <c r="F5" s="85" t="s">
        <v>2</v>
      </c>
      <c r="G5" s="86"/>
      <c r="H5" s="86"/>
      <c r="I5" s="87"/>
    </row>
    <row r="6" spans="1:10" ht="18" customHeight="1" thickBot="1" x14ac:dyDescent="0.3">
      <c r="A6" s="8" t="s">
        <v>3</v>
      </c>
      <c r="B6" s="9" t="s">
        <v>4</v>
      </c>
      <c r="C6" s="13" t="s">
        <v>5</v>
      </c>
      <c r="D6" s="10" t="s">
        <v>32</v>
      </c>
      <c r="F6" s="8" t="s">
        <v>3</v>
      </c>
      <c r="G6" s="9" t="s">
        <v>4</v>
      </c>
      <c r="H6" s="13" t="s">
        <v>5</v>
      </c>
      <c r="I6" s="10" t="s">
        <v>32</v>
      </c>
    </row>
    <row r="7" spans="1:10" ht="18" customHeight="1" x14ac:dyDescent="0.25">
      <c r="A7" s="6" t="s">
        <v>8</v>
      </c>
      <c r="B7" s="31">
        <v>0.34722222222222227</v>
      </c>
      <c r="C7" s="32">
        <v>0.3576388888888889</v>
      </c>
      <c r="D7" s="65">
        <f>(HOUR(C7-B7)*60)+MINUTE(C7-B7)</f>
        <v>15</v>
      </c>
      <c r="F7" s="6" t="s">
        <v>8</v>
      </c>
      <c r="G7" s="7"/>
      <c r="H7" s="14"/>
      <c r="I7" s="65">
        <f>(HOUR(H7-G7)*60)+MINUTE(H7-G7)</f>
        <v>0</v>
      </c>
    </row>
    <row r="8" spans="1:10" ht="18" customHeight="1" x14ac:dyDescent="0.25">
      <c r="A8" s="3" t="s">
        <v>6</v>
      </c>
      <c r="B8" s="33">
        <v>0.3576388888888889</v>
      </c>
      <c r="C8" s="34">
        <v>0.36527777777777781</v>
      </c>
      <c r="D8" s="65">
        <f t="shared" ref="D8:D13" si="0">(HOUR(C8-B8)*60)+MINUTE(C8-B8)</f>
        <v>11</v>
      </c>
      <c r="F8" s="3" t="s">
        <v>6</v>
      </c>
      <c r="G8" s="2"/>
      <c r="H8" s="15"/>
      <c r="I8" s="65">
        <f t="shared" ref="I8:I13" si="1">(HOUR(H8-G8)*60)+MINUTE(H8-G8)</f>
        <v>0</v>
      </c>
    </row>
    <row r="9" spans="1:10" ht="18" customHeight="1" x14ac:dyDescent="0.25">
      <c r="A9" s="3" t="s">
        <v>9</v>
      </c>
      <c r="B9" s="33">
        <v>0.50138888888888888</v>
      </c>
      <c r="C9" s="34">
        <v>0.50763888888888886</v>
      </c>
      <c r="D9" s="65">
        <f t="shared" si="0"/>
        <v>9</v>
      </c>
      <c r="F9" s="3" t="s">
        <v>9</v>
      </c>
      <c r="G9" s="2"/>
      <c r="H9" s="15"/>
      <c r="I9" s="65">
        <f t="shared" si="1"/>
        <v>0</v>
      </c>
    </row>
    <row r="10" spans="1:10" ht="18" customHeight="1" x14ac:dyDescent="0.25">
      <c r="A10" s="3" t="s">
        <v>7</v>
      </c>
      <c r="B10" s="33">
        <v>0.5083333333333333</v>
      </c>
      <c r="C10" s="34">
        <v>0.52916666666666667</v>
      </c>
      <c r="D10" s="65">
        <f t="shared" si="0"/>
        <v>30</v>
      </c>
      <c r="F10" s="3" t="s">
        <v>7</v>
      </c>
      <c r="G10" s="2"/>
      <c r="H10" s="15"/>
      <c r="I10" s="65">
        <f t="shared" si="1"/>
        <v>0</v>
      </c>
    </row>
    <row r="11" spans="1:10" ht="18" customHeight="1" x14ac:dyDescent="0.25">
      <c r="A11" s="3" t="s">
        <v>10</v>
      </c>
      <c r="B11" s="33">
        <v>0.53333333333333333</v>
      </c>
      <c r="C11" s="34">
        <v>0.53888888888888886</v>
      </c>
      <c r="D11" s="65">
        <f t="shared" si="0"/>
        <v>8</v>
      </c>
      <c r="F11" s="3" t="s">
        <v>10</v>
      </c>
      <c r="G11" s="2"/>
      <c r="H11" s="15"/>
      <c r="I11" s="65">
        <f t="shared" si="1"/>
        <v>0</v>
      </c>
    </row>
    <row r="12" spans="1:10" ht="18" customHeight="1" x14ac:dyDescent="0.25">
      <c r="A12" s="3" t="s">
        <v>11</v>
      </c>
      <c r="B12" s="33"/>
      <c r="C12" s="34"/>
      <c r="D12" s="65">
        <f t="shared" si="0"/>
        <v>0</v>
      </c>
      <c r="F12" s="3" t="s">
        <v>11</v>
      </c>
      <c r="G12" s="2"/>
      <c r="H12" s="15"/>
      <c r="I12" s="65">
        <f t="shared" si="1"/>
        <v>0</v>
      </c>
    </row>
    <row r="13" spans="1:10" ht="18" customHeight="1" thickBot="1" x14ac:dyDescent="0.3">
      <c r="A13" s="18" t="s">
        <v>9</v>
      </c>
      <c r="B13" s="37"/>
      <c r="C13" s="38"/>
      <c r="D13" s="65">
        <f t="shared" si="0"/>
        <v>0</v>
      </c>
      <c r="F13" s="18" t="s">
        <v>9</v>
      </c>
      <c r="G13" s="19"/>
      <c r="H13" s="20"/>
      <c r="I13" s="65">
        <f t="shared" si="1"/>
        <v>0</v>
      </c>
    </row>
    <row r="14" spans="1:10" ht="18" customHeight="1" thickBot="1" x14ac:dyDescent="0.3">
      <c r="A14" s="95" t="s">
        <v>31</v>
      </c>
      <c r="B14" s="96"/>
      <c r="C14" s="97"/>
      <c r="D14" s="66">
        <f>SUM(D7:D13)</f>
        <v>73</v>
      </c>
      <c r="F14" s="95" t="s">
        <v>31</v>
      </c>
      <c r="G14" s="96"/>
      <c r="H14" s="97"/>
      <c r="I14" s="66">
        <f>SUM(I7:I13)</f>
        <v>0</v>
      </c>
    </row>
    <row r="15" spans="1:10" ht="18" customHeight="1" thickBot="1" x14ac:dyDescent="0.3">
      <c r="A15" s="21"/>
      <c r="B15" s="21"/>
      <c r="C15" s="21"/>
      <c r="D15" s="17"/>
      <c r="F15" s="21"/>
      <c r="G15" s="21"/>
      <c r="H15" s="21"/>
      <c r="I15" s="17"/>
    </row>
    <row r="16" spans="1:10" ht="18" customHeight="1" x14ac:dyDescent="0.3">
      <c r="A16" s="81" t="s">
        <v>21</v>
      </c>
      <c r="B16" s="82"/>
      <c r="C16" s="83"/>
      <c r="D16" s="84"/>
      <c r="E16" s="23"/>
      <c r="F16" s="81" t="s">
        <v>21</v>
      </c>
      <c r="G16" s="82"/>
      <c r="H16" s="83"/>
      <c r="I16" s="84"/>
    </row>
    <row r="17" spans="1:10" ht="18" customHeight="1" x14ac:dyDescent="0.25">
      <c r="A17" s="88" t="s">
        <v>65</v>
      </c>
      <c r="B17" s="89"/>
      <c r="C17" s="89"/>
      <c r="D17" s="90"/>
      <c r="F17" s="88" t="s">
        <v>65</v>
      </c>
      <c r="G17" s="89"/>
      <c r="H17" s="89"/>
      <c r="I17" s="90"/>
    </row>
    <row r="18" spans="1:10" ht="18" customHeight="1" thickBot="1" x14ac:dyDescent="0.3">
      <c r="A18" s="8" t="s">
        <v>3</v>
      </c>
      <c r="B18" s="9" t="s">
        <v>4</v>
      </c>
      <c r="C18" s="13" t="s">
        <v>5</v>
      </c>
      <c r="D18" s="10" t="s">
        <v>39</v>
      </c>
      <c r="F18" s="8" t="s">
        <v>3</v>
      </c>
      <c r="G18" s="9" t="s">
        <v>4</v>
      </c>
      <c r="H18" s="13" t="s">
        <v>5</v>
      </c>
      <c r="I18" s="10" t="s">
        <v>39</v>
      </c>
    </row>
    <row r="19" spans="1:10" ht="18" customHeight="1" x14ac:dyDescent="0.25">
      <c r="A19" s="6" t="s">
        <v>14</v>
      </c>
      <c r="B19" s="27"/>
      <c r="C19" s="28"/>
      <c r="D19" s="65">
        <f>(HOUR(C19-B19)*60)+MINUTE(C19-B19)</f>
        <v>0</v>
      </c>
      <c r="F19" s="6" t="s">
        <v>14</v>
      </c>
      <c r="G19" s="27"/>
      <c r="H19" s="28"/>
      <c r="I19" s="65">
        <f>(HOUR(H19-G19)*60)+MINUTE(H19-G19)</f>
        <v>0</v>
      </c>
    </row>
    <row r="20" spans="1:10" ht="18" customHeight="1" x14ac:dyDescent="0.25">
      <c r="A20" s="3" t="s">
        <v>16</v>
      </c>
      <c r="B20" s="29"/>
      <c r="C20" s="30"/>
      <c r="D20" s="65">
        <f t="shared" ref="D20:D27" si="2">(HOUR(C20-B20)*60)+MINUTE(C20-B20)</f>
        <v>0</v>
      </c>
      <c r="F20" s="3" t="s">
        <v>16</v>
      </c>
      <c r="G20" s="29"/>
      <c r="H20" s="30"/>
      <c r="I20" s="65">
        <f t="shared" ref="I20:I27" si="3">(HOUR(H20-G20)*60)+MINUTE(H20-G20)</f>
        <v>0</v>
      </c>
    </row>
    <row r="21" spans="1:10" ht="18" customHeight="1" x14ac:dyDescent="0.25">
      <c r="A21" s="3" t="s">
        <v>15</v>
      </c>
      <c r="B21" s="29"/>
      <c r="C21" s="30"/>
      <c r="D21" s="65">
        <f t="shared" si="2"/>
        <v>0</v>
      </c>
      <c r="F21" s="3" t="s">
        <v>15</v>
      </c>
      <c r="G21" s="29"/>
      <c r="H21" s="30"/>
      <c r="I21" s="65">
        <f t="shared" si="3"/>
        <v>0</v>
      </c>
    </row>
    <row r="22" spans="1:10" ht="18" customHeight="1" x14ac:dyDescent="0.25">
      <c r="A22" s="3" t="s">
        <v>35</v>
      </c>
      <c r="B22" s="29"/>
      <c r="C22" s="30"/>
      <c r="D22" s="65">
        <f t="shared" si="2"/>
        <v>0</v>
      </c>
      <c r="F22" s="3" t="s">
        <v>35</v>
      </c>
      <c r="G22" s="29"/>
      <c r="H22" s="30"/>
      <c r="I22" s="65">
        <f t="shared" si="3"/>
        <v>0</v>
      </c>
    </row>
    <row r="23" spans="1:10" ht="18" customHeight="1" x14ac:dyDescent="0.25">
      <c r="A23" s="3" t="s">
        <v>17</v>
      </c>
      <c r="B23" s="29"/>
      <c r="C23" s="30"/>
      <c r="D23" s="65">
        <f t="shared" si="2"/>
        <v>0</v>
      </c>
      <c r="F23" s="3" t="s">
        <v>17</v>
      </c>
      <c r="G23" s="29"/>
      <c r="H23" s="30"/>
      <c r="I23" s="65">
        <f t="shared" si="3"/>
        <v>0</v>
      </c>
    </row>
    <row r="24" spans="1:10" ht="18" customHeight="1" x14ac:dyDescent="0.25">
      <c r="A24" s="3" t="s">
        <v>18</v>
      </c>
      <c r="B24" s="29"/>
      <c r="C24" s="30"/>
      <c r="D24" s="65">
        <f t="shared" si="2"/>
        <v>0</v>
      </c>
      <c r="F24" s="3" t="s">
        <v>18</v>
      </c>
      <c r="G24" s="29"/>
      <c r="H24" s="30"/>
      <c r="I24" s="65">
        <f t="shared" si="3"/>
        <v>0</v>
      </c>
    </row>
    <row r="25" spans="1:10" ht="18" customHeight="1" x14ac:dyDescent="0.25">
      <c r="A25" s="3" t="s">
        <v>37</v>
      </c>
      <c r="B25" s="29"/>
      <c r="C25" s="30"/>
      <c r="D25" s="65">
        <f t="shared" si="2"/>
        <v>0</v>
      </c>
      <c r="F25" s="3" t="s">
        <v>37</v>
      </c>
      <c r="G25" s="29"/>
      <c r="H25" s="30"/>
      <c r="I25" s="65">
        <f t="shared" si="3"/>
        <v>0</v>
      </c>
    </row>
    <row r="26" spans="1:10" ht="18" customHeight="1" x14ac:dyDescent="0.25">
      <c r="A26" s="3" t="s">
        <v>19</v>
      </c>
      <c r="B26" s="29"/>
      <c r="C26" s="30"/>
      <c r="D26" s="65">
        <f t="shared" si="2"/>
        <v>0</v>
      </c>
      <c r="F26" s="3" t="s">
        <v>19</v>
      </c>
      <c r="G26" s="29"/>
      <c r="H26" s="30"/>
      <c r="I26" s="65">
        <f t="shared" si="3"/>
        <v>0</v>
      </c>
    </row>
    <row r="27" spans="1:10" ht="18" customHeight="1" thickBot="1" x14ac:dyDescent="0.3">
      <c r="A27" s="4" t="s">
        <v>20</v>
      </c>
      <c r="B27" s="29"/>
      <c r="C27" s="45"/>
      <c r="D27" s="65">
        <f t="shared" si="2"/>
        <v>0</v>
      </c>
      <c r="F27" s="4" t="s">
        <v>20</v>
      </c>
      <c r="G27" s="29"/>
      <c r="H27" s="45"/>
      <c r="I27" s="65">
        <f t="shared" si="3"/>
        <v>0</v>
      </c>
    </row>
    <row r="28" spans="1:10" ht="18" customHeight="1" thickBot="1" x14ac:dyDescent="0.3">
      <c r="A28" s="95" t="s">
        <v>31</v>
      </c>
      <c r="B28" s="96"/>
      <c r="C28" s="97"/>
      <c r="D28" s="66">
        <f>SUM(D19:D27)</f>
        <v>0</v>
      </c>
      <c r="F28" s="95" t="s">
        <v>31</v>
      </c>
      <c r="G28" s="96"/>
      <c r="H28" s="97"/>
      <c r="I28" s="66">
        <f>SUM(I19:I27)</f>
        <v>0</v>
      </c>
    </row>
    <row r="29" spans="1:10" x14ac:dyDescent="0.25">
      <c r="A29" s="21"/>
      <c r="B29" s="21"/>
      <c r="C29" s="21"/>
      <c r="D29" s="17"/>
      <c r="F29" s="21"/>
      <c r="G29" s="21"/>
      <c r="H29" s="21"/>
      <c r="I29" s="17"/>
    </row>
    <row r="30" spans="1:10" ht="18.75" x14ac:dyDescent="0.3">
      <c r="A30" s="80" t="s">
        <v>0</v>
      </c>
      <c r="B30" s="80"/>
      <c r="C30" s="80"/>
      <c r="D30" s="80"/>
      <c r="E30" s="80"/>
      <c r="F30" s="80"/>
      <c r="G30" s="80"/>
      <c r="H30" s="80"/>
      <c r="I30" s="80"/>
      <c r="J30" s="80"/>
    </row>
    <row r="31" spans="1:10" ht="18.75" x14ac:dyDescent="0.3">
      <c r="A31" s="80" t="s">
        <v>71</v>
      </c>
      <c r="B31" s="80"/>
      <c r="C31" s="80"/>
      <c r="D31" s="80"/>
      <c r="E31" s="80"/>
      <c r="F31" s="80"/>
      <c r="G31" s="80"/>
      <c r="H31" s="80"/>
      <c r="I31" s="80"/>
      <c r="J31" s="80"/>
    </row>
    <row r="32" spans="1:10" ht="18.75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ht="18" customHeight="1" thickBot="1" x14ac:dyDescent="0.35">
      <c r="A33" s="25" t="s">
        <v>33</v>
      </c>
      <c r="B33" s="22" t="str">
        <f>+B4</f>
        <v>Nachalee Reyes</v>
      </c>
      <c r="C33" s="24"/>
      <c r="D33" s="24"/>
      <c r="E33" s="24"/>
      <c r="F33" s="25" t="s">
        <v>34</v>
      </c>
      <c r="G33" s="26">
        <f>+G4</f>
        <v>43076</v>
      </c>
      <c r="H33" s="24"/>
      <c r="I33" s="24"/>
      <c r="J33" s="24"/>
    </row>
    <row r="34" spans="1:10" ht="18" customHeight="1" x14ac:dyDescent="0.25">
      <c r="A34" s="91" t="s">
        <v>22</v>
      </c>
      <c r="B34" s="92"/>
      <c r="C34" s="93"/>
      <c r="D34" s="94"/>
      <c r="F34" s="91" t="s">
        <v>22</v>
      </c>
      <c r="G34" s="92"/>
      <c r="H34" s="93"/>
      <c r="I34" s="94"/>
    </row>
    <row r="35" spans="1:10" ht="18" customHeight="1" x14ac:dyDescent="0.25">
      <c r="A35" s="88" t="s">
        <v>66</v>
      </c>
      <c r="B35" s="89"/>
      <c r="C35" s="89"/>
      <c r="D35" s="90"/>
      <c r="F35" s="88" t="s">
        <v>67</v>
      </c>
      <c r="G35" s="89"/>
      <c r="H35" s="89"/>
      <c r="I35" s="90"/>
    </row>
    <row r="36" spans="1:10" ht="18" customHeight="1" thickBot="1" x14ac:dyDescent="0.3">
      <c r="A36" s="8" t="s">
        <v>3</v>
      </c>
      <c r="B36" s="9" t="s">
        <v>4</v>
      </c>
      <c r="C36" s="13" t="s">
        <v>5</v>
      </c>
      <c r="D36" s="10" t="s">
        <v>32</v>
      </c>
      <c r="F36" s="8" t="s">
        <v>3</v>
      </c>
      <c r="G36" s="9" t="s">
        <v>4</v>
      </c>
      <c r="H36" s="13" t="s">
        <v>5</v>
      </c>
      <c r="I36" s="10" t="s">
        <v>32</v>
      </c>
    </row>
    <row r="37" spans="1:10" ht="18" customHeight="1" x14ac:dyDescent="0.25">
      <c r="A37" s="6" t="s">
        <v>14</v>
      </c>
      <c r="B37" s="27">
        <v>0.3923611111111111</v>
      </c>
      <c r="C37" s="28">
        <v>0.3972222222222222</v>
      </c>
      <c r="D37" s="65">
        <f>(HOUR(C37-B37)*60)+MINUTE(C37-B37)</f>
        <v>7</v>
      </c>
      <c r="F37" s="6" t="s">
        <v>14</v>
      </c>
      <c r="G37" s="27">
        <v>0.45</v>
      </c>
      <c r="H37" s="28">
        <v>0.45277777777777778</v>
      </c>
      <c r="I37" s="65">
        <f>(HOUR(H37-G37)*60)+MINUTE(H37-G37)</f>
        <v>4</v>
      </c>
    </row>
    <row r="38" spans="1:10" ht="18" customHeight="1" x14ac:dyDescent="0.25">
      <c r="A38" s="3" t="s">
        <v>16</v>
      </c>
      <c r="B38" s="29">
        <f>+C37</f>
        <v>0.3972222222222222</v>
      </c>
      <c r="C38" s="30">
        <v>0.41319444444444442</v>
      </c>
      <c r="D38" s="65">
        <f t="shared" ref="D38:D45" si="4">(HOUR(C38-B38)*60)+MINUTE(C38-B38)</f>
        <v>23</v>
      </c>
      <c r="F38" s="3" t="s">
        <v>16</v>
      </c>
      <c r="G38" s="29">
        <v>0.45694444444444443</v>
      </c>
      <c r="H38" s="30">
        <v>0.46666666666666662</v>
      </c>
      <c r="I38" s="65">
        <f t="shared" ref="I38:I45" si="5">(HOUR(H38-G38)*60)+MINUTE(H38-G38)</f>
        <v>14</v>
      </c>
    </row>
    <row r="39" spans="1:10" ht="18" customHeight="1" x14ac:dyDescent="0.25">
      <c r="A39" s="3" t="s">
        <v>15</v>
      </c>
      <c r="B39" s="29">
        <f t="shared" ref="B39:B45" si="6">+C38</f>
        <v>0.41319444444444442</v>
      </c>
      <c r="C39" s="30">
        <v>0.42499999999999999</v>
      </c>
      <c r="D39" s="65">
        <f t="shared" si="4"/>
        <v>17</v>
      </c>
      <c r="F39" s="3" t="s">
        <v>15</v>
      </c>
      <c r="G39" s="29">
        <v>0.46666666666666662</v>
      </c>
      <c r="H39" s="30">
        <v>0.48125000000000001</v>
      </c>
      <c r="I39" s="65">
        <f t="shared" si="5"/>
        <v>21</v>
      </c>
    </row>
    <row r="40" spans="1:10" ht="18" customHeight="1" x14ac:dyDescent="0.25">
      <c r="A40" s="3" t="s">
        <v>35</v>
      </c>
      <c r="B40" s="29">
        <v>0.42569444444444443</v>
      </c>
      <c r="C40" s="30">
        <v>0.43611111111111112</v>
      </c>
      <c r="D40" s="65">
        <f t="shared" si="4"/>
        <v>15</v>
      </c>
      <c r="F40" s="3" t="s">
        <v>35</v>
      </c>
      <c r="G40" s="29">
        <v>0.48125000000000001</v>
      </c>
      <c r="H40" s="30">
        <v>0.4861111111111111</v>
      </c>
      <c r="I40" s="65">
        <f t="shared" si="5"/>
        <v>7</v>
      </c>
    </row>
    <row r="41" spans="1:10" ht="18" customHeight="1" x14ac:dyDescent="0.25">
      <c r="A41" s="3" t="s">
        <v>17</v>
      </c>
      <c r="B41" s="29">
        <v>0.4368055555555555</v>
      </c>
      <c r="C41" s="30">
        <v>0.4375</v>
      </c>
      <c r="D41" s="65">
        <f t="shared" si="4"/>
        <v>1</v>
      </c>
      <c r="F41" s="3" t="s">
        <v>17</v>
      </c>
      <c r="G41" s="29"/>
      <c r="H41" s="30"/>
      <c r="I41" s="65">
        <f t="shared" si="5"/>
        <v>0</v>
      </c>
    </row>
    <row r="42" spans="1:10" ht="18" customHeight="1" x14ac:dyDescent="0.25">
      <c r="A42" s="3" t="s">
        <v>18</v>
      </c>
      <c r="B42" s="29">
        <f t="shared" si="6"/>
        <v>0.4375</v>
      </c>
      <c r="C42" s="30">
        <v>0.43888888888888888</v>
      </c>
      <c r="D42" s="65">
        <f t="shared" si="4"/>
        <v>2</v>
      </c>
      <c r="F42" s="3" t="s">
        <v>18</v>
      </c>
      <c r="G42" s="29">
        <v>0.45347222222222222</v>
      </c>
      <c r="H42" s="30">
        <v>0.45694444444444443</v>
      </c>
      <c r="I42" s="65">
        <f t="shared" si="5"/>
        <v>5</v>
      </c>
    </row>
    <row r="43" spans="1:10" ht="18" customHeight="1" x14ac:dyDescent="0.25">
      <c r="A43" s="3" t="s">
        <v>37</v>
      </c>
      <c r="B43" s="29">
        <v>0.43958333333333338</v>
      </c>
      <c r="C43" s="30">
        <v>0.44027777777777777</v>
      </c>
      <c r="D43" s="65">
        <f t="shared" si="4"/>
        <v>1</v>
      </c>
      <c r="F43" s="3" t="s">
        <v>37</v>
      </c>
      <c r="G43" s="29">
        <v>0.4861111111111111</v>
      </c>
      <c r="H43" s="30">
        <v>0.49236111111111108</v>
      </c>
      <c r="I43" s="65">
        <f t="shared" si="5"/>
        <v>9</v>
      </c>
    </row>
    <row r="44" spans="1:10" ht="18" customHeight="1" x14ac:dyDescent="0.25">
      <c r="A44" s="3" t="s">
        <v>19</v>
      </c>
      <c r="B44" s="29">
        <v>0.44097222222222227</v>
      </c>
      <c r="C44" s="39">
        <v>0.44444444444444442</v>
      </c>
      <c r="D44" s="65">
        <f t="shared" si="4"/>
        <v>5</v>
      </c>
      <c r="F44" s="3" t="s">
        <v>19</v>
      </c>
      <c r="G44" s="29">
        <v>0.49305555555555558</v>
      </c>
      <c r="H44" s="39">
        <v>0.49444444444444446</v>
      </c>
      <c r="I44" s="65">
        <f t="shared" si="5"/>
        <v>2</v>
      </c>
    </row>
    <row r="45" spans="1:10" ht="18" customHeight="1" thickBot="1" x14ac:dyDescent="0.3">
      <c r="A45" s="4" t="s">
        <v>20</v>
      </c>
      <c r="B45" s="29">
        <f t="shared" si="6"/>
        <v>0.44444444444444442</v>
      </c>
      <c r="C45" s="45">
        <v>0.44861111111111113</v>
      </c>
      <c r="D45" s="65">
        <f t="shared" si="4"/>
        <v>6</v>
      </c>
      <c r="F45" s="4" t="s">
        <v>20</v>
      </c>
      <c r="G45" s="41">
        <v>0.49444444444444446</v>
      </c>
      <c r="H45" s="45">
        <v>0.49722222222222223</v>
      </c>
      <c r="I45" s="65">
        <f t="shared" si="5"/>
        <v>4</v>
      </c>
    </row>
    <row r="46" spans="1:10" ht="18" customHeight="1" thickBot="1" x14ac:dyDescent="0.3">
      <c r="A46" s="95" t="s">
        <v>31</v>
      </c>
      <c r="B46" s="96"/>
      <c r="C46" s="97"/>
      <c r="D46" s="66">
        <f>SUM(D37:D45)</f>
        <v>77</v>
      </c>
      <c r="F46" s="95" t="s">
        <v>31</v>
      </c>
      <c r="G46" s="96"/>
      <c r="H46" s="97"/>
      <c r="I46" s="66">
        <f>SUM(I37:I45)</f>
        <v>66</v>
      </c>
    </row>
    <row r="47" spans="1:10" ht="18" customHeight="1" thickBot="1" x14ac:dyDescent="0.3">
      <c r="A47" s="21"/>
      <c r="B47" s="21"/>
      <c r="C47" s="21"/>
      <c r="D47" s="17"/>
      <c r="F47" s="21"/>
      <c r="G47" s="21"/>
      <c r="H47" s="21"/>
      <c r="I47" s="17"/>
    </row>
    <row r="48" spans="1:10" ht="18" customHeight="1" x14ac:dyDescent="0.3">
      <c r="A48" s="81" t="s">
        <v>13</v>
      </c>
      <c r="B48" s="82"/>
      <c r="C48" s="83"/>
      <c r="D48" s="84"/>
      <c r="E48" s="23"/>
      <c r="F48" s="81" t="s">
        <v>13</v>
      </c>
      <c r="G48" s="82"/>
      <c r="H48" s="83"/>
      <c r="I48" s="84"/>
    </row>
    <row r="49" spans="1:9" ht="18" customHeight="1" x14ac:dyDescent="0.25">
      <c r="A49" s="88" t="s">
        <v>63</v>
      </c>
      <c r="B49" s="89"/>
      <c r="C49" s="89"/>
      <c r="D49" s="90"/>
      <c r="F49" s="88" t="s">
        <v>61</v>
      </c>
      <c r="G49" s="89"/>
      <c r="H49" s="89"/>
      <c r="I49" s="90"/>
    </row>
    <row r="50" spans="1:9" ht="18" customHeight="1" thickBot="1" x14ac:dyDescent="0.3">
      <c r="A50" s="8" t="s">
        <v>3</v>
      </c>
      <c r="B50" s="9" t="s">
        <v>4</v>
      </c>
      <c r="C50" s="13" t="s">
        <v>5</v>
      </c>
      <c r="D50" s="10" t="s">
        <v>32</v>
      </c>
      <c r="F50" s="8" t="s">
        <v>3</v>
      </c>
      <c r="G50" s="9" t="s">
        <v>4</v>
      </c>
      <c r="H50" s="13" t="s">
        <v>5</v>
      </c>
      <c r="I50" s="10" t="s">
        <v>32</v>
      </c>
    </row>
    <row r="51" spans="1:9" ht="18" customHeight="1" x14ac:dyDescent="0.25">
      <c r="A51" s="11" t="s">
        <v>23</v>
      </c>
      <c r="B51" s="27">
        <v>0.36736111111111108</v>
      </c>
      <c r="C51" s="28">
        <v>0.37013888888888885</v>
      </c>
      <c r="D51" s="65">
        <f t="shared" ref="D51:D57" si="7">(HOUR(C51-B51)*60)+MINUTE(C51-B51)</f>
        <v>4</v>
      </c>
      <c r="F51" s="11" t="s">
        <v>23</v>
      </c>
      <c r="G51" s="27">
        <v>0.38125000000000003</v>
      </c>
      <c r="H51" s="28">
        <v>0.3840277777777778</v>
      </c>
      <c r="I51" s="65">
        <f t="shared" ref="I51:I57" si="8">(HOUR(H51-G51)*60)+MINUTE(H51-G51)</f>
        <v>4</v>
      </c>
    </row>
    <row r="52" spans="1:9" ht="18" customHeight="1" x14ac:dyDescent="0.25">
      <c r="A52" s="3" t="s">
        <v>24</v>
      </c>
      <c r="B52" s="29">
        <v>0.37013888888888885</v>
      </c>
      <c r="C52" s="30">
        <v>0.37152777777777773</v>
      </c>
      <c r="D52" s="65">
        <f t="shared" si="7"/>
        <v>2</v>
      </c>
      <c r="F52" s="3" t="s">
        <v>24</v>
      </c>
      <c r="G52" s="29">
        <v>0.3840277777777778</v>
      </c>
      <c r="H52" s="30">
        <v>0.38611111111111113</v>
      </c>
      <c r="I52" s="65">
        <f t="shared" si="8"/>
        <v>3</v>
      </c>
    </row>
    <row r="53" spans="1:9" ht="18" customHeight="1" x14ac:dyDescent="0.25">
      <c r="A53" s="12" t="s">
        <v>25</v>
      </c>
      <c r="B53" s="29"/>
      <c r="C53" s="30"/>
      <c r="D53" s="65">
        <f t="shared" si="7"/>
        <v>0</v>
      </c>
      <c r="F53" s="12" t="s">
        <v>25</v>
      </c>
      <c r="G53" s="2"/>
      <c r="H53" s="15"/>
      <c r="I53" s="65">
        <f t="shared" si="8"/>
        <v>0</v>
      </c>
    </row>
    <row r="54" spans="1:9" ht="18" customHeight="1" x14ac:dyDescent="0.25">
      <c r="A54" s="3" t="s">
        <v>26</v>
      </c>
      <c r="B54" s="29">
        <v>0.37222222222222223</v>
      </c>
      <c r="C54" s="30">
        <v>0.3743055555555555</v>
      </c>
      <c r="D54" s="65">
        <f t="shared" si="7"/>
        <v>3</v>
      </c>
      <c r="F54" s="3" t="s">
        <v>26</v>
      </c>
      <c r="G54" s="29">
        <v>0.38680555555555557</v>
      </c>
      <c r="H54" s="30">
        <v>0.3888888888888889</v>
      </c>
      <c r="I54" s="65">
        <f t="shared" si="8"/>
        <v>3</v>
      </c>
    </row>
    <row r="55" spans="1:9" ht="18" customHeight="1" x14ac:dyDescent="0.25">
      <c r="A55" s="12" t="s">
        <v>27</v>
      </c>
      <c r="B55" s="29"/>
      <c r="C55" s="30"/>
      <c r="D55" s="65">
        <f t="shared" si="7"/>
        <v>0</v>
      </c>
      <c r="F55" s="12" t="s">
        <v>27</v>
      </c>
      <c r="G55" s="2"/>
      <c r="H55" s="15"/>
      <c r="I55" s="65">
        <f t="shared" si="8"/>
        <v>0</v>
      </c>
    </row>
    <row r="56" spans="1:9" ht="18" customHeight="1" x14ac:dyDescent="0.25">
      <c r="A56" s="3" t="s">
        <v>28</v>
      </c>
      <c r="B56" s="29">
        <v>0.375</v>
      </c>
      <c r="C56" s="30">
        <v>0.37847222222222227</v>
      </c>
      <c r="D56" s="65">
        <f t="shared" si="7"/>
        <v>5</v>
      </c>
      <c r="F56" s="3" t="s">
        <v>28</v>
      </c>
      <c r="G56" s="29">
        <v>0.3888888888888889</v>
      </c>
      <c r="H56" s="30">
        <v>0.39027777777777778</v>
      </c>
      <c r="I56" s="65">
        <f t="shared" si="8"/>
        <v>2</v>
      </c>
    </row>
    <row r="57" spans="1:9" ht="18" customHeight="1" thickBot="1" x14ac:dyDescent="0.3">
      <c r="A57" s="4" t="s">
        <v>29</v>
      </c>
      <c r="B57" s="29">
        <v>0.37847222222222227</v>
      </c>
      <c r="C57" s="45">
        <v>0.37916666666666665</v>
      </c>
      <c r="D57" s="65">
        <f t="shared" si="7"/>
        <v>1</v>
      </c>
      <c r="F57" s="4" t="s">
        <v>29</v>
      </c>
      <c r="G57" s="41">
        <v>0.39027777777777778</v>
      </c>
      <c r="H57" s="41">
        <v>0.39027777777777778</v>
      </c>
      <c r="I57" s="65">
        <f t="shared" si="8"/>
        <v>0</v>
      </c>
    </row>
    <row r="58" spans="1:9" ht="18" customHeight="1" thickBot="1" x14ac:dyDescent="0.3">
      <c r="A58" s="95" t="s">
        <v>31</v>
      </c>
      <c r="B58" s="96"/>
      <c r="C58" s="97"/>
      <c r="D58" s="66">
        <f>SUM(D51:D57)</f>
        <v>15</v>
      </c>
      <c r="F58" s="95" t="s">
        <v>31</v>
      </c>
      <c r="G58" s="96"/>
      <c r="H58" s="97"/>
      <c r="I58" s="66">
        <f>SUM(I51:I57)</f>
        <v>12</v>
      </c>
    </row>
  </sheetData>
  <mergeCells count="26">
    <mergeCell ref="A58:C58"/>
    <mergeCell ref="F58:H58"/>
    <mergeCell ref="A46:C46"/>
    <mergeCell ref="F46:H46"/>
    <mergeCell ref="A48:D48"/>
    <mergeCell ref="F48:I48"/>
    <mergeCell ref="A49:D49"/>
    <mergeCell ref="F49:I49"/>
    <mergeCell ref="A30:J30"/>
    <mergeCell ref="A31:J31"/>
    <mergeCell ref="A34:D34"/>
    <mergeCell ref="F34:I34"/>
    <mergeCell ref="A35:D35"/>
    <mergeCell ref="F35:I35"/>
    <mergeCell ref="A16:D16"/>
    <mergeCell ref="F16:I16"/>
    <mergeCell ref="A17:D17"/>
    <mergeCell ref="F17:I17"/>
    <mergeCell ref="A28:C28"/>
    <mergeCell ref="F28:H28"/>
    <mergeCell ref="A1:J1"/>
    <mergeCell ref="A2:J2"/>
    <mergeCell ref="A5:D5"/>
    <mergeCell ref="F5:I5"/>
    <mergeCell ref="A14:C14"/>
    <mergeCell ref="F14:H14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25</vt:i4>
      </vt:variant>
    </vt:vector>
  </HeadingPairs>
  <TitlesOfParts>
    <vt:vector size="51" baseType="lpstr">
      <vt:lpstr>1206-01</vt:lpstr>
      <vt:lpstr>1206-02</vt:lpstr>
      <vt:lpstr>1206-03</vt:lpstr>
      <vt:lpstr>1206-04</vt:lpstr>
      <vt:lpstr>1206-Total</vt:lpstr>
      <vt:lpstr>1207-01</vt:lpstr>
      <vt:lpstr>1207-02</vt:lpstr>
      <vt:lpstr>1207-03</vt:lpstr>
      <vt:lpstr>1207-04</vt:lpstr>
      <vt:lpstr>1207-05</vt:lpstr>
      <vt:lpstr>1207-06</vt:lpstr>
      <vt:lpstr>1207-Total</vt:lpstr>
      <vt:lpstr>1208-01</vt:lpstr>
      <vt:lpstr>1208-02</vt:lpstr>
      <vt:lpstr>1208-03</vt:lpstr>
      <vt:lpstr>1208-04</vt:lpstr>
      <vt:lpstr>1208-05</vt:lpstr>
      <vt:lpstr>1208-06</vt:lpstr>
      <vt:lpstr>1208-Total</vt:lpstr>
      <vt:lpstr>1214-01</vt:lpstr>
      <vt:lpstr>1214-02</vt:lpstr>
      <vt:lpstr>1214-03</vt:lpstr>
      <vt:lpstr>1214-04</vt:lpstr>
      <vt:lpstr>1214-Total</vt:lpstr>
      <vt:lpstr>Total</vt:lpstr>
      <vt:lpstr>Times</vt:lpstr>
      <vt:lpstr>'1206-01'!Print_Area</vt:lpstr>
      <vt:lpstr>'1206-02'!Print_Area</vt:lpstr>
      <vt:lpstr>'1206-03'!Print_Area</vt:lpstr>
      <vt:lpstr>'1206-04'!Print_Area</vt:lpstr>
      <vt:lpstr>'1206-Total'!Print_Area</vt:lpstr>
      <vt:lpstr>'1207-01'!Print_Area</vt:lpstr>
      <vt:lpstr>'1207-02'!Print_Area</vt:lpstr>
      <vt:lpstr>'1207-03'!Print_Area</vt:lpstr>
      <vt:lpstr>'1207-04'!Print_Area</vt:lpstr>
      <vt:lpstr>'1207-05'!Print_Area</vt:lpstr>
      <vt:lpstr>'1207-06'!Print_Area</vt:lpstr>
      <vt:lpstr>'1207-Total'!Print_Area</vt:lpstr>
      <vt:lpstr>'1208-01'!Print_Area</vt:lpstr>
      <vt:lpstr>'1208-02'!Print_Area</vt:lpstr>
      <vt:lpstr>'1208-03'!Print_Area</vt:lpstr>
      <vt:lpstr>'1208-04'!Print_Area</vt:lpstr>
      <vt:lpstr>'1208-05'!Print_Area</vt:lpstr>
      <vt:lpstr>'1208-06'!Print_Area</vt:lpstr>
      <vt:lpstr>'1208-Total'!Print_Area</vt:lpstr>
      <vt:lpstr>'1214-01'!Print_Area</vt:lpstr>
      <vt:lpstr>'1214-02'!Print_Area</vt:lpstr>
      <vt:lpstr>'1214-03'!Print_Area</vt:lpstr>
      <vt:lpstr>'1214-04'!Print_Area</vt:lpstr>
      <vt:lpstr>'1214-Total'!Print_Area</vt:lpstr>
      <vt:lpstr>Total!Print_Area</vt:lpstr>
    </vt:vector>
  </TitlesOfParts>
  <Company>Westgate Resorts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Lissa Mendez</dc:creator>
  <cp:lastModifiedBy>rodrigjo</cp:lastModifiedBy>
  <cp:lastPrinted>2017-12-07T12:34:09Z</cp:lastPrinted>
  <dcterms:created xsi:type="dcterms:W3CDTF">2017-12-05T20:33:04Z</dcterms:created>
  <dcterms:modified xsi:type="dcterms:W3CDTF">2018-04-16T22:40:02Z</dcterms:modified>
</cp:coreProperties>
</file>