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showPivotChartFilter="1" defaultThemeVersion="166925"/>
  <mc:AlternateContent xmlns:mc="http://schemas.openxmlformats.org/markup-compatibility/2006">
    <mc:Choice Requires="x15">
      <x15ac:absPath xmlns:x15ac="http://schemas.microsoft.com/office/spreadsheetml/2010/11/ac" url="C:\Users\Kailash.Kumar\Downloads\"/>
    </mc:Choice>
  </mc:AlternateContent>
  <xr:revisionPtr revIDLastSave="0" documentId="13_ncr:1_{A79849BD-334F-4EBA-A898-5A0486E200F8}" xr6:coauthVersionLast="47" xr6:coauthVersionMax="47" xr10:uidLastSave="{00000000-0000-0000-0000-000000000000}"/>
  <bookViews>
    <workbookView xWindow="-110" yWindow="-110" windowWidth="19420" windowHeight="10300" activeTab="1" xr2:uid="{00000000-000D-0000-FFFF-FFFF00000000}"/>
  </bookViews>
  <sheets>
    <sheet name="Sales" sheetId="16" r:id="rId1"/>
    <sheet name="Dashboard" sheetId="22" r:id="rId2"/>
  </sheets>
  <definedNames>
    <definedName name="_xlcn.WorksheetConnection_SalesAJ1" hidden="1">Sales!$A:$J</definedName>
    <definedName name="_xlcn.WorksheetConnection_sampledatafoodsalesversion1.xlsbSales_Data1" hidden="1">Sales_Data[]</definedName>
    <definedName name="Slicer_Category">#N/A</definedName>
    <definedName name="Slicer_Month">#N/A</definedName>
    <definedName name="Slicer_Region">#N/A</definedName>
  </definedNames>
  <calcPr calcId="191029"/>
  <pivotCaches>
    <pivotCache cacheId="0" r:id="rId3"/>
    <pivotCache cacheId="1" r:id="rId4"/>
    <pivotCache cacheId="3" r:id="rId5"/>
    <pivotCache cacheId="4"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_Data" name="Sales_Data" connection="WorksheetConnection_sampledatafoodsales (version 1).xlsb!Sales_Data"/>
          <x15:modelTable id="Range" name="Range" connection="WorksheetConnection_Sales!$A:$J"/>
        </x15:modelTables>
        <x15:modelRelationships>
          <x15:modelRelationship fromTable="Range" fromColumn="ID" toTable="Sales_Data"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6" l="1"/>
  <c r="M3" i="16"/>
  <c r="M4" i="16"/>
  <c r="M5" i="16"/>
  <c r="M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M159" i="16"/>
  <c r="M160" i="16"/>
  <c r="M161" i="16"/>
  <c r="M162" i="16"/>
  <c r="M163" i="16"/>
  <c r="M164" i="16"/>
  <c r="M165" i="16"/>
  <c r="M166" i="16"/>
  <c r="M167" i="16"/>
  <c r="M168" i="16"/>
  <c r="M169" i="16"/>
  <c r="M170" i="16"/>
  <c r="M171" i="16"/>
  <c r="M172" i="16"/>
  <c r="M173" i="16"/>
  <c r="M174" i="16"/>
  <c r="M175" i="16"/>
  <c r="M176" i="16"/>
  <c r="M177" i="16"/>
  <c r="M178" i="16"/>
  <c r="M179" i="16"/>
  <c r="M180" i="16"/>
  <c r="M181" i="16"/>
  <c r="M182" i="16"/>
  <c r="M183" i="16"/>
  <c r="M184" i="16"/>
  <c r="M185" i="16"/>
  <c r="M186" i="16"/>
  <c r="M187" i="16"/>
  <c r="M188" i="16"/>
  <c r="M189" i="16"/>
  <c r="M190" i="16"/>
  <c r="M191" i="16"/>
  <c r="M192" i="16"/>
  <c r="M193" i="16"/>
  <c r="M194" i="16"/>
  <c r="M195" i="16"/>
  <c r="M196" i="16"/>
  <c r="M197" i="16"/>
  <c r="M198" i="16"/>
  <c r="M199" i="16"/>
  <c r="M200" i="16"/>
  <c r="M201" i="16"/>
  <c r="M202" i="16"/>
  <c r="M203" i="16"/>
  <c r="M204" i="16"/>
  <c r="M205" i="16"/>
  <c r="M206" i="16"/>
  <c r="M207" i="16"/>
  <c r="M208" i="16"/>
  <c r="M209" i="16"/>
  <c r="M210" i="16"/>
  <c r="M211" i="16"/>
  <c r="M212" i="16"/>
  <c r="M213" i="16"/>
  <c r="M214" i="16"/>
  <c r="M215" i="16"/>
  <c r="M216" i="16"/>
  <c r="M217" i="16"/>
  <c r="M218" i="16"/>
  <c r="M219" i="16"/>
  <c r="M220" i="16"/>
  <c r="M221" i="16"/>
  <c r="M222" i="16"/>
  <c r="M223" i="16"/>
  <c r="M224" i="16"/>
  <c r="M225" i="16"/>
  <c r="M226" i="16"/>
  <c r="M227" i="16"/>
  <c r="M228" i="16"/>
  <c r="M229" i="16"/>
  <c r="M230" i="16"/>
  <c r="M231" i="16"/>
  <c r="M232" i="16"/>
  <c r="M233" i="16"/>
  <c r="M234" i="16"/>
  <c r="M235" i="16"/>
  <c r="M236" i="16"/>
  <c r="M237" i="16"/>
  <c r="M238" i="16"/>
  <c r="M239" i="16"/>
  <c r="M240" i="16"/>
  <c r="M241" i="16"/>
  <c r="M242" i="16"/>
  <c r="M243" i="16"/>
  <c r="M244" i="16"/>
  <c r="M245" i="16"/>
  <c r="L2" i="16"/>
  <c r="L3" i="16"/>
  <c r="L4" i="16"/>
  <c r="L5" i="16"/>
  <c r="L6" i="16"/>
  <c r="L7" i="16"/>
  <c r="L8" i="16"/>
  <c r="L9" i="16"/>
  <c r="L10" i="16"/>
  <c r="L11" i="16"/>
  <c r="L12" i="16"/>
  <c r="L13" i="16"/>
  <c r="L14" i="16"/>
  <c r="L15" i="16"/>
  <c r="L16" i="16"/>
  <c r="L17" i="16"/>
  <c r="L18" i="16"/>
  <c r="L19" i="16"/>
  <c r="L20" i="16"/>
  <c r="L21" i="16"/>
  <c r="L22" i="16"/>
  <c r="L23"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99" i="16"/>
  <c r="L100" i="16"/>
  <c r="L101" i="16"/>
  <c r="L102" i="16"/>
  <c r="L103" i="16"/>
  <c r="L104" i="16"/>
  <c r="L105" i="16"/>
  <c r="L106" i="16"/>
  <c r="L107" i="16"/>
  <c r="L108" i="16"/>
  <c r="L109" i="16"/>
  <c r="L110" i="16"/>
  <c r="L111" i="16"/>
  <c r="L112" i="16"/>
  <c r="L113" i="16"/>
  <c r="L114" i="16"/>
  <c r="L115" i="16"/>
  <c r="L116" i="16"/>
  <c r="L117" i="16"/>
  <c r="L118" i="16"/>
  <c r="L119" i="16"/>
  <c r="L120" i="16"/>
  <c r="L121" i="16"/>
  <c r="L122" i="16"/>
  <c r="L123" i="16"/>
  <c r="L124" i="16"/>
  <c r="L125" i="16"/>
  <c r="L126" i="16"/>
  <c r="L127" i="16"/>
  <c r="L128" i="16"/>
  <c r="L129" i="16"/>
  <c r="L130" i="16"/>
  <c r="L131" i="16"/>
  <c r="L132" i="16"/>
  <c r="L133" i="16"/>
  <c r="L134" i="16"/>
  <c r="L135" i="16"/>
  <c r="L136" i="16"/>
  <c r="L137" i="16"/>
  <c r="L138" i="16"/>
  <c r="L139" i="16"/>
  <c r="L140" i="16"/>
  <c r="L141" i="16"/>
  <c r="L142" i="16"/>
  <c r="L143" i="16"/>
  <c r="L144" i="16"/>
  <c r="L145" i="16"/>
  <c r="L146" i="16"/>
  <c r="L147" i="16"/>
  <c r="L148" i="16"/>
  <c r="L149" i="16"/>
  <c r="L150" i="16"/>
  <c r="L151" i="16"/>
  <c r="L152" i="16"/>
  <c r="L153" i="16"/>
  <c r="L154" i="16"/>
  <c r="L155" i="16"/>
  <c r="L156" i="16"/>
  <c r="L157" i="16"/>
  <c r="L158" i="16"/>
  <c r="L159" i="16"/>
  <c r="L160" i="16"/>
  <c r="L161" i="16"/>
  <c r="L162" i="16"/>
  <c r="L163" i="16"/>
  <c r="L164" i="16"/>
  <c r="L165" i="16"/>
  <c r="L166" i="16"/>
  <c r="L167" i="16"/>
  <c r="L168" i="16"/>
  <c r="L169" i="16"/>
  <c r="L170" i="16"/>
  <c r="L171" i="16"/>
  <c r="L172" i="16"/>
  <c r="L173" i="16"/>
  <c r="L174" i="16"/>
  <c r="L175" i="16"/>
  <c r="L176"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2" i="16"/>
  <c r="L223" i="16"/>
  <c r="L224" i="16"/>
  <c r="L225" i="16"/>
  <c r="L226" i="16"/>
  <c r="L227" i="16"/>
  <c r="L228" i="16"/>
  <c r="L229" i="16"/>
  <c r="L230" i="16"/>
  <c r="L231" i="16"/>
  <c r="L232" i="16"/>
  <c r="L233" i="16"/>
  <c r="L234" i="16"/>
  <c r="L235" i="16"/>
  <c r="L236" i="16"/>
  <c r="L237" i="16"/>
  <c r="L238" i="16"/>
  <c r="L239" i="16"/>
  <c r="L240" i="16"/>
  <c r="L241" i="16"/>
  <c r="L242" i="16"/>
  <c r="L243" i="16"/>
  <c r="L244" i="16"/>
  <c r="L245" i="16"/>
  <c r="K2" i="16"/>
  <c r="K3" i="16"/>
  <c r="K4" i="16"/>
  <c r="K5" i="16"/>
  <c r="K6" i="16"/>
  <c r="K7" i="16"/>
  <c r="K8" i="16"/>
  <c r="K9" i="16"/>
  <c r="K10" i="16"/>
  <c r="K11" i="16"/>
  <c r="K12" i="16"/>
  <c r="K13" i="16"/>
  <c r="K14" i="16"/>
  <c r="K15" i="16"/>
  <c r="K16" i="16"/>
  <c r="K17" i="16"/>
  <c r="K18" i="16"/>
  <c r="K19" i="16"/>
  <c r="K20" i="16"/>
  <c r="K21" i="16"/>
  <c r="K22" i="16"/>
  <c r="K23" i="16"/>
  <c r="K24" i="16"/>
  <c r="K25" i="16"/>
  <c r="K26" i="16"/>
  <c r="K27" i="16"/>
  <c r="K28" i="16"/>
  <c r="K29" i="16"/>
  <c r="K30" i="16"/>
  <c r="K31" i="16"/>
  <c r="K32" i="16"/>
  <c r="K33" i="16"/>
  <c r="K34" i="16"/>
  <c r="K35" i="16"/>
  <c r="K36" i="16"/>
  <c r="K37" i="16"/>
  <c r="K38" i="16"/>
  <c r="K39" i="16"/>
  <c r="K40" i="16"/>
  <c r="K41" i="16"/>
  <c r="K42" i="16"/>
  <c r="K43" i="16"/>
  <c r="K44" i="16"/>
  <c r="K45" i="16"/>
  <c r="K46" i="16"/>
  <c r="K47" i="16"/>
  <c r="K48" i="16"/>
  <c r="K49" i="16"/>
  <c r="K50" i="16"/>
  <c r="K51" i="16"/>
  <c r="K52" i="16"/>
  <c r="K53"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8" i="16"/>
  <c r="K89" i="16"/>
  <c r="K90" i="16"/>
  <c r="K91" i="16"/>
  <c r="K92" i="16"/>
  <c r="K93" i="16"/>
  <c r="K94" i="16"/>
  <c r="K95" i="16"/>
  <c r="K96" i="16"/>
  <c r="K97" i="16"/>
  <c r="K98" i="16"/>
  <c r="K99" i="16"/>
  <c r="K100" i="16"/>
  <c r="K101" i="16"/>
  <c r="K102" i="16"/>
  <c r="K103" i="16"/>
  <c r="K104" i="16"/>
  <c r="K105" i="16"/>
  <c r="K106" i="16"/>
  <c r="K107" i="16"/>
  <c r="K108" i="16"/>
  <c r="K109" i="16"/>
  <c r="K110" i="16"/>
  <c r="K111" i="16"/>
  <c r="K112" i="16"/>
  <c r="K113" i="16"/>
  <c r="K114" i="16"/>
  <c r="K115" i="16"/>
  <c r="K116" i="16"/>
  <c r="K117" i="16"/>
  <c r="K118" i="16"/>
  <c r="K119" i="16"/>
  <c r="K120" i="16"/>
  <c r="K121" i="16"/>
  <c r="K122" i="16"/>
  <c r="K123" i="16"/>
  <c r="K124" i="16"/>
  <c r="K125" i="16"/>
  <c r="K126" i="16"/>
  <c r="K127" i="16"/>
  <c r="K128" i="16"/>
  <c r="K129" i="16"/>
  <c r="K130" i="16"/>
  <c r="K131"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4" i="16"/>
  <c r="K185"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K224" i="16"/>
  <c r="K225" i="16"/>
  <c r="K226" i="16"/>
  <c r="K227" i="16"/>
  <c r="K228" i="16"/>
  <c r="K229" i="16"/>
  <c r="K230" i="16"/>
  <c r="K231" i="16"/>
  <c r="K232" i="16"/>
  <c r="K233" i="16"/>
  <c r="K234" i="16"/>
  <c r="K235" i="16"/>
  <c r="K236" i="16"/>
  <c r="K237" i="16"/>
  <c r="K238" i="16"/>
  <c r="K239" i="16"/>
  <c r="K240" i="16"/>
  <c r="K241" i="16"/>
  <c r="K242" i="16"/>
  <c r="K243" i="16"/>
  <c r="K244" i="16"/>
  <c r="K245" i="16"/>
  <c r="J2" i="16"/>
  <c r="J3" i="16"/>
  <c r="J4" i="16"/>
  <c r="J5" i="16"/>
  <c r="J6" i="16"/>
  <c r="J7" i="16"/>
  <c r="J8" i="16"/>
  <c r="J9" i="16"/>
  <c r="J10" i="16"/>
  <c r="J11" i="16"/>
  <c r="J12" i="16"/>
  <c r="J13" i="16"/>
  <c r="J14"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99" i="16"/>
  <c r="J100" i="16"/>
  <c r="J101" i="16"/>
  <c r="J102" i="16"/>
  <c r="J103" i="16"/>
  <c r="J104" i="16"/>
  <c r="J105" i="16"/>
  <c r="J106" i="16"/>
  <c r="J107" i="16"/>
  <c r="J108" i="16"/>
  <c r="J109" i="16"/>
  <c r="J110" i="16"/>
  <c r="J111" i="16"/>
  <c r="J112" i="16"/>
  <c r="J113" i="16"/>
  <c r="J114" i="16"/>
  <c r="J115" i="16"/>
  <c r="J116" i="16"/>
  <c r="J117" i="16"/>
  <c r="J118" i="16"/>
  <c r="J119" i="16"/>
  <c r="J120" i="16"/>
  <c r="J121" i="16"/>
  <c r="J122" i="16"/>
  <c r="J123" i="16"/>
  <c r="J124" i="16"/>
  <c r="J125" i="16"/>
  <c r="J126" i="16"/>
  <c r="J127" i="16"/>
  <c r="J128" i="16"/>
  <c r="J129" i="16"/>
  <c r="J130" i="16"/>
  <c r="J131" i="16"/>
  <c r="J132" i="16"/>
  <c r="J133" i="16"/>
  <c r="J134" i="16"/>
  <c r="J135" i="16"/>
  <c r="J136" i="16"/>
  <c r="J137" i="16"/>
  <c r="J138" i="16"/>
  <c r="J139" i="16"/>
  <c r="J140" i="16"/>
  <c r="J141" i="16"/>
  <c r="J142" i="16"/>
  <c r="J143" i="16"/>
  <c r="J144" i="16"/>
  <c r="J145" i="16"/>
  <c r="J146" i="16"/>
  <c r="J147" i="16"/>
  <c r="J148" i="16"/>
  <c r="J149" i="16"/>
  <c r="J150" i="16"/>
  <c r="J151" i="16"/>
  <c r="J152" i="16"/>
  <c r="J153" i="16"/>
  <c r="J154" i="16"/>
  <c r="J155" i="16"/>
  <c r="J156" i="16"/>
  <c r="J157" i="16"/>
  <c r="J158" i="16"/>
  <c r="J159" i="16"/>
  <c r="J160" i="16"/>
  <c r="J161" i="16"/>
  <c r="J162" i="16"/>
  <c r="J163" i="16"/>
  <c r="J164" i="16"/>
  <c r="J165" i="16"/>
  <c r="J166" i="16"/>
  <c r="J167" i="16"/>
  <c r="J168"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221" i="16"/>
  <c r="J222" i="16"/>
  <c r="J223" i="16"/>
  <c r="J224" i="16"/>
  <c r="J225" i="16"/>
  <c r="J226" i="16"/>
  <c r="J227" i="16"/>
  <c r="J228" i="16"/>
  <c r="J229" i="16"/>
  <c r="J230" i="16"/>
  <c r="J231" i="16"/>
  <c r="J232" i="16"/>
  <c r="J233" i="16"/>
  <c r="J234" i="16"/>
  <c r="J235" i="16"/>
  <c r="J236" i="16"/>
  <c r="J237" i="16"/>
  <c r="J238" i="16"/>
  <c r="J239" i="16"/>
  <c r="J240" i="16"/>
  <c r="J241" i="16"/>
  <c r="J242" i="16"/>
  <c r="J243" i="16"/>
  <c r="J244" i="16"/>
  <c r="J245" i="16"/>
  <c r="I245" i="16"/>
  <c r="I244" i="16"/>
  <c r="I243" i="16"/>
  <c r="I242" i="16"/>
  <c r="I241" i="16"/>
  <c r="I240" i="16"/>
  <c r="I239" i="16"/>
  <c r="I238" i="16"/>
  <c r="I237" i="16"/>
  <c r="I236" i="16"/>
  <c r="I235" i="16"/>
  <c r="I234" i="16"/>
  <c r="I233" i="16"/>
  <c r="I232" i="16"/>
  <c r="I231" i="16"/>
  <c r="I230" i="16"/>
  <c r="I229" i="16"/>
  <c r="I228" i="16"/>
  <c r="I227" i="16"/>
  <c r="I226" i="16"/>
  <c r="I225" i="16"/>
  <c r="I224" i="16"/>
  <c r="I223" i="16"/>
  <c r="I222" i="16"/>
  <c r="I221" i="16"/>
  <c r="I220" i="16"/>
  <c r="I219" i="16"/>
  <c r="I218" i="16"/>
  <c r="I217" i="16"/>
  <c r="I216" i="16"/>
  <c r="I215" i="16"/>
  <c r="I214" i="16"/>
  <c r="I213" i="16"/>
  <c r="I212" i="16"/>
  <c r="I211" i="16"/>
  <c r="I210" i="16"/>
  <c r="I209" i="16"/>
  <c r="I208" i="16"/>
  <c r="I207" i="16"/>
  <c r="I206" i="16"/>
  <c r="I205" i="16"/>
  <c r="I204" i="16"/>
  <c r="I203" i="16"/>
  <c r="I202" i="16"/>
  <c r="I201" i="16"/>
  <c r="I200" i="16"/>
  <c r="I199" i="16"/>
  <c r="I198" i="16"/>
  <c r="I197" i="16"/>
  <c r="I196" i="16"/>
  <c r="I195" i="16"/>
  <c r="I194" i="16"/>
  <c r="I193" i="16"/>
  <c r="I192" i="16"/>
  <c r="I191" i="16"/>
  <c r="I190" i="16"/>
  <c r="I189" i="16"/>
  <c r="I188" i="16"/>
  <c r="I187" i="16"/>
  <c r="I186" i="16"/>
  <c r="I185" i="16"/>
  <c r="I184" i="16"/>
  <c r="I183" i="16"/>
  <c r="I182" i="16"/>
  <c r="I181" i="16"/>
  <c r="I180" i="16"/>
  <c r="I179" i="16"/>
  <c r="I178" i="16"/>
  <c r="I177" i="16"/>
  <c r="I176" i="16"/>
  <c r="I175" i="16"/>
  <c r="I174" i="16"/>
  <c r="I173" i="16"/>
  <c r="I172" i="16"/>
  <c r="I171" i="16"/>
  <c r="I170" i="16"/>
  <c r="I169" i="16"/>
  <c r="I168" i="16"/>
  <c r="I167" i="16"/>
  <c r="I166" i="16"/>
  <c r="I165" i="16"/>
  <c r="I164" i="16"/>
  <c r="I163" i="16"/>
  <c r="I162"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1B51FD-3AC9-49F8-9B00-D0E95295C23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4A98B3-361F-4DBA-ADD7-8367EA0B9D1E}" name="WorksheetConnection_Sales!$A:$J" type="102" refreshedVersion="8" minRefreshableVersion="5">
    <extLst>
      <ext xmlns:x15="http://schemas.microsoft.com/office/spreadsheetml/2010/11/main" uri="{DE250136-89BD-433C-8126-D09CA5730AF9}">
        <x15:connection id="Range" autoDelete="1">
          <x15:rangePr sourceName="_xlcn.WorksheetConnection_SalesAJ1"/>
        </x15:connection>
      </ext>
    </extLst>
  </connection>
  <connection id="3" xr16:uid="{01595CC7-C309-40BA-BFAB-9162FACFB121}" name="WorksheetConnection_sampledatafoodsales (version 1).xlsb!Sales_Data" type="102" refreshedVersion="8" minRefreshableVersion="5">
    <extLst>
      <ext xmlns:x15="http://schemas.microsoft.com/office/spreadsheetml/2010/11/main" uri="{DE250136-89BD-433C-8126-D09CA5730AF9}">
        <x15:connection id="Sales_Data">
          <x15:rangePr sourceName="_xlcn.WorksheetConnection_sampledatafoodsalesversion1.xlsbSales_Data1"/>
        </x15:connection>
      </ext>
    </extLst>
  </connection>
</connections>
</file>

<file path=xl/sharedStrings.xml><?xml version="1.0" encoding="utf-8"?>
<sst xmlns="http://schemas.openxmlformats.org/spreadsheetml/2006/main" count="1318" uniqueCount="301">
  <si>
    <t>Region</t>
  </si>
  <si>
    <t>City</t>
  </si>
  <si>
    <t>Category</t>
  </si>
  <si>
    <t>Product</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</si>
  <si>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</si>
  <si>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</si>
  <si>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</si>
  <si>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</si>
  <si>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</si>
  <si>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</si>
  <si>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</si>
  <si>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</si>
  <si>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</si>
  <si>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</si>
  <si>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</si>
  <si>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</si>
  <si>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</si>
  <si>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</si>
  <si>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</si>
  <si>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</si>
  <si>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</si>
  <si>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</si>
  <si>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</si>
  <si>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UnitPrice</t>
  </si>
  <si>
    <t>ID</t>
  </si>
  <si>
    <t>Qty</t>
  </si>
  <si>
    <t>Date</t>
  </si>
  <si>
    <t>ID07351</t>
  </si>
  <si>
    <t>ID07352</t>
  </si>
  <si>
    <t>ID07353</t>
  </si>
  <si>
    <t>ID07354</t>
  </si>
  <si>
    <t>ID07355</t>
  </si>
  <si>
    <t>ID07356</t>
  </si>
  <si>
    <t>ID07357</t>
  </si>
  <si>
    <t>ID07358</t>
  </si>
  <si>
    <t>ID07359</t>
  </si>
  <si>
    <t>ID07360</t>
  </si>
  <si>
    <t>ID07361</t>
  </si>
  <si>
    <t>ID07362</t>
  </si>
  <si>
    <t>ID07363</t>
  </si>
  <si>
    <t>ID07364</t>
  </si>
  <si>
    <t>ID07365</t>
  </si>
  <si>
    <t>ID07366</t>
  </si>
  <si>
    <t>ID07367</t>
  </si>
  <si>
    <t>ID07368</t>
  </si>
  <si>
    <t>ID07369</t>
  </si>
  <si>
    <t>ID07370</t>
  </si>
  <si>
    <t>ID07371</t>
  </si>
  <si>
    <t>ID07372</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</si>
  <si>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</si>
  <si>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</si>
  <si>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</si>
  <si>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</si>
  <si>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</si>
  <si>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</si>
  <si>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</si>
  <si>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</si>
  <si>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</si>
  <si>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</si>
  <si>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</si>
  <si>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</si>
  <si>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</si>
  <si>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</si>
  <si>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</si>
  <si>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</si>
  <si>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</si>
  <si>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</si>
  <si>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</si>
  <si>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</si>
  <si>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</si>
  <si>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</si>
  <si>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</si>
  <si>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</si>
  <si>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</si>
  <si>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</si>
  <si>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</si>
  <si>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</si>
  <si>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</si>
  <si>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</si>
  <si>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</si>
  <si>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</si>
  <si>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</si>
  <si>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</si>
  <si>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</si>
  <si>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</si>
  <si>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</si>
  <si>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</si>
  <si>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</si>
  <si>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</si>
  <si>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</si>
  <si>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</si>
  <si>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</si>
  <si>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</si>
  <si>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</si>
  <si>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</si>
  <si>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</si>
  <si>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</si>
  <si>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</si>
  <si>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</si>
  <si>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</si>
  <si>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</si>
  <si>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</si>
  <si>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</si>
  <si>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</si>
  <si>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</si>
  <si>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</si>
  <si>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</si>
  <si>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</si>
  <si>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</si>
  <si>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</si>
  <si>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</si>
  <si>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</si>
  <si>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</si>
  <si>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</si>
  <si>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</si>
  <si>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</si>
  <si>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</si>
  <si>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</si>
  <si>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</si>
  <si>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</si>
  <si>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</si>
  <si>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</si>
  <si>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</si>
  <si>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</si>
  <si>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</si>
  <si>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</si>
  <si>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</si>
  <si>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</si>
  <si>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</si>
  <si>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</si>
  <si>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</si>
  <si>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</si>
  <si>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</si>
  <si>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</si>
  <si>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</si>
  <si>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</si>
  <si>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</si>
  <si>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</si>
  <si>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</si>
  <si>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</si>
  <si>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</si>
  <si>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</si>
  <si>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</si>
  <si>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</si>
  <si>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</si>
  <si>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</si>
  <si>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</si>
  <si>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</si>
  <si>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</si>
  <si>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</si>
  <si>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</si>
  <si>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</si>
  <si>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</si>
  <si>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</si>
  <si>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</si>
  <si>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</si>
  <si>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</si>
  <si>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</si>
  <si>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</si>
  <si>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</si>
  <si>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</si>
  <si>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</si>
  <si>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</si>
  <si>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</si>
  <si>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</si>
  <si>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</si>
  <si>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</si>
  <si>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</si>
  <si>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</si>
  <si>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</si>
  <si>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</si>
  <si>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</si>
  <si>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</si>
  <si>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</si>
  <si>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</si>
  <si>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</si>
  <si>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</si>
  <si>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</si>
  <si>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</si>
  <si>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</si>
  <si>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</si>
  <si>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</si>
  <si>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</si>
  <si>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</si>
  <si>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</si>
  <si>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</si>
  <si>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</si>
  <si>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</si>
  <si>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</si>
  <si>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</si>
  <si>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</si>
  <si>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</si>
  <si>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</si>
  <si>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</si>
  <si>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</si>
  <si>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</si>
  <si>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</si>
  <si>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</si>
  <si>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</si>
  <si>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</si>
  <si>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</si>
  <si>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</si>
  <si>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</si>
  <si>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</si>
  <si>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</si>
  <si>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</si>
  <si>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</si>
  <si>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</si>
  <si>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</si>
  <si>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</si>
  <si>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</si>
  <si>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</si>
  <si>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</si>
  <si>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</si>
  <si>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</si>
  <si>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</si>
  <si>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</si>
  <si>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</si>
  <si>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</si>
  <si>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</si>
  <si>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</si>
  <si>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</si>
  <si>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</si>
  <si>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</si>
  <si>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</si>
  <si>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</si>
  <si>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</si>
  <si>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</si>
  <si>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</si>
  <si>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</si>
  <si>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</si>
  <si>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</si>
  <si>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</si>
  <si>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</si>
  <si>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</si>
  <si>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</si>
  <si>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</si>
  <si>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</si>
  <si>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</si>
  <si>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</si>
  <si>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</si>
  <si>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</si>
  <si>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</si>
  <si>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</si>
  <si>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</si>
  <si>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</si>
  <si>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</si>
  <si>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</si>
  <si>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</si>
  <si>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</si>
  <si>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</si>
  <si>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</si>
  <si>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</si>
  <si>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</si>
  <si>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</si>
  <si>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</si>
  <si>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</si>
  <si>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</si>
  <si>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</si>
  <si>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</si>
  <si>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</si>
  <si>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</si>
  <si>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</si>
  <si>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</si>
  <si>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</si>
  <si>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</si>
  <si>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</si>
  <si>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</si>
  <si>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</si>
  <si>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</si>
  <si>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</si>
  <si>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Month</t>
  </si>
  <si>
    <t>Row Labels</t>
  </si>
  <si>
    <t>Grand Total</t>
  </si>
  <si>
    <t>Sum of Qty</t>
  </si>
  <si>
    <t>01</t>
  </si>
  <si>
    <t>02</t>
  </si>
  <si>
    <t>03</t>
  </si>
  <si>
    <t>04</t>
  </si>
  <si>
    <t>05</t>
  </si>
  <si>
    <t>06</t>
  </si>
  <si>
    <t>07</t>
  </si>
  <si>
    <t>08</t>
  </si>
  <si>
    <t>09</t>
  </si>
  <si>
    <t>10</t>
  </si>
  <si>
    <t>11</t>
  </si>
  <si>
    <t>12</t>
  </si>
  <si>
    <t>Revenue</t>
  </si>
  <si>
    <t>Sum of Revenue</t>
  </si>
  <si>
    <t>Food Sales Performance Dashboard</t>
  </si>
  <si>
    <t>Customer Type</t>
  </si>
  <si>
    <t>Order Channel</t>
  </si>
  <si>
    <t>Retail</t>
  </si>
  <si>
    <t>Wholesale</t>
  </si>
  <si>
    <t>Online</t>
  </si>
  <si>
    <t>Physical</t>
  </si>
  <si>
    <t>Salesperson</t>
  </si>
  <si>
    <t>Ali</t>
  </si>
  <si>
    <t>David</t>
  </si>
  <si>
    <t>Mehak</t>
  </si>
  <si>
    <t>Sara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</si>
</sst>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quot;$&quot;#,##0.00"/>
  </numFmts>
  <fonts count="9" x14ac:knownFonts="1">
    <font>
      <sz val="14"/>
      <name val="Calibri"/>
      <family val="2"/>
      <scheme val="minor"/>
    </font>
    <font>
      <sz val="8"/>
      <name val="Calibri"/>
      <family val="2"/>
      <scheme val="minor"/>
    </font>
    <font>
      <b/>
      <sz val="15"/>
      <color theme="3"/>
      <name val="Calibri"/>
      <family val="2"/>
      <scheme val="minor"/>
    </font>
    <font>
      <u/>
      <sz val="14"/>
      <color rgb="FF974D6E"/>
      <name val="Calibri"/>
      <family val="2"/>
    </font>
    <font>
      <b/>
      <sz val="16"/>
      <color rgb="FF5A8B39"/>
      <name val="Calibri"/>
      <family val="2"/>
      <scheme val="minor"/>
    </font>
    <font>
      <u/>
      <sz val="14"/>
      <color rgb="FF0000FF"/>
      <name val="Calibri"/>
      <family val="2"/>
      <scheme val="minor"/>
    </font>
    <font>
      <sz val="14"/>
      <color rgb="FFFF0000"/>
      <name val="Calibri"/>
      <family val="2"/>
      <scheme val="minor"/>
    </font>
    <font>
      <b/>
      <sz val="16"/>
      <color rgb="FFFF0000"/>
      <name val="Calibri"/>
      <family val="2"/>
      <scheme val="minor"/>
    </font>
    <font>
      <b/>
      <sz val="22"/>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5" fillId="0" borderId="0" applyNumberFormat="0" applyFill="0" applyBorder="0" applyAlignment="0" applyProtection="0"/>
    <xf numFmtId="0" fontId="3" fillId="0" borderId="0" applyNumberFormat="0" applyFill="0" applyBorder="0" applyAlignment="0" applyProtection="0"/>
    <xf numFmtId="0" fontId="2" fillId="0" borderId="1" applyNumberFormat="0" applyFill="0" applyBorder="0" applyAlignment="0" applyProtection="0"/>
    <xf numFmtId="0" fontId="4" fillId="0" borderId="0" applyNumberFormat="0" applyFill="0" applyAlignment="0" applyProtection="0"/>
  </cellStyleXfs>
  <cellXfs count="23">
    <xf numFmtId="0" fontId="0" fillId="0" borderId="0" xfId="0"/>
    <xf numFmtId="14" fontId="0" fillId="0" borderId="0" xfId="0" applyNumberFormat="1"/>
    <xf numFmtId="0" fontId="0" fillId="0" borderId="0" xfId="0" applyAlignment="1">
      <alignment horizontal="left"/>
    </xf>
    <xf numFmtId="164" fontId="0" fillId="0" borderId="0" xfId="0" applyNumberFormat="1"/>
    <xf numFmtId="0" fontId="0" fillId="2" borderId="0" xfId="0" applyFill="1"/>
    <xf numFmtId="0" fontId="0" fillId="3" borderId="0" xfId="0" applyFill="1"/>
    <xf numFmtId="0" fontId="0" fillId="0" borderId="0" xfId="0" pivotButton="1"/>
    <xf numFmtId="0" fontId="0" fillId="0" borderId="0" xfId="0" applyAlignment="1">
      <alignment horizontal="left" indent="1"/>
    </xf>
    <xf numFmtId="0" fontId="0" fillId="0" borderId="0" xfId="0" applyNumberFormat="1"/>
    <xf numFmtId="0" fontId="6" fillId="4" borderId="3" xfId="0" applyFont="1" applyFill="1" applyBorder="1" applyAlignment="1">
      <alignment horizontal="center"/>
    </xf>
    <xf numFmtId="0" fontId="6" fillId="4" borderId="4" xfId="0" applyFont="1" applyFill="1" applyBorder="1"/>
    <xf numFmtId="0" fontId="6" fillId="4" borderId="5" xfId="0" applyFont="1" applyFill="1" applyBorder="1" applyAlignment="1">
      <alignment horizontal="center"/>
    </xf>
    <xf numFmtId="0" fontId="7" fillId="4" borderId="0" xfId="0" applyFont="1" applyFill="1" applyBorder="1" applyAlignment="1">
      <alignment horizontal="center" vertical="center"/>
    </xf>
    <xf numFmtId="0" fontId="6" fillId="4" borderId="0" xfId="0" applyFont="1" applyFill="1" applyBorder="1" applyAlignment="1">
      <alignment horizontal="center"/>
    </xf>
    <xf numFmtId="0" fontId="6" fillId="4" borderId="6" xfId="0" applyFont="1" applyFill="1" applyBorder="1"/>
    <xf numFmtId="0" fontId="6" fillId="4" borderId="5" xfId="0" applyFont="1" applyFill="1" applyBorder="1"/>
    <xf numFmtId="165" fontId="7" fillId="4" borderId="0" xfId="0" applyNumberFormat="1" applyFont="1" applyFill="1" applyBorder="1" applyAlignment="1">
      <alignment horizontal="center" vertical="center"/>
    </xf>
    <xf numFmtId="0" fontId="6" fillId="4" borderId="0" xfId="0" applyFont="1" applyFill="1" applyBorder="1"/>
    <xf numFmtId="0" fontId="6" fillId="4" borderId="7" xfId="0" applyFont="1" applyFill="1" applyBorder="1"/>
    <xf numFmtId="0" fontId="6" fillId="4" borderId="8" xfId="0" applyFont="1" applyFill="1" applyBorder="1"/>
    <xf numFmtId="0" fontId="6" fillId="4" borderId="9" xfId="0" applyFont="1" applyFill="1" applyBorder="1"/>
    <xf numFmtId="0" fontId="8" fillId="4" borderId="2" xfId="0" applyFont="1" applyFill="1" applyBorder="1" applyAlignment="1">
      <alignment horizontal="center"/>
    </xf>
    <xf numFmtId="0" fontId="8" fillId="4" borderId="3" xfId="0" applyFont="1" applyFill="1" applyBorder="1" applyAlignment="1">
      <alignment horizontal="center"/>
    </xf>
  </cellXfs>
  <cellStyles count="5">
    <cellStyle name="Followed Hyperlink" xfId="2" builtinId="9" customBuiltin="1"/>
    <cellStyle name="Heading 1" xfId="3" builtinId="16" customBuiltin="1"/>
    <cellStyle name="Heading 2" xfId="4" builtinId="17" customBuiltin="1"/>
    <cellStyle name="Hyperlink" xfId="1" builtinId="8" customBuiltin="1"/>
    <cellStyle name="Normal" xfId="0" builtinId="0" customBuiltin="1"/>
  </cellStyles>
  <dxfs count="8">
    <dxf>
      <numFmt numFmtId="0" formatCode="General"/>
    </dxf>
    <dxf>
      <numFmt numFmtId="0" formatCode="General"/>
    </dxf>
    <dxf>
      <numFmt numFmtId="0" formatCode="General"/>
    </dxf>
    <dxf>
      <numFmt numFmtId="0" formatCode="General"/>
    </dxf>
    <dxf>
      <numFmt numFmtId="0" formatCode="General"/>
      <fill>
        <patternFill patternType="solid">
          <fgColor indexed="64"/>
          <bgColor theme="0" tint="-0.14999847407452621"/>
        </patternFill>
      </fill>
    </dxf>
    <dxf>
      <numFmt numFmtId="0" formatCode="General"/>
    </dxf>
    <dxf>
      <numFmt numFmtId="164" formatCode="[$-409]d\-mmm;@"/>
    </dxf>
    <dxf>
      <numFmt numFmtId="19" formatCode="m/d/yyyy"/>
    </dxf>
  </dxfs>
  <tableStyles count="0" defaultTableStyle="TableStyleMedium9" defaultPivotStyle="PivotStyleLight16"/>
  <colors>
    <mruColors>
      <color rgb="FFFF9900"/>
      <color rgb="FFC1BAEC"/>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pivotCacheDefinition" Target="pivotCache/pivotCacheDefinition1.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5" Type="http://schemas.openxmlformats.org/officeDocument/2006/relationships/pivotCacheDefinition" Target="pivotCache/pivotCacheDefinition3.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pivotCacheDefinition" Target="pivotCache/pivotCacheDefinition2.xml"/><Relationship Id="rId9" Type="http://schemas.microsoft.com/office/2007/relationships/slicerCache" Target="slicerCaches/slicerCache3.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 - Dashboard.xlsx]Dashboard!PivotTable2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Dashboard!$B$56</c:f>
              <c:strCache>
                <c:ptCount val="1"/>
                <c:pt idx="0">
                  <c:v>Sum of Qty</c:v>
                </c:pt>
              </c:strCache>
            </c:strRef>
          </c:tx>
          <c:spPr>
            <a:solidFill>
              <a:schemeClr val="accent1"/>
            </a:solidFill>
            <a:ln>
              <a:noFill/>
            </a:ln>
            <a:effectLst/>
          </c:spPr>
          <c:invertIfNegative val="0"/>
          <c:cat>
            <c:strRef>
              <c:f>Dashboard!$A$57:$A$61</c:f>
              <c:strCache>
                <c:ptCount val="4"/>
                <c:pt idx="0">
                  <c:v>Bars</c:v>
                </c:pt>
                <c:pt idx="1">
                  <c:v>Cookies</c:v>
                </c:pt>
                <c:pt idx="2">
                  <c:v>Crackers</c:v>
                </c:pt>
                <c:pt idx="3">
                  <c:v>Snacks</c:v>
                </c:pt>
              </c:strCache>
            </c:strRef>
          </c:cat>
          <c:val>
            <c:numRef>
              <c:f>Dashboard!$B$57:$B$61</c:f>
              <c:numCache>
                <c:formatCode>General</c:formatCode>
                <c:ptCount val="4"/>
                <c:pt idx="0">
                  <c:v>5841</c:v>
                </c:pt>
                <c:pt idx="1">
                  <c:v>7464</c:v>
                </c:pt>
                <c:pt idx="2">
                  <c:v>957</c:v>
                </c:pt>
                <c:pt idx="3">
                  <c:v>1180</c:v>
                </c:pt>
              </c:numCache>
            </c:numRef>
          </c:val>
          <c:extLst>
            <c:ext xmlns:c16="http://schemas.microsoft.com/office/drawing/2014/chart" uri="{C3380CC4-5D6E-409C-BE32-E72D297353CC}">
              <c16:uniqueId val="{00000000-C4C5-4466-9426-39381BB78142}"/>
            </c:ext>
          </c:extLst>
        </c:ser>
        <c:ser>
          <c:idx val="1"/>
          <c:order val="1"/>
          <c:tx>
            <c:strRef>
              <c:f>Dashboard!$C$56</c:f>
              <c:strCache>
                <c:ptCount val="1"/>
                <c:pt idx="0">
                  <c:v>Sum of Revenue</c:v>
                </c:pt>
              </c:strCache>
            </c:strRef>
          </c:tx>
          <c:spPr>
            <a:solidFill>
              <a:schemeClr val="accent2"/>
            </a:solidFill>
            <a:ln>
              <a:noFill/>
            </a:ln>
            <a:effectLst/>
          </c:spPr>
          <c:invertIfNegative val="0"/>
          <c:cat>
            <c:strRef>
              <c:f>Dashboard!$A$57:$A$61</c:f>
              <c:strCache>
                <c:ptCount val="4"/>
                <c:pt idx="0">
                  <c:v>Bars</c:v>
                </c:pt>
                <c:pt idx="1">
                  <c:v>Cookies</c:v>
                </c:pt>
                <c:pt idx="2">
                  <c:v>Crackers</c:v>
                </c:pt>
                <c:pt idx="3">
                  <c:v>Snacks</c:v>
                </c:pt>
              </c:strCache>
            </c:strRef>
          </c:cat>
          <c:val>
            <c:numRef>
              <c:f>Dashboard!$C$57:$C$61</c:f>
              <c:numCache>
                <c:formatCode>General</c:formatCode>
                <c:ptCount val="4"/>
                <c:pt idx="0">
                  <c:v>10535.570000000002</c:v>
                </c:pt>
                <c:pt idx="1">
                  <c:v>17212.41</c:v>
                </c:pt>
                <c:pt idx="2">
                  <c:v>3339.9299999999994</c:v>
                </c:pt>
                <c:pt idx="3">
                  <c:v>2237.67</c:v>
                </c:pt>
              </c:numCache>
            </c:numRef>
          </c:val>
          <c:extLst>
            <c:ext xmlns:c16="http://schemas.microsoft.com/office/drawing/2014/chart" uri="{C3380CC4-5D6E-409C-BE32-E72D297353CC}">
              <c16:uniqueId val="{00000004-C4C5-4466-9426-39381BB78142}"/>
            </c:ext>
          </c:extLst>
        </c:ser>
        <c:dLbls>
          <c:showLegendKey val="0"/>
          <c:showVal val="0"/>
          <c:showCatName val="0"/>
          <c:showSerName val="0"/>
          <c:showPercent val="0"/>
          <c:showBubbleSize val="0"/>
        </c:dLbls>
        <c:gapWidth val="219"/>
        <c:axId val="1708265472"/>
        <c:axId val="1708265952"/>
      </c:barChart>
      <c:catAx>
        <c:axId val="170826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265952"/>
        <c:crosses val="autoZero"/>
        <c:auto val="1"/>
        <c:lblAlgn val="ctr"/>
        <c:lblOffset val="100"/>
        <c:noMultiLvlLbl val="0"/>
      </c:catAx>
      <c:valAx>
        <c:axId val="1708265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26547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solidFill>
        <a:schemeClr val="accent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 - Dashboard.xlsx]Dashboard!PivotTable3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Category-Wise Sales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Dashboard!$H$56</c:f>
              <c:strCache>
                <c:ptCount val="1"/>
                <c:pt idx="0">
                  <c:v>Sum of Revenue</c:v>
                </c:pt>
              </c:strCache>
            </c:strRef>
          </c:tx>
          <c:spPr>
            <a:solidFill>
              <a:schemeClr val="accent1"/>
            </a:solidFill>
            <a:ln>
              <a:noFill/>
            </a:ln>
            <a:effectLst/>
          </c:spPr>
          <c:invertIfNegative val="0"/>
          <c:cat>
            <c:strRef>
              <c:f>Dashboard!$G$57:$G$66</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Dashboard!$H$57:$H$66</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extLst>
            <c:ext xmlns:c16="http://schemas.microsoft.com/office/drawing/2014/chart" uri="{C3380CC4-5D6E-409C-BE32-E72D297353CC}">
              <c16:uniqueId val="{00000000-2D73-40BA-A594-8C8B4BC50F13}"/>
            </c:ext>
          </c:extLst>
        </c:ser>
        <c:ser>
          <c:idx val="1"/>
          <c:order val="1"/>
          <c:tx>
            <c:strRef>
              <c:f>Dashboard!$I$56</c:f>
              <c:strCache>
                <c:ptCount val="1"/>
                <c:pt idx="0">
                  <c:v>Sum of Qty</c:v>
                </c:pt>
              </c:strCache>
            </c:strRef>
          </c:tx>
          <c:spPr>
            <a:solidFill>
              <a:schemeClr val="accent2"/>
            </a:solidFill>
            <a:ln>
              <a:noFill/>
            </a:ln>
            <a:effectLst/>
          </c:spPr>
          <c:invertIfNegative val="0"/>
          <c:cat>
            <c:strRef>
              <c:f>Dashboard!$G$57:$G$66</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Dashboard!$I$57:$I$66</c:f>
              <c:numCache>
                <c:formatCode>General</c:formatCode>
                <c:ptCount val="9"/>
                <c:pt idx="0">
                  <c:v>2445</c:v>
                </c:pt>
                <c:pt idx="1">
                  <c:v>79</c:v>
                </c:pt>
                <c:pt idx="2">
                  <c:v>1575</c:v>
                </c:pt>
                <c:pt idx="3">
                  <c:v>4187</c:v>
                </c:pt>
                <c:pt idx="4">
                  <c:v>2445</c:v>
                </c:pt>
                <c:pt idx="5">
                  <c:v>2574</c:v>
                </c:pt>
                <c:pt idx="6">
                  <c:v>994</c:v>
                </c:pt>
                <c:pt idx="7">
                  <c:v>186</c:v>
                </c:pt>
                <c:pt idx="8">
                  <c:v>957</c:v>
                </c:pt>
              </c:numCache>
            </c:numRef>
          </c:val>
          <c:extLst>
            <c:ext xmlns:c16="http://schemas.microsoft.com/office/drawing/2014/chart" uri="{C3380CC4-5D6E-409C-BE32-E72D297353CC}">
              <c16:uniqueId val="{00000008-60D8-4534-8EE8-A158E0C1C0C4}"/>
            </c:ext>
          </c:extLst>
        </c:ser>
        <c:dLbls>
          <c:showLegendKey val="0"/>
          <c:showVal val="0"/>
          <c:showCatName val="0"/>
          <c:showSerName val="0"/>
          <c:showPercent val="0"/>
          <c:showBubbleSize val="0"/>
        </c:dLbls>
        <c:gapWidth val="219"/>
        <c:overlap val="-27"/>
        <c:axId val="1853678752"/>
        <c:axId val="1853679232"/>
      </c:barChart>
      <c:catAx>
        <c:axId val="185367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679232"/>
        <c:crosses val="autoZero"/>
        <c:auto val="1"/>
        <c:lblAlgn val="ctr"/>
        <c:lblOffset val="100"/>
        <c:noMultiLvlLbl val="0"/>
      </c:catAx>
      <c:valAx>
        <c:axId val="1853679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67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 - Dashboard.xlsx]Dashboard!PivotTable4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Dashboard!$E$56</c:f>
              <c:strCache>
                <c:ptCount val="1"/>
                <c:pt idx="0">
                  <c:v>Sum of Qty</c:v>
                </c:pt>
              </c:strCache>
            </c:strRef>
          </c:tx>
          <c:spPr>
            <a:solidFill>
              <a:schemeClr val="accent1"/>
            </a:solidFill>
            <a:ln>
              <a:noFill/>
            </a:ln>
            <a:effectLst/>
          </c:spPr>
          <c:invertIfNegative val="0"/>
          <c:cat>
            <c:multiLvlStrRef>
              <c:f>Dashboard!$D$57:$D$65</c:f>
              <c:multiLvlStrCache>
                <c:ptCount val="4"/>
                <c:lvl>
                  <c:pt idx="0">
                    <c:v>East</c:v>
                  </c:pt>
                  <c:pt idx="1">
                    <c:v>West</c:v>
                  </c:pt>
                  <c:pt idx="2">
                    <c:v>East</c:v>
                  </c:pt>
                  <c:pt idx="3">
                    <c:v>West</c:v>
                  </c:pt>
                </c:lvl>
                <c:lvl>
                  <c:pt idx="0">
                    <c:v>Boston</c:v>
                  </c:pt>
                  <c:pt idx="1">
                    <c:v>Los Angeles</c:v>
                  </c:pt>
                  <c:pt idx="2">
                    <c:v>New York</c:v>
                  </c:pt>
                  <c:pt idx="3">
                    <c:v>San Diego</c:v>
                  </c:pt>
                </c:lvl>
              </c:multiLvlStrCache>
            </c:multiLvlStrRef>
          </c:cat>
          <c:val>
            <c:numRef>
              <c:f>Dashboard!$E$57:$E$65</c:f>
              <c:numCache>
                <c:formatCode>General</c:formatCode>
                <c:ptCount val="4"/>
                <c:pt idx="0">
                  <c:v>5650</c:v>
                </c:pt>
                <c:pt idx="1">
                  <c:v>3769</c:v>
                </c:pt>
                <c:pt idx="2">
                  <c:v>4006</c:v>
                </c:pt>
                <c:pt idx="3">
                  <c:v>2017</c:v>
                </c:pt>
              </c:numCache>
            </c:numRef>
          </c:val>
          <c:extLst>
            <c:ext xmlns:c16="http://schemas.microsoft.com/office/drawing/2014/chart" uri="{C3380CC4-5D6E-409C-BE32-E72D297353CC}">
              <c16:uniqueId val="{00000000-C1ED-4814-92C8-D0159E420A8C}"/>
            </c:ext>
          </c:extLst>
        </c:ser>
        <c:ser>
          <c:idx val="1"/>
          <c:order val="1"/>
          <c:tx>
            <c:strRef>
              <c:f>Dashboard!$F$56</c:f>
              <c:strCache>
                <c:ptCount val="1"/>
                <c:pt idx="0">
                  <c:v>Sum of Revenue</c:v>
                </c:pt>
              </c:strCache>
            </c:strRef>
          </c:tx>
          <c:spPr>
            <a:solidFill>
              <a:schemeClr val="accent2"/>
            </a:solidFill>
            <a:ln>
              <a:noFill/>
            </a:ln>
            <a:effectLst/>
          </c:spPr>
          <c:invertIfNegative val="0"/>
          <c:cat>
            <c:multiLvlStrRef>
              <c:f>Dashboard!$D$57:$D$65</c:f>
              <c:multiLvlStrCache>
                <c:ptCount val="4"/>
                <c:lvl>
                  <c:pt idx="0">
                    <c:v>East</c:v>
                  </c:pt>
                  <c:pt idx="1">
                    <c:v>West</c:v>
                  </c:pt>
                  <c:pt idx="2">
                    <c:v>East</c:v>
                  </c:pt>
                  <c:pt idx="3">
                    <c:v>West</c:v>
                  </c:pt>
                </c:lvl>
                <c:lvl>
                  <c:pt idx="0">
                    <c:v>Boston</c:v>
                  </c:pt>
                  <c:pt idx="1">
                    <c:v>Los Angeles</c:v>
                  </c:pt>
                  <c:pt idx="2">
                    <c:v>New York</c:v>
                  </c:pt>
                  <c:pt idx="3">
                    <c:v>San Diego</c:v>
                  </c:pt>
                </c:lvl>
              </c:multiLvlStrCache>
            </c:multiLvlStrRef>
          </c:cat>
          <c:val>
            <c:numRef>
              <c:f>Dashboard!$F$57:$F$65</c:f>
              <c:numCache>
                <c:formatCode>General</c:formatCode>
                <c:ptCount val="4"/>
                <c:pt idx="0">
                  <c:v>13265.53</c:v>
                </c:pt>
                <c:pt idx="1">
                  <c:v>7687.3199999999979</c:v>
                </c:pt>
                <c:pt idx="2">
                  <c:v>8258.8300000000017</c:v>
                </c:pt>
                <c:pt idx="3">
                  <c:v>4113.9000000000015</c:v>
                </c:pt>
              </c:numCache>
            </c:numRef>
          </c:val>
          <c:extLst>
            <c:ext xmlns:c16="http://schemas.microsoft.com/office/drawing/2014/chart" uri="{C3380CC4-5D6E-409C-BE32-E72D297353CC}">
              <c16:uniqueId val="{00000003-C1ED-4814-92C8-D0159E420A8C}"/>
            </c:ext>
          </c:extLst>
        </c:ser>
        <c:dLbls>
          <c:showLegendKey val="0"/>
          <c:showVal val="0"/>
          <c:showCatName val="0"/>
          <c:showSerName val="0"/>
          <c:showPercent val="0"/>
          <c:showBubbleSize val="0"/>
        </c:dLbls>
        <c:gapWidth val="150"/>
        <c:overlap val="100"/>
        <c:axId val="1853674432"/>
        <c:axId val="1853664352"/>
      </c:barChart>
      <c:catAx>
        <c:axId val="185367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664352"/>
        <c:crosses val="autoZero"/>
        <c:auto val="1"/>
        <c:lblAlgn val="ctr"/>
        <c:lblOffset val="100"/>
        <c:noMultiLvlLbl val="0"/>
      </c:catAx>
      <c:valAx>
        <c:axId val="1853664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674432"/>
        <c:crosses val="autoZero"/>
        <c:crossBetween val="between"/>
      </c:valAx>
      <c:spPr>
        <a:noFill/>
        <a:ln>
          <a:noFill/>
        </a:ln>
        <a:effectLst>
          <a:outerShdw blurRad="63500" sx="102000" sy="102000" algn="ctr" rotWithShape="0">
            <a:prstClr val="black">
              <a:alpha val="40000"/>
            </a:prst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 - Dashboard.xlsx]Dashboard!PivotTable5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Dashboard!$K$56</c:f>
              <c:strCache>
                <c:ptCount val="1"/>
                <c:pt idx="0">
                  <c:v>Sum of Qty</c:v>
                </c:pt>
              </c:strCache>
            </c:strRef>
          </c:tx>
          <c:spPr>
            <a:ln w="28575" cap="rnd">
              <a:solidFill>
                <a:schemeClr val="accent1"/>
              </a:solidFill>
              <a:round/>
            </a:ln>
            <a:effectLst/>
          </c:spPr>
          <c:marker>
            <c:symbol val="none"/>
          </c:marker>
          <c:cat>
            <c:strRef>
              <c:f>Dashboard!$J$57:$J$69</c:f>
              <c:strCache>
                <c:ptCount val="12"/>
                <c:pt idx="0">
                  <c:v>01</c:v>
                </c:pt>
                <c:pt idx="1">
                  <c:v>02</c:v>
                </c:pt>
                <c:pt idx="2">
                  <c:v>03</c:v>
                </c:pt>
                <c:pt idx="3">
                  <c:v>04</c:v>
                </c:pt>
                <c:pt idx="4">
                  <c:v>05</c:v>
                </c:pt>
                <c:pt idx="5">
                  <c:v>06</c:v>
                </c:pt>
                <c:pt idx="6">
                  <c:v>07</c:v>
                </c:pt>
                <c:pt idx="7">
                  <c:v>08</c:v>
                </c:pt>
                <c:pt idx="8">
                  <c:v>09</c:v>
                </c:pt>
                <c:pt idx="9">
                  <c:v>10</c:v>
                </c:pt>
                <c:pt idx="10">
                  <c:v>11</c:v>
                </c:pt>
                <c:pt idx="11">
                  <c:v>12</c:v>
                </c:pt>
              </c:strCache>
            </c:strRef>
          </c:cat>
          <c:val>
            <c:numRef>
              <c:f>Dashboard!$K$57:$K$69</c:f>
              <c:numCache>
                <c:formatCode>General</c:formatCode>
                <c:ptCount val="12"/>
                <c:pt idx="0">
                  <c:v>1289</c:v>
                </c:pt>
                <c:pt idx="1">
                  <c:v>955</c:v>
                </c:pt>
                <c:pt idx="2">
                  <c:v>1433</c:v>
                </c:pt>
                <c:pt idx="3">
                  <c:v>1270</c:v>
                </c:pt>
                <c:pt idx="4">
                  <c:v>1227</c:v>
                </c:pt>
                <c:pt idx="5">
                  <c:v>1498</c:v>
                </c:pt>
                <c:pt idx="6">
                  <c:v>988</c:v>
                </c:pt>
                <c:pt idx="7">
                  <c:v>1251</c:v>
                </c:pt>
                <c:pt idx="8">
                  <c:v>1110</c:v>
                </c:pt>
                <c:pt idx="9">
                  <c:v>1426</c:v>
                </c:pt>
                <c:pt idx="10">
                  <c:v>1578</c:v>
                </c:pt>
                <c:pt idx="11">
                  <c:v>1417</c:v>
                </c:pt>
              </c:numCache>
            </c:numRef>
          </c:val>
          <c:smooth val="0"/>
          <c:extLst>
            <c:ext xmlns:c16="http://schemas.microsoft.com/office/drawing/2014/chart" uri="{C3380CC4-5D6E-409C-BE32-E72D297353CC}">
              <c16:uniqueId val="{00000000-278A-4B36-BE37-25A35A322A08}"/>
            </c:ext>
          </c:extLst>
        </c:ser>
        <c:ser>
          <c:idx val="1"/>
          <c:order val="1"/>
          <c:tx>
            <c:strRef>
              <c:f>Dashboard!$L$56</c:f>
              <c:strCache>
                <c:ptCount val="1"/>
                <c:pt idx="0">
                  <c:v>Sum of Revenue</c:v>
                </c:pt>
              </c:strCache>
            </c:strRef>
          </c:tx>
          <c:spPr>
            <a:ln w="28575" cap="rnd">
              <a:solidFill>
                <a:schemeClr val="accent2"/>
              </a:solidFill>
              <a:round/>
            </a:ln>
            <a:effectLst/>
          </c:spPr>
          <c:marker>
            <c:symbol val="none"/>
          </c:marker>
          <c:cat>
            <c:strRef>
              <c:f>Dashboard!$J$57:$J$69</c:f>
              <c:strCache>
                <c:ptCount val="12"/>
                <c:pt idx="0">
                  <c:v>01</c:v>
                </c:pt>
                <c:pt idx="1">
                  <c:v>02</c:v>
                </c:pt>
                <c:pt idx="2">
                  <c:v>03</c:v>
                </c:pt>
                <c:pt idx="3">
                  <c:v>04</c:v>
                </c:pt>
                <c:pt idx="4">
                  <c:v>05</c:v>
                </c:pt>
                <c:pt idx="5">
                  <c:v>06</c:v>
                </c:pt>
                <c:pt idx="6">
                  <c:v>07</c:v>
                </c:pt>
                <c:pt idx="7">
                  <c:v>08</c:v>
                </c:pt>
                <c:pt idx="8">
                  <c:v>09</c:v>
                </c:pt>
                <c:pt idx="9">
                  <c:v>10</c:v>
                </c:pt>
                <c:pt idx="10">
                  <c:v>11</c:v>
                </c:pt>
                <c:pt idx="11">
                  <c:v>12</c:v>
                </c:pt>
              </c:strCache>
            </c:strRef>
          </c:cat>
          <c:val>
            <c:numRef>
              <c:f>Dashboard!$L$57:$L$69</c:f>
              <c:numCache>
                <c:formatCode>General</c:formatCode>
                <c:ptCount val="12"/>
                <c:pt idx="0">
                  <c:v>2941.1099999999997</c:v>
                </c:pt>
                <c:pt idx="1">
                  <c:v>2051.46</c:v>
                </c:pt>
                <c:pt idx="2">
                  <c:v>3052.5500000000006</c:v>
                </c:pt>
                <c:pt idx="3">
                  <c:v>2588.7599999999998</c:v>
                </c:pt>
                <c:pt idx="4">
                  <c:v>2634.41</c:v>
                </c:pt>
                <c:pt idx="5">
                  <c:v>3428.2299999999991</c:v>
                </c:pt>
                <c:pt idx="6">
                  <c:v>2112.52</c:v>
                </c:pt>
                <c:pt idx="7">
                  <c:v>2705.94</c:v>
                </c:pt>
                <c:pt idx="8">
                  <c:v>2349.7199999999998</c:v>
                </c:pt>
                <c:pt idx="9">
                  <c:v>3045.78</c:v>
                </c:pt>
                <c:pt idx="10">
                  <c:v>3290.86</c:v>
                </c:pt>
                <c:pt idx="11">
                  <c:v>3124.24</c:v>
                </c:pt>
              </c:numCache>
            </c:numRef>
          </c:val>
          <c:smooth val="0"/>
          <c:extLst>
            <c:ext xmlns:c16="http://schemas.microsoft.com/office/drawing/2014/chart" uri="{C3380CC4-5D6E-409C-BE32-E72D297353CC}">
              <c16:uniqueId val="{00000003-278A-4B36-BE37-25A35A322A08}"/>
            </c:ext>
          </c:extLst>
        </c:ser>
        <c:dLbls>
          <c:showLegendKey val="0"/>
          <c:showVal val="0"/>
          <c:showCatName val="0"/>
          <c:showSerName val="0"/>
          <c:showPercent val="0"/>
          <c:showBubbleSize val="0"/>
        </c:dLbls>
        <c:smooth val="0"/>
        <c:axId val="1708263072"/>
        <c:axId val="1708257312"/>
      </c:lineChart>
      <c:catAx>
        <c:axId val="170826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257312"/>
        <c:crosses val="autoZero"/>
        <c:auto val="1"/>
        <c:lblAlgn val="ctr"/>
        <c:lblOffset val="100"/>
        <c:noMultiLvlLbl val="0"/>
      </c:catAx>
      <c:valAx>
        <c:axId val="1708257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26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39-4247-A355-DD05E75522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39-4247-A355-DD05E75522E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Retail</c:v>
              </c:pt>
              <c:pt idx="1">
                <c:v>Wholesale</c:v>
              </c:pt>
            </c:strLit>
          </c:cat>
          <c:val>
            <c:numLit>
              <c:formatCode>General</c:formatCode>
              <c:ptCount val="2"/>
              <c:pt idx="0">
                <c:v>18115.29</c:v>
              </c:pt>
              <c:pt idx="1">
                <c:v>15210.289999999999</c:v>
              </c:pt>
            </c:numLit>
          </c:val>
          <c:extLst>
            <c:ext xmlns:c16="http://schemas.microsoft.com/office/drawing/2014/chart" uri="{C3380CC4-5D6E-409C-BE32-E72D297353CC}">
              <c16:uniqueId val="{00000004-B139-4247-A355-DD05E75522E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 - Dashboard.xlsx]Dashboard!PivotTable8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Order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Dashboard!$B$70</c:f>
              <c:strCache>
                <c:ptCount val="1"/>
                <c:pt idx="0">
                  <c:v>Total</c:v>
                </c:pt>
              </c:strCache>
            </c:strRef>
          </c:tx>
          <c:spPr>
            <a:ln w="28575" cap="rnd">
              <a:solidFill>
                <a:schemeClr val="accent1"/>
              </a:solidFill>
              <a:round/>
            </a:ln>
            <a:effectLst/>
          </c:spPr>
          <c:marker>
            <c:symbol val="none"/>
          </c:marker>
          <c:cat>
            <c:multiLvlStrRef>
              <c:f>Dashboard!$A$71:$A$91</c:f>
              <c:multiLvlStrCache>
                <c:ptCount val="18"/>
                <c:lvl>
                  <c:pt idx="0">
                    <c:v>Arrowroot</c:v>
                  </c:pt>
                  <c:pt idx="1">
                    <c:v>Banana</c:v>
                  </c:pt>
                  <c:pt idx="2">
                    <c:v>Bran</c:v>
                  </c:pt>
                  <c:pt idx="3">
                    <c:v>Carrot</c:v>
                  </c:pt>
                  <c:pt idx="4">
                    <c:v>Chocolate Chip</c:v>
                  </c:pt>
                  <c:pt idx="5">
                    <c:v>Oatmeal Raisin</c:v>
                  </c:pt>
                  <c:pt idx="6">
                    <c:v>Potato Chips</c:v>
                  </c:pt>
                  <c:pt idx="7">
                    <c:v>Pretzels</c:v>
                  </c:pt>
                  <c:pt idx="8">
                    <c:v>Whole Wheat</c:v>
                  </c:pt>
                  <c:pt idx="9">
                    <c:v>Arrowroot</c:v>
                  </c:pt>
                  <c:pt idx="10">
                    <c:v>Banana</c:v>
                  </c:pt>
                  <c:pt idx="11">
                    <c:v>Bran</c:v>
                  </c:pt>
                  <c:pt idx="12">
                    <c:v>Carrot</c:v>
                  </c:pt>
                  <c:pt idx="13">
                    <c:v>Chocolate Chip</c:v>
                  </c:pt>
                  <c:pt idx="14">
                    <c:v>Oatmeal Raisin</c:v>
                  </c:pt>
                  <c:pt idx="15">
                    <c:v>Potato Chips</c:v>
                  </c:pt>
                  <c:pt idx="16">
                    <c:v>Pretzels</c:v>
                  </c:pt>
                  <c:pt idx="17">
                    <c:v>Whole Wheat</c:v>
                  </c:pt>
                </c:lvl>
                <c:lvl>
                  <c:pt idx="0">
                    <c:v>Online</c:v>
                  </c:pt>
                  <c:pt idx="9">
                    <c:v>Physical</c:v>
                  </c:pt>
                </c:lvl>
              </c:multiLvlStrCache>
            </c:multiLvlStrRef>
          </c:cat>
          <c:val>
            <c:numRef>
              <c:f>Dashboard!$B$71:$B$91</c:f>
              <c:numCache>
                <c:formatCode>General</c:formatCode>
                <c:ptCount val="18"/>
                <c:pt idx="0">
                  <c:v>2748.9800000000005</c:v>
                </c:pt>
                <c:pt idx="1">
                  <c:v>129.38999999999999</c:v>
                </c:pt>
                <c:pt idx="2">
                  <c:v>1494.13</c:v>
                </c:pt>
                <c:pt idx="3">
                  <c:v>4317.03</c:v>
                </c:pt>
                <c:pt idx="4">
                  <c:v>2599.3000000000002</c:v>
                </c:pt>
                <c:pt idx="5">
                  <c:v>3129.68</c:v>
                </c:pt>
                <c:pt idx="6">
                  <c:v>540.44999999999993</c:v>
                </c:pt>
                <c:pt idx="7">
                  <c:v>264.60000000000002</c:v>
                </c:pt>
                <c:pt idx="8">
                  <c:v>2540.7199999999993</c:v>
                </c:pt>
                <c:pt idx="9">
                  <c:v>2581.12</c:v>
                </c:pt>
                <c:pt idx="10">
                  <c:v>49.94</c:v>
                </c:pt>
                <c:pt idx="11">
                  <c:v>1451.12</c:v>
                </c:pt>
                <c:pt idx="12">
                  <c:v>3093.9600000000005</c:v>
                </c:pt>
                <c:pt idx="13">
                  <c:v>1972.8499999999997</c:v>
                </c:pt>
                <c:pt idx="14">
                  <c:v>4180.4800000000005</c:v>
                </c:pt>
                <c:pt idx="15">
                  <c:v>1111.32</c:v>
                </c:pt>
                <c:pt idx="16">
                  <c:v>321.29999999999995</c:v>
                </c:pt>
                <c:pt idx="17">
                  <c:v>799.21</c:v>
                </c:pt>
              </c:numCache>
            </c:numRef>
          </c:val>
          <c:smooth val="0"/>
          <c:extLst>
            <c:ext xmlns:c16="http://schemas.microsoft.com/office/drawing/2014/chart" uri="{C3380CC4-5D6E-409C-BE32-E72D297353CC}">
              <c16:uniqueId val="{00000000-EA1D-42F9-9941-DAB9C2E16753}"/>
            </c:ext>
          </c:extLst>
        </c:ser>
        <c:dLbls>
          <c:showLegendKey val="0"/>
          <c:showVal val="0"/>
          <c:showCatName val="0"/>
          <c:showSerName val="0"/>
          <c:showPercent val="0"/>
          <c:showBubbleSize val="0"/>
        </c:dLbls>
        <c:smooth val="0"/>
        <c:axId val="135916160"/>
        <c:axId val="135917600"/>
      </c:lineChart>
      <c:catAx>
        <c:axId val="13591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17600"/>
        <c:crosses val="autoZero"/>
        <c:auto val="1"/>
        <c:lblAlgn val="ctr"/>
        <c:lblOffset val="100"/>
        <c:noMultiLvlLbl val="0"/>
      </c:catAx>
      <c:valAx>
        <c:axId val="135917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1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 - Dashboard.xlsx]Dashboard!PivotTable9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Leaderboard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Dashboard!$E$71</c:f>
              <c:strCache>
                <c:ptCount val="1"/>
                <c:pt idx="0">
                  <c:v>Total</c:v>
                </c:pt>
              </c:strCache>
            </c:strRef>
          </c:tx>
          <c:spPr>
            <a:solidFill>
              <a:schemeClr val="accent1"/>
            </a:solidFill>
            <a:ln>
              <a:noFill/>
            </a:ln>
            <a:effectLst/>
          </c:spPr>
          <c:invertIfNegative val="0"/>
          <c:cat>
            <c:strRef>
              <c:f>Dashboard!$D$72:$D$76</c:f>
              <c:strCache>
                <c:ptCount val="4"/>
                <c:pt idx="0">
                  <c:v>Ali</c:v>
                </c:pt>
                <c:pt idx="1">
                  <c:v>Sara</c:v>
                </c:pt>
                <c:pt idx="2">
                  <c:v>David</c:v>
                </c:pt>
                <c:pt idx="3">
                  <c:v>Mehak</c:v>
                </c:pt>
              </c:strCache>
            </c:strRef>
          </c:cat>
          <c:val>
            <c:numRef>
              <c:f>Dashboard!$E$72:$E$76</c:f>
              <c:numCache>
                <c:formatCode>General</c:formatCode>
                <c:ptCount val="4"/>
                <c:pt idx="0">
                  <c:v>11804.889999999996</c:v>
                </c:pt>
                <c:pt idx="1">
                  <c:v>9387.24</c:v>
                </c:pt>
                <c:pt idx="2">
                  <c:v>6493.9499999999989</c:v>
                </c:pt>
                <c:pt idx="3">
                  <c:v>5639.4999999999991</c:v>
                </c:pt>
              </c:numCache>
            </c:numRef>
          </c:val>
          <c:extLst>
            <c:ext xmlns:c16="http://schemas.microsoft.com/office/drawing/2014/chart" uri="{C3380CC4-5D6E-409C-BE32-E72D297353CC}">
              <c16:uniqueId val="{00000000-A8A8-49BA-ADF3-F2EDE59BA3C4}"/>
            </c:ext>
          </c:extLst>
        </c:ser>
        <c:dLbls>
          <c:showLegendKey val="0"/>
          <c:showVal val="0"/>
          <c:showCatName val="0"/>
          <c:showSerName val="0"/>
          <c:showPercent val="0"/>
          <c:showBubbleSize val="0"/>
        </c:dLbls>
        <c:gapWidth val="182"/>
        <c:axId val="142509632"/>
        <c:axId val="142513952"/>
      </c:barChart>
      <c:catAx>
        <c:axId val="14250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13952"/>
        <c:crosses val="autoZero"/>
        <c:auto val="1"/>
        <c:lblAlgn val="ctr"/>
        <c:lblOffset val="100"/>
        <c:noMultiLvlLbl val="0"/>
      </c:catAx>
      <c:valAx>
        <c:axId val="14251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0963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svg"/><Relationship Id="rId5" Type="http://schemas.openxmlformats.org/officeDocument/2006/relationships/chart" Target="../charts/chart5.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sv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4</xdr:col>
      <xdr:colOff>361950</xdr:colOff>
      <xdr:row>1</xdr:row>
      <xdr:rowOff>50800</xdr:rowOff>
    </xdr:from>
    <xdr:to>
      <xdr:col>6</xdr:col>
      <xdr:colOff>628650</xdr:colOff>
      <xdr:row>3</xdr:row>
      <xdr:rowOff>66040</xdr:rowOff>
    </xdr:to>
    <xdr:sp macro="" textlink="">
      <xdr:nvSpPr>
        <xdr:cNvPr id="12" name="Rectangle 11">
          <a:extLst>
            <a:ext uri="{FF2B5EF4-FFF2-40B4-BE49-F238E27FC236}">
              <a16:creationId xmlns:a16="http://schemas.microsoft.com/office/drawing/2014/main" id="{E42EF63E-43F6-61A3-29E8-411582E4C491}"/>
            </a:ext>
          </a:extLst>
        </xdr:cNvPr>
        <xdr:cNvSpPr/>
      </xdr:nvSpPr>
      <xdr:spPr>
        <a:xfrm>
          <a:off x="5099050" y="381000"/>
          <a:ext cx="2514600" cy="548640"/>
        </a:xfrm>
        <a:prstGeom prst="rect">
          <a:avLst/>
        </a:prstGeom>
        <a:solidFill>
          <a:schemeClr val="accent2"/>
        </a:solidFill>
        <a:effectLst>
          <a:outerShdw blurRad="50800" dist="38100" dir="2700000" algn="tl"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1400" b="1"/>
            <a:t>Total Revenue</a:t>
          </a:r>
        </a:p>
        <a:p>
          <a:pPr algn="ctr"/>
          <a:r>
            <a:rPr lang="en-US" sz="1400" b="1"/>
            <a:t>$33325.58</a:t>
          </a:r>
        </a:p>
      </xdr:txBody>
    </xdr:sp>
    <xdr:clientData/>
  </xdr:twoCellAnchor>
  <xdr:twoCellAnchor>
    <xdr:from>
      <xdr:col>1</xdr:col>
      <xdr:colOff>711200</xdr:colOff>
      <xdr:row>3</xdr:row>
      <xdr:rowOff>165100</xdr:rowOff>
    </xdr:from>
    <xdr:to>
      <xdr:col>6</xdr:col>
      <xdr:colOff>457200</xdr:colOff>
      <xdr:row>15</xdr:row>
      <xdr:rowOff>12700</xdr:rowOff>
    </xdr:to>
    <xdr:graphicFrame macro="">
      <xdr:nvGraphicFramePr>
        <xdr:cNvPr id="2" name="Chart 1">
          <a:extLst>
            <a:ext uri="{FF2B5EF4-FFF2-40B4-BE49-F238E27FC236}">
              <a16:creationId xmlns:a16="http://schemas.microsoft.com/office/drawing/2014/main" id="{7E4EB64E-DCC3-CE5F-AA12-44310C722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165100</xdr:colOff>
      <xdr:row>3</xdr:row>
      <xdr:rowOff>190500</xdr:rowOff>
    </xdr:from>
    <xdr:to>
      <xdr:col>20</xdr:col>
      <xdr:colOff>63500</xdr:colOff>
      <xdr:row>15</xdr:row>
      <xdr:rowOff>38100</xdr:rowOff>
    </xdr:to>
    <xdr:graphicFrame macro="">
      <xdr:nvGraphicFramePr>
        <xdr:cNvPr id="3" name="Chart 2">
          <a:extLst>
            <a:ext uri="{FF2B5EF4-FFF2-40B4-BE49-F238E27FC236}">
              <a16:creationId xmlns:a16="http://schemas.microsoft.com/office/drawing/2014/main" id="{A4D4A3B7-4307-73FA-025A-1A35FF258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603123</xdr:colOff>
      <xdr:row>15</xdr:row>
      <xdr:rowOff>127000</xdr:rowOff>
    </xdr:from>
    <xdr:to>
      <xdr:col>12</xdr:col>
      <xdr:colOff>18923</xdr:colOff>
      <xdr:row>27</xdr:row>
      <xdr:rowOff>203200</xdr:rowOff>
    </xdr:to>
    <xdr:graphicFrame macro="">
      <xdr:nvGraphicFramePr>
        <xdr:cNvPr id="4" name="Chart 3">
          <a:extLst>
            <a:ext uri="{FF2B5EF4-FFF2-40B4-BE49-F238E27FC236}">
              <a16:creationId xmlns:a16="http://schemas.microsoft.com/office/drawing/2014/main" id="{A66D917F-40A2-BCDA-441A-54A1DAEB3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710946</xdr:colOff>
      <xdr:row>15</xdr:row>
      <xdr:rowOff>95250</xdr:rowOff>
    </xdr:from>
    <xdr:to>
      <xdr:col>6</xdr:col>
      <xdr:colOff>456946</xdr:colOff>
      <xdr:row>27</xdr:row>
      <xdr:rowOff>171450</xdr:rowOff>
    </xdr:to>
    <xdr:graphicFrame macro="">
      <xdr:nvGraphicFramePr>
        <xdr:cNvPr id="5" name="Chart 4">
          <a:extLst>
            <a:ext uri="{FF2B5EF4-FFF2-40B4-BE49-F238E27FC236}">
              <a16:creationId xmlns:a16="http://schemas.microsoft.com/office/drawing/2014/main" id="{C236F8D7-24D6-1C5C-4A6E-8A05E2875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133351</xdr:rowOff>
    </xdr:from>
    <xdr:to>
      <xdr:col>1</xdr:col>
      <xdr:colOff>584200</xdr:colOff>
      <xdr:row>7</xdr:row>
      <xdr:rowOff>215901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AA4179B-D252-8B8A-20AD-161345817C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996951"/>
              <a:ext cx="1828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15</xdr:row>
      <xdr:rowOff>95250</xdr:rowOff>
    </xdr:from>
    <xdr:to>
      <xdr:col>1</xdr:col>
      <xdr:colOff>596900</xdr:colOff>
      <xdr:row>28</xdr:row>
      <xdr:rowOff>53975</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C7803C70-7079-E1DA-D31A-14972641253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700" y="3854450"/>
              <a:ext cx="1828800" cy="3095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57151</xdr:rowOff>
    </xdr:from>
    <xdr:to>
      <xdr:col>1</xdr:col>
      <xdr:colOff>584200</xdr:colOff>
      <xdr:row>15</xdr:row>
      <xdr:rowOff>12701</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ADC5C507-D19D-0043-51DE-7E0AEDF5915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2127251"/>
              <a:ext cx="1828800" cy="1644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533400</xdr:colOff>
      <xdr:row>2</xdr:row>
      <xdr:rowOff>114300</xdr:rowOff>
    </xdr:from>
    <xdr:ext cx="184731" cy="264560"/>
    <xdr:sp macro="" textlink="">
      <xdr:nvSpPr>
        <xdr:cNvPr id="13" name="TextBox 12">
          <a:extLst>
            <a:ext uri="{FF2B5EF4-FFF2-40B4-BE49-F238E27FC236}">
              <a16:creationId xmlns:a16="http://schemas.microsoft.com/office/drawing/2014/main" id="{2E9DEE22-9AD5-4117-BF49-442B188E5974}"/>
            </a:ext>
          </a:extLst>
        </xdr:cNvPr>
        <xdr:cNvSpPr txBox="1"/>
      </xdr:nvSpPr>
      <xdr:spPr>
        <a:xfrm>
          <a:off x="5892800" y="71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6</xdr:col>
      <xdr:colOff>842433</xdr:colOff>
      <xdr:row>1</xdr:row>
      <xdr:rowOff>56205</xdr:rowOff>
    </xdr:from>
    <xdr:to>
      <xdr:col>8</xdr:col>
      <xdr:colOff>791633</xdr:colOff>
      <xdr:row>3</xdr:row>
      <xdr:rowOff>60635</xdr:rowOff>
    </xdr:to>
    <xdr:sp macro="" textlink="">
      <xdr:nvSpPr>
        <xdr:cNvPr id="6" name="Rectangle 5">
          <a:extLst>
            <a:ext uri="{FF2B5EF4-FFF2-40B4-BE49-F238E27FC236}">
              <a16:creationId xmlns:a16="http://schemas.microsoft.com/office/drawing/2014/main" id="{742D5CF7-A20E-470B-AB57-DBBC25A95D4B}"/>
            </a:ext>
          </a:extLst>
        </xdr:cNvPr>
        <xdr:cNvSpPr/>
      </xdr:nvSpPr>
      <xdr:spPr>
        <a:xfrm>
          <a:off x="7827433" y="386405"/>
          <a:ext cx="2514600" cy="537830"/>
        </a:xfrm>
        <a:prstGeom prst="rect">
          <a:avLst/>
        </a:prstGeom>
        <a:solidFill>
          <a:schemeClr val="accent1"/>
        </a:solidFill>
        <a:effectLst>
          <a:outerShdw blurRad="50800" dist="38100" dir="2700000" algn="tl"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1400" b="1"/>
            <a:t>Total Quantity</a:t>
          </a:r>
        </a:p>
        <a:p>
          <a:pPr algn="ctr"/>
          <a:r>
            <a:rPr lang="en-US" sz="1400" b="1"/>
            <a:t>15442</a:t>
          </a:r>
        </a:p>
      </xdr:txBody>
    </xdr:sp>
    <xdr:clientData/>
  </xdr:twoCellAnchor>
  <xdr:twoCellAnchor>
    <xdr:from>
      <xdr:col>9</xdr:col>
      <xdr:colOff>78316</xdr:colOff>
      <xdr:row>1</xdr:row>
      <xdr:rowOff>38100</xdr:rowOff>
    </xdr:from>
    <xdr:to>
      <xdr:col>11</xdr:col>
      <xdr:colOff>421216</xdr:colOff>
      <xdr:row>3</xdr:row>
      <xdr:rowOff>53340</xdr:rowOff>
    </xdr:to>
    <xdr:sp macro="" textlink="">
      <xdr:nvSpPr>
        <xdr:cNvPr id="7" name="Rectangle 6">
          <a:extLst>
            <a:ext uri="{FF2B5EF4-FFF2-40B4-BE49-F238E27FC236}">
              <a16:creationId xmlns:a16="http://schemas.microsoft.com/office/drawing/2014/main" id="{DC20BCC9-562A-4EDA-93CB-133200D2700E}"/>
            </a:ext>
          </a:extLst>
        </xdr:cNvPr>
        <xdr:cNvSpPr/>
      </xdr:nvSpPr>
      <xdr:spPr>
        <a:xfrm>
          <a:off x="10555816" y="368300"/>
          <a:ext cx="2514600" cy="548640"/>
        </a:xfrm>
        <a:prstGeom prst="rect">
          <a:avLst/>
        </a:prstGeom>
        <a:solidFill>
          <a:schemeClr val="accent6">
            <a:lumMod val="75000"/>
          </a:schemeClr>
        </a:solidFill>
        <a:effectLst>
          <a:outerShdw blurRad="50800" dist="38100" dir="2700000" algn="tl"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1400" b="1"/>
            <a:t>Avg</a:t>
          </a:r>
          <a:r>
            <a:rPr lang="en-US" sz="1400" b="1" baseline="0"/>
            <a:t> Unit Price</a:t>
          </a:r>
          <a:endParaRPr lang="en-US" sz="1400" b="1"/>
        </a:p>
        <a:p>
          <a:pPr algn="ctr"/>
          <a:r>
            <a:rPr lang="en-US" sz="1400" b="1"/>
            <a:t>$2.20</a:t>
          </a:r>
        </a:p>
      </xdr:txBody>
    </xdr:sp>
    <xdr:clientData/>
  </xdr:twoCellAnchor>
  <xdr:twoCellAnchor>
    <xdr:from>
      <xdr:col>6</xdr:col>
      <xdr:colOff>628650</xdr:colOff>
      <xdr:row>3</xdr:row>
      <xdr:rowOff>165101</xdr:rowOff>
    </xdr:from>
    <xdr:to>
      <xdr:col>9</xdr:col>
      <xdr:colOff>209550</xdr:colOff>
      <xdr:row>15</xdr:row>
      <xdr:rowOff>12701</xdr:rowOff>
    </xdr:to>
    <xdr:graphicFrame macro="">
      <xdr:nvGraphicFramePr>
        <xdr:cNvPr id="15" name="Chart 14">
          <a:extLst>
            <a:ext uri="{FF2B5EF4-FFF2-40B4-BE49-F238E27FC236}">
              <a16:creationId xmlns:a16="http://schemas.microsoft.com/office/drawing/2014/main" id="{F2E6E90C-2F68-440D-BB52-B0921E084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165100</xdr:colOff>
      <xdr:row>15</xdr:row>
      <xdr:rowOff>127000</xdr:rowOff>
    </xdr:from>
    <xdr:to>
      <xdr:col>20</xdr:col>
      <xdr:colOff>63500</xdr:colOff>
      <xdr:row>27</xdr:row>
      <xdr:rowOff>203200</xdr:rowOff>
    </xdr:to>
    <xdr:graphicFrame macro="">
      <xdr:nvGraphicFramePr>
        <xdr:cNvPr id="17" name="Chart 16">
          <a:extLst>
            <a:ext uri="{FF2B5EF4-FFF2-40B4-BE49-F238E27FC236}">
              <a16:creationId xmlns:a16="http://schemas.microsoft.com/office/drawing/2014/main" id="{5F0B5A03-9D7A-4260-85B2-665CDC3EB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368300</xdr:colOff>
      <xdr:row>3</xdr:row>
      <xdr:rowOff>203200</xdr:rowOff>
    </xdr:from>
    <xdr:to>
      <xdr:col>12</xdr:col>
      <xdr:colOff>0</xdr:colOff>
      <xdr:row>15</xdr:row>
      <xdr:rowOff>12700</xdr:rowOff>
    </xdr:to>
    <xdr:graphicFrame macro="">
      <xdr:nvGraphicFramePr>
        <xdr:cNvPr id="19" name="Chart 18">
          <a:extLst>
            <a:ext uri="{FF2B5EF4-FFF2-40B4-BE49-F238E27FC236}">
              <a16:creationId xmlns:a16="http://schemas.microsoft.com/office/drawing/2014/main" id="{93FEA83F-84B6-4439-B76A-5C86E60EA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635000</xdr:colOff>
      <xdr:row>1</xdr:row>
      <xdr:rowOff>25400</xdr:rowOff>
    </xdr:from>
    <xdr:to>
      <xdr:col>14</xdr:col>
      <xdr:colOff>203200</xdr:colOff>
      <xdr:row>3</xdr:row>
      <xdr:rowOff>40640</xdr:rowOff>
    </xdr:to>
    <xdr:sp macro="" textlink="">
      <xdr:nvSpPr>
        <xdr:cNvPr id="20" name="Rectangle 19">
          <a:extLst>
            <a:ext uri="{FF2B5EF4-FFF2-40B4-BE49-F238E27FC236}">
              <a16:creationId xmlns:a16="http://schemas.microsoft.com/office/drawing/2014/main" id="{96EB60B5-B82E-4BD4-B5EF-894CDDA7BFE7}"/>
            </a:ext>
          </a:extLst>
        </xdr:cNvPr>
        <xdr:cNvSpPr/>
      </xdr:nvSpPr>
      <xdr:spPr>
        <a:xfrm>
          <a:off x="13284200" y="355600"/>
          <a:ext cx="2514600" cy="548640"/>
        </a:xfrm>
        <a:prstGeom prst="rect">
          <a:avLst/>
        </a:prstGeom>
        <a:solidFill>
          <a:schemeClr val="accent3">
            <a:lumMod val="75000"/>
          </a:schemeClr>
        </a:solidFill>
        <a:ln>
          <a:solidFill>
            <a:schemeClr val="accent6">
              <a:alpha val="95000"/>
            </a:schemeClr>
          </a:solidFill>
        </a:ln>
        <a:effectLst>
          <a:outerShdw blurRad="50800" dist="38100" dir="2700000" algn="tl"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1400" b="1"/>
            <a:t>Top Salesperson by Revenue</a:t>
          </a:r>
        </a:p>
        <a:p>
          <a:pPr algn="ctr"/>
          <a:r>
            <a:rPr lang="en-US" sz="1400" b="1"/>
            <a:t>Ali</a:t>
          </a:r>
        </a:p>
      </xdr:txBody>
    </xdr:sp>
    <xdr:clientData/>
  </xdr:twoCellAnchor>
  <xdr:twoCellAnchor editAs="oneCell">
    <xdr:from>
      <xdr:col>4</xdr:col>
      <xdr:colOff>609600</xdr:colOff>
      <xdr:row>1</xdr:row>
      <xdr:rowOff>101600</xdr:rowOff>
    </xdr:from>
    <xdr:to>
      <xdr:col>5</xdr:col>
      <xdr:colOff>114300</xdr:colOff>
      <xdr:row>3</xdr:row>
      <xdr:rowOff>0</xdr:rowOff>
    </xdr:to>
    <xdr:pic>
      <xdr:nvPicPr>
        <xdr:cNvPr id="16" name="Graphic 15" descr="Money with solid fill">
          <a:extLst>
            <a:ext uri="{FF2B5EF4-FFF2-40B4-BE49-F238E27FC236}">
              <a16:creationId xmlns:a16="http://schemas.microsoft.com/office/drawing/2014/main" id="{08DD80EB-7BDF-E089-604E-C109C45CFAD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346700" y="431800"/>
          <a:ext cx="431800" cy="431800"/>
        </a:xfrm>
        <a:prstGeom prst="rect">
          <a:avLst/>
        </a:prstGeom>
      </xdr:spPr>
    </xdr:pic>
    <xdr:clientData/>
  </xdr:twoCellAnchor>
  <xdr:twoCellAnchor editAs="oneCell">
    <xdr:from>
      <xdr:col>11</xdr:col>
      <xdr:colOff>635000</xdr:colOff>
      <xdr:row>1</xdr:row>
      <xdr:rowOff>246240</xdr:rowOff>
    </xdr:from>
    <xdr:to>
      <xdr:col>11</xdr:col>
      <xdr:colOff>962800</xdr:colOff>
      <xdr:row>3</xdr:row>
      <xdr:rowOff>40640</xdr:rowOff>
    </xdr:to>
    <xdr:pic>
      <xdr:nvPicPr>
        <xdr:cNvPr id="21" name="Graphic 20" descr="Upward trend with solid fill">
          <a:extLst>
            <a:ext uri="{FF2B5EF4-FFF2-40B4-BE49-F238E27FC236}">
              <a16:creationId xmlns:a16="http://schemas.microsoft.com/office/drawing/2014/main" id="{DE981C06-93B3-F105-A6D9-C8E6DDA14E3E}"/>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3284200" y="576440"/>
          <a:ext cx="327800" cy="327800"/>
        </a:xfrm>
        <a:prstGeom prst="rect">
          <a:avLst/>
        </a:prstGeom>
      </xdr:spPr>
    </xdr:pic>
    <xdr:clientData/>
  </xdr:twoCellAnchor>
  <xdr:twoCellAnchor editAs="oneCell">
    <xdr:from>
      <xdr:col>9</xdr:col>
      <xdr:colOff>270956</xdr:colOff>
      <xdr:row>1</xdr:row>
      <xdr:rowOff>179940</xdr:rowOff>
    </xdr:from>
    <xdr:to>
      <xdr:col>9</xdr:col>
      <xdr:colOff>560916</xdr:colOff>
      <xdr:row>2</xdr:row>
      <xdr:rowOff>203200</xdr:rowOff>
    </xdr:to>
    <xdr:pic>
      <xdr:nvPicPr>
        <xdr:cNvPr id="23" name="Graphic 22" descr="Dollar with solid fill">
          <a:extLst>
            <a:ext uri="{FF2B5EF4-FFF2-40B4-BE49-F238E27FC236}">
              <a16:creationId xmlns:a16="http://schemas.microsoft.com/office/drawing/2014/main" id="{AC5A910F-8B32-9C62-00CB-67E0A7ADBB6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0748456" y="510140"/>
          <a:ext cx="289960" cy="289960"/>
        </a:xfrm>
        <a:prstGeom prst="rect">
          <a:avLst/>
        </a:prstGeom>
      </xdr:spPr>
    </xdr:pic>
    <xdr:clientData/>
  </xdr:twoCellAnchor>
  <xdr:twoCellAnchor editAs="oneCell">
    <xdr:from>
      <xdr:col>6</xdr:col>
      <xdr:colOff>915264</xdr:colOff>
      <xdr:row>1</xdr:row>
      <xdr:rowOff>109521</xdr:rowOff>
    </xdr:from>
    <xdr:to>
      <xdr:col>7</xdr:col>
      <xdr:colOff>109783</xdr:colOff>
      <xdr:row>3</xdr:row>
      <xdr:rowOff>15240</xdr:rowOff>
    </xdr:to>
    <xdr:pic>
      <xdr:nvPicPr>
        <xdr:cNvPr id="25" name="Graphic 24" descr="Box with solid fill">
          <a:extLst>
            <a:ext uri="{FF2B5EF4-FFF2-40B4-BE49-F238E27FC236}">
              <a16:creationId xmlns:a16="http://schemas.microsoft.com/office/drawing/2014/main" id="{0C06138A-DB6A-34ED-496A-2A1E3870B8E5}"/>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7900264" y="439721"/>
          <a:ext cx="439119" cy="439119"/>
        </a:xfrm>
        <a:prstGeom prst="rect">
          <a:avLst/>
        </a:prstGeom>
      </xdr:spPr>
    </xdr:pic>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Kailash SHELLPK-DRL/O/D41" refreshedDate="45854.058282754631" backgroundQuery="1" createdVersion="8" refreshedVersion="8" minRefreshableVersion="3" recordCount="0" supportSubquery="1" supportAdvancedDrill="1" xr:uid="{5FB56AA7-73CF-42B2-84AA-E58BA3F5C3C6}">
  <cacheSource type="external" connectionId="1"/>
  <cacheFields count="3">
    <cacheField name="[Measures].[Sum of Revenue]" caption="Sum of Revenue" numFmtId="0" hierarchy="26" level="32767"/>
    <cacheField name="[Sales_Data].[Order Channel].[Order Channel]" caption="Order Channel" numFmtId="0" hierarchy="21" level="1">
      <sharedItems count="2">
        <s v="Online"/>
        <s v="Physical"/>
      </sharedItems>
    </cacheField>
    <cacheField name="[Range].[Product].[Product]" caption="Product" numFmtId="0" hierarchy="5" level="1">
      <sharedItems count="9">
        <s v="Arrowroot"/>
        <s v="Banana"/>
        <s v="Bran"/>
        <s v="Carrot"/>
        <s v="Chocolate Chip"/>
        <s v="Oatmeal Raisin"/>
        <s v="Potato Chips"/>
        <s v="Pretzels"/>
        <s v="Whole Wheat"/>
      </sharedItems>
    </cacheField>
  </cacheFields>
  <cacheHierarchies count="28">
    <cacheHierarchy uniqueName="[Range].[ID]" caption="ID" attribute="1" defaultMemberUniqueName="[Range].[ID].[All]" allUniqueName="[Range].[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Region]" caption="Region" attribute="1" defaultMemberUniqueName="[Range].[Region].[All]" allUniqueName="[Range].[Region].[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Product]" caption="Product" attribute="1" defaultMemberUniqueName="[Range].[Product].[All]" allUniqueName="[Range].[Product].[All]" dimensionUniqueName="[Range]" displayFolder="" count="2" memberValueDatatype="130" unbalanced="0">
      <fieldsUsage count="2">
        <fieldUsage x="-1"/>
        <fieldUsage x="2"/>
      </fieldsUsage>
    </cacheHierarchy>
    <cacheHierarchy uniqueName="[Range].[Qty]" caption="Qty" attribute="1" defaultMemberUniqueName="[Range].[Qty].[All]" allUniqueName="[Range].[Qty].[All]" dimensionUniqueName="[Range]" displayFolder="" count="0" memberValueDatatype="20" unbalanced="0"/>
    <cacheHierarchy uniqueName="[Range].[UnitPrice]" caption="UnitPrice" attribute="1" defaultMemberUniqueName="[Range].[UnitPrice].[All]" allUniqueName="[Range].[UnitPrice].[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5" unbalanced="0"/>
    <cacheHierarchy uniqueName="[Range].[Month]" caption="Month" attribute="1" defaultMemberUniqueName="[Range].[Month].[All]" allUniqueName="[Range].[Month].[All]" dimensionUniqueName="[Range]" displayFolder="" count="0" memberValueDatatype="130" unbalanced="0"/>
    <cacheHierarchy uniqueName="[Sales_Data].[ID]" caption="ID" attribute="1" defaultMemberUniqueName="[Sales_Data].[ID].[All]" allUniqueName="[Sales_Data].[ID].[All]" dimensionUniqueName="[Sales_Data]" displayFolder="" count="0" memberValueDatatype="130" unbalanced="0"/>
    <cacheHierarchy uniqueName="[Sales_Data].[Date]" caption="Date" attribute="1" time="1" defaultMemberUniqueName="[Sales_Data].[Date].[All]" allUniqueName="[Sales_Data].[Date].[All]" dimensionUniqueName="[Sales_Data]" displayFolder="" count="0" memberValueDatatype="7" unbalanced="0"/>
    <cacheHierarchy uniqueName="[Sales_Data].[Region]" caption="Region" attribute="1" defaultMemberUniqueName="[Sales_Data].[Region].[All]" allUniqueName="[Sales_Data].[Region].[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0" memberValueDatatype="130" unbalanced="0"/>
    <cacheHierarchy uniqueName="[Sales_Data].[Product]" caption="Product" attribute="1" defaultMemberUniqueName="[Sales_Data].[Product].[All]" allUniqueName="[Sales_Data].[Product].[All]" dimensionUniqueName="[Sales_Data]" displayFolder="" count="0" memberValueDatatype="130" unbalanced="0"/>
    <cacheHierarchy uniqueName="[Sales_Data].[Qty]" caption="Qty" attribute="1" defaultMemberUniqueName="[Sales_Data].[Qty].[All]" allUniqueName="[Sales_Data].[Qty].[All]" dimensionUniqueName="[Sales_Data]" displayFolder="" count="0" memberValueDatatype="20" unbalanced="0"/>
    <cacheHierarchy uniqueName="[Sales_Data].[UnitPrice]" caption="UnitPrice" attribute="1" defaultMemberUniqueName="[Sales_Data].[UnitPrice].[All]" allUniqueName="[Sales_Data].[UnitPrice].[All]" dimensionUniqueName="[Sales_Data]" displayFolder="" count="0" memberValueDatatype="5" unbalanced="0"/>
    <cacheHierarchy uniqueName="[Sales_Data].[Revenue]" caption="Revenue" attribute="1" defaultMemberUniqueName="[Sales_Data].[Revenue].[All]" allUniqueName="[Sales_Data].[Revenue].[All]" dimensionUniqueName="[Sales_Data]" displayFolder="" count="0" memberValueDatatype="5" unbalanced="0"/>
    <cacheHierarchy uniqueName="[Sales_Data].[Month]" caption="Month" attribute="1" defaultMemberUniqueName="[Sales_Data].[Month].[All]" allUniqueName="[Sales_Data].[Month].[All]" dimensionUniqueName="[Sales_Data]" displayFolder="" count="0" memberValueDatatype="130" unbalanced="0"/>
    <cacheHierarchy uniqueName="[Sales_Data].[Customer Type]" caption="Customer Type" attribute="1" defaultMemberUniqueName="[Sales_Data].[Customer Type].[All]" allUniqueName="[Sales_Data].[Customer Type].[All]" dimensionUniqueName="[Sales_Data]" displayFolder="" count="0" memberValueDatatype="130" unbalanced="0"/>
    <cacheHierarchy uniqueName="[Sales_Data].[Order Channel]" caption="Order Channel" attribute="1" defaultMemberUniqueName="[Sales_Data].[Order Channel].[All]" allUniqueName="[Sales_Data].[Order Channel].[All]" dimensionUniqueName="[Sales_Data]" displayFolder="" count="2" memberValueDatatype="130" unbalanced="0">
      <fieldsUsage count="2">
        <fieldUsage x="-1"/>
        <fieldUsage x="1"/>
      </fieldsUsage>
    </cacheHierarchy>
    <cacheHierarchy uniqueName="[Sales_Data].[Salesperson]" caption="Salesperson" attribute="1" defaultMemberUniqueName="[Sales_Data].[Salesperson].[All]" allUniqueName="[Sales_Data].[Salesperson].[All]" dimensionUniqueName="[Sales_Data]" displayFolder="" count="0" memberValueDatatype="130" unbalanced="0"/>
    <cacheHierarchy uniqueName="[Measures].[__XL_Count Range]" caption="__XL_Count Range" measure="1" displayFolder="" measureGroup="Range" count="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UnitPrice]" caption="Sum of UnitPrice" measure="1" displayFolder="" measureGroup="Range"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uniqueName="[Range]" caption="Range"/>
    <dimension name="Sales_Data" uniqueName="[Sales_Data]" caption="Sales_Data"/>
  </dimensions>
  <measureGroups count="2">
    <measureGroup name="Range" caption="Range"/>
    <measureGroup name="Sales_Data" caption="Sales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Kailash SHELLPK-DRL/O/D41" refreshedDate="45854.058283796294" backgroundQuery="1" createdVersion="8" refreshedVersion="8" minRefreshableVersion="3" recordCount="0" supportSubquery="1" supportAdvancedDrill="1" xr:uid="{3BB2B930-6600-4FFB-BEC1-B94B3DDB4D0F}">
  <cacheSource type="external" connectionId="1"/>
  <cacheFields count="2">
    <cacheField name="[Measures].[Sum of Revenue]" caption="Sum of Revenue" numFmtId="0" hierarchy="26" level="32767"/>
    <cacheField name="[Sales_Data].[Customer Type].[Customer Type]" caption="Customer Type" numFmtId="0" hierarchy="20" level="1">
      <sharedItems count="2">
        <s v="Retail"/>
        <s v="Wholesale"/>
      </sharedItems>
    </cacheField>
  </cacheFields>
  <cacheHierarchies count="28">
    <cacheHierarchy uniqueName="[Range].[ID]" caption="ID" attribute="1" defaultMemberUniqueName="[Range].[ID].[All]" allUniqueName="[Range].[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Region]" caption="Region" attribute="1" defaultMemberUniqueName="[Range].[Region].[All]" allUniqueName="[Range].[Region].[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Qty]" caption="Qty" attribute="1" defaultMemberUniqueName="[Range].[Qty].[All]" allUniqueName="[Range].[Qty].[All]" dimensionUniqueName="[Range]" displayFolder="" count="0" memberValueDatatype="20" unbalanced="0"/>
    <cacheHierarchy uniqueName="[Range].[UnitPrice]" caption="UnitPrice" attribute="1" defaultMemberUniqueName="[Range].[UnitPrice].[All]" allUniqueName="[Range].[UnitPrice].[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5" unbalanced="0"/>
    <cacheHierarchy uniqueName="[Range].[Month]" caption="Month" attribute="1" defaultMemberUniqueName="[Range].[Month].[All]" allUniqueName="[Range].[Month].[All]" dimensionUniqueName="[Range]" displayFolder="" count="0" memberValueDatatype="130" unbalanced="0"/>
    <cacheHierarchy uniqueName="[Sales_Data].[ID]" caption="ID" attribute="1" defaultMemberUniqueName="[Sales_Data].[ID].[All]" allUniqueName="[Sales_Data].[ID].[All]" dimensionUniqueName="[Sales_Data]" displayFolder="" count="0" memberValueDatatype="130" unbalanced="0"/>
    <cacheHierarchy uniqueName="[Sales_Data].[Date]" caption="Date" attribute="1" time="1" defaultMemberUniqueName="[Sales_Data].[Date].[All]" allUniqueName="[Sales_Data].[Date].[All]" dimensionUniqueName="[Sales_Data]" displayFolder="" count="0" memberValueDatatype="7" unbalanced="0"/>
    <cacheHierarchy uniqueName="[Sales_Data].[Region]" caption="Region" attribute="1" defaultMemberUniqueName="[Sales_Data].[Region].[All]" allUniqueName="[Sales_Data].[Region].[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0" memberValueDatatype="130" unbalanced="0"/>
    <cacheHierarchy uniqueName="[Sales_Data].[Product]" caption="Product" attribute="1" defaultMemberUniqueName="[Sales_Data].[Product].[All]" allUniqueName="[Sales_Data].[Product].[All]" dimensionUniqueName="[Sales_Data]" displayFolder="" count="0" memberValueDatatype="130" unbalanced="0"/>
    <cacheHierarchy uniqueName="[Sales_Data].[Qty]" caption="Qty" attribute="1" defaultMemberUniqueName="[Sales_Data].[Qty].[All]" allUniqueName="[Sales_Data].[Qty].[All]" dimensionUniqueName="[Sales_Data]" displayFolder="" count="0" memberValueDatatype="20" unbalanced="0"/>
    <cacheHierarchy uniqueName="[Sales_Data].[UnitPrice]" caption="UnitPrice" attribute="1" defaultMemberUniqueName="[Sales_Data].[UnitPrice].[All]" allUniqueName="[Sales_Data].[UnitPrice].[All]" dimensionUniqueName="[Sales_Data]" displayFolder="" count="0" memberValueDatatype="5" unbalanced="0"/>
    <cacheHierarchy uniqueName="[Sales_Data].[Revenue]" caption="Revenue" attribute="1" defaultMemberUniqueName="[Sales_Data].[Revenue].[All]" allUniqueName="[Sales_Data].[Revenue].[All]" dimensionUniqueName="[Sales_Data]" displayFolder="" count="0" memberValueDatatype="5" unbalanced="0"/>
    <cacheHierarchy uniqueName="[Sales_Data].[Month]" caption="Month" attribute="1" defaultMemberUniqueName="[Sales_Data].[Month].[All]" allUniqueName="[Sales_Data].[Month].[All]" dimensionUniqueName="[Sales_Data]" displayFolder="" count="0" memberValueDatatype="130" unbalanced="0"/>
    <cacheHierarchy uniqueName="[Sales_Data].[Customer Type]" caption="Customer Type" attribute="1" defaultMemberUniqueName="[Sales_Data].[Customer Type].[All]" allUniqueName="[Sales_Data].[Customer Type].[All]" dimensionUniqueName="[Sales_Data]" displayFolder="" count="2" memberValueDatatype="130" unbalanced="0">
      <fieldsUsage count="2">
        <fieldUsage x="-1"/>
        <fieldUsage x="1"/>
      </fieldsUsage>
    </cacheHierarchy>
    <cacheHierarchy uniqueName="[Sales_Data].[Order Channel]" caption="Order Channel" attribute="1" defaultMemberUniqueName="[Sales_Data].[Order Channel].[All]" allUniqueName="[Sales_Data].[Order Channel].[All]" dimensionUniqueName="[Sales_Data]" displayFolder="" count="0" memberValueDatatype="130" unbalanced="0"/>
    <cacheHierarchy uniqueName="[Sales_Data].[Salesperson]" caption="Salesperson" attribute="1" defaultMemberUniqueName="[Sales_Data].[Salesperson].[All]" allUniqueName="[Sales_Data].[Salesperson].[All]" dimensionUniqueName="[Sales_Data]" displayFolder="" count="0" memberValueDatatype="130" unbalanced="0"/>
    <cacheHierarchy uniqueName="[Measures].[__XL_Count Range]" caption="__XL_Count Range" measure="1" displayFolder="" measureGroup="Range" count="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UnitPrice]" caption="Sum of UnitPrice" measure="1" displayFolder="" measureGroup="Range"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uniqueName="[Range]" caption="Range"/>
    <dimension name="Sales_Data" uniqueName="[Sales_Data]" caption="Sales_Data"/>
  </dimensions>
  <measureGroups count="2">
    <measureGroup name="Range" caption="Range"/>
    <measureGroup name="Sales_Data" caption="Sales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Kailash SHELLPK-DRL/O/D41" refreshedDate="45854.058285416664" createdVersion="8" refreshedVersion="8" minRefreshableVersion="3" recordCount="245" xr:uid="{306CAD58-F6DC-4D56-BDA6-98A61136F491}">
  <cacheSource type="worksheet">
    <worksheetSource ref="A1:J1048576" sheet="Sales"/>
  </cacheSource>
  <cacheFields count="10">
    <cacheField name="ID" numFmtId="14">
      <sharedItems containsBlank="1"/>
    </cacheField>
    <cacheField name="Date" numFmtId="0">
      <sharedItems containsNonDate="0" containsDate="1" containsString="0" containsBlank="1" minDate="2024-01-01T00:00:00" maxDate="2025-12-31T00:00:00"/>
    </cacheField>
    <cacheField name="Region" numFmtId="0">
      <sharedItems containsBlank="1" count="3">
        <s v="East"/>
        <s v="West"/>
        <m/>
      </sharedItems>
    </cacheField>
    <cacheField name="City" numFmtId="0">
      <sharedItems containsBlank="1" count="5">
        <s v="Boston"/>
        <s v="Los Angeles"/>
        <s v="New York"/>
        <s v="San Diego"/>
        <m/>
      </sharedItems>
    </cacheField>
    <cacheField name="Category" numFmtId="0">
      <sharedItems containsBlank="1" count="5">
        <s v="Bars"/>
        <s v="Crackers"/>
        <s v="Cookies"/>
        <s v="Snacks"/>
        <m/>
      </sharedItems>
    </cacheField>
    <cacheField name="Product" numFmtId="0">
      <sharedItems containsBlank="1" count="10">
        <s v="Carrot"/>
        <s v="Whole Wheat"/>
        <s v="Chocolate Chip"/>
        <s v="Arrowroot"/>
        <s v="Potato Chips"/>
        <s v="Oatmeal Raisin"/>
        <s v="Bran"/>
        <s v="Pretzels"/>
        <s v="Banana"/>
        <m/>
      </sharedItems>
    </cacheField>
    <cacheField name="Qty" numFmtId="0">
      <sharedItems containsString="0" containsBlank="1" containsNumber="1" containsInteger="1" minValue="20" maxValue="306"/>
    </cacheField>
    <cacheField name="UnitPrice" numFmtId="0">
      <sharedItems containsString="0" containsBlank="1" containsNumber="1" minValue="1.35" maxValue="3.49"/>
    </cacheField>
    <cacheField name="Revenue" numFmtId="0">
      <sharedItems containsString="0" containsBlank="1" containsNumber="1" minValue="33.6" maxValue="817.92"/>
    </cacheField>
    <cacheField name="Month" numFmtId="0">
      <sharedItems containsBlank="1" count="13">
        <s v="01"/>
        <s v="02"/>
        <s v="03"/>
        <s v="04"/>
        <s v="05"/>
        <s v="06"/>
        <s v="07"/>
        <s v="08"/>
        <s v="09"/>
        <s v="10"/>
        <s v="11"/>
        <s v="12"/>
        <m/>
      </sharedItems>
    </cacheField>
  </cacheFields>
  <extLst>
    <ext xmlns:x14="http://schemas.microsoft.com/office/spreadsheetml/2009/9/main" uri="{725AE2AE-9491-48be-B2B4-4EB974FC3084}">
      <x14:pivotCacheDefinition pivotCacheId="100177165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Kailash SHELLPK-DRL/O/D41" refreshedDate="45854.059337500003" backgroundQuery="1" createdVersion="8" refreshedVersion="8" minRefreshableVersion="3" recordCount="0" supportSubquery="1" supportAdvancedDrill="1" xr:uid="{1A1EACE4-CE41-4727-8582-BDC76DAEC102}">
  <cacheSource type="external" connectionId="1"/>
  <cacheFields count="2">
    <cacheField name="[Measures].[Sum of Revenue]" caption="Sum of Revenue" numFmtId="0" hierarchy="26" level="32767"/>
    <cacheField name="[Sales_Data].[Salesperson].[Salesperson]" caption="Salesperson" numFmtId="0" hierarchy="22" level="1">
      <sharedItems count="4">
        <s v="Ali"/>
        <s v="David"/>
        <s v="Mehak"/>
        <s v="Sara"/>
      </sharedItems>
    </cacheField>
  </cacheFields>
  <cacheHierarchies count="28">
    <cacheHierarchy uniqueName="[Range].[ID]" caption="ID" attribute="1" defaultMemberUniqueName="[Range].[ID].[All]" allUniqueName="[Range].[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Region]" caption="Region" attribute="1" defaultMemberUniqueName="[Range].[Region].[All]" allUniqueName="[Range].[Region].[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Qty]" caption="Qty" attribute="1" defaultMemberUniqueName="[Range].[Qty].[All]" allUniqueName="[Range].[Qty].[All]" dimensionUniqueName="[Range]" displayFolder="" count="0" memberValueDatatype="20" unbalanced="0"/>
    <cacheHierarchy uniqueName="[Range].[UnitPrice]" caption="UnitPrice" attribute="1" defaultMemberUniqueName="[Range].[UnitPrice].[All]" allUniqueName="[Range].[UnitPrice].[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5" unbalanced="0"/>
    <cacheHierarchy uniqueName="[Range].[Month]" caption="Month" attribute="1" defaultMemberUniqueName="[Range].[Month].[All]" allUniqueName="[Range].[Month].[All]" dimensionUniqueName="[Range]" displayFolder="" count="0" memberValueDatatype="130" unbalanced="0"/>
    <cacheHierarchy uniqueName="[Sales_Data].[ID]" caption="ID" attribute="1" defaultMemberUniqueName="[Sales_Data].[ID].[All]" allUniqueName="[Sales_Data].[ID].[All]" dimensionUniqueName="[Sales_Data]" displayFolder="" count="0" memberValueDatatype="130" unbalanced="0"/>
    <cacheHierarchy uniqueName="[Sales_Data].[Date]" caption="Date" attribute="1" time="1" defaultMemberUniqueName="[Sales_Data].[Date].[All]" allUniqueName="[Sales_Data].[Date].[All]" dimensionUniqueName="[Sales_Data]" displayFolder="" count="0" memberValueDatatype="7" unbalanced="0"/>
    <cacheHierarchy uniqueName="[Sales_Data].[Region]" caption="Region" attribute="1" defaultMemberUniqueName="[Sales_Data].[Region].[All]" allUniqueName="[Sales_Data].[Region].[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0" memberValueDatatype="130" unbalanced="0"/>
    <cacheHierarchy uniqueName="[Sales_Data].[Product]" caption="Product" attribute="1" defaultMemberUniqueName="[Sales_Data].[Product].[All]" allUniqueName="[Sales_Data].[Product].[All]" dimensionUniqueName="[Sales_Data]" displayFolder="" count="0" memberValueDatatype="130" unbalanced="0"/>
    <cacheHierarchy uniqueName="[Sales_Data].[Qty]" caption="Qty" attribute="1" defaultMemberUniqueName="[Sales_Data].[Qty].[All]" allUniqueName="[Sales_Data].[Qty].[All]" dimensionUniqueName="[Sales_Data]" displayFolder="" count="0" memberValueDatatype="20" unbalanced="0"/>
    <cacheHierarchy uniqueName="[Sales_Data].[UnitPrice]" caption="UnitPrice" attribute="1" defaultMemberUniqueName="[Sales_Data].[UnitPrice].[All]" allUniqueName="[Sales_Data].[UnitPrice].[All]" dimensionUniqueName="[Sales_Data]" displayFolder="" count="0" memberValueDatatype="5" unbalanced="0"/>
    <cacheHierarchy uniqueName="[Sales_Data].[Revenue]" caption="Revenue" attribute="1" defaultMemberUniqueName="[Sales_Data].[Revenue].[All]" allUniqueName="[Sales_Data].[Revenue].[All]" dimensionUniqueName="[Sales_Data]" displayFolder="" count="0" memberValueDatatype="5" unbalanced="0"/>
    <cacheHierarchy uniqueName="[Sales_Data].[Month]" caption="Month" attribute="1" defaultMemberUniqueName="[Sales_Data].[Month].[All]" allUniqueName="[Sales_Data].[Month].[All]" dimensionUniqueName="[Sales_Data]" displayFolder="" count="0" memberValueDatatype="130" unbalanced="0"/>
    <cacheHierarchy uniqueName="[Sales_Data].[Customer Type]" caption="Customer Type" attribute="1" defaultMemberUniqueName="[Sales_Data].[Customer Type].[All]" allUniqueName="[Sales_Data].[Customer Type].[All]" dimensionUniqueName="[Sales_Data]" displayFolder="" count="2" memberValueDatatype="130" unbalanced="0"/>
    <cacheHierarchy uniqueName="[Sales_Data].[Order Channel]" caption="Order Channel" attribute="1" defaultMemberUniqueName="[Sales_Data].[Order Channel].[All]" allUniqueName="[Sales_Data].[Order Channel].[All]" dimensionUniqueName="[Sales_Data]" displayFolder="" count="0" memberValueDatatype="130" unbalanced="0"/>
    <cacheHierarchy uniqueName="[Sales_Data].[Salesperson]" caption="Salesperson" attribute="1" defaultMemberUniqueName="[Sales_Data].[Salesperson].[All]" allUniqueName="[Sales_Data].[Salesperson].[All]" dimensionUniqueName="[Sales_Data]"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UnitPrice]" caption="Sum of UnitPrice" measure="1" displayFolder="" measureGroup="Range"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uniqueName="[Range]" caption="Range"/>
    <dimension name="Sales_Data" uniqueName="[Sales_Data]" caption="Sales_Data"/>
  </dimensions>
  <measureGroups count="2">
    <measureGroup name="Range" caption="Range"/>
    <measureGroup name="Sales_Data" caption="Sales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
  <r>
    <s v="ID07351"/>
    <d v="2024-01-01T00:00:00"/>
    <x v="0"/>
    <x v="0"/>
    <x v="0"/>
    <x v="0"/>
    <n v="33"/>
    <n v="1.7699999999999998"/>
    <n v="58.41"/>
    <x v="0"/>
  </r>
  <r>
    <s v="ID07352"/>
    <d v="2024-01-04T00:00:00"/>
    <x v="0"/>
    <x v="0"/>
    <x v="1"/>
    <x v="1"/>
    <n v="87"/>
    <n v="3.4899999999999998"/>
    <n v="303.63"/>
    <x v="0"/>
  </r>
  <r>
    <s v="ID07353"/>
    <d v="2024-01-07T00:00:00"/>
    <x v="1"/>
    <x v="1"/>
    <x v="2"/>
    <x v="2"/>
    <n v="58"/>
    <n v="1.8699999999999999"/>
    <n v="108.46"/>
    <x v="0"/>
  </r>
  <r>
    <s v="ID07354"/>
    <d v="2024-01-10T00:00:00"/>
    <x v="0"/>
    <x v="2"/>
    <x v="2"/>
    <x v="2"/>
    <n v="82"/>
    <n v="1.87"/>
    <n v="153.34"/>
    <x v="0"/>
  </r>
  <r>
    <s v="ID07355"/>
    <d v="2024-01-13T00:00:00"/>
    <x v="0"/>
    <x v="0"/>
    <x v="2"/>
    <x v="3"/>
    <n v="38"/>
    <n v="2.1800000000000002"/>
    <n v="82.84"/>
    <x v="0"/>
  </r>
  <r>
    <s v="ID07356"/>
    <d v="2024-01-16T00:00:00"/>
    <x v="0"/>
    <x v="0"/>
    <x v="0"/>
    <x v="0"/>
    <n v="54"/>
    <n v="1.77"/>
    <n v="95.58"/>
    <x v="0"/>
  </r>
  <r>
    <s v="ID07357"/>
    <d v="2024-01-19T00:00:00"/>
    <x v="0"/>
    <x v="0"/>
    <x v="1"/>
    <x v="1"/>
    <n v="149"/>
    <n v="3.4899999999999998"/>
    <n v="520.01"/>
    <x v="0"/>
  </r>
  <r>
    <s v="ID07358"/>
    <d v="2024-01-22T00:00:00"/>
    <x v="1"/>
    <x v="1"/>
    <x v="0"/>
    <x v="0"/>
    <n v="51"/>
    <n v="1.77"/>
    <n v="90.27"/>
    <x v="0"/>
  </r>
  <r>
    <s v="ID07359"/>
    <d v="2024-01-25T00:00:00"/>
    <x v="0"/>
    <x v="2"/>
    <x v="0"/>
    <x v="0"/>
    <n v="100"/>
    <n v="1.77"/>
    <n v="177"/>
    <x v="0"/>
  </r>
  <r>
    <s v="ID07360"/>
    <d v="2024-01-28T00:00:00"/>
    <x v="0"/>
    <x v="2"/>
    <x v="3"/>
    <x v="4"/>
    <n v="28"/>
    <n v="1.35"/>
    <n v="37.800000000000004"/>
    <x v="0"/>
  </r>
  <r>
    <s v="ID07361"/>
    <d v="2024-01-31T00:00:00"/>
    <x v="0"/>
    <x v="0"/>
    <x v="2"/>
    <x v="3"/>
    <n v="36"/>
    <n v="2.1800000000000002"/>
    <n v="78.48"/>
    <x v="0"/>
  </r>
  <r>
    <s v="ID07362"/>
    <d v="2024-02-03T00:00:00"/>
    <x v="0"/>
    <x v="0"/>
    <x v="2"/>
    <x v="2"/>
    <n v="31"/>
    <n v="1.8699999999999999"/>
    <n v="57.97"/>
    <x v="1"/>
  </r>
  <r>
    <s v="ID07363"/>
    <d v="2024-02-06T00:00:00"/>
    <x v="0"/>
    <x v="0"/>
    <x v="1"/>
    <x v="1"/>
    <n v="28"/>
    <n v="3.4899999999999998"/>
    <n v="97.72"/>
    <x v="1"/>
  </r>
  <r>
    <s v="ID07364"/>
    <d v="2024-02-09T00:00:00"/>
    <x v="1"/>
    <x v="1"/>
    <x v="0"/>
    <x v="0"/>
    <n v="44"/>
    <n v="1.7699999999999998"/>
    <n v="77.88"/>
    <x v="1"/>
  </r>
  <r>
    <s v="ID07365"/>
    <d v="2024-02-12T00:00:00"/>
    <x v="0"/>
    <x v="2"/>
    <x v="0"/>
    <x v="0"/>
    <n v="23"/>
    <n v="1.77"/>
    <n v="40.71"/>
    <x v="1"/>
  </r>
  <r>
    <s v="ID07366"/>
    <d v="2024-02-15T00:00:00"/>
    <x v="0"/>
    <x v="2"/>
    <x v="3"/>
    <x v="4"/>
    <n v="27"/>
    <n v="1.35"/>
    <n v="36.450000000000003"/>
    <x v="1"/>
  </r>
  <r>
    <s v="ID07367"/>
    <d v="2024-02-18T00:00:00"/>
    <x v="0"/>
    <x v="0"/>
    <x v="2"/>
    <x v="3"/>
    <n v="43"/>
    <n v="2.1799999999999997"/>
    <n v="93.739999999999981"/>
    <x v="1"/>
  </r>
  <r>
    <s v="ID07368"/>
    <d v="2024-02-21T00:00:00"/>
    <x v="0"/>
    <x v="0"/>
    <x v="2"/>
    <x v="5"/>
    <n v="123"/>
    <n v="2.84"/>
    <n v="349.32"/>
    <x v="1"/>
  </r>
  <r>
    <s v="ID07369"/>
    <d v="2024-02-24T00:00:00"/>
    <x v="1"/>
    <x v="1"/>
    <x v="0"/>
    <x v="6"/>
    <n v="42"/>
    <n v="1.87"/>
    <n v="78.540000000000006"/>
    <x v="1"/>
  </r>
  <r>
    <s v="ID07370"/>
    <d v="2024-02-27T00:00:00"/>
    <x v="1"/>
    <x v="1"/>
    <x v="2"/>
    <x v="5"/>
    <n v="33"/>
    <n v="2.84"/>
    <n v="93.72"/>
    <x v="1"/>
  </r>
  <r>
    <s v="ID07371"/>
    <d v="2024-03-02T00:00:00"/>
    <x v="0"/>
    <x v="2"/>
    <x v="2"/>
    <x v="2"/>
    <n v="85"/>
    <n v="1.8699999999999999"/>
    <n v="158.94999999999999"/>
    <x v="2"/>
  </r>
  <r>
    <s v="ID07372"/>
    <d v="2024-03-05T00:00:00"/>
    <x v="1"/>
    <x v="3"/>
    <x v="2"/>
    <x v="5"/>
    <n v="30"/>
    <n v="2.8400000000000003"/>
    <n v="85.2"/>
    <x v="2"/>
  </r>
  <r>
    <s v="ID07373"/>
    <d v="2024-03-08T00:00:00"/>
    <x v="0"/>
    <x v="0"/>
    <x v="0"/>
    <x v="0"/>
    <n v="61"/>
    <n v="1.77"/>
    <n v="107.97"/>
    <x v="2"/>
  </r>
  <r>
    <s v="ID07374"/>
    <d v="2024-03-11T00:00:00"/>
    <x v="0"/>
    <x v="0"/>
    <x v="1"/>
    <x v="1"/>
    <n v="40"/>
    <n v="3.4899999999999998"/>
    <n v="139.6"/>
    <x v="2"/>
  </r>
  <r>
    <s v="ID07375"/>
    <d v="2024-03-14T00:00:00"/>
    <x v="1"/>
    <x v="1"/>
    <x v="2"/>
    <x v="2"/>
    <n v="86"/>
    <n v="1.8699999999999999"/>
    <n v="160.82"/>
    <x v="2"/>
  </r>
  <r>
    <s v="ID07376"/>
    <d v="2024-03-17T00:00:00"/>
    <x v="0"/>
    <x v="2"/>
    <x v="0"/>
    <x v="0"/>
    <n v="38"/>
    <n v="1.7700000000000002"/>
    <n v="67.260000000000005"/>
    <x v="2"/>
  </r>
  <r>
    <s v="ID07377"/>
    <d v="2024-03-20T00:00:00"/>
    <x v="0"/>
    <x v="2"/>
    <x v="3"/>
    <x v="4"/>
    <n v="68"/>
    <n v="1.68"/>
    <n v="114.24"/>
    <x v="2"/>
  </r>
  <r>
    <s v="ID07378"/>
    <d v="2024-03-23T00:00:00"/>
    <x v="1"/>
    <x v="3"/>
    <x v="2"/>
    <x v="2"/>
    <n v="39"/>
    <n v="1.87"/>
    <n v="72.930000000000007"/>
    <x v="2"/>
  </r>
  <r>
    <s v="ID07379"/>
    <d v="2024-03-26T00:00:00"/>
    <x v="0"/>
    <x v="0"/>
    <x v="0"/>
    <x v="6"/>
    <n v="103"/>
    <n v="1.87"/>
    <n v="192.61"/>
    <x v="2"/>
  </r>
  <r>
    <s v="ID07380"/>
    <d v="2024-03-29T00:00:00"/>
    <x v="0"/>
    <x v="0"/>
    <x v="2"/>
    <x v="5"/>
    <n v="193"/>
    <n v="2.84"/>
    <n v="548.12"/>
    <x v="2"/>
  </r>
  <r>
    <s v="ID07381"/>
    <d v="2024-04-01T00:00:00"/>
    <x v="1"/>
    <x v="1"/>
    <x v="0"/>
    <x v="0"/>
    <n v="58"/>
    <n v="1.77"/>
    <n v="102.66"/>
    <x v="3"/>
  </r>
  <r>
    <s v="ID07382"/>
    <d v="2024-04-04T00:00:00"/>
    <x v="1"/>
    <x v="1"/>
    <x v="3"/>
    <x v="4"/>
    <n v="68"/>
    <n v="1.68"/>
    <n v="114.24"/>
    <x v="3"/>
  </r>
  <r>
    <s v="ID07383"/>
    <d v="2024-04-07T00:00:00"/>
    <x v="0"/>
    <x v="2"/>
    <x v="0"/>
    <x v="0"/>
    <n v="91"/>
    <n v="1.77"/>
    <n v="161.07"/>
    <x v="3"/>
  </r>
  <r>
    <s v="ID07384"/>
    <d v="2024-04-10T00:00:00"/>
    <x v="0"/>
    <x v="2"/>
    <x v="1"/>
    <x v="1"/>
    <n v="23"/>
    <n v="3.4899999999999998"/>
    <n v="80.27"/>
    <x v="3"/>
  </r>
  <r>
    <s v="ID07385"/>
    <d v="2024-04-13T00:00:00"/>
    <x v="1"/>
    <x v="3"/>
    <x v="3"/>
    <x v="4"/>
    <n v="28"/>
    <n v="1.68"/>
    <n v="47.04"/>
    <x v="3"/>
  </r>
  <r>
    <s v="ID07386"/>
    <d v="2024-04-16T00:00:00"/>
    <x v="0"/>
    <x v="0"/>
    <x v="0"/>
    <x v="0"/>
    <n v="48"/>
    <n v="1.7699999999999998"/>
    <n v="84.96"/>
    <x v="3"/>
  </r>
  <r>
    <s v="ID07387"/>
    <d v="2024-04-19T00:00:00"/>
    <x v="0"/>
    <x v="0"/>
    <x v="3"/>
    <x v="4"/>
    <n v="134"/>
    <n v="1.68"/>
    <n v="225.12"/>
    <x v="3"/>
  </r>
  <r>
    <s v="ID07388"/>
    <d v="2024-04-22T00:00:00"/>
    <x v="1"/>
    <x v="1"/>
    <x v="0"/>
    <x v="0"/>
    <n v="20"/>
    <n v="1.77"/>
    <n v="35.4"/>
    <x v="3"/>
  </r>
  <r>
    <s v="ID07389"/>
    <d v="2024-04-25T00:00:00"/>
    <x v="0"/>
    <x v="2"/>
    <x v="0"/>
    <x v="0"/>
    <n v="53"/>
    <n v="1.77"/>
    <n v="93.81"/>
    <x v="3"/>
  </r>
  <r>
    <s v="ID07390"/>
    <d v="2024-04-28T00:00:00"/>
    <x v="0"/>
    <x v="2"/>
    <x v="3"/>
    <x v="4"/>
    <n v="64"/>
    <n v="1.68"/>
    <n v="107.52"/>
    <x v="3"/>
  </r>
  <r>
    <s v="ID07391"/>
    <d v="2024-05-01T00:00:00"/>
    <x v="1"/>
    <x v="3"/>
    <x v="2"/>
    <x v="2"/>
    <n v="63"/>
    <n v="1.87"/>
    <n v="117.81"/>
    <x v="4"/>
  </r>
  <r>
    <s v="ID07392"/>
    <d v="2024-05-04T00:00:00"/>
    <x v="0"/>
    <x v="0"/>
    <x v="0"/>
    <x v="6"/>
    <n v="105"/>
    <n v="1.8699999999999999"/>
    <n v="196.35"/>
    <x v="4"/>
  </r>
  <r>
    <s v="ID07393"/>
    <d v="2024-05-07T00:00:00"/>
    <x v="0"/>
    <x v="0"/>
    <x v="2"/>
    <x v="5"/>
    <n v="138"/>
    <n v="2.8400000000000003"/>
    <n v="391.92"/>
    <x v="4"/>
  </r>
  <r>
    <s v="ID07394"/>
    <d v="2024-05-10T00:00:00"/>
    <x v="1"/>
    <x v="1"/>
    <x v="0"/>
    <x v="0"/>
    <n v="25"/>
    <n v="1.77"/>
    <n v="44.25"/>
    <x v="4"/>
  </r>
  <r>
    <s v="ID07395"/>
    <d v="2024-05-13T00:00:00"/>
    <x v="1"/>
    <x v="1"/>
    <x v="1"/>
    <x v="1"/>
    <n v="21"/>
    <n v="3.49"/>
    <n v="73.290000000000006"/>
    <x v="4"/>
  </r>
  <r>
    <s v="ID07396"/>
    <d v="2024-05-16T00:00:00"/>
    <x v="0"/>
    <x v="2"/>
    <x v="0"/>
    <x v="0"/>
    <n v="61"/>
    <n v="1.77"/>
    <n v="107.97"/>
    <x v="4"/>
  </r>
  <r>
    <s v="ID07397"/>
    <d v="2024-05-19T00:00:00"/>
    <x v="0"/>
    <x v="2"/>
    <x v="3"/>
    <x v="4"/>
    <n v="49"/>
    <n v="1.68"/>
    <n v="82.32"/>
    <x v="4"/>
  </r>
  <r>
    <s v="ID07398"/>
    <d v="2024-05-22T00:00:00"/>
    <x v="1"/>
    <x v="3"/>
    <x v="2"/>
    <x v="2"/>
    <n v="55"/>
    <n v="1.8699999999999999"/>
    <n v="102.85"/>
    <x v="4"/>
  </r>
  <r>
    <s v="ID07399"/>
    <d v="2024-05-25T00:00:00"/>
    <x v="0"/>
    <x v="0"/>
    <x v="2"/>
    <x v="3"/>
    <n v="27"/>
    <n v="2.1800000000000002"/>
    <n v="58.860000000000007"/>
    <x v="4"/>
  </r>
  <r>
    <s v="ID07400"/>
    <d v="2024-05-28T00:00:00"/>
    <x v="0"/>
    <x v="0"/>
    <x v="0"/>
    <x v="0"/>
    <n v="58"/>
    <n v="1.77"/>
    <n v="102.66"/>
    <x v="4"/>
  </r>
  <r>
    <s v="ID07401"/>
    <d v="2024-05-31T00:00:00"/>
    <x v="0"/>
    <x v="0"/>
    <x v="1"/>
    <x v="1"/>
    <n v="33"/>
    <n v="3.49"/>
    <n v="115.17"/>
    <x v="4"/>
  </r>
  <r>
    <s v="ID07402"/>
    <d v="2024-06-03T00:00:00"/>
    <x v="1"/>
    <x v="1"/>
    <x v="2"/>
    <x v="5"/>
    <n v="288"/>
    <n v="2.84"/>
    <n v="817.92"/>
    <x v="5"/>
  </r>
  <r>
    <s v="ID07403"/>
    <d v="2024-06-06T00:00:00"/>
    <x v="0"/>
    <x v="2"/>
    <x v="2"/>
    <x v="2"/>
    <n v="76"/>
    <n v="1.87"/>
    <n v="142.12"/>
    <x v="5"/>
  </r>
  <r>
    <s v="ID07404"/>
    <d v="2024-06-09T00:00:00"/>
    <x v="1"/>
    <x v="3"/>
    <x v="0"/>
    <x v="0"/>
    <n v="42"/>
    <n v="1.77"/>
    <n v="74.34"/>
    <x v="5"/>
  </r>
  <r>
    <s v="ID07405"/>
    <d v="2024-06-12T00:00:00"/>
    <x v="1"/>
    <x v="3"/>
    <x v="1"/>
    <x v="1"/>
    <n v="20"/>
    <n v="3.4899999999999998"/>
    <n v="69.8"/>
    <x v="5"/>
  </r>
  <r>
    <s v="ID07406"/>
    <d v="2024-06-15T00:00:00"/>
    <x v="0"/>
    <x v="0"/>
    <x v="0"/>
    <x v="0"/>
    <n v="75"/>
    <n v="1.77"/>
    <n v="132.75"/>
    <x v="5"/>
  </r>
  <r>
    <s v="ID07407"/>
    <d v="2024-06-18T00:00:00"/>
    <x v="0"/>
    <x v="0"/>
    <x v="1"/>
    <x v="1"/>
    <n v="38"/>
    <n v="3.49"/>
    <n v="132.62"/>
    <x v="5"/>
  </r>
  <r>
    <s v="ID07408"/>
    <d v="2024-06-21T00:00:00"/>
    <x v="1"/>
    <x v="1"/>
    <x v="0"/>
    <x v="0"/>
    <n v="306"/>
    <n v="1.77"/>
    <n v="541.62"/>
    <x v="5"/>
  </r>
  <r>
    <s v="ID07409"/>
    <d v="2024-06-24T00:00:00"/>
    <x v="1"/>
    <x v="1"/>
    <x v="3"/>
    <x v="4"/>
    <n v="28"/>
    <n v="1.68"/>
    <n v="47.04"/>
    <x v="5"/>
  </r>
  <r>
    <s v="ID07410"/>
    <d v="2024-06-27T00:00:00"/>
    <x v="0"/>
    <x v="2"/>
    <x v="0"/>
    <x v="6"/>
    <n v="110"/>
    <n v="1.8699999999999999"/>
    <n v="205.7"/>
    <x v="5"/>
  </r>
  <r>
    <s v="ID07411"/>
    <d v="2024-06-30T00:00:00"/>
    <x v="0"/>
    <x v="2"/>
    <x v="2"/>
    <x v="5"/>
    <n v="51"/>
    <n v="2.84"/>
    <n v="144.84"/>
    <x v="5"/>
  </r>
  <r>
    <s v="ID07412"/>
    <d v="2024-07-03T00:00:00"/>
    <x v="1"/>
    <x v="3"/>
    <x v="0"/>
    <x v="0"/>
    <n v="52"/>
    <n v="1.77"/>
    <n v="92.04"/>
    <x v="6"/>
  </r>
  <r>
    <s v="ID07413"/>
    <d v="2024-07-06T00:00:00"/>
    <x v="1"/>
    <x v="3"/>
    <x v="1"/>
    <x v="1"/>
    <n v="28"/>
    <n v="3.4899999999999998"/>
    <n v="97.72"/>
    <x v="6"/>
  </r>
  <r>
    <s v="ID07414"/>
    <d v="2024-07-09T00:00:00"/>
    <x v="0"/>
    <x v="0"/>
    <x v="0"/>
    <x v="0"/>
    <n v="136"/>
    <n v="1.77"/>
    <n v="240.72"/>
    <x v="6"/>
  </r>
  <r>
    <s v="ID07415"/>
    <d v="2024-07-12T00:00:00"/>
    <x v="0"/>
    <x v="0"/>
    <x v="1"/>
    <x v="1"/>
    <n v="42"/>
    <n v="3.49"/>
    <n v="146.58000000000001"/>
    <x v="6"/>
  </r>
  <r>
    <s v="ID07416"/>
    <d v="2024-07-15T00:00:00"/>
    <x v="1"/>
    <x v="1"/>
    <x v="2"/>
    <x v="2"/>
    <n v="75"/>
    <n v="1.87"/>
    <n v="140.25"/>
    <x v="6"/>
  </r>
  <r>
    <s v="ID07417"/>
    <d v="2024-07-18T00:00:00"/>
    <x v="0"/>
    <x v="2"/>
    <x v="0"/>
    <x v="6"/>
    <n v="72"/>
    <n v="1.8699999999999999"/>
    <n v="134.63999999999999"/>
    <x v="6"/>
  </r>
  <r>
    <s v="ID07418"/>
    <d v="2024-07-21T00:00:00"/>
    <x v="0"/>
    <x v="2"/>
    <x v="2"/>
    <x v="5"/>
    <n v="56"/>
    <n v="2.84"/>
    <n v="159.04"/>
    <x v="6"/>
  </r>
  <r>
    <s v="ID07419"/>
    <d v="2024-07-24T00:00:00"/>
    <x v="1"/>
    <x v="3"/>
    <x v="0"/>
    <x v="6"/>
    <n v="51"/>
    <n v="1.87"/>
    <n v="95.37"/>
    <x v="6"/>
  </r>
  <r>
    <s v="ID07420"/>
    <d v="2024-07-27T00:00:00"/>
    <x v="1"/>
    <x v="3"/>
    <x v="3"/>
    <x v="4"/>
    <n v="31"/>
    <n v="1.68"/>
    <n v="52.08"/>
    <x v="6"/>
  </r>
  <r>
    <s v="ID07421"/>
    <d v="2024-07-30T00:00:00"/>
    <x v="0"/>
    <x v="0"/>
    <x v="0"/>
    <x v="6"/>
    <n v="56"/>
    <n v="1.8699999999999999"/>
    <n v="104.72"/>
    <x v="6"/>
  </r>
  <r>
    <s v="ID07422"/>
    <d v="2024-08-02T00:00:00"/>
    <x v="0"/>
    <x v="0"/>
    <x v="2"/>
    <x v="5"/>
    <n v="137"/>
    <n v="2.84"/>
    <n v="389.08"/>
    <x v="7"/>
  </r>
  <r>
    <s v="ID07423"/>
    <d v="2024-08-05T00:00:00"/>
    <x v="1"/>
    <x v="1"/>
    <x v="2"/>
    <x v="2"/>
    <n v="107"/>
    <n v="1.87"/>
    <n v="200.09"/>
    <x v="7"/>
  </r>
  <r>
    <s v="ID07424"/>
    <d v="2024-08-08T00:00:00"/>
    <x v="0"/>
    <x v="2"/>
    <x v="0"/>
    <x v="0"/>
    <n v="24"/>
    <n v="1.7699999999999998"/>
    <n v="42.48"/>
    <x v="7"/>
  </r>
  <r>
    <s v="ID07425"/>
    <d v="2024-08-11T00:00:00"/>
    <x v="0"/>
    <x v="2"/>
    <x v="1"/>
    <x v="1"/>
    <n v="30"/>
    <n v="3.49"/>
    <n v="104.7"/>
    <x v="7"/>
  </r>
  <r>
    <s v="ID07426"/>
    <d v="2024-08-14T00:00:00"/>
    <x v="1"/>
    <x v="3"/>
    <x v="2"/>
    <x v="2"/>
    <n v="70"/>
    <n v="1.87"/>
    <n v="130.9"/>
    <x v="7"/>
  </r>
  <r>
    <s v="ID07427"/>
    <d v="2024-08-17T00:00:00"/>
    <x v="0"/>
    <x v="0"/>
    <x v="2"/>
    <x v="3"/>
    <n v="31"/>
    <n v="2.1800000000000002"/>
    <n v="67.58"/>
    <x v="7"/>
  </r>
  <r>
    <s v="ID07428"/>
    <d v="2024-08-20T00:00:00"/>
    <x v="0"/>
    <x v="0"/>
    <x v="0"/>
    <x v="0"/>
    <n v="109"/>
    <n v="1.77"/>
    <n v="192.93"/>
    <x v="7"/>
  </r>
  <r>
    <s v="ID07429"/>
    <d v="2024-08-23T00:00:00"/>
    <x v="0"/>
    <x v="0"/>
    <x v="1"/>
    <x v="1"/>
    <n v="21"/>
    <n v="3.49"/>
    <n v="73.290000000000006"/>
    <x v="7"/>
  </r>
  <r>
    <s v="ID07430"/>
    <d v="2024-08-26T00:00:00"/>
    <x v="1"/>
    <x v="1"/>
    <x v="2"/>
    <x v="2"/>
    <n v="80"/>
    <n v="1.8699999999999999"/>
    <n v="149.6"/>
    <x v="7"/>
  </r>
  <r>
    <s v="ID07431"/>
    <d v="2024-08-29T00:00:00"/>
    <x v="0"/>
    <x v="2"/>
    <x v="0"/>
    <x v="6"/>
    <n v="75"/>
    <n v="1.87"/>
    <n v="140.25"/>
    <x v="7"/>
  </r>
  <r>
    <s v="ID07432"/>
    <d v="2024-09-01T00:00:00"/>
    <x v="0"/>
    <x v="2"/>
    <x v="2"/>
    <x v="5"/>
    <n v="74"/>
    <n v="2.84"/>
    <n v="210.16"/>
    <x v="8"/>
  </r>
  <r>
    <s v="ID07433"/>
    <d v="2024-09-04T00:00:00"/>
    <x v="1"/>
    <x v="3"/>
    <x v="0"/>
    <x v="0"/>
    <n v="45"/>
    <n v="1.77"/>
    <n v="79.650000000000006"/>
    <x v="8"/>
  </r>
  <r>
    <s v="ID07434"/>
    <d v="2024-09-07T00:00:00"/>
    <x v="0"/>
    <x v="0"/>
    <x v="2"/>
    <x v="3"/>
    <n v="28"/>
    <n v="2.1800000000000002"/>
    <n v="61.040000000000006"/>
    <x v="8"/>
  </r>
  <r>
    <s v="ID07435"/>
    <d v="2024-09-10T00:00:00"/>
    <x v="0"/>
    <x v="0"/>
    <x v="0"/>
    <x v="0"/>
    <n v="143"/>
    <n v="1.77"/>
    <n v="253.11"/>
    <x v="8"/>
  </r>
  <r>
    <s v="ID07436"/>
    <d v="2024-09-13T00:00:00"/>
    <x v="0"/>
    <x v="0"/>
    <x v="3"/>
    <x v="7"/>
    <n v="27"/>
    <n v="3.15"/>
    <n v="85.05"/>
    <x v="8"/>
  </r>
  <r>
    <s v="ID07437"/>
    <d v="2024-09-16T00:00:00"/>
    <x v="1"/>
    <x v="1"/>
    <x v="0"/>
    <x v="0"/>
    <n v="133"/>
    <n v="1.77"/>
    <n v="235.41"/>
    <x v="8"/>
  </r>
  <r>
    <s v="ID07438"/>
    <d v="2024-09-19T00:00:00"/>
    <x v="0"/>
    <x v="2"/>
    <x v="2"/>
    <x v="3"/>
    <n v="110"/>
    <n v="2.1800000000000002"/>
    <n v="239.8"/>
    <x v="8"/>
  </r>
  <r>
    <s v="ID07439"/>
    <d v="2024-09-22T00:00:00"/>
    <x v="0"/>
    <x v="2"/>
    <x v="2"/>
    <x v="2"/>
    <n v="65"/>
    <n v="1.8699999999999999"/>
    <n v="121.55"/>
    <x v="8"/>
  </r>
  <r>
    <s v="ID07440"/>
    <d v="2024-09-25T00:00:00"/>
    <x v="1"/>
    <x v="3"/>
    <x v="0"/>
    <x v="6"/>
    <n v="33"/>
    <n v="1.87"/>
    <n v="61.71"/>
    <x v="8"/>
  </r>
  <r>
    <s v="ID07441"/>
    <d v="2024-09-28T00:00:00"/>
    <x v="0"/>
    <x v="0"/>
    <x v="2"/>
    <x v="3"/>
    <n v="81"/>
    <n v="2.1800000000000002"/>
    <n v="176.58"/>
    <x v="8"/>
  </r>
  <r>
    <s v="ID07442"/>
    <d v="2024-10-01T00:00:00"/>
    <x v="0"/>
    <x v="0"/>
    <x v="0"/>
    <x v="0"/>
    <n v="77"/>
    <n v="1.7699999999999998"/>
    <n v="136.29"/>
    <x v="9"/>
  </r>
  <r>
    <s v="ID07443"/>
    <d v="2024-10-04T00:00:00"/>
    <x v="0"/>
    <x v="0"/>
    <x v="1"/>
    <x v="1"/>
    <n v="38"/>
    <n v="3.49"/>
    <n v="132.62"/>
    <x v="9"/>
  </r>
  <r>
    <s v="ID07444"/>
    <d v="2024-10-07T00:00:00"/>
    <x v="1"/>
    <x v="1"/>
    <x v="0"/>
    <x v="0"/>
    <n v="40"/>
    <n v="1.77"/>
    <n v="70.8"/>
    <x v="9"/>
  </r>
  <r>
    <s v="ID07445"/>
    <d v="2024-10-10T00:00:00"/>
    <x v="1"/>
    <x v="1"/>
    <x v="3"/>
    <x v="4"/>
    <n v="114"/>
    <n v="1.6800000000000002"/>
    <n v="191.52"/>
    <x v="9"/>
  </r>
  <r>
    <s v="ID07446"/>
    <d v="2024-10-13T00:00:00"/>
    <x v="0"/>
    <x v="2"/>
    <x v="2"/>
    <x v="3"/>
    <n v="224"/>
    <n v="2.1800000000000002"/>
    <n v="488.32000000000005"/>
    <x v="9"/>
  </r>
  <r>
    <s v="ID07447"/>
    <d v="2024-10-16T00:00:00"/>
    <x v="0"/>
    <x v="2"/>
    <x v="0"/>
    <x v="0"/>
    <n v="141"/>
    <n v="1.77"/>
    <n v="249.57"/>
    <x v="9"/>
  </r>
  <r>
    <s v="ID07448"/>
    <d v="2024-10-19T00:00:00"/>
    <x v="0"/>
    <x v="2"/>
    <x v="1"/>
    <x v="1"/>
    <n v="32"/>
    <n v="3.49"/>
    <n v="111.68"/>
    <x v="9"/>
  </r>
  <r>
    <s v="ID07449"/>
    <d v="2024-10-22T00:00:00"/>
    <x v="1"/>
    <x v="3"/>
    <x v="0"/>
    <x v="0"/>
    <n v="20"/>
    <n v="1.77"/>
    <n v="35.4"/>
    <x v="9"/>
  </r>
  <r>
    <s v="ID07450"/>
    <d v="2024-10-25T00:00:00"/>
    <x v="0"/>
    <x v="0"/>
    <x v="2"/>
    <x v="3"/>
    <n v="40"/>
    <n v="2.1800000000000002"/>
    <n v="87.2"/>
    <x v="9"/>
  </r>
  <r>
    <s v="ID07451"/>
    <d v="2024-10-28T00:00:00"/>
    <x v="0"/>
    <x v="0"/>
    <x v="2"/>
    <x v="2"/>
    <n v="49"/>
    <n v="1.8699999999999999"/>
    <n v="91.63"/>
    <x v="9"/>
  </r>
  <r>
    <s v="ID07452"/>
    <d v="2024-10-31T00:00:00"/>
    <x v="0"/>
    <x v="0"/>
    <x v="1"/>
    <x v="1"/>
    <n v="46"/>
    <n v="3.4899999999999998"/>
    <n v="160.54"/>
    <x v="9"/>
  </r>
  <r>
    <s v="ID07453"/>
    <d v="2024-11-03T00:00:00"/>
    <x v="1"/>
    <x v="1"/>
    <x v="0"/>
    <x v="0"/>
    <n v="39"/>
    <n v="1.77"/>
    <n v="69.03"/>
    <x v="10"/>
  </r>
  <r>
    <s v="ID07454"/>
    <d v="2024-11-06T00:00:00"/>
    <x v="1"/>
    <x v="1"/>
    <x v="3"/>
    <x v="4"/>
    <n v="62"/>
    <n v="1.68"/>
    <n v="104.16"/>
    <x v="10"/>
  </r>
  <r>
    <s v="ID07455"/>
    <d v="2024-11-09T00:00:00"/>
    <x v="0"/>
    <x v="2"/>
    <x v="0"/>
    <x v="0"/>
    <n v="90"/>
    <n v="1.77"/>
    <n v="159.30000000000001"/>
    <x v="10"/>
  </r>
  <r>
    <s v="ID07456"/>
    <d v="2024-11-12T00:00:00"/>
    <x v="1"/>
    <x v="3"/>
    <x v="2"/>
    <x v="3"/>
    <n v="103"/>
    <n v="2.1799999999999997"/>
    <n v="224.53999999999996"/>
    <x v="10"/>
  </r>
  <r>
    <s v="ID07457"/>
    <d v="2024-11-15T00:00:00"/>
    <x v="1"/>
    <x v="3"/>
    <x v="2"/>
    <x v="5"/>
    <n v="32"/>
    <n v="2.84"/>
    <n v="90.88"/>
    <x v="10"/>
  </r>
  <r>
    <s v="ID07458"/>
    <d v="2024-11-18T00:00:00"/>
    <x v="0"/>
    <x v="0"/>
    <x v="0"/>
    <x v="6"/>
    <n v="66"/>
    <n v="1.87"/>
    <n v="123.42"/>
    <x v="10"/>
  </r>
  <r>
    <s v="ID07459"/>
    <d v="2024-11-21T00:00:00"/>
    <x v="0"/>
    <x v="0"/>
    <x v="2"/>
    <x v="5"/>
    <n v="97"/>
    <n v="2.8400000000000003"/>
    <n v="275.48"/>
    <x v="10"/>
  </r>
  <r>
    <s v="ID07460"/>
    <d v="2024-11-24T00:00:00"/>
    <x v="1"/>
    <x v="1"/>
    <x v="0"/>
    <x v="0"/>
    <n v="30"/>
    <n v="1.77"/>
    <n v="53.1"/>
    <x v="10"/>
  </r>
  <r>
    <s v="ID07461"/>
    <d v="2024-11-27T00:00:00"/>
    <x v="1"/>
    <x v="1"/>
    <x v="3"/>
    <x v="4"/>
    <n v="29"/>
    <n v="1.68"/>
    <n v="48.72"/>
    <x v="10"/>
  </r>
  <r>
    <s v="ID07462"/>
    <d v="2024-11-30T00:00:00"/>
    <x v="0"/>
    <x v="2"/>
    <x v="0"/>
    <x v="0"/>
    <n v="92"/>
    <n v="1.77"/>
    <n v="162.84"/>
    <x v="10"/>
  </r>
  <r>
    <s v="ID07463"/>
    <d v="2024-12-03T00:00:00"/>
    <x v="1"/>
    <x v="3"/>
    <x v="2"/>
    <x v="3"/>
    <n v="139"/>
    <n v="2.1799999999999997"/>
    <n v="303.02"/>
    <x v="11"/>
  </r>
  <r>
    <s v="ID07464"/>
    <d v="2024-12-06T00:00:00"/>
    <x v="1"/>
    <x v="3"/>
    <x v="2"/>
    <x v="5"/>
    <n v="29"/>
    <n v="2.84"/>
    <n v="82.36"/>
    <x v="11"/>
  </r>
  <r>
    <s v="ID07465"/>
    <d v="2024-12-09T00:00:00"/>
    <x v="0"/>
    <x v="0"/>
    <x v="0"/>
    <x v="8"/>
    <n v="30"/>
    <n v="2.27"/>
    <n v="68.099999999999994"/>
    <x v="11"/>
  </r>
  <r>
    <s v="ID07466"/>
    <d v="2024-12-12T00:00:00"/>
    <x v="0"/>
    <x v="0"/>
    <x v="2"/>
    <x v="2"/>
    <n v="36"/>
    <n v="1.8699999999999999"/>
    <n v="67.319999999999993"/>
    <x v="11"/>
  </r>
  <r>
    <s v="ID07467"/>
    <d v="2024-12-15T00:00:00"/>
    <x v="0"/>
    <x v="0"/>
    <x v="1"/>
    <x v="1"/>
    <n v="41"/>
    <n v="3.49"/>
    <n v="143.09"/>
    <x v="11"/>
  </r>
  <r>
    <s v="ID07468"/>
    <d v="2024-12-18T00:00:00"/>
    <x v="1"/>
    <x v="1"/>
    <x v="0"/>
    <x v="0"/>
    <n v="44"/>
    <n v="1.7699999999999998"/>
    <n v="77.88"/>
    <x v="11"/>
  </r>
  <r>
    <s v="ID07469"/>
    <d v="2024-12-21T00:00:00"/>
    <x v="1"/>
    <x v="1"/>
    <x v="3"/>
    <x v="4"/>
    <n v="29"/>
    <n v="1.68"/>
    <n v="48.72"/>
    <x v="11"/>
  </r>
  <r>
    <s v="ID07470"/>
    <d v="2024-12-24T00:00:00"/>
    <x v="0"/>
    <x v="2"/>
    <x v="2"/>
    <x v="3"/>
    <n v="237"/>
    <n v="2.1799999999999997"/>
    <n v="516.66"/>
    <x v="11"/>
  </r>
  <r>
    <s v="ID07471"/>
    <d v="2024-12-27T00:00:00"/>
    <x v="0"/>
    <x v="2"/>
    <x v="2"/>
    <x v="2"/>
    <n v="65"/>
    <n v="1.8699999999999999"/>
    <n v="121.55"/>
    <x v="11"/>
  </r>
  <r>
    <s v="ID07472"/>
    <d v="2024-12-30T00:00:00"/>
    <x v="1"/>
    <x v="3"/>
    <x v="2"/>
    <x v="3"/>
    <n v="83"/>
    <n v="2.1800000000000002"/>
    <n v="180.94000000000003"/>
    <x v="11"/>
  </r>
  <r>
    <s v="ID07473"/>
    <d v="2025-01-02T00:00:00"/>
    <x v="0"/>
    <x v="0"/>
    <x v="2"/>
    <x v="3"/>
    <n v="32"/>
    <n v="2.1800000000000002"/>
    <n v="69.760000000000005"/>
    <x v="0"/>
  </r>
  <r>
    <s v="ID07474"/>
    <d v="2025-01-05T00:00:00"/>
    <x v="0"/>
    <x v="0"/>
    <x v="0"/>
    <x v="0"/>
    <n v="63"/>
    <n v="1.77"/>
    <n v="111.51"/>
    <x v="0"/>
  </r>
  <r>
    <s v="ID07475"/>
    <d v="2025-01-08T00:00:00"/>
    <x v="0"/>
    <x v="0"/>
    <x v="3"/>
    <x v="7"/>
    <n v="29"/>
    <n v="3.15"/>
    <n v="91.35"/>
    <x v="0"/>
  </r>
  <r>
    <s v="ID07476"/>
    <d v="2025-01-11T00:00:00"/>
    <x v="1"/>
    <x v="1"/>
    <x v="0"/>
    <x v="6"/>
    <n v="77"/>
    <n v="1.87"/>
    <n v="143.99"/>
    <x v="0"/>
  </r>
  <r>
    <s v="ID07477"/>
    <d v="2025-01-14T00:00:00"/>
    <x v="1"/>
    <x v="1"/>
    <x v="2"/>
    <x v="5"/>
    <n v="80"/>
    <n v="2.84"/>
    <n v="227.2"/>
    <x v="0"/>
  </r>
  <r>
    <s v="ID07478"/>
    <d v="2025-01-17T00:00:00"/>
    <x v="0"/>
    <x v="2"/>
    <x v="0"/>
    <x v="0"/>
    <n v="102"/>
    <n v="1.77"/>
    <n v="180.54"/>
    <x v="0"/>
  </r>
  <r>
    <s v="ID07479"/>
    <d v="2025-01-20T00:00:00"/>
    <x v="0"/>
    <x v="2"/>
    <x v="1"/>
    <x v="1"/>
    <n v="31"/>
    <n v="3.4899999999999998"/>
    <n v="108.19"/>
    <x v="0"/>
  </r>
  <r>
    <s v="ID07480"/>
    <d v="2025-01-23T00:00:00"/>
    <x v="1"/>
    <x v="3"/>
    <x v="0"/>
    <x v="0"/>
    <n v="56"/>
    <n v="1.77"/>
    <n v="99.12"/>
    <x v="0"/>
  </r>
  <r>
    <s v="ID07481"/>
    <d v="2025-01-26T00:00:00"/>
    <x v="0"/>
    <x v="0"/>
    <x v="2"/>
    <x v="3"/>
    <n v="52"/>
    <n v="2.1800000000000002"/>
    <n v="113.36000000000001"/>
    <x v="0"/>
  </r>
  <r>
    <s v="ID07482"/>
    <d v="2025-01-29T00:00:00"/>
    <x v="0"/>
    <x v="0"/>
    <x v="0"/>
    <x v="0"/>
    <n v="51"/>
    <n v="1.77"/>
    <n v="90.27"/>
    <x v="0"/>
  </r>
  <r>
    <s v="ID07483"/>
    <d v="2025-02-01T00:00:00"/>
    <x v="0"/>
    <x v="0"/>
    <x v="3"/>
    <x v="4"/>
    <n v="24"/>
    <n v="1.68"/>
    <n v="40.32"/>
    <x v="1"/>
  </r>
  <r>
    <s v="ID07484"/>
    <d v="2025-02-04T00:00:00"/>
    <x v="1"/>
    <x v="1"/>
    <x v="2"/>
    <x v="3"/>
    <n v="58"/>
    <n v="2.1800000000000002"/>
    <n v="126.44000000000001"/>
    <x v="1"/>
  </r>
  <r>
    <s v="ID07485"/>
    <d v="2025-02-07T00:00:00"/>
    <x v="1"/>
    <x v="1"/>
    <x v="2"/>
    <x v="2"/>
    <n v="34"/>
    <n v="1.8699999999999999"/>
    <n v="63.58"/>
    <x v="1"/>
  </r>
  <r>
    <s v="ID07486"/>
    <d v="2025-02-10T00:00:00"/>
    <x v="0"/>
    <x v="2"/>
    <x v="0"/>
    <x v="0"/>
    <n v="34"/>
    <n v="1.77"/>
    <n v="60.18"/>
    <x v="1"/>
  </r>
  <r>
    <s v="ID07487"/>
    <d v="2025-02-13T00:00:00"/>
    <x v="0"/>
    <x v="2"/>
    <x v="3"/>
    <x v="4"/>
    <n v="21"/>
    <n v="1.6800000000000002"/>
    <n v="35.28"/>
    <x v="1"/>
  </r>
  <r>
    <s v="ID07488"/>
    <d v="2025-02-16T00:00:00"/>
    <x v="1"/>
    <x v="3"/>
    <x v="2"/>
    <x v="5"/>
    <n v="29"/>
    <n v="2.84"/>
    <n v="82.36"/>
    <x v="1"/>
  </r>
  <r>
    <s v="ID07489"/>
    <d v="2025-02-19T00:00:00"/>
    <x v="0"/>
    <x v="0"/>
    <x v="0"/>
    <x v="0"/>
    <n v="68"/>
    <n v="1.77"/>
    <n v="120.36"/>
    <x v="1"/>
  </r>
  <r>
    <s v="ID07490"/>
    <d v="2025-02-22T00:00:00"/>
    <x v="0"/>
    <x v="0"/>
    <x v="3"/>
    <x v="7"/>
    <n v="31"/>
    <n v="3.1500000000000004"/>
    <n v="97.65"/>
    <x v="1"/>
  </r>
  <r>
    <s v="ID07491"/>
    <d v="2025-02-25T00:00:00"/>
    <x v="1"/>
    <x v="1"/>
    <x v="2"/>
    <x v="3"/>
    <n v="30"/>
    <n v="2.1800000000000002"/>
    <n v="65.400000000000006"/>
    <x v="1"/>
  </r>
  <r>
    <s v="ID07492"/>
    <d v="2025-02-28T00:00:00"/>
    <x v="1"/>
    <x v="1"/>
    <x v="2"/>
    <x v="2"/>
    <n v="232"/>
    <n v="1.8699999999999999"/>
    <n v="433.84"/>
    <x v="1"/>
  </r>
  <r>
    <s v="ID07493"/>
    <d v="2025-03-02T00:00:00"/>
    <x v="0"/>
    <x v="2"/>
    <x v="0"/>
    <x v="6"/>
    <n v="68"/>
    <n v="1.8699999999999999"/>
    <n v="127.16"/>
    <x v="2"/>
  </r>
  <r>
    <s v="ID07494"/>
    <d v="2025-03-05T00:00:00"/>
    <x v="0"/>
    <x v="2"/>
    <x v="2"/>
    <x v="5"/>
    <n v="97"/>
    <n v="2.8400000000000003"/>
    <n v="275.48"/>
    <x v="2"/>
  </r>
  <r>
    <s v="ID07495"/>
    <d v="2025-03-08T00:00:00"/>
    <x v="1"/>
    <x v="3"/>
    <x v="0"/>
    <x v="6"/>
    <n v="86"/>
    <n v="1.8699999999999999"/>
    <n v="160.82"/>
    <x v="2"/>
  </r>
  <r>
    <s v="ID07496"/>
    <d v="2025-03-11T00:00:00"/>
    <x v="1"/>
    <x v="3"/>
    <x v="3"/>
    <x v="4"/>
    <n v="41"/>
    <n v="1.68"/>
    <n v="68.88"/>
    <x v="2"/>
  </r>
  <r>
    <s v="ID07497"/>
    <d v="2025-03-14T00:00:00"/>
    <x v="0"/>
    <x v="0"/>
    <x v="0"/>
    <x v="0"/>
    <n v="93"/>
    <n v="1.7700000000000002"/>
    <n v="164.61"/>
    <x v="2"/>
  </r>
  <r>
    <s v="ID07498"/>
    <d v="2025-03-17T00:00:00"/>
    <x v="0"/>
    <x v="0"/>
    <x v="3"/>
    <x v="4"/>
    <n v="47"/>
    <n v="1.68"/>
    <n v="78.959999999999994"/>
    <x v="2"/>
  </r>
  <r>
    <s v="ID07499"/>
    <d v="2025-03-20T00:00:00"/>
    <x v="1"/>
    <x v="1"/>
    <x v="0"/>
    <x v="0"/>
    <n v="103"/>
    <n v="1.77"/>
    <n v="182.31"/>
    <x v="2"/>
  </r>
  <r>
    <s v="ID07500"/>
    <d v="2025-03-23T00:00:00"/>
    <x v="1"/>
    <x v="1"/>
    <x v="3"/>
    <x v="4"/>
    <n v="33"/>
    <n v="1.68"/>
    <n v="55.44"/>
    <x v="2"/>
  </r>
  <r>
    <s v="ID07501"/>
    <d v="2025-03-26T00:00:00"/>
    <x v="0"/>
    <x v="2"/>
    <x v="0"/>
    <x v="6"/>
    <n v="57"/>
    <n v="1.87"/>
    <n v="106.59"/>
    <x v="2"/>
  </r>
  <r>
    <s v="ID07502"/>
    <d v="2025-03-29T00:00:00"/>
    <x v="0"/>
    <x v="2"/>
    <x v="2"/>
    <x v="5"/>
    <n v="65"/>
    <n v="2.84"/>
    <n v="184.6"/>
    <x v="2"/>
  </r>
  <r>
    <s v="ID07503"/>
    <d v="2025-04-01T00:00:00"/>
    <x v="1"/>
    <x v="3"/>
    <x v="0"/>
    <x v="0"/>
    <n v="118"/>
    <n v="1.77"/>
    <n v="208.86"/>
    <x v="3"/>
  </r>
  <r>
    <s v="ID07504"/>
    <d v="2025-04-04T00:00:00"/>
    <x v="0"/>
    <x v="0"/>
    <x v="2"/>
    <x v="3"/>
    <n v="36"/>
    <n v="2.1800000000000002"/>
    <n v="78.48"/>
    <x v="3"/>
  </r>
  <r>
    <s v="ID07505"/>
    <d v="2025-04-07T00:00:00"/>
    <x v="0"/>
    <x v="0"/>
    <x v="2"/>
    <x v="5"/>
    <n v="123"/>
    <n v="2.84"/>
    <n v="349.32"/>
    <x v="3"/>
  </r>
  <r>
    <s v="ID07506"/>
    <d v="2025-04-10T00:00:00"/>
    <x v="1"/>
    <x v="1"/>
    <x v="0"/>
    <x v="0"/>
    <n v="90"/>
    <n v="1.77"/>
    <n v="159.30000000000001"/>
    <x v="3"/>
  </r>
  <r>
    <s v="ID07507"/>
    <d v="2025-04-13T00:00:00"/>
    <x v="1"/>
    <x v="1"/>
    <x v="1"/>
    <x v="1"/>
    <n v="21"/>
    <n v="3.49"/>
    <n v="73.290000000000006"/>
    <x v="3"/>
  </r>
  <r>
    <s v="ID07508"/>
    <d v="2025-04-16T00:00:00"/>
    <x v="0"/>
    <x v="2"/>
    <x v="0"/>
    <x v="0"/>
    <n v="48"/>
    <n v="1.7699999999999998"/>
    <n v="84.96"/>
    <x v="3"/>
  </r>
  <r>
    <s v="ID07509"/>
    <d v="2025-04-19T00:00:00"/>
    <x v="0"/>
    <x v="2"/>
    <x v="3"/>
    <x v="4"/>
    <n v="24"/>
    <n v="1.68"/>
    <n v="40.32"/>
    <x v="3"/>
  </r>
  <r>
    <s v="ID07510"/>
    <d v="2025-04-22T00:00:00"/>
    <x v="1"/>
    <x v="3"/>
    <x v="2"/>
    <x v="2"/>
    <n v="67"/>
    <n v="1.87"/>
    <n v="125.29"/>
    <x v="3"/>
  </r>
  <r>
    <s v="ID07511"/>
    <d v="2025-04-25T00:00:00"/>
    <x v="0"/>
    <x v="0"/>
    <x v="0"/>
    <x v="6"/>
    <n v="27"/>
    <n v="1.87"/>
    <n v="50.49"/>
    <x v="3"/>
  </r>
  <r>
    <s v="ID07512"/>
    <d v="2025-04-28T00:00:00"/>
    <x v="0"/>
    <x v="0"/>
    <x v="2"/>
    <x v="5"/>
    <n v="129"/>
    <n v="2.8400000000000003"/>
    <n v="366.36"/>
    <x v="3"/>
  </r>
  <r>
    <s v="ID07513"/>
    <d v="2025-05-01T00:00:00"/>
    <x v="1"/>
    <x v="1"/>
    <x v="2"/>
    <x v="3"/>
    <n v="77"/>
    <n v="2.1800000000000002"/>
    <n v="167.86"/>
    <x v="4"/>
  </r>
  <r>
    <s v="ID07514"/>
    <d v="2025-05-04T00:00:00"/>
    <x v="1"/>
    <x v="1"/>
    <x v="2"/>
    <x v="2"/>
    <n v="58"/>
    <n v="1.8699999999999999"/>
    <n v="108.46"/>
    <x v="4"/>
  </r>
  <r>
    <s v="ID07515"/>
    <d v="2025-05-07T00:00:00"/>
    <x v="0"/>
    <x v="2"/>
    <x v="0"/>
    <x v="6"/>
    <n v="47"/>
    <n v="1.87"/>
    <n v="87.89"/>
    <x v="4"/>
  </r>
  <r>
    <s v="ID07516"/>
    <d v="2025-05-10T00:00:00"/>
    <x v="0"/>
    <x v="2"/>
    <x v="2"/>
    <x v="5"/>
    <n v="33"/>
    <n v="2.84"/>
    <n v="93.72"/>
    <x v="4"/>
  </r>
  <r>
    <s v="ID07517"/>
    <d v="2025-05-13T00:00:00"/>
    <x v="1"/>
    <x v="3"/>
    <x v="2"/>
    <x v="2"/>
    <n v="82"/>
    <n v="1.87"/>
    <n v="153.34"/>
    <x v="4"/>
  </r>
  <r>
    <s v="ID07518"/>
    <d v="2025-05-16T00:00:00"/>
    <x v="0"/>
    <x v="0"/>
    <x v="0"/>
    <x v="0"/>
    <n v="58"/>
    <n v="1.77"/>
    <n v="102.66"/>
    <x v="4"/>
  </r>
  <r>
    <s v="ID07519"/>
    <d v="2025-05-19T00:00:00"/>
    <x v="0"/>
    <x v="0"/>
    <x v="3"/>
    <x v="7"/>
    <n v="30"/>
    <n v="3.15"/>
    <n v="94.5"/>
    <x v="4"/>
  </r>
  <r>
    <s v="ID07520"/>
    <d v="2025-05-22T00:00:00"/>
    <x v="1"/>
    <x v="1"/>
    <x v="2"/>
    <x v="2"/>
    <n v="43"/>
    <n v="1.8699999999999999"/>
    <n v="80.41"/>
    <x v="4"/>
  </r>
  <r>
    <s v="ID07521"/>
    <d v="2025-05-25T00:00:00"/>
    <x v="0"/>
    <x v="2"/>
    <x v="0"/>
    <x v="0"/>
    <n v="84"/>
    <n v="1.77"/>
    <n v="148.68"/>
    <x v="4"/>
  </r>
  <r>
    <s v="ID07522"/>
    <d v="2025-05-28T00:00:00"/>
    <x v="1"/>
    <x v="3"/>
    <x v="2"/>
    <x v="3"/>
    <n v="36"/>
    <n v="2.1800000000000002"/>
    <n v="78.48"/>
    <x v="4"/>
  </r>
  <r>
    <s v="ID07523"/>
    <d v="2025-05-31T00:00:00"/>
    <x v="1"/>
    <x v="3"/>
    <x v="2"/>
    <x v="5"/>
    <n v="44"/>
    <n v="2.84"/>
    <n v="124.96"/>
    <x v="4"/>
  </r>
  <r>
    <s v="ID07524"/>
    <d v="2025-06-03T00:00:00"/>
    <x v="0"/>
    <x v="0"/>
    <x v="0"/>
    <x v="6"/>
    <n v="27"/>
    <n v="1.87"/>
    <n v="50.49"/>
    <x v="5"/>
  </r>
  <r>
    <s v="ID07525"/>
    <d v="2025-06-06T00:00:00"/>
    <x v="0"/>
    <x v="0"/>
    <x v="2"/>
    <x v="5"/>
    <n v="120"/>
    <n v="2.8400000000000003"/>
    <n v="340.8"/>
    <x v="5"/>
  </r>
  <r>
    <s v="ID07526"/>
    <d v="2025-06-09T00:00:00"/>
    <x v="0"/>
    <x v="0"/>
    <x v="1"/>
    <x v="1"/>
    <n v="26"/>
    <n v="3.4899999999999998"/>
    <n v="90.74"/>
    <x v="5"/>
  </r>
  <r>
    <s v="ID07527"/>
    <d v="2025-06-12T00:00:00"/>
    <x v="1"/>
    <x v="1"/>
    <x v="0"/>
    <x v="0"/>
    <n v="73"/>
    <n v="1.77"/>
    <n v="129.21"/>
    <x v="5"/>
  </r>
  <r>
    <s v="ID07528"/>
    <d v="2025-06-15T00:00:00"/>
    <x v="0"/>
    <x v="2"/>
    <x v="0"/>
    <x v="6"/>
    <n v="38"/>
    <n v="1.87"/>
    <n v="71.06"/>
    <x v="5"/>
  </r>
  <r>
    <s v="ID07529"/>
    <d v="2025-06-18T00:00:00"/>
    <x v="0"/>
    <x v="2"/>
    <x v="2"/>
    <x v="5"/>
    <n v="40"/>
    <n v="2.84"/>
    <n v="113.6"/>
    <x v="5"/>
  </r>
  <r>
    <s v="ID07530"/>
    <d v="2025-06-21T00:00:00"/>
    <x v="1"/>
    <x v="3"/>
    <x v="0"/>
    <x v="0"/>
    <n v="41"/>
    <n v="1.7699999999999998"/>
    <n v="72.569999999999993"/>
    <x v="5"/>
  </r>
  <r>
    <s v="ID07531"/>
    <d v="2025-06-24T00:00:00"/>
    <x v="0"/>
    <x v="0"/>
    <x v="0"/>
    <x v="8"/>
    <n v="27"/>
    <n v="2.27"/>
    <n v="61.29"/>
    <x v="5"/>
  </r>
  <r>
    <s v="ID07532"/>
    <d v="2025-06-27T00:00:00"/>
    <x v="0"/>
    <x v="0"/>
    <x v="2"/>
    <x v="2"/>
    <n v="38"/>
    <n v="1.87"/>
    <n v="71.06"/>
    <x v="5"/>
  </r>
  <r>
    <s v="ID07533"/>
    <d v="2025-06-30T00:00:00"/>
    <x v="0"/>
    <x v="0"/>
    <x v="1"/>
    <x v="1"/>
    <n v="34"/>
    <n v="3.4899999999999998"/>
    <n v="118.66"/>
    <x v="5"/>
  </r>
  <r>
    <s v="ID07534"/>
    <d v="2025-07-03T00:00:00"/>
    <x v="1"/>
    <x v="1"/>
    <x v="0"/>
    <x v="6"/>
    <n v="65"/>
    <n v="1.8699999999999999"/>
    <n v="121.55"/>
    <x v="6"/>
  </r>
  <r>
    <s v="ID07535"/>
    <d v="2025-07-06T00:00:00"/>
    <x v="1"/>
    <x v="1"/>
    <x v="2"/>
    <x v="5"/>
    <n v="60"/>
    <n v="2.8400000000000003"/>
    <n v="170.4"/>
    <x v="6"/>
  </r>
  <r>
    <s v="ID07536"/>
    <d v="2025-07-09T00:00:00"/>
    <x v="0"/>
    <x v="2"/>
    <x v="2"/>
    <x v="3"/>
    <n v="37"/>
    <n v="2.1799999999999997"/>
    <n v="80.66"/>
    <x v="6"/>
  </r>
  <r>
    <s v="ID07537"/>
    <d v="2025-07-12T00:00:00"/>
    <x v="0"/>
    <x v="2"/>
    <x v="2"/>
    <x v="2"/>
    <n v="40"/>
    <n v="1.8699999999999999"/>
    <n v="74.8"/>
    <x v="6"/>
  </r>
  <r>
    <s v="ID07538"/>
    <d v="2025-07-15T00:00:00"/>
    <x v="1"/>
    <x v="3"/>
    <x v="0"/>
    <x v="6"/>
    <n v="26"/>
    <n v="1.8699999999999999"/>
    <n v="48.62"/>
    <x v="6"/>
  </r>
  <r>
    <s v="ID07539"/>
    <d v="2025-07-18T00:00:00"/>
    <x v="0"/>
    <x v="0"/>
    <x v="0"/>
    <x v="8"/>
    <n v="22"/>
    <n v="2.27"/>
    <n v="49.94"/>
    <x v="6"/>
  </r>
  <r>
    <s v="ID07540"/>
    <d v="2025-07-21T00:00:00"/>
    <x v="0"/>
    <x v="0"/>
    <x v="2"/>
    <x v="2"/>
    <n v="32"/>
    <n v="1.87"/>
    <n v="59.84"/>
    <x v="6"/>
  </r>
  <r>
    <s v="ID07541"/>
    <d v="2025-07-24T00:00:00"/>
    <x v="0"/>
    <x v="0"/>
    <x v="1"/>
    <x v="1"/>
    <n v="23"/>
    <n v="3.4899999999999998"/>
    <n v="80.27"/>
    <x v="6"/>
  </r>
  <r>
    <s v="ID07542"/>
    <d v="2025-07-27T00:00:00"/>
    <x v="1"/>
    <x v="1"/>
    <x v="2"/>
    <x v="3"/>
    <n v="20"/>
    <n v="2.1800000000000002"/>
    <n v="43.6"/>
    <x v="6"/>
  </r>
  <r>
    <s v="ID07543"/>
    <d v="2025-07-30T00:00:00"/>
    <x v="1"/>
    <x v="1"/>
    <x v="2"/>
    <x v="2"/>
    <n v="64"/>
    <n v="1.87"/>
    <n v="119.68"/>
    <x v="6"/>
  </r>
  <r>
    <s v="ID07544"/>
    <d v="2025-08-02T00:00:00"/>
    <x v="0"/>
    <x v="2"/>
    <x v="0"/>
    <x v="0"/>
    <n v="71"/>
    <n v="1.77"/>
    <n v="125.67"/>
    <x v="7"/>
  </r>
  <r>
    <s v="ID07545"/>
    <d v="2025-08-05T00:00:00"/>
    <x v="1"/>
    <x v="3"/>
    <x v="2"/>
    <x v="3"/>
    <n v="90"/>
    <n v="2.1799999999999997"/>
    <n v="196.2"/>
    <x v="7"/>
  </r>
  <r>
    <s v="ID07546"/>
    <d v="2025-08-08T00:00:00"/>
    <x v="1"/>
    <x v="3"/>
    <x v="2"/>
    <x v="5"/>
    <n v="38"/>
    <n v="2.84"/>
    <n v="107.91999999999999"/>
    <x v="7"/>
  </r>
  <r>
    <s v="ID07547"/>
    <d v="2025-08-11T00:00:00"/>
    <x v="0"/>
    <x v="0"/>
    <x v="0"/>
    <x v="0"/>
    <n v="55"/>
    <n v="1.7699999999999998"/>
    <n v="97.35"/>
    <x v="7"/>
  </r>
  <r>
    <s v="ID07548"/>
    <d v="2025-08-14T00:00:00"/>
    <x v="0"/>
    <x v="0"/>
    <x v="3"/>
    <x v="7"/>
    <n v="22"/>
    <n v="3.15"/>
    <n v="69.3"/>
    <x v="7"/>
  </r>
  <r>
    <s v="ID07549"/>
    <d v="2025-08-17T00:00:00"/>
    <x v="1"/>
    <x v="1"/>
    <x v="0"/>
    <x v="0"/>
    <n v="34"/>
    <n v="1.77"/>
    <n v="60.18"/>
    <x v="7"/>
  </r>
  <r>
    <s v="ID07550"/>
    <d v="2025-08-20T00:00:00"/>
    <x v="0"/>
    <x v="2"/>
    <x v="0"/>
    <x v="6"/>
    <n v="39"/>
    <n v="1.87"/>
    <n v="72.930000000000007"/>
    <x v="7"/>
  </r>
  <r>
    <s v="ID07551"/>
    <d v="2025-08-23T00:00:00"/>
    <x v="0"/>
    <x v="2"/>
    <x v="2"/>
    <x v="5"/>
    <n v="41"/>
    <n v="2.84"/>
    <n v="116.44"/>
    <x v="7"/>
  </r>
  <r>
    <s v="ID07552"/>
    <d v="2025-08-26T00:00:00"/>
    <x v="1"/>
    <x v="3"/>
    <x v="0"/>
    <x v="0"/>
    <n v="41"/>
    <n v="1.7699999999999998"/>
    <n v="72.569999999999993"/>
    <x v="7"/>
  </r>
  <r>
    <s v="ID07553"/>
    <d v="2025-08-29T00:00:00"/>
    <x v="0"/>
    <x v="0"/>
    <x v="2"/>
    <x v="3"/>
    <n v="136"/>
    <n v="2.1800000000000002"/>
    <n v="296.48"/>
    <x v="7"/>
  </r>
  <r>
    <s v="ID07554"/>
    <d v="2025-09-01T00:00:00"/>
    <x v="0"/>
    <x v="0"/>
    <x v="0"/>
    <x v="0"/>
    <n v="25"/>
    <n v="1.77"/>
    <n v="44.25"/>
    <x v="8"/>
  </r>
  <r>
    <s v="ID07555"/>
    <d v="2025-09-04T00:00:00"/>
    <x v="0"/>
    <x v="0"/>
    <x v="3"/>
    <x v="7"/>
    <n v="26"/>
    <n v="3.1500000000000004"/>
    <n v="81.900000000000006"/>
    <x v="8"/>
  </r>
  <r>
    <s v="ID07556"/>
    <d v="2025-09-07T00:00:00"/>
    <x v="1"/>
    <x v="1"/>
    <x v="0"/>
    <x v="6"/>
    <n v="50"/>
    <n v="1.87"/>
    <n v="93.5"/>
    <x v="8"/>
  </r>
  <r>
    <s v="ID07557"/>
    <d v="2025-09-10T00:00:00"/>
    <x v="1"/>
    <x v="1"/>
    <x v="2"/>
    <x v="5"/>
    <n v="79"/>
    <n v="2.8400000000000003"/>
    <n v="224.36"/>
    <x v="8"/>
  </r>
  <r>
    <s v="ID07558"/>
    <d v="2025-09-13T00:00:00"/>
    <x v="0"/>
    <x v="2"/>
    <x v="0"/>
    <x v="0"/>
    <n v="30"/>
    <n v="1.77"/>
    <n v="53.1"/>
    <x v="8"/>
  </r>
  <r>
    <s v="ID07559"/>
    <d v="2025-09-16T00:00:00"/>
    <x v="0"/>
    <x v="2"/>
    <x v="3"/>
    <x v="4"/>
    <n v="20"/>
    <n v="1.6800000000000002"/>
    <n v="33.6"/>
    <x v="8"/>
  </r>
  <r>
    <s v="ID07560"/>
    <d v="2025-09-19T00:00:00"/>
    <x v="1"/>
    <x v="3"/>
    <x v="0"/>
    <x v="0"/>
    <n v="49"/>
    <n v="1.77"/>
    <n v="86.73"/>
    <x v="8"/>
  </r>
  <r>
    <s v="ID07561"/>
    <d v="2025-09-22T00:00:00"/>
    <x v="0"/>
    <x v="0"/>
    <x v="2"/>
    <x v="3"/>
    <n v="40"/>
    <n v="2.1800000000000002"/>
    <n v="87.2"/>
    <x v="8"/>
  </r>
  <r>
    <s v="ID07562"/>
    <d v="2025-09-25T00:00:00"/>
    <x v="0"/>
    <x v="0"/>
    <x v="0"/>
    <x v="0"/>
    <n v="31"/>
    <n v="1.77"/>
    <n v="54.87"/>
    <x v="8"/>
  </r>
  <r>
    <s v="ID07563"/>
    <d v="2025-09-28T00:00:00"/>
    <x v="0"/>
    <x v="0"/>
    <x v="3"/>
    <x v="7"/>
    <n v="21"/>
    <n v="3.1500000000000004"/>
    <n v="66.150000000000006"/>
    <x v="8"/>
  </r>
  <r>
    <s v="ID07564"/>
    <d v="2025-10-01T00:00:00"/>
    <x v="1"/>
    <x v="1"/>
    <x v="0"/>
    <x v="6"/>
    <n v="43"/>
    <n v="1.8699999999999999"/>
    <n v="80.41"/>
    <x v="9"/>
  </r>
  <r>
    <s v="ID07565"/>
    <d v="2025-10-04T00:00:00"/>
    <x v="1"/>
    <x v="1"/>
    <x v="2"/>
    <x v="5"/>
    <n v="47"/>
    <n v="2.84"/>
    <n v="133.47999999999999"/>
    <x v="9"/>
  </r>
  <r>
    <s v="ID07566"/>
    <d v="2025-10-07T00:00:00"/>
    <x v="0"/>
    <x v="2"/>
    <x v="2"/>
    <x v="3"/>
    <n v="175"/>
    <n v="2.1800000000000002"/>
    <n v="381.5"/>
    <x v="9"/>
  </r>
  <r>
    <s v="ID07567"/>
    <d v="2025-10-10T00:00:00"/>
    <x v="0"/>
    <x v="2"/>
    <x v="2"/>
    <x v="2"/>
    <n v="23"/>
    <n v="1.8699999999999999"/>
    <n v="43.01"/>
    <x v="9"/>
  </r>
  <r>
    <s v="ID07568"/>
    <d v="2025-10-13T00:00:00"/>
    <x v="1"/>
    <x v="3"/>
    <x v="0"/>
    <x v="0"/>
    <n v="40"/>
    <n v="1.77"/>
    <n v="70.8"/>
    <x v="9"/>
  </r>
  <r>
    <s v="ID07569"/>
    <d v="2025-10-16T00:00:00"/>
    <x v="0"/>
    <x v="0"/>
    <x v="2"/>
    <x v="3"/>
    <n v="87"/>
    <n v="2.1800000000000002"/>
    <n v="189.66000000000003"/>
    <x v="9"/>
  </r>
  <r>
    <s v="ID07570"/>
    <d v="2025-10-19T00:00:00"/>
    <x v="0"/>
    <x v="0"/>
    <x v="0"/>
    <x v="0"/>
    <n v="43"/>
    <n v="1.77"/>
    <n v="76.11"/>
    <x v="9"/>
  </r>
  <r>
    <s v="ID07571"/>
    <d v="2025-10-22T00:00:00"/>
    <x v="0"/>
    <x v="0"/>
    <x v="1"/>
    <x v="1"/>
    <n v="30"/>
    <n v="3.49"/>
    <n v="104.7"/>
    <x v="9"/>
  </r>
  <r>
    <s v="ID07572"/>
    <d v="2025-10-25T00:00:00"/>
    <x v="1"/>
    <x v="1"/>
    <x v="0"/>
    <x v="0"/>
    <n v="35"/>
    <n v="1.77"/>
    <n v="61.95"/>
    <x v="9"/>
  </r>
  <r>
    <s v="ID07573"/>
    <d v="2025-10-28T00:00:00"/>
    <x v="0"/>
    <x v="2"/>
    <x v="0"/>
    <x v="6"/>
    <n v="57"/>
    <n v="1.87"/>
    <n v="106.59"/>
    <x v="9"/>
  </r>
  <r>
    <s v="ID07574"/>
    <d v="2025-10-31T00:00:00"/>
    <x v="0"/>
    <x v="2"/>
    <x v="3"/>
    <x v="4"/>
    <n v="25"/>
    <n v="1.68"/>
    <n v="42"/>
    <x v="9"/>
  </r>
  <r>
    <s v="ID07575"/>
    <d v="2025-11-03T00:00:00"/>
    <x v="1"/>
    <x v="3"/>
    <x v="2"/>
    <x v="2"/>
    <n v="24"/>
    <n v="1.87"/>
    <n v="44.88"/>
    <x v="10"/>
  </r>
  <r>
    <s v="ID07576"/>
    <d v="2025-11-06T00:00:00"/>
    <x v="0"/>
    <x v="0"/>
    <x v="0"/>
    <x v="6"/>
    <n v="83"/>
    <n v="1.87"/>
    <n v="155.21"/>
    <x v="10"/>
  </r>
  <r>
    <s v="ID07577"/>
    <d v="2025-11-09T00:00:00"/>
    <x v="0"/>
    <x v="0"/>
    <x v="2"/>
    <x v="5"/>
    <n v="124"/>
    <n v="2.8400000000000003"/>
    <n v="352.16"/>
    <x v="10"/>
  </r>
  <r>
    <s v="ID07578"/>
    <d v="2025-11-12T00:00:00"/>
    <x v="1"/>
    <x v="1"/>
    <x v="0"/>
    <x v="0"/>
    <n v="137"/>
    <n v="1.77"/>
    <n v="242.49"/>
    <x v="10"/>
  </r>
  <r>
    <s v="ID07579"/>
    <d v="2025-11-15T00:00:00"/>
    <x v="0"/>
    <x v="2"/>
    <x v="2"/>
    <x v="3"/>
    <n v="146"/>
    <n v="2.1799999999999997"/>
    <n v="318.27999999999997"/>
    <x v="10"/>
  </r>
  <r>
    <s v="ID07580"/>
    <d v="2025-11-18T00:00:00"/>
    <x v="0"/>
    <x v="2"/>
    <x v="2"/>
    <x v="2"/>
    <n v="34"/>
    <n v="1.8699999999999999"/>
    <n v="63.58"/>
    <x v="10"/>
  </r>
  <r>
    <s v="ID07581"/>
    <d v="2025-11-21T00:00:00"/>
    <x v="1"/>
    <x v="3"/>
    <x v="0"/>
    <x v="0"/>
    <n v="20"/>
    <n v="1.77"/>
    <n v="35.4"/>
    <x v="10"/>
  </r>
  <r>
    <s v="ID07582"/>
    <d v="2025-11-24T00:00:00"/>
    <x v="0"/>
    <x v="0"/>
    <x v="2"/>
    <x v="3"/>
    <n v="139"/>
    <n v="2.1799999999999997"/>
    <n v="303.02"/>
    <x v="10"/>
  </r>
  <r>
    <s v="ID07583"/>
    <d v="2025-11-27T00:00:00"/>
    <x v="0"/>
    <x v="0"/>
    <x v="2"/>
    <x v="2"/>
    <n v="211"/>
    <n v="1.8699999999999999"/>
    <n v="394.57"/>
    <x v="10"/>
  </r>
  <r>
    <s v="ID07584"/>
    <d v="2025-11-30T00:00:00"/>
    <x v="0"/>
    <x v="0"/>
    <x v="1"/>
    <x v="1"/>
    <n v="20"/>
    <n v="3.4899999999999998"/>
    <n v="69.8"/>
    <x v="10"/>
  </r>
  <r>
    <s v="ID07585"/>
    <d v="2025-12-03T00:00:00"/>
    <x v="1"/>
    <x v="1"/>
    <x v="0"/>
    <x v="6"/>
    <n v="42"/>
    <n v="1.87"/>
    <n v="78.540000000000006"/>
    <x v="11"/>
  </r>
  <r>
    <s v="ID07586"/>
    <d v="2025-12-06T00:00:00"/>
    <x v="1"/>
    <x v="1"/>
    <x v="2"/>
    <x v="5"/>
    <n v="100"/>
    <n v="2.84"/>
    <n v="284"/>
    <x v="11"/>
  </r>
  <r>
    <s v="ID07587"/>
    <d v="2025-12-09T00:00:00"/>
    <x v="0"/>
    <x v="2"/>
    <x v="0"/>
    <x v="0"/>
    <n v="38"/>
    <n v="1.7700000000000002"/>
    <n v="67.260000000000005"/>
    <x v="11"/>
  </r>
  <r>
    <s v="ID07588"/>
    <d v="2025-12-12T00:00:00"/>
    <x v="0"/>
    <x v="2"/>
    <x v="1"/>
    <x v="1"/>
    <n v="25"/>
    <n v="3.49"/>
    <n v="87.25"/>
    <x v="11"/>
  </r>
  <r>
    <s v="ID07589"/>
    <d v="2025-12-15T00:00:00"/>
    <x v="1"/>
    <x v="3"/>
    <x v="2"/>
    <x v="2"/>
    <n v="96"/>
    <n v="1.87"/>
    <n v="179.52"/>
    <x v="11"/>
  </r>
  <r>
    <s v="ID07590"/>
    <d v="2025-12-18T00:00:00"/>
    <x v="0"/>
    <x v="0"/>
    <x v="2"/>
    <x v="3"/>
    <n v="34"/>
    <n v="2.1800000000000002"/>
    <n v="74.12"/>
    <x v="11"/>
  </r>
  <r>
    <s v="ID07591"/>
    <d v="2025-12-21T00:00:00"/>
    <x v="0"/>
    <x v="0"/>
    <x v="2"/>
    <x v="2"/>
    <n v="245"/>
    <n v="1.8699999999999999"/>
    <n v="458.15"/>
    <x v="11"/>
  </r>
  <r>
    <s v="ID07592"/>
    <d v="2025-12-24T00:00:00"/>
    <x v="0"/>
    <x v="0"/>
    <x v="1"/>
    <x v="1"/>
    <n v="30"/>
    <n v="3.49"/>
    <n v="104.7"/>
    <x v="11"/>
  </r>
  <r>
    <s v="ID07593"/>
    <d v="2025-12-27T00:00:00"/>
    <x v="1"/>
    <x v="1"/>
    <x v="0"/>
    <x v="6"/>
    <n v="30"/>
    <n v="1.87"/>
    <n v="56.1"/>
    <x v="11"/>
  </r>
  <r>
    <s v="ID07594"/>
    <d v="2025-12-30T00:00:00"/>
    <x v="1"/>
    <x v="1"/>
    <x v="2"/>
    <x v="5"/>
    <n v="44"/>
    <n v="2.84"/>
    <n v="124.96"/>
    <x v="11"/>
  </r>
  <r>
    <m/>
    <m/>
    <x v="2"/>
    <x v="4"/>
    <x v="4"/>
    <x v="9"/>
    <m/>
    <m/>
    <m/>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E3C3D0-89DD-450F-B4AA-865584472F87}"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56:L69" firstHeaderRow="0" firstDataRow="1" firstDataCol="1"/>
  <pivotFields count="10">
    <pivotField showAll="0"/>
    <pivotField showAll="0"/>
    <pivotField showAll="0">
      <items count="4">
        <item x="0"/>
        <item x="1"/>
        <item x="2"/>
        <item t="default"/>
      </items>
    </pivotField>
    <pivotField showAll="0"/>
    <pivotField showAll="0">
      <items count="6">
        <item x="0"/>
        <item x="2"/>
        <item x="1"/>
        <item x="3"/>
        <item x="4"/>
        <item t="default"/>
      </items>
    </pivotField>
    <pivotField showAll="0"/>
    <pivotField dataField="1" showAll="0"/>
    <pivotField showAll="0"/>
    <pivotField dataField="1" showAll="0"/>
    <pivotField axis="axisRow" showAll="0">
      <items count="14">
        <item x="0"/>
        <item x="1"/>
        <item x="2"/>
        <item x="3"/>
        <item x="4"/>
        <item x="5"/>
        <item x="6"/>
        <item x="7"/>
        <item x="8"/>
        <item x="9"/>
        <item x="10"/>
        <item x="11"/>
        <item h="1" x="12"/>
        <item t="default"/>
      </items>
    </pivotField>
  </pivotFields>
  <rowFields count="1">
    <field x="9"/>
  </rowFields>
  <rowItems count="13">
    <i>
      <x/>
    </i>
    <i>
      <x v="1"/>
    </i>
    <i>
      <x v="2"/>
    </i>
    <i>
      <x v="3"/>
    </i>
    <i>
      <x v="4"/>
    </i>
    <i>
      <x v="5"/>
    </i>
    <i>
      <x v="6"/>
    </i>
    <i>
      <x v="7"/>
    </i>
    <i>
      <x v="8"/>
    </i>
    <i>
      <x v="9"/>
    </i>
    <i>
      <x v="10"/>
    </i>
    <i>
      <x v="11"/>
    </i>
    <i t="grand">
      <x/>
    </i>
  </rowItems>
  <colFields count="1">
    <field x="-2"/>
  </colFields>
  <colItems count="2">
    <i>
      <x/>
    </i>
    <i i="1">
      <x v="1"/>
    </i>
  </colItems>
  <dataFields count="2">
    <dataField name="Sum of Qty" fld="6" baseField="0" baseItem="0"/>
    <dataField name="Sum of Revenue" fld="8" baseField="0" baseItem="0"/>
  </dataFields>
  <chartFormats count="2">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4B26FF-0F00-4386-BD5E-9C58C4DA928D}"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56:F65" firstHeaderRow="0" firstDataRow="1" firstDataCol="1"/>
  <pivotFields count="10">
    <pivotField showAll="0"/>
    <pivotField showAll="0"/>
    <pivotField axis="axisRow" showAll="0">
      <items count="4">
        <item x="0"/>
        <item x="1"/>
        <item x="2"/>
        <item t="default"/>
      </items>
    </pivotField>
    <pivotField axis="axisRow" showAll="0">
      <items count="6">
        <item x="0"/>
        <item x="1"/>
        <item x="2"/>
        <item x="3"/>
        <item h="1" x="4"/>
        <item t="default"/>
      </items>
    </pivotField>
    <pivotField showAll="0"/>
    <pivotField showAll="0"/>
    <pivotField dataField="1" showAll="0"/>
    <pivotField showAll="0"/>
    <pivotField dataField="1" showAll="0"/>
    <pivotField showAll="0">
      <items count="14">
        <item x="0"/>
        <item x="1"/>
        <item x="2"/>
        <item x="3"/>
        <item x="4"/>
        <item x="5"/>
        <item x="6"/>
        <item x="7"/>
        <item x="8"/>
        <item x="9"/>
        <item x="10"/>
        <item x="11"/>
        <item h="1" x="12"/>
        <item t="default"/>
      </items>
    </pivotField>
  </pivotFields>
  <rowFields count="2">
    <field x="3"/>
    <field x="2"/>
  </rowFields>
  <rowItems count="9">
    <i>
      <x/>
    </i>
    <i r="1">
      <x/>
    </i>
    <i>
      <x v="1"/>
    </i>
    <i r="1">
      <x v="1"/>
    </i>
    <i>
      <x v="2"/>
    </i>
    <i r="1">
      <x/>
    </i>
    <i>
      <x v="3"/>
    </i>
    <i r="1">
      <x v="1"/>
    </i>
    <i t="grand">
      <x/>
    </i>
  </rowItems>
  <colFields count="1">
    <field x="-2"/>
  </colFields>
  <colItems count="2">
    <i>
      <x/>
    </i>
    <i i="1">
      <x v="1"/>
    </i>
  </colItems>
  <dataFields count="2">
    <dataField name="Sum of Qty" fld="6" baseField="0" baseItem="0"/>
    <dataField name="Sum of Revenue" fld="8" baseField="0" baseItem="0"/>
  </dataFields>
  <chartFormats count="2">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DCF885-7065-4DFD-A086-95E2EB77BEA3}"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fieldListSortAscending="1">
  <location ref="G56:I66" firstHeaderRow="0" firstDataRow="1" firstDataCol="1"/>
  <pivotFields count="10">
    <pivotField showAll="0"/>
    <pivotField showAll="0"/>
    <pivotField showAll="0">
      <items count="4">
        <item x="0"/>
        <item x="1"/>
        <item x="2"/>
        <item t="default"/>
      </items>
    </pivotField>
    <pivotField showAll="0"/>
    <pivotField showAll="0"/>
    <pivotField axis="axisRow" showAll="0">
      <items count="11">
        <item x="3"/>
        <item x="8"/>
        <item x="6"/>
        <item x="0"/>
        <item x="2"/>
        <item x="5"/>
        <item x="4"/>
        <item x="7"/>
        <item x="1"/>
        <item h="1" x="9"/>
        <item t="default"/>
      </items>
    </pivotField>
    <pivotField dataField="1" showAll="0"/>
    <pivotField showAll="0"/>
    <pivotField dataField="1" showAll="0"/>
    <pivotField showAll="0">
      <items count="14">
        <item x="0"/>
        <item x="1"/>
        <item x="2"/>
        <item x="3"/>
        <item x="4"/>
        <item x="5"/>
        <item x="6"/>
        <item x="7"/>
        <item x="8"/>
        <item x="9"/>
        <item x="10"/>
        <item x="11"/>
        <item h="1" x="12"/>
        <item t="default"/>
      </items>
    </pivotField>
  </pivotFields>
  <rowFields count="1">
    <field x="5"/>
  </rowFields>
  <rowItems count="10">
    <i>
      <x/>
    </i>
    <i>
      <x v="1"/>
    </i>
    <i>
      <x v="2"/>
    </i>
    <i>
      <x v="3"/>
    </i>
    <i>
      <x v="4"/>
    </i>
    <i>
      <x v="5"/>
    </i>
    <i>
      <x v="6"/>
    </i>
    <i>
      <x v="7"/>
    </i>
    <i>
      <x v="8"/>
    </i>
    <i t="grand">
      <x/>
    </i>
  </rowItems>
  <colFields count="1">
    <field x="-2"/>
  </colFields>
  <colItems count="2">
    <i>
      <x/>
    </i>
    <i i="1">
      <x v="1"/>
    </i>
  </colItems>
  <dataFields count="2">
    <dataField name="Sum of Revenue" fld="8" baseField="0" baseItem="0"/>
    <dataField name="Sum of Qty" fld="6" baseField="0" baseItem="0"/>
  </dataFields>
  <chartFormats count="4">
    <chartFormat chart="7" format="2"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35E7F3-B521-4E21-8CF5-F8EADED63476}"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71:E76" firstHeaderRow="1" firstDataRow="1" firstDataCol="1"/>
  <pivotFields count="2">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1"/>
  </rowFields>
  <rowItems count="5">
    <i>
      <x/>
    </i>
    <i>
      <x v="3"/>
    </i>
    <i>
      <x v="1"/>
    </i>
    <i>
      <x v="2"/>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4FCD7A-5152-4123-8A70-C25180FDFD3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0:B91"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9">
        <item x="0"/>
        <item x="1"/>
        <item x="2"/>
        <item x="3"/>
        <item x="4"/>
        <item x="5"/>
        <item x="6"/>
        <item x="7"/>
        <item x="8"/>
      </items>
    </pivotField>
  </pivotFields>
  <rowFields count="2">
    <field x="1"/>
    <field x="2"/>
  </rowFields>
  <rowItems count="21">
    <i>
      <x/>
    </i>
    <i r="1">
      <x/>
    </i>
    <i r="1">
      <x v="1"/>
    </i>
    <i r="1">
      <x v="2"/>
    </i>
    <i r="1">
      <x v="3"/>
    </i>
    <i r="1">
      <x v="4"/>
    </i>
    <i r="1">
      <x v="5"/>
    </i>
    <i r="1">
      <x v="6"/>
    </i>
    <i r="1">
      <x v="7"/>
    </i>
    <i r="1">
      <x v="8"/>
    </i>
    <i>
      <x v="1"/>
    </i>
    <i r="1">
      <x/>
    </i>
    <i r="1">
      <x v="1"/>
    </i>
    <i r="1">
      <x v="2"/>
    </i>
    <i r="1">
      <x v="3"/>
    </i>
    <i r="1">
      <x v="4"/>
    </i>
    <i r="1">
      <x v="5"/>
    </i>
    <i r="1">
      <x v="6"/>
    </i>
    <i r="1">
      <x v="7"/>
    </i>
    <i r="1">
      <x v="8"/>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9DCCD3-E2B6-4EB3-81A9-AC699F30F9A3}"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6:C61" firstHeaderRow="0" firstDataRow="1" firstDataCol="1"/>
  <pivotFields count="10">
    <pivotField showAll="0"/>
    <pivotField showAll="0"/>
    <pivotField showAll="0">
      <items count="4">
        <item x="0"/>
        <item x="1"/>
        <item x="2"/>
        <item t="default"/>
      </items>
    </pivotField>
    <pivotField showAll="0"/>
    <pivotField axis="axisRow" showAll="0">
      <items count="6">
        <item x="0"/>
        <item x="2"/>
        <item x="1"/>
        <item x="3"/>
        <item h="1" x="4"/>
        <item t="default"/>
      </items>
    </pivotField>
    <pivotField showAll="0"/>
    <pivotField dataField="1" showAll="0"/>
    <pivotField showAll="0"/>
    <pivotField dataField="1" showAll="0"/>
    <pivotField showAll="0">
      <items count="14">
        <item x="0"/>
        <item x="1"/>
        <item x="2"/>
        <item x="3"/>
        <item x="4"/>
        <item x="5"/>
        <item x="6"/>
        <item x="7"/>
        <item x="8"/>
        <item x="9"/>
        <item x="10"/>
        <item x="11"/>
        <item h="1" x="12"/>
        <item t="default"/>
      </items>
    </pivotField>
  </pivotFields>
  <rowFields count="1">
    <field x="4"/>
  </rowFields>
  <rowItems count="5">
    <i>
      <x/>
    </i>
    <i>
      <x v="1"/>
    </i>
    <i>
      <x v="2"/>
    </i>
    <i>
      <x v="3"/>
    </i>
    <i t="grand">
      <x/>
    </i>
  </rowItems>
  <colFields count="1">
    <field x="-2"/>
  </colFields>
  <colItems count="2">
    <i>
      <x/>
    </i>
    <i i="1">
      <x v="1"/>
    </i>
  </colItems>
  <dataFields count="2">
    <dataField name="Sum of Qty" fld="6" baseField="0" baseItem="0"/>
    <dataField name="Sum of Revenue" fld="8" baseField="0" baseItem="0"/>
  </dataFields>
  <chartFormats count="2">
    <chartFormat chart="1" format="1"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4AB500-95B8-4F6D-8B70-8134F410A181}"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5:B68"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66F6C2B-F851-4CDC-B501-9350CA1DC266}" sourceName="Region">
  <pivotTables>
    <pivotTable tabId="22" name="PivotTable2"/>
    <pivotTable tabId="22" name="PivotTable3"/>
    <pivotTable tabId="22" name="PivotTable4"/>
    <pivotTable tabId="22" name="PivotTable5"/>
  </pivotTables>
  <data>
    <tabular pivotCacheId="1001771653">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7FBD973-7699-4599-A7D1-0A1D5FEEAD65}" sourceName="Month">
  <pivotTables>
    <pivotTable tabId="22" name="PivotTable5"/>
    <pivotTable tabId="22" name="PivotTable2"/>
    <pivotTable tabId="22" name="PivotTable3"/>
    <pivotTable tabId="22" name="PivotTable4"/>
  </pivotTables>
  <data>
    <tabular pivotCacheId="1001771653">
      <items count="13">
        <i x="0" s="1"/>
        <i x="1" s="1"/>
        <i x="2" s="1"/>
        <i x="3" s="1"/>
        <i x="4" s="1"/>
        <i x="5" s="1"/>
        <i x="6" s="1"/>
        <i x="7" s="1"/>
        <i x="8" s="1"/>
        <i x="9" s="1"/>
        <i x="10" s="1"/>
        <i x="11" s="1"/>
        <i x="1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2186FBE-9188-469E-A1B6-4DAE7F204DE7}" sourceName="Category">
  <pivotTables>
    <pivotTable tabId="22" name="PivotTable5"/>
  </pivotTables>
  <data>
    <tabular pivotCacheId="1001771653">
      <items count="5">
        <i x="0" s="1"/>
        <i x="2" s="1"/>
        <i x="1" s="1"/>
        <i x="3"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EFAFA1B-23BD-49B3-AD13-D3B830E2C4EC}" cache="Slicer_Region" caption="Region" rowHeight="304800"/>
  <slicer name="Month" xr10:uid="{308B926C-2988-4F78-812E-FCEE5CB2F48B}" cache="Slicer_Month" caption="Month" rowHeight="304800"/>
  <slicer name="Category" xr10:uid="{770AB731-B081-4C03-B0F7-40F58FEC257E}" cache="Slicer_Category" caption="Category" rowHeight="304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6C4DCE-EAFA-4F17-987B-051C6243AD37}" name="Sales_Data" displayName="Sales_Data" ref="A1:M245" totalsRowShown="0">
  <autoFilter ref="A1:M245" xr:uid="{00000000-0009-0000-0100-000001000000}"/>
  <sortState xmlns:xlrd2="http://schemas.microsoft.com/office/spreadsheetml/2017/richdata2" ref="B2:I245">
    <sortCondition ref="B2"/>
  </sortState>
  <tableColumns count="13">
    <tableColumn id="8" xr3:uid="{FFCC9695-AA71-400D-A27C-87B7E761F6B0}" name="ID" dataDxfId="7"/>
    <tableColumn id="1" xr3:uid="{E1990182-224E-4205-8756-42D045CCF3B8}" name="Date" dataDxfId="6"/>
    <tableColumn id="2" xr3:uid="{63975955-9EE1-446F-8FEC-6D63AA0AA89C}" name="Region"/>
    <tableColumn id="3" xr3:uid="{2B4979E6-3FD7-427C-8DC5-DE3E43451EA3}" name="City"/>
    <tableColumn id="5" xr3:uid="{B8A13F2B-54E8-4EAD-8F69-EA9AC430BAA3}" name="Category"/>
    <tableColumn id="6" xr3:uid="{792821BF-945B-4894-A80E-69C4767318F3}" name="Product"/>
    <tableColumn id="7" xr3:uid="{7054EEA3-CD63-450E-9F27-E30971B20096}" name="Qty"/>
    <tableColumn id="4" xr3:uid="{A19388B3-1EE4-450C-8145-146B174F59FD}" name="UnitPrice" dataDxfId="5"/>
    <tableColumn id="14" xr3:uid="{9065C0FD-4252-47E8-9EB5-9AF5DCC90C17}" name="Revenue" dataDxfId="4">
      <calculatedColumnFormula>Sales_Data[[#This Row],[Qty]]*Sales_Data[[#This Row],[UnitPrice]]</calculatedColumnFormula>
    </tableColumn>
    <tableColumn id="9" xr3:uid="{48563900-3CCB-433F-BF7B-C6F091DAD7C3}" name="Month" dataDxfId="3">
      <calculatedColumnFormula>TEXT(Sales_Data[[#This Row],[Date]],"mm")</calculatedColumnFormula>
    </tableColumn>
    <tableColumn id="10" xr3:uid="{CA05CD83-0BE6-4E19-BA00-64FF4A051E14}" name="Customer Type" dataDxfId="2">
      <calculatedColumnFormula>IF(RAND()&lt;0.5, "Retail", "Wholesale")</calculatedColumnFormula>
    </tableColumn>
    <tableColumn id="11" xr3:uid="{5D1442FB-08BD-447A-B4A3-B7146842F552}" name="Order Channel" dataDxfId="1">
      <calculatedColumnFormula>IF(RAND()&lt;0.5, "Online", "Physical")</calculatedColumnFormula>
    </tableColumn>
    <tableColumn id="12" xr3:uid="{1571CD45-160E-47AE-AAD6-B2FCD34F98AC}" name="Salesperson" dataDxfId="0">
      <calculatedColumnFormula>CHOOSE(RANDBETWEEN(1,4), "Ali", "Mehak", "David", "Sara")</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D6B5E-DD64-4F7E-92DF-95B092B1BAE2}">
  <sheetPr codeName="Sheet2"/>
  <dimension ref="A1:M245"/>
  <sheetViews>
    <sheetView zoomScaleNormal="100" zoomScaleSheetLayoutView="80" workbookViewId="0">
      <pane ySplit="1" topLeftCell="A2" activePane="bottomLeft" state="frozen"/>
      <selection pane="bottomLeft" activeCell="E7" sqref="E7"/>
    </sheetView>
  </sheetViews>
  <sheetFormatPr defaultRowHeight="18.5" x14ac:dyDescent="0.45"/>
  <cols>
    <col min="1" max="1" width="7.640625" style="1" bestFit="1" customWidth="1"/>
    <col min="2" max="2" width="7" style="1" bestFit="1" customWidth="1"/>
    <col min="3" max="3" width="8.28515625" bestFit="1" customWidth="1"/>
    <col min="4" max="4" width="10.28515625" bestFit="1" customWidth="1"/>
    <col min="5" max="5" width="10" bestFit="1" customWidth="1"/>
    <col min="6" max="6" width="13.0703125" bestFit="1" customWidth="1"/>
    <col min="7" max="7" width="5.5703125" bestFit="1" customWidth="1"/>
    <col min="8" max="8" width="10.28515625" bestFit="1" customWidth="1"/>
    <col min="9" max="9" width="11" bestFit="1" customWidth="1"/>
    <col min="11" max="11" width="10.5703125" customWidth="1"/>
  </cols>
  <sheetData>
    <row r="1" spans="1:13" x14ac:dyDescent="0.45">
      <c r="A1" s="1" t="s">
        <v>24</v>
      </c>
      <c r="B1" s="1" t="s">
        <v>26</v>
      </c>
      <c r="C1" t="s">
        <v>0</v>
      </c>
      <c r="D1" t="s">
        <v>1</v>
      </c>
      <c r="E1" t="s">
        <v>2</v>
      </c>
      <c r="F1" t="s">
        <v>3</v>
      </c>
      <c r="G1" t="s">
        <v>25</v>
      </c>
      <c r="H1" t="s">
        <v>23</v>
      </c>
      <c r="I1" s="5" t="s">
        <v>287</v>
      </c>
      <c r="J1" t="s">
        <v>271</v>
      </c>
      <c r="K1" t="s">
        <v>290</v>
      </c>
      <c r="L1" t="s">
        <v>291</v>
      </c>
      <c r="M1" t="s">
        <v>296</v>
      </c>
    </row>
    <row r="2" spans="1:13" x14ac:dyDescent="0.45">
      <c r="A2" s="1" t="s">
        <v>27</v>
      </c>
      <c r="B2" s="3">
        <v>45292</v>
      </c>
      <c r="C2" t="s">
        <v>4</v>
      </c>
      <c r="D2" t="s">
        <v>5</v>
      </c>
      <c r="E2" t="s">
        <v>7</v>
      </c>
      <c r="F2" t="s">
        <v>10</v>
      </c>
      <c r="G2">
        <v>33</v>
      </c>
      <c r="H2">
        <v>1.7699999999999998</v>
      </c>
      <c r="I2" s="4">
        <f>Sales_Data[[#This Row],[Qty]]*Sales_Data[[#This Row],[UnitPrice]]</f>
        <v>58.41</v>
      </c>
      <c r="J2" t="str">
        <f>TEXT(Sales_Data[[#This Row],[Date]],"mm")</f>
        <v>01</v>
      </c>
      <c r="K2" t="str">
        <f t="shared" ref="K2:K65" ca="1" si="0">IF(RAND()&lt;0.5, "Retail", "Wholesale")</f>
        <v>Retail</v>
      </c>
      <c r="L2" t="str">
        <f t="shared" ref="L2:L65" ca="1" si="1">IF(RAND()&lt;0.5, "Online", "Physical")</f>
        <v>Online</v>
      </c>
      <c r="M2" t="str">
        <f t="shared" ref="M2:M65" ca="1" si="2">CHOOSE(RANDBETWEEN(1,4), "Ali", "Mehak", "David", "Sara")</f>
        <v>Sara</v>
      </c>
    </row>
    <row r="3" spans="1:13" x14ac:dyDescent="0.45">
      <c r="A3" s="1" t="s">
        <v>28</v>
      </c>
      <c r="B3" s="3">
        <v>45295</v>
      </c>
      <c r="C3" t="s">
        <v>4</v>
      </c>
      <c r="D3" t="s">
        <v>5</v>
      </c>
      <c r="E3" t="s">
        <v>20</v>
      </c>
      <c r="F3" t="s">
        <v>21</v>
      </c>
      <c r="G3">
        <v>87</v>
      </c>
      <c r="H3">
        <v>3.4899999999999998</v>
      </c>
      <c r="I3" s="4">
        <f>Sales_Data[[#This Row],[Qty]]*Sales_Data[[#This Row],[UnitPrice]]</f>
        <v>303.63</v>
      </c>
      <c r="J3" t="str">
        <f>TEXT(Sales_Data[[#This Row],[Date]],"mm")</f>
        <v>01</v>
      </c>
      <c r="K3" t="str">
        <f t="shared" ca="1" si="0"/>
        <v>Retail</v>
      </c>
      <c r="L3" t="str">
        <f t="shared" ca="1" si="1"/>
        <v>Physical</v>
      </c>
      <c r="M3" t="str">
        <f t="shared" ca="1" si="2"/>
        <v>Ali</v>
      </c>
    </row>
    <row r="4" spans="1:13" x14ac:dyDescent="0.45">
      <c r="A4" s="1" t="s">
        <v>29</v>
      </c>
      <c r="B4" s="3">
        <v>45298</v>
      </c>
      <c r="C4" t="s">
        <v>17</v>
      </c>
      <c r="D4" t="s">
        <v>18</v>
      </c>
      <c r="E4" t="s">
        <v>11</v>
      </c>
      <c r="F4" t="s">
        <v>12</v>
      </c>
      <c r="G4">
        <v>58</v>
      </c>
      <c r="H4">
        <v>1.8699999999999999</v>
      </c>
      <c r="I4" s="4">
        <f>Sales_Data[[#This Row],[Qty]]*Sales_Data[[#This Row],[UnitPrice]]</f>
        <v>108.46</v>
      </c>
      <c r="J4" t="str">
        <f>TEXT(Sales_Data[[#This Row],[Date]],"mm")</f>
        <v>01</v>
      </c>
      <c r="K4" t="str">
        <f t="shared" ca="1" si="0"/>
        <v>Wholesale</v>
      </c>
      <c r="L4" t="str">
        <f t="shared" ca="1" si="1"/>
        <v>Online</v>
      </c>
      <c r="M4" t="str">
        <f t="shared" ca="1" si="2"/>
        <v>Mehak</v>
      </c>
    </row>
    <row r="5" spans="1:13" x14ac:dyDescent="0.45">
      <c r="A5" s="1" t="s">
        <v>30</v>
      </c>
      <c r="B5" s="3">
        <v>45301</v>
      </c>
      <c r="C5" t="s">
        <v>4</v>
      </c>
      <c r="D5" t="s">
        <v>16</v>
      </c>
      <c r="E5" t="s">
        <v>11</v>
      </c>
      <c r="F5" t="s">
        <v>12</v>
      </c>
      <c r="G5">
        <v>82</v>
      </c>
      <c r="H5">
        <v>1.87</v>
      </c>
      <c r="I5" s="4">
        <f>Sales_Data[[#This Row],[Qty]]*Sales_Data[[#This Row],[UnitPrice]]</f>
        <v>153.34</v>
      </c>
      <c r="J5" t="str">
        <f>TEXT(Sales_Data[[#This Row],[Date]],"mm")</f>
        <v>01</v>
      </c>
      <c r="K5" t="str">
        <f t="shared" ca="1" si="0"/>
        <v>Wholesale</v>
      </c>
      <c r="L5" t="str">
        <f t="shared" ca="1" si="1"/>
        <v>Online</v>
      </c>
      <c r="M5" t="str">
        <f t="shared" ca="1" si="2"/>
        <v>David</v>
      </c>
    </row>
    <row r="6" spans="1:13" x14ac:dyDescent="0.45">
      <c r="A6" s="1" t="s">
        <v>31</v>
      </c>
      <c r="B6" s="3">
        <v>45304</v>
      </c>
      <c r="C6" t="s">
        <v>4</v>
      </c>
      <c r="D6" t="s">
        <v>5</v>
      </c>
      <c r="E6" t="s">
        <v>11</v>
      </c>
      <c r="F6" t="s">
        <v>6</v>
      </c>
      <c r="G6">
        <v>38</v>
      </c>
      <c r="H6">
        <v>2.1800000000000002</v>
      </c>
      <c r="I6" s="4">
        <f>Sales_Data[[#This Row],[Qty]]*Sales_Data[[#This Row],[UnitPrice]]</f>
        <v>82.84</v>
      </c>
      <c r="J6" t="str">
        <f>TEXT(Sales_Data[[#This Row],[Date]],"mm")</f>
        <v>01</v>
      </c>
      <c r="K6" t="str">
        <f t="shared" ca="1" si="0"/>
        <v>Retail</v>
      </c>
      <c r="L6" t="str">
        <f t="shared" ca="1" si="1"/>
        <v>Physical</v>
      </c>
      <c r="M6" t="str">
        <f t="shared" ca="1" si="2"/>
        <v>Mehak</v>
      </c>
    </row>
    <row r="7" spans="1:13" x14ac:dyDescent="0.45">
      <c r="A7" s="1" t="s">
        <v>32</v>
      </c>
      <c r="B7" s="3">
        <v>45307</v>
      </c>
      <c r="C7" t="s">
        <v>4</v>
      </c>
      <c r="D7" t="s">
        <v>5</v>
      </c>
      <c r="E7" t="s">
        <v>7</v>
      </c>
      <c r="F7" t="s">
        <v>10</v>
      </c>
      <c r="G7">
        <v>54</v>
      </c>
      <c r="H7">
        <v>1.77</v>
      </c>
      <c r="I7" s="4">
        <f>Sales_Data[[#This Row],[Qty]]*Sales_Data[[#This Row],[UnitPrice]]</f>
        <v>95.58</v>
      </c>
      <c r="J7" t="str">
        <f>TEXT(Sales_Data[[#This Row],[Date]],"mm")</f>
        <v>01</v>
      </c>
      <c r="K7" t="str">
        <f t="shared" ca="1" si="0"/>
        <v>Retail</v>
      </c>
      <c r="L7" t="str">
        <f t="shared" ca="1" si="1"/>
        <v>Online</v>
      </c>
      <c r="M7" t="str">
        <f t="shared" ca="1" si="2"/>
        <v>Ali</v>
      </c>
    </row>
    <row r="8" spans="1:13" x14ac:dyDescent="0.45">
      <c r="A8" s="1" t="s">
        <v>33</v>
      </c>
      <c r="B8" s="3">
        <v>45310</v>
      </c>
      <c r="C8" t="s">
        <v>4</v>
      </c>
      <c r="D8" t="s">
        <v>5</v>
      </c>
      <c r="E8" t="s">
        <v>20</v>
      </c>
      <c r="F8" t="s">
        <v>21</v>
      </c>
      <c r="G8">
        <v>149</v>
      </c>
      <c r="H8">
        <v>3.4899999999999998</v>
      </c>
      <c r="I8" s="4">
        <f>Sales_Data[[#This Row],[Qty]]*Sales_Data[[#This Row],[UnitPrice]]</f>
        <v>520.01</v>
      </c>
      <c r="J8" t="str">
        <f>TEXT(Sales_Data[[#This Row],[Date]],"mm")</f>
        <v>01</v>
      </c>
      <c r="K8" t="str">
        <f t="shared" ca="1" si="0"/>
        <v>Wholesale</v>
      </c>
      <c r="L8" t="str">
        <f t="shared" ca="1" si="1"/>
        <v>Physical</v>
      </c>
      <c r="M8" t="str">
        <f t="shared" ca="1" si="2"/>
        <v>Sara</v>
      </c>
    </row>
    <row r="9" spans="1:13" x14ac:dyDescent="0.45">
      <c r="A9" s="1" t="s">
        <v>34</v>
      </c>
      <c r="B9" s="3">
        <v>45313</v>
      </c>
      <c r="C9" t="s">
        <v>17</v>
      </c>
      <c r="D9" t="s">
        <v>18</v>
      </c>
      <c r="E9" t="s">
        <v>7</v>
      </c>
      <c r="F9" t="s">
        <v>10</v>
      </c>
      <c r="G9">
        <v>51</v>
      </c>
      <c r="H9">
        <v>1.77</v>
      </c>
      <c r="I9" s="4">
        <f>Sales_Data[[#This Row],[Qty]]*Sales_Data[[#This Row],[UnitPrice]]</f>
        <v>90.27</v>
      </c>
      <c r="J9" t="str">
        <f>TEXT(Sales_Data[[#This Row],[Date]],"mm")</f>
        <v>01</v>
      </c>
      <c r="K9" t="str">
        <f t="shared" ca="1" si="0"/>
        <v>Wholesale</v>
      </c>
      <c r="L9" t="str">
        <f t="shared" ca="1" si="1"/>
        <v>Physical</v>
      </c>
      <c r="M9" t="str">
        <f t="shared" ca="1" si="2"/>
        <v>David</v>
      </c>
    </row>
    <row r="10" spans="1:13" x14ac:dyDescent="0.45">
      <c r="A10" s="1" t="s">
        <v>35</v>
      </c>
      <c r="B10" s="3">
        <v>45316</v>
      </c>
      <c r="C10" t="s">
        <v>4</v>
      </c>
      <c r="D10" t="s">
        <v>16</v>
      </c>
      <c r="E10" t="s">
        <v>7</v>
      </c>
      <c r="F10" t="s">
        <v>10</v>
      </c>
      <c r="G10">
        <v>100</v>
      </c>
      <c r="H10">
        <v>1.77</v>
      </c>
      <c r="I10" s="4">
        <f>Sales_Data[[#This Row],[Qty]]*Sales_Data[[#This Row],[UnitPrice]]</f>
        <v>177</v>
      </c>
      <c r="J10" t="str">
        <f>TEXT(Sales_Data[[#This Row],[Date]],"mm")</f>
        <v>01</v>
      </c>
      <c r="K10" t="str">
        <f t="shared" ca="1" si="0"/>
        <v>Wholesale</v>
      </c>
      <c r="L10" t="str">
        <f t="shared" ca="1" si="1"/>
        <v>Online</v>
      </c>
      <c r="M10" t="str">
        <f t="shared" ca="1" si="2"/>
        <v>Mehak</v>
      </c>
    </row>
    <row r="11" spans="1:13" x14ac:dyDescent="0.45">
      <c r="A11" s="1" t="s">
        <v>36</v>
      </c>
      <c r="B11" s="3">
        <v>45319</v>
      </c>
      <c r="C11" t="s">
        <v>4</v>
      </c>
      <c r="D11" t="s">
        <v>16</v>
      </c>
      <c r="E11" t="s">
        <v>14</v>
      </c>
      <c r="F11" t="s">
        <v>15</v>
      </c>
      <c r="G11">
        <v>28</v>
      </c>
      <c r="H11">
        <v>1.35</v>
      </c>
      <c r="I11" s="4">
        <f>Sales_Data[[#This Row],[Qty]]*Sales_Data[[#This Row],[UnitPrice]]</f>
        <v>37.800000000000004</v>
      </c>
      <c r="J11" t="str">
        <f>TEXT(Sales_Data[[#This Row],[Date]],"mm")</f>
        <v>01</v>
      </c>
      <c r="K11" t="str">
        <f t="shared" ca="1" si="0"/>
        <v>Retail</v>
      </c>
      <c r="L11" t="str">
        <f t="shared" ca="1" si="1"/>
        <v>Online</v>
      </c>
      <c r="M11" t="str">
        <f t="shared" ca="1" si="2"/>
        <v>Mehak</v>
      </c>
    </row>
    <row r="12" spans="1:13" x14ac:dyDescent="0.45">
      <c r="A12" s="1" t="s">
        <v>37</v>
      </c>
      <c r="B12" s="3">
        <v>45322</v>
      </c>
      <c r="C12" t="s">
        <v>4</v>
      </c>
      <c r="D12" t="s">
        <v>5</v>
      </c>
      <c r="E12" t="s">
        <v>11</v>
      </c>
      <c r="F12" t="s">
        <v>6</v>
      </c>
      <c r="G12">
        <v>36</v>
      </c>
      <c r="H12">
        <v>2.1800000000000002</v>
      </c>
      <c r="I12" s="4">
        <f>Sales_Data[[#This Row],[Qty]]*Sales_Data[[#This Row],[UnitPrice]]</f>
        <v>78.48</v>
      </c>
      <c r="J12" t="str">
        <f>TEXT(Sales_Data[[#This Row],[Date]],"mm")</f>
        <v>01</v>
      </c>
      <c r="K12" t="str">
        <f t="shared" ca="1" si="0"/>
        <v>Retail</v>
      </c>
      <c r="L12" t="str">
        <f t="shared" ca="1" si="1"/>
        <v>Online</v>
      </c>
      <c r="M12" t="str">
        <f t="shared" ca="1" si="2"/>
        <v>Mehak</v>
      </c>
    </row>
    <row r="13" spans="1:13" x14ac:dyDescent="0.45">
      <c r="A13" s="1" t="s">
        <v>38</v>
      </c>
      <c r="B13" s="3">
        <v>45325</v>
      </c>
      <c r="C13" t="s">
        <v>4</v>
      </c>
      <c r="D13" t="s">
        <v>5</v>
      </c>
      <c r="E13" t="s">
        <v>11</v>
      </c>
      <c r="F13" t="s">
        <v>12</v>
      </c>
      <c r="G13">
        <v>31</v>
      </c>
      <c r="H13">
        <v>1.8699999999999999</v>
      </c>
      <c r="I13" s="4">
        <f>Sales_Data[[#This Row],[Qty]]*Sales_Data[[#This Row],[UnitPrice]]</f>
        <v>57.97</v>
      </c>
      <c r="J13" t="str">
        <f>TEXT(Sales_Data[[#This Row],[Date]],"mm")</f>
        <v>02</v>
      </c>
      <c r="K13" t="str">
        <f t="shared" ca="1" si="0"/>
        <v>Retail</v>
      </c>
      <c r="L13" t="str">
        <f t="shared" ca="1" si="1"/>
        <v>Online</v>
      </c>
      <c r="M13" t="str">
        <f t="shared" ca="1" si="2"/>
        <v>Mehak</v>
      </c>
    </row>
    <row r="14" spans="1:13" x14ac:dyDescent="0.45">
      <c r="A14" s="1" t="s">
        <v>39</v>
      </c>
      <c r="B14" s="3">
        <v>45328</v>
      </c>
      <c r="C14" t="s">
        <v>4</v>
      </c>
      <c r="D14" t="s">
        <v>5</v>
      </c>
      <c r="E14" t="s">
        <v>20</v>
      </c>
      <c r="F14" t="s">
        <v>21</v>
      </c>
      <c r="G14">
        <v>28</v>
      </c>
      <c r="H14">
        <v>3.4899999999999998</v>
      </c>
      <c r="I14" s="4">
        <f>Sales_Data[[#This Row],[Qty]]*Sales_Data[[#This Row],[UnitPrice]]</f>
        <v>97.72</v>
      </c>
      <c r="J14" t="str">
        <f>TEXT(Sales_Data[[#This Row],[Date]],"mm")</f>
        <v>02</v>
      </c>
      <c r="K14" t="str">
        <f t="shared" ca="1" si="0"/>
        <v>Wholesale</v>
      </c>
      <c r="L14" t="str">
        <f t="shared" ca="1" si="1"/>
        <v>Physical</v>
      </c>
      <c r="M14" t="str">
        <f t="shared" ca="1" si="2"/>
        <v>Sara</v>
      </c>
    </row>
    <row r="15" spans="1:13" x14ac:dyDescent="0.45">
      <c r="A15" s="1" t="s">
        <v>40</v>
      </c>
      <c r="B15" s="3">
        <v>45331</v>
      </c>
      <c r="C15" t="s">
        <v>17</v>
      </c>
      <c r="D15" t="s">
        <v>18</v>
      </c>
      <c r="E15" t="s">
        <v>7</v>
      </c>
      <c r="F15" t="s">
        <v>10</v>
      </c>
      <c r="G15">
        <v>44</v>
      </c>
      <c r="H15">
        <v>1.7699999999999998</v>
      </c>
      <c r="I15" s="4">
        <f>Sales_Data[[#This Row],[Qty]]*Sales_Data[[#This Row],[UnitPrice]]</f>
        <v>77.88</v>
      </c>
      <c r="J15" t="str">
        <f>TEXT(Sales_Data[[#This Row],[Date]],"mm")</f>
        <v>02</v>
      </c>
      <c r="K15" t="str">
        <f t="shared" ca="1" si="0"/>
        <v>Wholesale</v>
      </c>
      <c r="L15" t="str">
        <f t="shared" ca="1" si="1"/>
        <v>Physical</v>
      </c>
      <c r="M15" t="str">
        <f t="shared" ca="1" si="2"/>
        <v>David</v>
      </c>
    </row>
    <row r="16" spans="1:13" x14ac:dyDescent="0.45">
      <c r="A16" s="1" t="s">
        <v>41</v>
      </c>
      <c r="B16" s="3">
        <v>45334</v>
      </c>
      <c r="C16" t="s">
        <v>4</v>
      </c>
      <c r="D16" t="s">
        <v>16</v>
      </c>
      <c r="E16" t="s">
        <v>7</v>
      </c>
      <c r="F16" t="s">
        <v>10</v>
      </c>
      <c r="G16">
        <v>23</v>
      </c>
      <c r="H16">
        <v>1.77</v>
      </c>
      <c r="I16" s="4">
        <f>Sales_Data[[#This Row],[Qty]]*Sales_Data[[#This Row],[UnitPrice]]</f>
        <v>40.71</v>
      </c>
      <c r="J16" t="str">
        <f>TEXT(Sales_Data[[#This Row],[Date]],"mm")</f>
        <v>02</v>
      </c>
      <c r="K16" t="str">
        <f t="shared" ca="1" si="0"/>
        <v>Retail</v>
      </c>
      <c r="L16" t="str">
        <f t="shared" ca="1" si="1"/>
        <v>Physical</v>
      </c>
      <c r="M16" t="str">
        <f t="shared" ca="1" si="2"/>
        <v>David</v>
      </c>
    </row>
    <row r="17" spans="1:13" x14ac:dyDescent="0.45">
      <c r="A17" s="1" t="s">
        <v>42</v>
      </c>
      <c r="B17" s="3">
        <v>45337</v>
      </c>
      <c r="C17" t="s">
        <v>4</v>
      </c>
      <c r="D17" t="s">
        <v>16</v>
      </c>
      <c r="E17" t="s">
        <v>14</v>
      </c>
      <c r="F17" t="s">
        <v>15</v>
      </c>
      <c r="G17">
        <v>27</v>
      </c>
      <c r="H17">
        <v>1.35</v>
      </c>
      <c r="I17" s="4">
        <f>Sales_Data[[#This Row],[Qty]]*Sales_Data[[#This Row],[UnitPrice]]</f>
        <v>36.450000000000003</v>
      </c>
      <c r="J17" t="str">
        <f>TEXT(Sales_Data[[#This Row],[Date]],"mm")</f>
        <v>02</v>
      </c>
      <c r="K17" t="str">
        <f t="shared" ca="1" si="0"/>
        <v>Wholesale</v>
      </c>
      <c r="L17" t="str">
        <f t="shared" ca="1" si="1"/>
        <v>Physical</v>
      </c>
      <c r="M17" t="str">
        <f t="shared" ca="1" si="2"/>
        <v>Sara</v>
      </c>
    </row>
    <row r="18" spans="1:13" x14ac:dyDescent="0.45">
      <c r="A18" s="1" t="s">
        <v>43</v>
      </c>
      <c r="B18" s="3">
        <v>45340</v>
      </c>
      <c r="C18" t="s">
        <v>4</v>
      </c>
      <c r="D18" t="s">
        <v>5</v>
      </c>
      <c r="E18" t="s">
        <v>11</v>
      </c>
      <c r="F18" t="s">
        <v>6</v>
      </c>
      <c r="G18">
        <v>43</v>
      </c>
      <c r="H18">
        <v>2.1799999999999997</v>
      </c>
      <c r="I18" s="4">
        <f>Sales_Data[[#This Row],[Qty]]*Sales_Data[[#This Row],[UnitPrice]]</f>
        <v>93.739999999999981</v>
      </c>
      <c r="J18" t="str">
        <f>TEXT(Sales_Data[[#This Row],[Date]],"mm")</f>
        <v>02</v>
      </c>
      <c r="K18" t="str">
        <f t="shared" ca="1" si="0"/>
        <v>Retail</v>
      </c>
      <c r="L18" t="str">
        <f t="shared" ca="1" si="1"/>
        <v>Online</v>
      </c>
      <c r="M18" t="str">
        <f t="shared" ca="1" si="2"/>
        <v>David</v>
      </c>
    </row>
    <row r="19" spans="1:13" x14ac:dyDescent="0.45">
      <c r="A19" s="1" t="s">
        <v>44</v>
      </c>
      <c r="B19" s="3">
        <v>45343</v>
      </c>
      <c r="C19" t="s">
        <v>4</v>
      </c>
      <c r="D19" t="s">
        <v>5</v>
      </c>
      <c r="E19" t="s">
        <v>11</v>
      </c>
      <c r="F19" t="s">
        <v>13</v>
      </c>
      <c r="G19">
        <v>123</v>
      </c>
      <c r="H19">
        <v>2.84</v>
      </c>
      <c r="I19" s="4">
        <f>Sales_Data[[#This Row],[Qty]]*Sales_Data[[#This Row],[UnitPrice]]</f>
        <v>349.32</v>
      </c>
      <c r="J19" t="str">
        <f>TEXT(Sales_Data[[#This Row],[Date]],"mm")</f>
        <v>02</v>
      </c>
      <c r="K19" t="str">
        <f t="shared" ca="1" si="0"/>
        <v>Retail</v>
      </c>
      <c r="L19" t="str">
        <f t="shared" ca="1" si="1"/>
        <v>Physical</v>
      </c>
      <c r="M19" t="str">
        <f t="shared" ca="1" si="2"/>
        <v>Mehak</v>
      </c>
    </row>
    <row r="20" spans="1:13" x14ac:dyDescent="0.45">
      <c r="A20" s="1" t="s">
        <v>45</v>
      </c>
      <c r="B20" s="3">
        <v>45346</v>
      </c>
      <c r="C20" t="s">
        <v>17</v>
      </c>
      <c r="D20" t="s">
        <v>18</v>
      </c>
      <c r="E20" t="s">
        <v>7</v>
      </c>
      <c r="F20" t="s">
        <v>9</v>
      </c>
      <c r="G20">
        <v>42</v>
      </c>
      <c r="H20">
        <v>1.87</v>
      </c>
      <c r="I20" s="4">
        <f>Sales_Data[[#This Row],[Qty]]*Sales_Data[[#This Row],[UnitPrice]]</f>
        <v>78.540000000000006</v>
      </c>
      <c r="J20" t="str">
        <f>TEXT(Sales_Data[[#This Row],[Date]],"mm")</f>
        <v>02</v>
      </c>
      <c r="K20" t="str">
        <f t="shared" ca="1" si="0"/>
        <v>Wholesale</v>
      </c>
      <c r="L20" t="str">
        <f t="shared" ca="1" si="1"/>
        <v>Physical</v>
      </c>
      <c r="M20" t="str">
        <f t="shared" ca="1" si="2"/>
        <v>Mehak</v>
      </c>
    </row>
    <row r="21" spans="1:13" x14ac:dyDescent="0.45">
      <c r="A21" s="1" t="s">
        <v>46</v>
      </c>
      <c r="B21" s="3">
        <v>45349</v>
      </c>
      <c r="C21" t="s">
        <v>17</v>
      </c>
      <c r="D21" t="s">
        <v>18</v>
      </c>
      <c r="E21" t="s">
        <v>11</v>
      </c>
      <c r="F21" t="s">
        <v>13</v>
      </c>
      <c r="G21">
        <v>33</v>
      </c>
      <c r="H21">
        <v>2.84</v>
      </c>
      <c r="I21" s="4">
        <f>Sales_Data[[#This Row],[Qty]]*Sales_Data[[#This Row],[UnitPrice]]</f>
        <v>93.72</v>
      </c>
      <c r="J21" t="str">
        <f>TEXT(Sales_Data[[#This Row],[Date]],"mm")</f>
        <v>02</v>
      </c>
      <c r="K21" t="str">
        <f t="shared" ca="1" si="0"/>
        <v>Retail</v>
      </c>
      <c r="L21" t="str">
        <f t="shared" ca="1" si="1"/>
        <v>Online</v>
      </c>
      <c r="M21" t="str">
        <f t="shared" ca="1" si="2"/>
        <v>Sara</v>
      </c>
    </row>
    <row r="22" spans="1:13" x14ac:dyDescent="0.45">
      <c r="A22" s="1" t="s">
        <v>47</v>
      </c>
      <c r="B22" s="3">
        <v>45353</v>
      </c>
      <c r="C22" t="s">
        <v>4</v>
      </c>
      <c r="D22" t="s">
        <v>16</v>
      </c>
      <c r="E22" t="s">
        <v>11</v>
      </c>
      <c r="F22" t="s">
        <v>12</v>
      </c>
      <c r="G22">
        <v>85</v>
      </c>
      <c r="H22">
        <v>1.8699999999999999</v>
      </c>
      <c r="I22" s="4">
        <f>Sales_Data[[#This Row],[Qty]]*Sales_Data[[#This Row],[UnitPrice]]</f>
        <v>158.94999999999999</v>
      </c>
      <c r="J22" t="str">
        <f>TEXT(Sales_Data[[#This Row],[Date]],"mm")</f>
        <v>03</v>
      </c>
      <c r="K22" t="str">
        <f t="shared" ca="1" si="0"/>
        <v>Wholesale</v>
      </c>
      <c r="L22" t="str">
        <f t="shared" ca="1" si="1"/>
        <v>Physical</v>
      </c>
      <c r="M22" t="str">
        <f t="shared" ca="1" si="2"/>
        <v>Mehak</v>
      </c>
    </row>
    <row r="23" spans="1:13" x14ac:dyDescent="0.45">
      <c r="A23" s="1" t="s">
        <v>48</v>
      </c>
      <c r="B23" s="3">
        <v>45356</v>
      </c>
      <c r="C23" t="s">
        <v>17</v>
      </c>
      <c r="D23" t="s">
        <v>19</v>
      </c>
      <c r="E23" t="s">
        <v>11</v>
      </c>
      <c r="F23" t="s">
        <v>13</v>
      </c>
      <c r="G23">
        <v>30</v>
      </c>
      <c r="H23">
        <v>2.8400000000000003</v>
      </c>
      <c r="I23" s="4">
        <f>Sales_Data[[#This Row],[Qty]]*Sales_Data[[#This Row],[UnitPrice]]</f>
        <v>85.2</v>
      </c>
      <c r="J23" t="str">
        <f>TEXT(Sales_Data[[#This Row],[Date]],"mm")</f>
        <v>03</v>
      </c>
      <c r="K23" t="str">
        <f t="shared" ca="1" si="0"/>
        <v>Wholesale</v>
      </c>
      <c r="L23" t="str">
        <f t="shared" ca="1" si="1"/>
        <v>Physical</v>
      </c>
      <c r="M23" t="str">
        <f t="shared" ca="1" si="2"/>
        <v>Sara</v>
      </c>
    </row>
    <row r="24" spans="1:13" x14ac:dyDescent="0.45">
      <c r="A24" s="1" t="s">
        <v>49</v>
      </c>
      <c r="B24" s="3">
        <v>45359</v>
      </c>
      <c r="C24" t="s">
        <v>4</v>
      </c>
      <c r="D24" t="s">
        <v>5</v>
      </c>
      <c r="E24" t="s">
        <v>7</v>
      </c>
      <c r="F24" t="s">
        <v>10</v>
      </c>
      <c r="G24">
        <v>61</v>
      </c>
      <c r="H24">
        <v>1.77</v>
      </c>
      <c r="I24" s="4">
        <f>Sales_Data[[#This Row],[Qty]]*Sales_Data[[#This Row],[UnitPrice]]</f>
        <v>107.97</v>
      </c>
      <c r="J24" t="str">
        <f>TEXT(Sales_Data[[#This Row],[Date]],"mm")</f>
        <v>03</v>
      </c>
      <c r="K24" t="str">
        <f t="shared" ca="1" si="0"/>
        <v>Wholesale</v>
      </c>
      <c r="L24" t="str">
        <f t="shared" ca="1" si="1"/>
        <v>Physical</v>
      </c>
      <c r="M24" t="str">
        <f t="shared" ca="1" si="2"/>
        <v>Sara</v>
      </c>
    </row>
    <row r="25" spans="1:13" x14ac:dyDescent="0.45">
      <c r="A25" s="1" t="s">
        <v>50</v>
      </c>
      <c r="B25" s="3">
        <v>45362</v>
      </c>
      <c r="C25" t="s">
        <v>4</v>
      </c>
      <c r="D25" t="s">
        <v>5</v>
      </c>
      <c r="E25" t="s">
        <v>20</v>
      </c>
      <c r="F25" t="s">
        <v>21</v>
      </c>
      <c r="G25">
        <v>40</v>
      </c>
      <c r="H25">
        <v>3.4899999999999998</v>
      </c>
      <c r="I25" s="4">
        <f>Sales_Data[[#This Row],[Qty]]*Sales_Data[[#This Row],[UnitPrice]]</f>
        <v>139.6</v>
      </c>
      <c r="J25" t="str">
        <f>TEXT(Sales_Data[[#This Row],[Date]],"mm")</f>
        <v>03</v>
      </c>
      <c r="K25" t="str">
        <f t="shared" ca="1" si="0"/>
        <v>Wholesale</v>
      </c>
      <c r="L25" t="str">
        <f t="shared" ca="1" si="1"/>
        <v>Online</v>
      </c>
      <c r="M25" t="str">
        <f t="shared" ca="1" si="2"/>
        <v>David</v>
      </c>
    </row>
    <row r="26" spans="1:13" x14ac:dyDescent="0.45">
      <c r="A26" s="1" t="s">
        <v>51</v>
      </c>
      <c r="B26" s="3">
        <v>45365</v>
      </c>
      <c r="C26" t="s">
        <v>17</v>
      </c>
      <c r="D26" t="s">
        <v>18</v>
      </c>
      <c r="E26" t="s">
        <v>11</v>
      </c>
      <c r="F26" t="s">
        <v>12</v>
      </c>
      <c r="G26">
        <v>86</v>
      </c>
      <c r="H26">
        <v>1.8699999999999999</v>
      </c>
      <c r="I26" s="4">
        <f>Sales_Data[[#This Row],[Qty]]*Sales_Data[[#This Row],[UnitPrice]]</f>
        <v>160.82</v>
      </c>
      <c r="J26" t="str">
        <f>TEXT(Sales_Data[[#This Row],[Date]],"mm")</f>
        <v>03</v>
      </c>
      <c r="K26" t="str">
        <f t="shared" ca="1" si="0"/>
        <v>Wholesale</v>
      </c>
      <c r="L26" t="str">
        <f t="shared" ca="1" si="1"/>
        <v>Physical</v>
      </c>
      <c r="M26" t="str">
        <f t="shared" ca="1" si="2"/>
        <v>Sara</v>
      </c>
    </row>
    <row r="27" spans="1:13" x14ac:dyDescent="0.45">
      <c r="A27" s="1" t="s">
        <v>52</v>
      </c>
      <c r="B27" s="3">
        <v>45368</v>
      </c>
      <c r="C27" t="s">
        <v>4</v>
      </c>
      <c r="D27" t="s">
        <v>16</v>
      </c>
      <c r="E27" t="s">
        <v>7</v>
      </c>
      <c r="F27" t="s">
        <v>10</v>
      </c>
      <c r="G27">
        <v>38</v>
      </c>
      <c r="H27">
        <v>1.7700000000000002</v>
      </c>
      <c r="I27" s="4">
        <f>Sales_Data[[#This Row],[Qty]]*Sales_Data[[#This Row],[UnitPrice]]</f>
        <v>67.260000000000005</v>
      </c>
      <c r="J27" t="str">
        <f>TEXT(Sales_Data[[#This Row],[Date]],"mm")</f>
        <v>03</v>
      </c>
      <c r="K27" t="str">
        <f t="shared" ca="1" si="0"/>
        <v>Retail</v>
      </c>
      <c r="L27" t="str">
        <f t="shared" ca="1" si="1"/>
        <v>Online</v>
      </c>
      <c r="M27" t="str">
        <f t="shared" ca="1" si="2"/>
        <v>Ali</v>
      </c>
    </row>
    <row r="28" spans="1:13" x14ac:dyDescent="0.45">
      <c r="A28" s="1" t="s">
        <v>53</v>
      </c>
      <c r="B28" s="3">
        <v>45371</v>
      </c>
      <c r="C28" t="s">
        <v>4</v>
      </c>
      <c r="D28" t="s">
        <v>16</v>
      </c>
      <c r="E28" t="s">
        <v>14</v>
      </c>
      <c r="F28" t="s">
        <v>15</v>
      </c>
      <c r="G28">
        <v>68</v>
      </c>
      <c r="H28">
        <v>1.68</v>
      </c>
      <c r="I28" s="4">
        <f>Sales_Data[[#This Row],[Qty]]*Sales_Data[[#This Row],[UnitPrice]]</f>
        <v>114.24</v>
      </c>
      <c r="J28" t="str">
        <f>TEXT(Sales_Data[[#This Row],[Date]],"mm")</f>
        <v>03</v>
      </c>
      <c r="K28" t="str">
        <f t="shared" ca="1" si="0"/>
        <v>Retail</v>
      </c>
      <c r="L28" t="str">
        <f t="shared" ca="1" si="1"/>
        <v>Online</v>
      </c>
      <c r="M28" t="str">
        <f t="shared" ca="1" si="2"/>
        <v>Mehak</v>
      </c>
    </row>
    <row r="29" spans="1:13" x14ac:dyDescent="0.45">
      <c r="A29" s="1" t="s">
        <v>54</v>
      </c>
      <c r="B29" s="3">
        <v>45374</v>
      </c>
      <c r="C29" t="s">
        <v>17</v>
      </c>
      <c r="D29" t="s">
        <v>19</v>
      </c>
      <c r="E29" t="s">
        <v>11</v>
      </c>
      <c r="F29" t="s">
        <v>12</v>
      </c>
      <c r="G29">
        <v>39</v>
      </c>
      <c r="H29">
        <v>1.87</v>
      </c>
      <c r="I29" s="4">
        <f>Sales_Data[[#This Row],[Qty]]*Sales_Data[[#This Row],[UnitPrice]]</f>
        <v>72.930000000000007</v>
      </c>
      <c r="J29" t="str">
        <f>TEXT(Sales_Data[[#This Row],[Date]],"mm")</f>
        <v>03</v>
      </c>
      <c r="K29" t="str">
        <f t="shared" ca="1" si="0"/>
        <v>Retail</v>
      </c>
      <c r="L29" t="str">
        <f t="shared" ca="1" si="1"/>
        <v>Physical</v>
      </c>
      <c r="M29" t="str">
        <f t="shared" ca="1" si="2"/>
        <v>Mehak</v>
      </c>
    </row>
    <row r="30" spans="1:13" x14ac:dyDescent="0.45">
      <c r="A30" s="1" t="s">
        <v>55</v>
      </c>
      <c r="B30" s="3">
        <v>45377</v>
      </c>
      <c r="C30" t="s">
        <v>4</v>
      </c>
      <c r="D30" t="s">
        <v>5</v>
      </c>
      <c r="E30" t="s">
        <v>7</v>
      </c>
      <c r="F30" t="s">
        <v>9</v>
      </c>
      <c r="G30">
        <v>103</v>
      </c>
      <c r="H30">
        <v>1.87</v>
      </c>
      <c r="I30" s="4">
        <f>Sales_Data[[#This Row],[Qty]]*Sales_Data[[#This Row],[UnitPrice]]</f>
        <v>192.61</v>
      </c>
      <c r="J30" t="str">
        <f>TEXT(Sales_Data[[#This Row],[Date]],"mm")</f>
        <v>03</v>
      </c>
      <c r="K30" t="str">
        <f t="shared" ca="1" si="0"/>
        <v>Wholesale</v>
      </c>
      <c r="L30" t="str">
        <f t="shared" ca="1" si="1"/>
        <v>Physical</v>
      </c>
      <c r="M30" t="str">
        <f t="shared" ca="1" si="2"/>
        <v>Ali</v>
      </c>
    </row>
    <row r="31" spans="1:13" x14ac:dyDescent="0.45">
      <c r="A31" s="1" t="s">
        <v>56</v>
      </c>
      <c r="B31" s="3">
        <v>45380</v>
      </c>
      <c r="C31" t="s">
        <v>4</v>
      </c>
      <c r="D31" t="s">
        <v>5</v>
      </c>
      <c r="E31" t="s">
        <v>11</v>
      </c>
      <c r="F31" t="s">
        <v>13</v>
      </c>
      <c r="G31">
        <v>193</v>
      </c>
      <c r="H31">
        <v>2.84</v>
      </c>
      <c r="I31" s="4">
        <f>Sales_Data[[#This Row],[Qty]]*Sales_Data[[#This Row],[UnitPrice]]</f>
        <v>548.12</v>
      </c>
      <c r="J31" t="str">
        <f>TEXT(Sales_Data[[#This Row],[Date]],"mm")</f>
        <v>03</v>
      </c>
      <c r="K31" t="str">
        <f t="shared" ca="1" si="0"/>
        <v>Wholesale</v>
      </c>
      <c r="L31" t="str">
        <f t="shared" ca="1" si="1"/>
        <v>Physical</v>
      </c>
      <c r="M31" t="str">
        <f t="shared" ca="1" si="2"/>
        <v>Sara</v>
      </c>
    </row>
    <row r="32" spans="1:13" x14ac:dyDescent="0.45">
      <c r="A32" s="1" t="s">
        <v>57</v>
      </c>
      <c r="B32" s="3">
        <v>45383</v>
      </c>
      <c r="C32" t="s">
        <v>17</v>
      </c>
      <c r="D32" t="s">
        <v>18</v>
      </c>
      <c r="E32" t="s">
        <v>7</v>
      </c>
      <c r="F32" t="s">
        <v>10</v>
      </c>
      <c r="G32">
        <v>58</v>
      </c>
      <c r="H32">
        <v>1.77</v>
      </c>
      <c r="I32" s="4">
        <f>Sales_Data[[#This Row],[Qty]]*Sales_Data[[#This Row],[UnitPrice]]</f>
        <v>102.66</v>
      </c>
      <c r="J32" t="str">
        <f>TEXT(Sales_Data[[#This Row],[Date]],"mm")</f>
        <v>04</v>
      </c>
      <c r="K32" t="str">
        <f t="shared" ca="1" si="0"/>
        <v>Wholesale</v>
      </c>
      <c r="L32" t="str">
        <f t="shared" ca="1" si="1"/>
        <v>Online</v>
      </c>
      <c r="M32" t="str">
        <f t="shared" ca="1" si="2"/>
        <v>David</v>
      </c>
    </row>
    <row r="33" spans="1:13" x14ac:dyDescent="0.45">
      <c r="A33" s="1" t="s">
        <v>58</v>
      </c>
      <c r="B33" s="3">
        <v>45386</v>
      </c>
      <c r="C33" t="s">
        <v>17</v>
      </c>
      <c r="D33" t="s">
        <v>18</v>
      </c>
      <c r="E33" t="s">
        <v>14</v>
      </c>
      <c r="F33" t="s">
        <v>15</v>
      </c>
      <c r="G33">
        <v>68</v>
      </c>
      <c r="H33">
        <v>1.68</v>
      </c>
      <c r="I33" s="4">
        <f>Sales_Data[[#This Row],[Qty]]*Sales_Data[[#This Row],[UnitPrice]]</f>
        <v>114.24</v>
      </c>
      <c r="J33" t="str">
        <f>TEXT(Sales_Data[[#This Row],[Date]],"mm")</f>
        <v>04</v>
      </c>
      <c r="K33" t="str">
        <f t="shared" ca="1" si="0"/>
        <v>Wholesale</v>
      </c>
      <c r="L33" t="str">
        <f t="shared" ca="1" si="1"/>
        <v>Online</v>
      </c>
      <c r="M33" t="str">
        <f t="shared" ca="1" si="2"/>
        <v>Sara</v>
      </c>
    </row>
    <row r="34" spans="1:13" x14ac:dyDescent="0.45">
      <c r="A34" s="1" t="s">
        <v>59</v>
      </c>
      <c r="B34" s="3">
        <v>45389</v>
      </c>
      <c r="C34" t="s">
        <v>4</v>
      </c>
      <c r="D34" t="s">
        <v>16</v>
      </c>
      <c r="E34" t="s">
        <v>7</v>
      </c>
      <c r="F34" t="s">
        <v>10</v>
      </c>
      <c r="G34">
        <v>91</v>
      </c>
      <c r="H34">
        <v>1.77</v>
      </c>
      <c r="I34" s="4">
        <f>Sales_Data[[#This Row],[Qty]]*Sales_Data[[#This Row],[UnitPrice]]</f>
        <v>161.07</v>
      </c>
      <c r="J34" t="str">
        <f>TEXT(Sales_Data[[#This Row],[Date]],"mm")</f>
        <v>04</v>
      </c>
      <c r="K34" t="str">
        <f t="shared" ca="1" si="0"/>
        <v>Wholesale</v>
      </c>
      <c r="L34" t="str">
        <f t="shared" ca="1" si="1"/>
        <v>Physical</v>
      </c>
      <c r="M34" t="str">
        <f t="shared" ca="1" si="2"/>
        <v>David</v>
      </c>
    </row>
    <row r="35" spans="1:13" x14ac:dyDescent="0.45">
      <c r="A35" s="1" t="s">
        <v>60</v>
      </c>
      <c r="B35" s="3">
        <v>45392</v>
      </c>
      <c r="C35" t="s">
        <v>4</v>
      </c>
      <c r="D35" t="s">
        <v>16</v>
      </c>
      <c r="E35" t="s">
        <v>20</v>
      </c>
      <c r="F35" t="s">
        <v>21</v>
      </c>
      <c r="G35">
        <v>23</v>
      </c>
      <c r="H35">
        <v>3.4899999999999998</v>
      </c>
      <c r="I35" s="4">
        <f>Sales_Data[[#This Row],[Qty]]*Sales_Data[[#This Row],[UnitPrice]]</f>
        <v>80.27</v>
      </c>
      <c r="J35" t="str">
        <f>TEXT(Sales_Data[[#This Row],[Date]],"mm")</f>
        <v>04</v>
      </c>
      <c r="K35" t="str">
        <f t="shared" ca="1" si="0"/>
        <v>Retail</v>
      </c>
      <c r="L35" t="str">
        <f t="shared" ca="1" si="1"/>
        <v>Physical</v>
      </c>
      <c r="M35" t="str">
        <f t="shared" ca="1" si="2"/>
        <v>David</v>
      </c>
    </row>
    <row r="36" spans="1:13" x14ac:dyDescent="0.45">
      <c r="A36" s="1" t="s">
        <v>61</v>
      </c>
      <c r="B36" s="3">
        <v>45395</v>
      </c>
      <c r="C36" t="s">
        <v>17</v>
      </c>
      <c r="D36" t="s">
        <v>19</v>
      </c>
      <c r="E36" t="s">
        <v>14</v>
      </c>
      <c r="F36" t="s">
        <v>15</v>
      </c>
      <c r="G36">
        <v>28</v>
      </c>
      <c r="H36">
        <v>1.68</v>
      </c>
      <c r="I36" s="4">
        <f>Sales_Data[[#This Row],[Qty]]*Sales_Data[[#This Row],[UnitPrice]]</f>
        <v>47.04</v>
      </c>
      <c r="J36" t="str">
        <f>TEXT(Sales_Data[[#This Row],[Date]],"mm")</f>
        <v>04</v>
      </c>
      <c r="K36" t="str">
        <f t="shared" ca="1" si="0"/>
        <v>Retail</v>
      </c>
      <c r="L36" t="str">
        <f t="shared" ca="1" si="1"/>
        <v>Physical</v>
      </c>
      <c r="M36" t="str">
        <f t="shared" ca="1" si="2"/>
        <v>Mehak</v>
      </c>
    </row>
    <row r="37" spans="1:13" x14ac:dyDescent="0.45">
      <c r="A37" s="1" t="s">
        <v>62</v>
      </c>
      <c r="B37" s="3">
        <v>45398</v>
      </c>
      <c r="C37" t="s">
        <v>4</v>
      </c>
      <c r="D37" t="s">
        <v>5</v>
      </c>
      <c r="E37" t="s">
        <v>7</v>
      </c>
      <c r="F37" t="s">
        <v>10</v>
      </c>
      <c r="G37">
        <v>48</v>
      </c>
      <c r="H37">
        <v>1.7699999999999998</v>
      </c>
      <c r="I37" s="4">
        <f>Sales_Data[[#This Row],[Qty]]*Sales_Data[[#This Row],[UnitPrice]]</f>
        <v>84.96</v>
      </c>
      <c r="J37" t="str">
        <f>TEXT(Sales_Data[[#This Row],[Date]],"mm")</f>
        <v>04</v>
      </c>
      <c r="K37" t="str">
        <f t="shared" ca="1" si="0"/>
        <v>Wholesale</v>
      </c>
      <c r="L37" t="str">
        <f t="shared" ca="1" si="1"/>
        <v>Physical</v>
      </c>
      <c r="M37" t="str">
        <f t="shared" ca="1" si="2"/>
        <v>David</v>
      </c>
    </row>
    <row r="38" spans="1:13" x14ac:dyDescent="0.45">
      <c r="A38" s="1" t="s">
        <v>63</v>
      </c>
      <c r="B38" s="3">
        <v>45401</v>
      </c>
      <c r="C38" t="s">
        <v>4</v>
      </c>
      <c r="D38" t="s">
        <v>5</v>
      </c>
      <c r="E38" t="s">
        <v>14</v>
      </c>
      <c r="F38" t="s">
        <v>15</v>
      </c>
      <c r="G38">
        <v>134</v>
      </c>
      <c r="H38">
        <v>1.68</v>
      </c>
      <c r="I38" s="4">
        <f>Sales_Data[[#This Row],[Qty]]*Sales_Data[[#This Row],[UnitPrice]]</f>
        <v>225.12</v>
      </c>
      <c r="J38" t="str">
        <f>TEXT(Sales_Data[[#This Row],[Date]],"mm")</f>
        <v>04</v>
      </c>
      <c r="K38" t="str">
        <f t="shared" ca="1" si="0"/>
        <v>Retail</v>
      </c>
      <c r="L38" t="str">
        <f t="shared" ca="1" si="1"/>
        <v>Online</v>
      </c>
      <c r="M38" t="str">
        <f t="shared" ca="1" si="2"/>
        <v>Mehak</v>
      </c>
    </row>
    <row r="39" spans="1:13" x14ac:dyDescent="0.45">
      <c r="A39" s="1" t="s">
        <v>64</v>
      </c>
      <c r="B39" s="3">
        <v>45404</v>
      </c>
      <c r="C39" t="s">
        <v>17</v>
      </c>
      <c r="D39" t="s">
        <v>18</v>
      </c>
      <c r="E39" t="s">
        <v>7</v>
      </c>
      <c r="F39" t="s">
        <v>10</v>
      </c>
      <c r="G39">
        <v>20</v>
      </c>
      <c r="H39">
        <v>1.77</v>
      </c>
      <c r="I39" s="4">
        <f>Sales_Data[[#This Row],[Qty]]*Sales_Data[[#This Row],[UnitPrice]]</f>
        <v>35.4</v>
      </c>
      <c r="J39" t="str">
        <f>TEXT(Sales_Data[[#This Row],[Date]],"mm")</f>
        <v>04</v>
      </c>
      <c r="K39" t="str">
        <f t="shared" ca="1" si="0"/>
        <v>Wholesale</v>
      </c>
      <c r="L39" t="str">
        <f t="shared" ca="1" si="1"/>
        <v>Online</v>
      </c>
      <c r="M39" t="str">
        <f t="shared" ca="1" si="2"/>
        <v>Ali</v>
      </c>
    </row>
    <row r="40" spans="1:13" x14ac:dyDescent="0.45">
      <c r="A40" s="1" t="s">
        <v>65</v>
      </c>
      <c r="B40" s="3">
        <v>45407</v>
      </c>
      <c r="C40" t="s">
        <v>4</v>
      </c>
      <c r="D40" t="s">
        <v>16</v>
      </c>
      <c r="E40" t="s">
        <v>7</v>
      </c>
      <c r="F40" t="s">
        <v>10</v>
      </c>
      <c r="G40">
        <v>53</v>
      </c>
      <c r="H40">
        <v>1.77</v>
      </c>
      <c r="I40" s="4">
        <f>Sales_Data[[#This Row],[Qty]]*Sales_Data[[#This Row],[UnitPrice]]</f>
        <v>93.81</v>
      </c>
      <c r="J40" t="str">
        <f>TEXT(Sales_Data[[#This Row],[Date]],"mm")</f>
        <v>04</v>
      </c>
      <c r="K40" t="str">
        <f t="shared" ca="1" si="0"/>
        <v>Retail</v>
      </c>
      <c r="L40" t="str">
        <f t="shared" ca="1" si="1"/>
        <v>Online</v>
      </c>
      <c r="M40" t="str">
        <f t="shared" ca="1" si="2"/>
        <v>Sara</v>
      </c>
    </row>
    <row r="41" spans="1:13" x14ac:dyDescent="0.45">
      <c r="A41" s="1" t="s">
        <v>66</v>
      </c>
      <c r="B41" s="3">
        <v>45410</v>
      </c>
      <c r="C41" t="s">
        <v>4</v>
      </c>
      <c r="D41" t="s">
        <v>16</v>
      </c>
      <c r="E41" t="s">
        <v>14</v>
      </c>
      <c r="F41" t="s">
        <v>15</v>
      </c>
      <c r="G41">
        <v>64</v>
      </c>
      <c r="H41">
        <v>1.68</v>
      </c>
      <c r="I41" s="4">
        <f>Sales_Data[[#This Row],[Qty]]*Sales_Data[[#This Row],[UnitPrice]]</f>
        <v>107.52</v>
      </c>
      <c r="J41" t="str">
        <f>TEXT(Sales_Data[[#This Row],[Date]],"mm")</f>
        <v>04</v>
      </c>
      <c r="K41" t="str">
        <f t="shared" ca="1" si="0"/>
        <v>Retail</v>
      </c>
      <c r="L41" t="str">
        <f t="shared" ca="1" si="1"/>
        <v>Online</v>
      </c>
      <c r="M41" t="str">
        <f t="shared" ca="1" si="2"/>
        <v>Sara</v>
      </c>
    </row>
    <row r="42" spans="1:13" x14ac:dyDescent="0.45">
      <c r="A42" s="1" t="s">
        <v>67</v>
      </c>
      <c r="B42" s="3">
        <v>45413</v>
      </c>
      <c r="C42" t="s">
        <v>17</v>
      </c>
      <c r="D42" t="s">
        <v>19</v>
      </c>
      <c r="E42" t="s">
        <v>11</v>
      </c>
      <c r="F42" t="s">
        <v>12</v>
      </c>
      <c r="G42">
        <v>63</v>
      </c>
      <c r="H42">
        <v>1.87</v>
      </c>
      <c r="I42" s="4">
        <f>Sales_Data[[#This Row],[Qty]]*Sales_Data[[#This Row],[UnitPrice]]</f>
        <v>117.81</v>
      </c>
      <c r="J42" t="str">
        <f>TEXT(Sales_Data[[#This Row],[Date]],"mm")</f>
        <v>05</v>
      </c>
      <c r="K42" t="str">
        <f t="shared" ca="1" si="0"/>
        <v>Wholesale</v>
      </c>
      <c r="L42" t="str">
        <f t="shared" ca="1" si="1"/>
        <v>Online</v>
      </c>
      <c r="M42" t="str">
        <f t="shared" ca="1" si="2"/>
        <v>David</v>
      </c>
    </row>
    <row r="43" spans="1:13" x14ac:dyDescent="0.45">
      <c r="A43" s="1" t="s">
        <v>68</v>
      </c>
      <c r="B43" s="3">
        <v>45416</v>
      </c>
      <c r="C43" t="s">
        <v>4</v>
      </c>
      <c r="D43" t="s">
        <v>5</v>
      </c>
      <c r="E43" t="s">
        <v>7</v>
      </c>
      <c r="F43" t="s">
        <v>9</v>
      </c>
      <c r="G43">
        <v>105</v>
      </c>
      <c r="H43">
        <v>1.8699999999999999</v>
      </c>
      <c r="I43" s="4">
        <f>Sales_Data[[#This Row],[Qty]]*Sales_Data[[#This Row],[UnitPrice]]</f>
        <v>196.35</v>
      </c>
      <c r="J43" t="str">
        <f>TEXT(Sales_Data[[#This Row],[Date]],"mm")</f>
        <v>05</v>
      </c>
      <c r="K43" t="str">
        <f t="shared" ca="1" si="0"/>
        <v>Retail</v>
      </c>
      <c r="L43" t="str">
        <f t="shared" ca="1" si="1"/>
        <v>Online</v>
      </c>
      <c r="M43" t="str">
        <f t="shared" ca="1" si="2"/>
        <v>Ali</v>
      </c>
    </row>
    <row r="44" spans="1:13" x14ac:dyDescent="0.45">
      <c r="A44" s="1" t="s">
        <v>69</v>
      </c>
      <c r="B44" s="3">
        <v>45419</v>
      </c>
      <c r="C44" t="s">
        <v>4</v>
      </c>
      <c r="D44" t="s">
        <v>5</v>
      </c>
      <c r="E44" t="s">
        <v>11</v>
      </c>
      <c r="F44" t="s">
        <v>13</v>
      </c>
      <c r="G44">
        <v>138</v>
      </c>
      <c r="H44">
        <v>2.8400000000000003</v>
      </c>
      <c r="I44" s="4">
        <f>Sales_Data[[#This Row],[Qty]]*Sales_Data[[#This Row],[UnitPrice]]</f>
        <v>391.92</v>
      </c>
      <c r="J44" t="str">
        <f>TEXT(Sales_Data[[#This Row],[Date]],"mm")</f>
        <v>05</v>
      </c>
      <c r="K44" t="str">
        <f t="shared" ca="1" si="0"/>
        <v>Retail</v>
      </c>
      <c r="L44" t="str">
        <f t="shared" ca="1" si="1"/>
        <v>Online</v>
      </c>
      <c r="M44" t="str">
        <f t="shared" ca="1" si="2"/>
        <v>Sara</v>
      </c>
    </row>
    <row r="45" spans="1:13" x14ac:dyDescent="0.45">
      <c r="A45" s="1" t="s">
        <v>70</v>
      </c>
      <c r="B45" s="3">
        <v>45422</v>
      </c>
      <c r="C45" t="s">
        <v>17</v>
      </c>
      <c r="D45" t="s">
        <v>18</v>
      </c>
      <c r="E45" t="s">
        <v>7</v>
      </c>
      <c r="F45" t="s">
        <v>10</v>
      </c>
      <c r="G45">
        <v>25</v>
      </c>
      <c r="H45">
        <v>1.77</v>
      </c>
      <c r="I45" s="4">
        <f>Sales_Data[[#This Row],[Qty]]*Sales_Data[[#This Row],[UnitPrice]]</f>
        <v>44.25</v>
      </c>
      <c r="J45" t="str">
        <f>TEXT(Sales_Data[[#This Row],[Date]],"mm")</f>
        <v>05</v>
      </c>
      <c r="K45" t="str">
        <f t="shared" ca="1" si="0"/>
        <v>Wholesale</v>
      </c>
      <c r="L45" t="str">
        <f t="shared" ca="1" si="1"/>
        <v>Online</v>
      </c>
      <c r="M45" t="str">
        <f t="shared" ca="1" si="2"/>
        <v>Mehak</v>
      </c>
    </row>
    <row r="46" spans="1:13" x14ac:dyDescent="0.45">
      <c r="A46" s="1" t="s">
        <v>71</v>
      </c>
      <c r="B46" s="3">
        <v>45425</v>
      </c>
      <c r="C46" t="s">
        <v>17</v>
      </c>
      <c r="D46" t="s">
        <v>18</v>
      </c>
      <c r="E46" t="s">
        <v>20</v>
      </c>
      <c r="F46" t="s">
        <v>21</v>
      </c>
      <c r="G46">
        <v>21</v>
      </c>
      <c r="H46">
        <v>3.49</v>
      </c>
      <c r="I46" s="4">
        <f>Sales_Data[[#This Row],[Qty]]*Sales_Data[[#This Row],[UnitPrice]]</f>
        <v>73.290000000000006</v>
      </c>
      <c r="J46" t="str">
        <f>TEXT(Sales_Data[[#This Row],[Date]],"mm")</f>
        <v>05</v>
      </c>
      <c r="K46" t="str">
        <f t="shared" ca="1" si="0"/>
        <v>Retail</v>
      </c>
      <c r="L46" t="str">
        <f t="shared" ca="1" si="1"/>
        <v>Physical</v>
      </c>
      <c r="M46" t="str">
        <f t="shared" ca="1" si="2"/>
        <v>Mehak</v>
      </c>
    </row>
    <row r="47" spans="1:13" x14ac:dyDescent="0.45">
      <c r="A47" s="1" t="s">
        <v>72</v>
      </c>
      <c r="B47" s="3">
        <v>45428</v>
      </c>
      <c r="C47" t="s">
        <v>4</v>
      </c>
      <c r="D47" t="s">
        <v>16</v>
      </c>
      <c r="E47" t="s">
        <v>7</v>
      </c>
      <c r="F47" t="s">
        <v>10</v>
      </c>
      <c r="G47">
        <v>61</v>
      </c>
      <c r="H47">
        <v>1.77</v>
      </c>
      <c r="I47" s="4">
        <f>Sales_Data[[#This Row],[Qty]]*Sales_Data[[#This Row],[UnitPrice]]</f>
        <v>107.97</v>
      </c>
      <c r="J47" t="str">
        <f>TEXT(Sales_Data[[#This Row],[Date]],"mm")</f>
        <v>05</v>
      </c>
      <c r="K47" t="str">
        <f t="shared" ca="1" si="0"/>
        <v>Wholesale</v>
      </c>
      <c r="L47" t="str">
        <f t="shared" ca="1" si="1"/>
        <v>Physical</v>
      </c>
      <c r="M47" t="str">
        <f t="shared" ca="1" si="2"/>
        <v>Ali</v>
      </c>
    </row>
    <row r="48" spans="1:13" x14ac:dyDescent="0.45">
      <c r="A48" s="1" t="s">
        <v>73</v>
      </c>
      <c r="B48" s="3">
        <v>45431</v>
      </c>
      <c r="C48" t="s">
        <v>4</v>
      </c>
      <c r="D48" t="s">
        <v>16</v>
      </c>
      <c r="E48" t="s">
        <v>14</v>
      </c>
      <c r="F48" t="s">
        <v>15</v>
      </c>
      <c r="G48">
        <v>49</v>
      </c>
      <c r="H48">
        <v>1.68</v>
      </c>
      <c r="I48" s="4">
        <f>Sales_Data[[#This Row],[Qty]]*Sales_Data[[#This Row],[UnitPrice]]</f>
        <v>82.32</v>
      </c>
      <c r="J48" t="str">
        <f>TEXT(Sales_Data[[#This Row],[Date]],"mm")</f>
        <v>05</v>
      </c>
      <c r="K48" t="str">
        <f t="shared" ca="1" si="0"/>
        <v>Retail</v>
      </c>
      <c r="L48" t="str">
        <f t="shared" ca="1" si="1"/>
        <v>Online</v>
      </c>
      <c r="M48" t="str">
        <f t="shared" ca="1" si="2"/>
        <v>Ali</v>
      </c>
    </row>
    <row r="49" spans="1:13" x14ac:dyDescent="0.45">
      <c r="A49" s="1" t="s">
        <v>74</v>
      </c>
      <c r="B49" s="3">
        <v>45434</v>
      </c>
      <c r="C49" t="s">
        <v>17</v>
      </c>
      <c r="D49" t="s">
        <v>19</v>
      </c>
      <c r="E49" t="s">
        <v>11</v>
      </c>
      <c r="F49" t="s">
        <v>12</v>
      </c>
      <c r="G49">
        <v>55</v>
      </c>
      <c r="H49">
        <v>1.8699999999999999</v>
      </c>
      <c r="I49" s="4">
        <f>Sales_Data[[#This Row],[Qty]]*Sales_Data[[#This Row],[UnitPrice]]</f>
        <v>102.85</v>
      </c>
      <c r="J49" t="str">
        <f>TEXT(Sales_Data[[#This Row],[Date]],"mm")</f>
        <v>05</v>
      </c>
      <c r="K49" t="str">
        <f t="shared" ca="1" si="0"/>
        <v>Retail</v>
      </c>
      <c r="L49" t="str">
        <f t="shared" ca="1" si="1"/>
        <v>Physical</v>
      </c>
      <c r="M49" t="str">
        <f t="shared" ca="1" si="2"/>
        <v>David</v>
      </c>
    </row>
    <row r="50" spans="1:13" x14ac:dyDescent="0.45">
      <c r="A50" s="1" t="s">
        <v>75</v>
      </c>
      <c r="B50" s="3">
        <v>45437</v>
      </c>
      <c r="C50" t="s">
        <v>4</v>
      </c>
      <c r="D50" t="s">
        <v>5</v>
      </c>
      <c r="E50" t="s">
        <v>11</v>
      </c>
      <c r="F50" t="s">
        <v>6</v>
      </c>
      <c r="G50">
        <v>27</v>
      </c>
      <c r="H50">
        <v>2.1800000000000002</v>
      </c>
      <c r="I50" s="4">
        <f>Sales_Data[[#This Row],[Qty]]*Sales_Data[[#This Row],[UnitPrice]]</f>
        <v>58.860000000000007</v>
      </c>
      <c r="J50" t="str">
        <f>TEXT(Sales_Data[[#This Row],[Date]],"mm")</f>
        <v>05</v>
      </c>
      <c r="K50" t="str">
        <f t="shared" ca="1" si="0"/>
        <v>Retail</v>
      </c>
      <c r="L50" t="str">
        <f t="shared" ca="1" si="1"/>
        <v>Online</v>
      </c>
      <c r="M50" t="str">
        <f t="shared" ca="1" si="2"/>
        <v>Sara</v>
      </c>
    </row>
    <row r="51" spans="1:13" x14ac:dyDescent="0.45">
      <c r="A51" s="1" t="s">
        <v>76</v>
      </c>
      <c r="B51" s="3">
        <v>45440</v>
      </c>
      <c r="C51" t="s">
        <v>4</v>
      </c>
      <c r="D51" t="s">
        <v>5</v>
      </c>
      <c r="E51" t="s">
        <v>7</v>
      </c>
      <c r="F51" t="s">
        <v>10</v>
      </c>
      <c r="G51">
        <v>58</v>
      </c>
      <c r="H51">
        <v>1.77</v>
      </c>
      <c r="I51" s="4">
        <f>Sales_Data[[#This Row],[Qty]]*Sales_Data[[#This Row],[UnitPrice]]</f>
        <v>102.66</v>
      </c>
      <c r="J51" t="str">
        <f>TEXT(Sales_Data[[#This Row],[Date]],"mm")</f>
        <v>05</v>
      </c>
      <c r="K51" t="str">
        <f t="shared" ca="1" si="0"/>
        <v>Wholesale</v>
      </c>
      <c r="L51" t="str">
        <f t="shared" ca="1" si="1"/>
        <v>Physical</v>
      </c>
      <c r="M51" t="str">
        <f t="shared" ca="1" si="2"/>
        <v>Ali</v>
      </c>
    </row>
    <row r="52" spans="1:13" x14ac:dyDescent="0.45">
      <c r="A52" s="1" t="s">
        <v>77</v>
      </c>
      <c r="B52" s="3">
        <v>45443</v>
      </c>
      <c r="C52" t="s">
        <v>4</v>
      </c>
      <c r="D52" t="s">
        <v>5</v>
      </c>
      <c r="E52" t="s">
        <v>20</v>
      </c>
      <c r="F52" t="s">
        <v>21</v>
      </c>
      <c r="G52">
        <v>33</v>
      </c>
      <c r="H52">
        <v>3.49</v>
      </c>
      <c r="I52" s="4">
        <f>Sales_Data[[#This Row],[Qty]]*Sales_Data[[#This Row],[UnitPrice]]</f>
        <v>115.17</v>
      </c>
      <c r="J52" t="str">
        <f>TEXT(Sales_Data[[#This Row],[Date]],"mm")</f>
        <v>05</v>
      </c>
      <c r="K52" t="str">
        <f t="shared" ca="1" si="0"/>
        <v>Retail</v>
      </c>
      <c r="L52" t="str">
        <f t="shared" ca="1" si="1"/>
        <v>Online</v>
      </c>
      <c r="M52" t="str">
        <f t="shared" ca="1" si="2"/>
        <v>Ali</v>
      </c>
    </row>
    <row r="53" spans="1:13" x14ac:dyDescent="0.45">
      <c r="A53" s="1" t="s">
        <v>78</v>
      </c>
      <c r="B53" s="3">
        <v>45446</v>
      </c>
      <c r="C53" t="s">
        <v>17</v>
      </c>
      <c r="D53" t="s">
        <v>18</v>
      </c>
      <c r="E53" t="s">
        <v>11</v>
      </c>
      <c r="F53" t="s">
        <v>13</v>
      </c>
      <c r="G53">
        <v>288</v>
      </c>
      <c r="H53">
        <v>2.84</v>
      </c>
      <c r="I53" s="4">
        <f>Sales_Data[[#This Row],[Qty]]*Sales_Data[[#This Row],[UnitPrice]]</f>
        <v>817.92</v>
      </c>
      <c r="J53" t="str">
        <f>TEXT(Sales_Data[[#This Row],[Date]],"mm")</f>
        <v>06</v>
      </c>
      <c r="K53" t="str">
        <f t="shared" ca="1" si="0"/>
        <v>Wholesale</v>
      </c>
      <c r="L53" t="str">
        <f t="shared" ca="1" si="1"/>
        <v>Physical</v>
      </c>
      <c r="M53" t="str">
        <f t="shared" ca="1" si="2"/>
        <v>David</v>
      </c>
    </row>
    <row r="54" spans="1:13" x14ac:dyDescent="0.45">
      <c r="A54" s="1" t="s">
        <v>79</v>
      </c>
      <c r="B54" s="3">
        <v>45449</v>
      </c>
      <c r="C54" t="s">
        <v>4</v>
      </c>
      <c r="D54" t="s">
        <v>16</v>
      </c>
      <c r="E54" t="s">
        <v>11</v>
      </c>
      <c r="F54" t="s">
        <v>12</v>
      </c>
      <c r="G54">
        <v>76</v>
      </c>
      <c r="H54">
        <v>1.87</v>
      </c>
      <c r="I54" s="4">
        <f>Sales_Data[[#This Row],[Qty]]*Sales_Data[[#This Row],[UnitPrice]]</f>
        <v>142.12</v>
      </c>
      <c r="J54" t="str">
        <f>TEXT(Sales_Data[[#This Row],[Date]],"mm")</f>
        <v>06</v>
      </c>
      <c r="K54" t="str">
        <f t="shared" ca="1" si="0"/>
        <v>Wholesale</v>
      </c>
      <c r="L54" t="str">
        <f t="shared" ca="1" si="1"/>
        <v>Online</v>
      </c>
      <c r="M54" t="str">
        <f t="shared" ca="1" si="2"/>
        <v>David</v>
      </c>
    </row>
    <row r="55" spans="1:13" x14ac:dyDescent="0.45">
      <c r="A55" s="1" t="s">
        <v>80</v>
      </c>
      <c r="B55" s="3">
        <v>45452</v>
      </c>
      <c r="C55" t="s">
        <v>17</v>
      </c>
      <c r="D55" t="s">
        <v>19</v>
      </c>
      <c r="E55" t="s">
        <v>7</v>
      </c>
      <c r="F55" t="s">
        <v>10</v>
      </c>
      <c r="G55">
        <v>42</v>
      </c>
      <c r="H55">
        <v>1.77</v>
      </c>
      <c r="I55" s="4">
        <f>Sales_Data[[#This Row],[Qty]]*Sales_Data[[#This Row],[UnitPrice]]</f>
        <v>74.34</v>
      </c>
      <c r="J55" t="str">
        <f>TEXT(Sales_Data[[#This Row],[Date]],"mm")</f>
        <v>06</v>
      </c>
      <c r="K55" t="str">
        <f t="shared" ca="1" si="0"/>
        <v>Retail</v>
      </c>
      <c r="L55" t="str">
        <f t="shared" ca="1" si="1"/>
        <v>Physical</v>
      </c>
      <c r="M55" t="str">
        <f t="shared" ca="1" si="2"/>
        <v>Sara</v>
      </c>
    </row>
    <row r="56" spans="1:13" x14ac:dyDescent="0.45">
      <c r="A56" s="1" t="s">
        <v>81</v>
      </c>
      <c r="B56" s="3">
        <v>45455</v>
      </c>
      <c r="C56" t="s">
        <v>17</v>
      </c>
      <c r="D56" t="s">
        <v>19</v>
      </c>
      <c r="E56" t="s">
        <v>20</v>
      </c>
      <c r="F56" t="s">
        <v>21</v>
      </c>
      <c r="G56">
        <v>20</v>
      </c>
      <c r="H56">
        <v>3.4899999999999998</v>
      </c>
      <c r="I56" s="4">
        <f>Sales_Data[[#This Row],[Qty]]*Sales_Data[[#This Row],[UnitPrice]]</f>
        <v>69.8</v>
      </c>
      <c r="J56" t="str">
        <f>TEXT(Sales_Data[[#This Row],[Date]],"mm")</f>
        <v>06</v>
      </c>
      <c r="K56" t="str">
        <f t="shared" ca="1" si="0"/>
        <v>Wholesale</v>
      </c>
      <c r="L56" t="str">
        <f t="shared" ca="1" si="1"/>
        <v>Physical</v>
      </c>
      <c r="M56" t="str">
        <f t="shared" ca="1" si="2"/>
        <v>Sara</v>
      </c>
    </row>
    <row r="57" spans="1:13" x14ac:dyDescent="0.45">
      <c r="A57" s="1" t="s">
        <v>82</v>
      </c>
      <c r="B57" s="3">
        <v>45458</v>
      </c>
      <c r="C57" t="s">
        <v>4</v>
      </c>
      <c r="D57" t="s">
        <v>5</v>
      </c>
      <c r="E57" t="s">
        <v>7</v>
      </c>
      <c r="F57" t="s">
        <v>10</v>
      </c>
      <c r="G57">
        <v>75</v>
      </c>
      <c r="H57">
        <v>1.77</v>
      </c>
      <c r="I57" s="4">
        <f>Sales_Data[[#This Row],[Qty]]*Sales_Data[[#This Row],[UnitPrice]]</f>
        <v>132.75</v>
      </c>
      <c r="J57" t="str">
        <f>TEXT(Sales_Data[[#This Row],[Date]],"mm")</f>
        <v>06</v>
      </c>
      <c r="K57" t="str">
        <f t="shared" ca="1" si="0"/>
        <v>Retail</v>
      </c>
      <c r="L57" t="str">
        <f t="shared" ca="1" si="1"/>
        <v>Online</v>
      </c>
      <c r="M57" t="str">
        <f t="shared" ca="1" si="2"/>
        <v>Ali</v>
      </c>
    </row>
    <row r="58" spans="1:13" x14ac:dyDescent="0.45">
      <c r="A58" s="1" t="s">
        <v>83</v>
      </c>
      <c r="B58" s="3">
        <v>45461</v>
      </c>
      <c r="C58" t="s">
        <v>4</v>
      </c>
      <c r="D58" t="s">
        <v>5</v>
      </c>
      <c r="E58" t="s">
        <v>20</v>
      </c>
      <c r="F58" t="s">
        <v>21</v>
      </c>
      <c r="G58">
        <v>38</v>
      </c>
      <c r="H58">
        <v>3.49</v>
      </c>
      <c r="I58" s="4">
        <f>Sales_Data[[#This Row],[Qty]]*Sales_Data[[#This Row],[UnitPrice]]</f>
        <v>132.62</v>
      </c>
      <c r="J58" t="str">
        <f>TEXT(Sales_Data[[#This Row],[Date]],"mm")</f>
        <v>06</v>
      </c>
      <c r="K58" t="str">
        <f t="shared" ca="1" si="0"/>
        <v>Retail</v>
      </c>
      <c r="L58" t="str">
        <f t="shared" ca="1" si="1"/>
        <v>Online</v>
      </c>
      <c r="M58" t="str">
        <f t="shared" ca="1" si="2"/>
        <v>David</v>
      </c>
    </row>
    <row r="59" spans="1:13" x14ac:dyDescent="0.45">
      <c r="A59" s="1" t="s">
        <v>84</v>
      </c>
      <c r="B59" s="3">
        <v>45464</v>
      </c>
      <c r="C59" t="s">
        <v>17</v>
      </c>
      <c r="D59" t="s">
        <v>18</v>
      </c>
      <c r="E59" t="s">
        <v>7</v>
      </c>
      <c r="F59" t="s">
        <v>10</v>
      </c>
      <c r="G59">
        <v>306</v>
      </c>
      <c r="H59">
        <v>1.77</v>
      </c>
      <c r="I59" s="4">
        <f>Sales_Data[[#This Row],[Qty]]*Sales_Data[[#This Row],[UnitPrice]]</f>
        <v>541.62</v>
      </c>
      <c r="J59" t="str">
        <f>TEXT(Sales_Data[[#This Row],[Date]],"mm")</f>
        <v>06</v>
      </c>
      <c r="K59" t="str">
        <f t="shared" ca="1" si="0"/>
        <v>Wholesale</v>
      </c>
      <c r="L59" t="str">
        <f t="shared" ca="1" si="1"/>
        <v>Online</v>
      </c>
      <c r="M59" t="str">
        <f t="shared" ca="1" si="2"/>
        <v>David</v>
      </c>
    </row>
    <row r="60" spans="1:13" x14ac:dyDescent="0.45">
      <c r="A60" s="1" t="s">
        <v>85</v>
      </c>
      <c r="B60" s="3">
        <v>45467</v>
      </c>
      <c r="C60" t="s">
        <v>17</v>
      </c>
      <c r="D60" t="s">
        <v>18</v>
      </c>
      <c r="E60" t="s">
        <v>14</v>
      </c>
      <c r="F60" t="s">
        <v>15</v>
      </c>
      <c r="G60">
        <v>28</v>
      </c>
      <c r="H60">
        <v>1.68</v>
      </c>
      <c r="I60" s="4">
        <f>Sales_Data[[#This Row],[Qty]]*Sales_Data[[#This Row],[UnitPrice]]</f>
        <v>47.04</v>
      </c>
      <c r="J60" t="str">
        <f>TEXT(Sales_Data[[#This Row],[Date]],"mm")</f>
        <v>06</v>
      </c>
      <c r="K60" t="str">
        <f t="shared" ca="1" si="0"/>
        <v>Retail</v>
      </c>
      <c r="L60" t="str">
        <f t="shared" ca="1" si="1"/>
        <v>Physical</v>
      </c>
      <c r="M60" t="str">
        <f t="shared" ca="1" si="2"/>
        <v>Sara</v>
      </c>
    </row>
    <row r="61" spans="1:13" x14ac:dyDescent="0.45">
      <c r="A61" s="1" t="s">
        <v>86</v>
      </c>
      <c r="B61" s="3">
        <v>45470</v>
      </c>
      <c r="C61" t="s">
        <v>4</v>
      </c>
      <c r="D61" t="s">
        <v>16</v>
      </c>
      <c r="E61" t="s">
        <v>7</v>
      </c>
      <c r="F61" t="s">
        <v>9</v>
      </c>
      <c r="G61">
        <v>110</v>
      </c>
      <c r="H61">
        <v>1.8699999999999999</v>
      </c>
      <c r="I61" s="4">
        <f>Sales_Data[[#This Row],[Qty]]*Sales_Data[[#This Row],[UnitPrice]]</f>
        <v>205.7</v>
      </c>
      <c r="J61" t="str">
        <f>TEXT(Sales_Data[[#This Row],[Date]],"mm")</f>
        <v>06</v>
      </c>
      <c r="K61" t="str">
        <f t="shared" ca="1" si="0"/>
        <v>Retail</v>
      </c>
      <c r="L61" t="str">
        <f t="shared" ca="1" si="1"/>
        <v>Online</v>
      </c>
      <c r="M61" t="str">
        <f t="shared" ca="1" si="2"/>
        <v>Ali</v>
      </c>
    </row>
    <row r="62" spans="1:13" x14ac:dyDescent="0.45">
      <c r="A62" s="1" t="s">
        <v>87</v>
      </c>
      <c r="B62" s="3">
        <v>45473</v>
      </c>
      <c r="C62" t="s">
        <v>4</v>
      </c>
      <c r="D62" t="s">
        <v>16</v>
      </c>
      <c r="E62" t="s">
        <v>11</v>
      </c>
      <c r="F62" t="s">
        <v>13</v>
      </c>
      <c r="G62">
        <v>51</v>
      </c>
      <c r="H62">
        <v>2.84</v>
      </c>
      <c r="I62" s="4">
        <f>Sales_Data[[#This Row],[Qty]]*Sales_Data[[#This Row],[UnitPrice]]</f>
        <v>144.84</v>
      </c>
      <c r="J62" t="str">
        <f>TEXT(Sales_Data[[#This Row],[Date]],"mm")</f>
        <v>06</v>
      </c>
      <c r="K62" t="str">
        <f t="shared" ca="1" si="0"/>
        <v>Wholesale</v>
      </c>
      <c r="L62" t="str">
        <f t="shared" ca="1" si="1"/>
        <v>Physical</v>
      </c>
      <c r="M62" t="str">
        <f t="shared" ca="1" si="2"/>
        <v>Sara</v>
      </c>
    </row>
    <row r="63" spans="1:13" x14ac:dyDescent="0.45">
      <c r="A63" s="1" t="s">
        <v>88</v>
      </c>
      <c r="B63" s="3">
        <v>45476</v>
      </c>
      <c r="C63" t="s">
        <v>17</v>
      </c>
      <c r="D63" t="s">
        <v>19</v>
      </c>
      <c r="E63" t="s">
        <v>7</v>
      </c>
      <c r="F63" t="s">
        <v>10</v>
      </c>
      <c r="G63">
        <v>52</v>
      </c>
      <c r="H63">
        <v>1.77</v>
      </c>
      <c r="I63" s="4">
        <f>Sales_Data[[#This Row],[Qty]]*Sales_Data[[#This Row],[UnitPrice]]</f>
        <v>92.04</v>
      </c>
      <c r="J63" t="str">
        <f>TEXT(Sales_Data[[#This Row],[Date]],"mm")</f>
        <v>07</v>
      </c>
      <c r="K63" t="str">
        <f t="shared" ca="1" si="0"/>
        <v>Wholesale</v>
      </c>
      <c r="L63" t="str">
        <f t="shared" ca="1" si="1"/>
        <v>Physical</v>
      </c>
      <c r="M63" t="str">
        <f t="shared" ca="1" si="2"/>
        <v>Ali</v>
      </c>
    </row>
    <row r="64" spans="1:13" x14ac:dyDescent="0.45">
      <c r="A64" s="1" t="s">
        <v>89</v>
      </c>
      <c r="B64" s="3">
        <v>45479</v>
      </c>
      <c r="C64" t="s">
        <v>17</v>
      </c>
      <c r="D64" t="s">
        <v>19</v>
      </c>
      <c r="E64" t="s">
        <v>20</v>
      </c>
      <c r="F64" t="s">
        <v>21</v>
      </c>
      <c r="G64">
        <v>28</v>
      </c>
      <c r="H64">
        <v>3.4899999999999998</v>
      </c>
      <c r="I64" s="4">
        <f>Sales_Data[[#This Row],[Qty]]*Sales_Data[[#This Row],[UnitPrice]]</f>
        <v>97.72</v>
      </c>
      <c r="J64" t="str">
        <f>TEXT(Sales_Data[[#This Row],[Date]],"mm")</f>
        <v>07</v>
      </c>
      <c r="K64" t="str">
        <f t="shared" ca="1" si="0"/>
        <v>Wholesale</v>
      </c>
      <c r="L64" t="str">
        <f t="shared" ca="1" si="1"/>
        <v>Online</v>
      </c>
      <c r="M64" t="str">
        <f t="shared" ca="1" si="2"/>
        <v>David</v>
      </c>
    </row>
    <row r="65" spans="1:13" x14ac:dyDescent="0.45">
      <c r="A65" s="1" t="s">
        <v>90</v>
      </c>
      <c r="B65" s="3">
        <v>45482</v>
      </c>
      <c r="C65" t="s">
        <v>4</v>
      </c>
      <c r="D65" t="s">
        <v>5</v>
      </c>
      <c r="E65" t="s">
        <v>7</v>
      </c>
      <c r="F65" t="s">
        <v>10</v>
      </c>
      <c r="G65">
        <v>136</v>
      </c>
      <c r="H65">
        <v>1.77</v>
      </c>
      <c r="I65" s="4">
        <f>Sales_Data[[#This Row],[Qty]]*Sales_Data[[#This Row],[UnitPrice]]</f>
        <v>240.72</v>
      </c>
      <c r="J65" t="str">
        <f>TEXT(Sales_Data[[#This Row],[Date]],"mm")</f>
        <v>07</v>
      </c>
      <c r="K65" t="str">
        <f t="shared" ca="1" si="0"/>
        <v>Retail</v>
      </c>
      <c r="L65" t="str">
        <f t="shared" ca="1" si="1"/>
        <v>Online</v>
      </c>
      <c r="M65" t="str">
        <f t="shared" ca="1" si="2"/>
        <v>Mehak</v>
      </c>
    </row>
    <row r="66" spans="1:13" x14ac:dyDescent="0.45">
      <c r="A66" s="1" t="s">
        <v>91</v>
      </c>
      <c r="B66" s="3">
        <v>45485</v>
      </c>
      <c r="C66" t="s">
        <v>4</v>
      </c>
      <c r="D66" t="s">
        <v>5</v>
      </c>
      <c r="E66" t="s">
        <v>20</v>
      </c>
      <c r="F66" t="s">
        <v>21</v>
      </c>
      <c r="G66">
        <v>42</v>
      </c>
      <c r="H66">
        <v>3.49</v>
      </c>
      <c r="I66" s="4">
        <f>Sales_Data[[#This Row],[Qty]]*Sales_Data[[#This Row],[UnitPrice]]</f>
        <v>146.58000000000001</v>
      </c>
      <c r="J66" t="str">
        <f>TEXT(Sales_Data[[#This Row],[Date]],"mm")</f>
        <v>07</v>
      </c>
      <c r="K66" t="str">
        <f t="shared" ref="K66:K129" ca="1" si="3">IF(RAND()&lt;0.5, "Retail", "Wholesale")</f>
        <v>Retail</v>
      </c>
      <c r="L66" t="str">
        <f t="shared" ref="L66:L129" ca="1" si="4">IF(RAND()&lt;0.5, "Online", "Physical")</f>
        <v>Physical</v>
      </c>
      <c r="M66" t="str">
        <f t="shared" ref="M66:M129" ca="1" si="5">CHOOSE(RANDBETWEEN(1,4), "Ali", "Mehak", "David", "Sara")</f>
        <v>Sara</v>
      </c>
    </row>
    <row r="67" spans="1:13" x14ac:dyDescent="0.45">
      <c r="A67" s="1" t="s">
        <v>92</v>
      </c>
      <c r="B67" s="3">
        <v>45488</v>
      </c>
      <c r="C67" t="s">
        <v>17</v>
      </c>
      <c r="D67" t="s">
        <v>18</v>
      </c>
      <c r="E67" t="s">
        <v>11</v>
      </c>
      <c r="F67" t="s">
        <v>12</v>
      </c>
      <c r="G67">
        <v>75</v>
      </c>
      <c r="H67">
        <v>1.87</v>
      </c>
      <c r="I67" s="4">
        <f>Sales_Data[[#This Row],[Qty]]*Sales_Data[[#This Row],[UnitPrice]]</f>
        <v>140.25</v>
      </c>
      <c r="J67" t="str">
        <f>TEXT(Sales_Data[[#This Row],[Date]],"mm")</f>
        <v>07</v>
      </c>
      <c r="K67" t="str">
        <f t="shared" ca="1" si="3"/>
        <v>Retail</v>
      </c>
      <c r="L67" t="str">
        <f t="shared" ca="1" si="4"/>
        <v>Physical</v>
      </c>
      <c r="M67" t="str">
        <f t="shared" ca="1" si="5"/>
        <v>David</v>
      </c>
    </row>
    <row r="68" spans="1:13" x14ac:dyDescent="0.45">
      <c r="A68" s="1" t="s">
        <v>93</v>
      </c>
      <c r="B68" s="3">
        <v>45491</v>
      </c>
      <c r="C68" t="s">
        <v>4</v>
      </c>
      <c r="D68" t="s">
        <v>16</v>
      </c>
      <c r="E68" t="s">
        <v>7</v>
      </c>
      <c r="F68" t="s">
        <v>9</v>
      </c>
      <c r="G68">
        <v>72</v>
      </c>
      <c r="H68">
        <v>1.8699999999999999</v>
      </c>
      <c r="I68" s="4">
        <f>Sales_Data[[#This Row],[Qty]]*Sales_Data[[#This Row],[UnitPrice]]</f>
        <v>134.63999999999999</v>
      </c>
      <c r="J68" t="str">
        <f>TEXT(Sales_Data[[#This Row],[Date]],"mm")</f>
        <v>07</v>
      </c>
      <c r="K68" t="str">
        <f t="shared" ca="1" si="3"/>
        <v>Wholesale</v>
      </c>
      <c r="L68" t="str">
        <f t="shared" ca="1" si="4"/>
        <v>Physical</v>
      </c>
      <c r="M68" t="str">
        <f t="shared" ca="1" si="5"/>
        <v>Ali</v>
      </c>
    </row>
    <row r="69" spans="1:13" x14ac:dyDescent="0.45">
      <c r="A69" s="1" t="s">
        <v>94</v>
      </c>
      <c r="B69" s="3">
        <v>45494</v>
      </c>
      <c r="C69" t="s">
        <v>4</v>
      </c>
      <c r="D69" t="s">
        <v>16</v>
      </c>
      <c r="E69" t="s">
        <v>11</v>
      </c>
      <c r="F69" t="s">
        <v>13</v>
      </c>
      <c r="G69">
        <v>56</v>
      </c>
      <c r="H69">
        <v>2.84</v>
      </c>
      <c r="I69" s="4">
        <f>Sales_Data[[#This Row],[Qty]]*Sales_Data[[#This Row],[UnitPrice]]</f>
        <v>159.04</v>
      </c>
      <c r="J69" t="str">
        <f>TEXT(Sales_Data[[#This Row],[Date]],"mm")</f>
        <v>07</v>
      </c>
      <c r="K69" t="str">
        <f t="shared" ca="1" si="3"/>
        <v>Retail</v>
      </c>
      <c r="L69" t="str">
        <f t="shared" ca="1" si="4"/>
        <v>Online</v>
      </c>
      <c r="M69" t="str">
        <f t="shared" ca="1" si="5"/>
        <v>Ali</v>
      </c>
    </row>
    <row r="70" spans="1:13" x14ac:dyDescent="0.45">
      <c r="A70" s="1" t="s">
        <v>95</v>
      </c>
      <c r="B70" s="3">
        <v>45497</v>
      </c>
      <c r="C70" t="s">
        <v>17</v>
      </c>
      <c r="D70" t="s">
        <v>19</v>
      </c>
      <c r="E70" t="s">
        <v>7</v>
      </c>
      <c r="F70" t="s">
        <v>9</v>
      </c>
      <c r="G70">
        <v>51</v>
      </c>
      <c r="H70">
        <v>1.87</v>
      </c>
      <c r="I70" s="4">
        <f>Sales_Data[[#This Row],[Qty]]*Sales_Data[[#This Row],[UnitPrice]]</f>
        <v>95.37</v>
      </c>
      <c r="J70" t="str">
        <f>TEXT(Sales_Data[[#This Row],[Date]],"mm")</f>
        <v>07</v>
      </c>
      <c r="K70" t="str">
        <f t="shared" ca="1" si="3"/>
        <v>Wholesale</v>
      </c>
      <c r="L70" t="str">
        <f t="shared" ca="1" si="4"/>
        <v>Physical</v>
      </c>
      <c r="M70" t="str">
        <f t="shared" ca="1" si="5"/>
        <v>Sara</v>
      </c>
    </row>
    <row r="71" spans="1:13" x14ac:dyDescent="0.45">
      <c r="A71" s="1" t="s">
        <v>96</v>
      </c>
      <c r="B71" s="3">
        <v>45500</v>
      </c>
      <c r="C71" t="s">
        <v>17</v>
      </c>
      <c r="D71" t="s">
        <v>19</v>
      </c>
      <c r="E71" t="s">
        <v>14</v>
      </c>
      <c r="F71" t="s">
        <v>15</v>
      </c>
      <c r="G71">
        <v>31</v>
      </c>
      <c r="H71">
        <v>1.68</v>
      </c>
      <c r="I71" s="4">
        <f>Sales_Data[[#This Row],[Qty]]*Sales_Data[[#This Row],[UnitPrice]]</f>
        <v>52.08</v>
      </c>
      <c r="J71" t="str">
        <f>TEXT(Sales_Data[[#This Row],[Date]],"mm")</f>
        <v>07</v>
      </c>
      <c r="K71" t="str">
        <f t="shared" ca="1" si="3"/>
        <v>Wholesale</v>
      </c>
      <c r="L71" t="str">
        <f t="shared" ca="1" si="4"/>
        <v>Online</v>
      </c>
      <c r="M71" t="str">
        <f t="shared" ca="1" si="5"/>
        <v>David</v>
      </c>
    </row>
    <row r="72" spans="1:13" x14ac:dyDescent="0.45">
      <c r="A72" s="1" t="s">
        <v>97</v>
      </c>
      <c r="B72" s="3">
        <v>45503</v>
      </c>
      <c r="C72" t="s">
        <v>4</v>
      </c>
      <c r="D72" t="s">
        <v>5</v>
      </c>
      <c r="E72" t="s">
        <v>7</v>
      </c>
      <c r="F72" t="s">
        <v>9</v>
      </c>
      <c r="G72">
        <v>56</v>
      </c>
      <c r="H72">
        <v>1.8699999999999999</v>
      </c>
      <c r="I72" s="4">
        <f>Sales_Data[[#This Row],[Qty]]*Sales_Data[[#This Row],[UnitPrice]]</f>
        <v>104.72</v>
      </c>
      <c r="J72" t="str">
        <f>TEXT(Sales_Data[[#This Row],[Date]],"mm")</f>
        <v>07</v>
      </c>
      <c r="K72" t="str">
        <f t="shared" ca="1" si="3"/>
        <v>Wholesale</v>
      </c>
      <c r="L72" t="str">
        <f t="shared" ca="1" si="4"/>
        <v>Physical</v>
      </c>
      <c r="M72" t="str">
        <f t="shared" ca="1" si="5"/>
        <v>Sara</v>
      </c>
    </row>
    <row r="73" spans="1:13" x14ac:dyDescent="0.45">
      <c r="A73" s="1" t="s">
        <v>98</v>
      </c>
      <c r="B73" s="3">
        <v>45506</v>
      </c>
      <c r="C73" t="s">
        <v>4</v>
      </c>
      <c r="D73" t="s">
        <v>5</v>
      </c>
      <c r="E73" t="s">
        <v>11</v>
      </c>
      <c r="F73" t="s">
        <v>13</v>
      </c>
      <c r="G73">
        <v>137</v>
      </c>
      <c r="H73">
        <v>2.84</v>
      </c>
      <c r="I73" s="4">
        <f>Sales_Data[[#This Row],[Qty]]*Sales_Data[[#This Row],[UnitPrice]]</f>
        <v>389.08</v>
      </c>
      <c r="J73" t="str">
        <f>TEXT(Sales_Data[[#This Row],[Date]],"mm")</f>
        <v>08</v>
      </c>
      <c r="K73" t="str">
        <f t="shared" ca="1" si="3"/>
        <v>Wholesale</v>
      </c>
      <c r="L73" t="str">
        <f t="shared" ca="1" si="4"/>
        <v>Online</v>
      </c>
      <c r="M73" t="str">
        <f t="shared" ca="1" si="5"/>
        <v>Mehak</v>
      </c>
    </row>
    <row r="74" spans="1:13" x14ac:dyDescent="0.45">
      <c r="A74" s="1" t="s">
        <v>99</v>
      </c>
      <c r="B74" s="3">
        <v>45509</v>
      </c>
      <c r="C74" t="s">
        <v>17</v>
      </c>
      <c r="D74" t="s">
        <v>18</v>
      </c>
      <c r="E74" t="s">
        <v>11</v>
      </c>
      <c r="F74" t="s">
        <v>12</v>
      </c>
      <c r="G74">
        <v>107</v>
      </c>
      <c r="H74">
        <v>1.87</v>
      </c>
      <c r="I74" s="4">
        <f>Sales_Data[[#This Row],[Qty]]*Sales_Data[[#This Row],[UnitPrice]]</f>
        <v>200.09</v>
      </c>
      <c r="J74" t="str">
        <f>TEXT(Sales_Data[[#This Row],[Date]],"mm")</f>
        <v>08</v>
      </c>
      <c r="K74" t="str">
        <f t="shared" ca="1" si="3"/>
        <v>Retail</v>
      </c>
      <c r="L74" t="str">
        <f t="shared" ca="1" si="4"/>
        <v>Physical</v>
      </c>
      <c r="M74" t="str">
        <f t="shared" ca="1" si="5"/>
        <v>David</v>
      </c>
    </row>
    <row r="75" spans="1:13" x14ac:dyDescent="0.45">
      <c r="A75" s="1" t="s">
        <v>100</v>
      </c>
      <c r="B75" s="3">
        <v>45512</v>
      </c>
      <c r="C75" t="s">
        <v>4</v>
      </c>
      <c r="D75" t="s">
        <v>16</v>
      </c>
      <c r="E75" t="s">
        <v>7</v>
      </c>
      <c r="F75" t="s">
        <v>10</v>
      </c>
      <c r="G75">
        <v>24</v>
      </c>
      <c r="H75">
        <v>1.7699999999999998</v>
      </c>
      <c r="I75" s="4">
        <f>Sales_Data[[#This Row],[Qty]]*Sales_Data[[#This Row],[UnitPrice]]</f>
        <v>42.48</v>
      </c>
      <c r="J75" t="str">
        <f>TEXT(Sales_Data[[#This Row],[Date]],"mm")</f>
        <v>08</v>
      </c>
      <c r="K75" t="str">
        <f t="shared" ca="1" si="3"/>
        <v>Retail</v>
      </c>
      <c r="L75" t="str">
        <f t="shared" ca="1" si="4"/>
        <v>Physical</v>
      </c>
      <c r="M75" t="str">
        <f t="shared" ca="1" si="5"/>
        <v>Ali</v>
      </c>
    </row>
    <row r="76" spans="1:13" x14ac:dyDescent="0.45">
      <c r="A76" s="1" t="s">
        <v>101</v>
      </c>
      <c r="B76" s="3">
        <v>45515</v>
      </c>
      <c r="C76" t="s">
        <v>4</v>
      </c>
      <c r="D76" t="s">
        <v>16</v>
      </c>
      <c r="E76" t="s">
        <v>20</v>
      </c>
      <c r="F76" t="s">
        <v>21</v>
      </c>
      <c r="G76">
        <v>30</v>
      </c>
      <c r="H76">
        <v>3.49</v>
      </c>
      <c r="I76" s="4">
        <f>Sales_Data[[#This Row],[Qty]]*Sales_Data[[#This Row],[UnitPrice]]</f>
        <v>104.7</v>
      </c>
      <c r="J76" t="str">
        <f>TEXT(Sales_Data[[#This Row],[Date]],"mm")</f>
        <v>08</v>
      </c>
      <c r="K76" t="str">
        <f t="shared" ca="1" si="3"/>
        <v>Wholesale</v>
      </c>
      <c r="L76" t="str">
        <f t="shared" ca="1" si="4"/>
        <v>Physical</v>
      </c>
      <c r="M76" t="str">
        <f t="shared" ca="1" si="5"/>
        <v>Mehak</v>
      </c>
    </row>
    <row r="77" spans="1:13" x14ac:dyDescent="0.45">
      <c r="A77" s="1" t="s">
        <v>102</v>
      </c>
      <c r="B77" s="3">
        <v>45518</v>
      </c>
      <c r="C77" t="s">
        <v>17</v>
      </c>
      <c r="D77" t="s">
        <v>19</v>
      </c>
      <c r="E77" t="s">
        <v>11</v>
      </c>
      <c r="F77" t="s">
        <v>12</v>
      </c>
      <c r="G77">
        <v>70</v>
      </c>
      <c r="H77">
        <v>1.87</v>
      </c>
      <c r="I77" s="4">
        <f>Sales_Data[[#This Row],[Qty]]*Sales_Data[[#This Row],[UnitPrice]]</f>
        <v>130.9</v>
      </c>
      <c r="J77" t="str">
        <f>TEXT(Sales_Data[[#This Row],[Date]],"mm")</f>
        <v>08</v>
      </c>
      <c r="K77" t="str">
        <f t="shared" ca="1" si="3"/>
        <v>Retail</v>
      </c>
      <c r="L77" t="str">
        <f t="shared" ca="1" si="4"/>
        <v>Online</v>
      </c>
      <c r="M77" t="str">
        <f t="shared" ca="1" si="5"/>
        <v>Mehak</v>
      </c>
    </row>
    <row r="78" spans="1:13" x14ac:dyDescent="0.45">
      <c r="A78" s="1" t="s">
        <v>103</v>
      </c>
      <c r="B78" s="3">
        <v>45521</v>
      </c>
      <c r="C78" t="s">
        <v>4</v>
      </c>
      <c r="D78" t="s">
        <v>5</v>
      </c>
      <c r="E78" t="s">
        <v>11</v>
      </c>
      <c r="F78" t="s">
        <v>6</v>
      </c>
      <c r="G78">
        <v>31</v>
      </c>
      <c r="H78">
        <v>2.1800000000000002</v>
      </c>
      <c r="I78" s="4">
        <f>Sales_Data[[#This Row],[Qty]]*Sales_Data[[#This Row],[UnitPrice]]</f>
        <v>67.58</v>
      </c>
      <c r="J78" t="str">
        <f>TEXT(Sales_Data[[#This Row],[Date]],"mm")</f>
        <v>08</v>
      </c>
      <c r="K78" t="str">
        <f t="shared" ca="1" si="3"/>
        <v>Wholesale</v>
      </c>
      <c r="L78" t="str">
        <f t="shared" ca="1" si="4"/>
        <v>Physical</v>
      </c>
      <c r="M78" t="str">
        <f t="shared" ca="1" si="5"/>
        <v>David</v>
      </c>
    </row>
    <row r="79" spans="1:13" x14ac:dyDescent="0.45">
      <c r="A79" s="1" t="s">
        <v>104</v>
      </c>
      <c r="B79" s="3">
        <v>45524</v>
      </c>
      <c r="C79" t="s">
        <v>4</v>
      </c>
      <c r="D79" t="s">
        <v>5</v>
      </c>
      <c r="E79" t="s">
        <v>7</v>
      </c>
      <c r="F79" t="s">
        <v>10</v>
      </c>
      <c r="G79">
        <v>109</v>
      </c>
      <c r="H79">
        <v>1.77</v>
      </c>
      <c r="I79" s="4">
        <f>Sales_Data[[#This Row],[Qty]]*Sales_Data[[#This Row],[UnitPrice]]</f>
        <v>192.93</v>
      </c>
      <c r="J79" t="str">
        <f>TEXT(Sales_Data[[#This Row],[Date]],"mm")</f>
        <v>08</v>
      </c>
      <c r="K79" t="str">
        <f t="shared" ca="1" si="3"/>
        <v>Wholesale</v>
      </c>
      <c r="L79" t="str">
        <f t="shared" ca="1" si="4"/>
        <v>Physical</v>
      </c>
      <c r="M79" t="str">
        <f t="shared" ca="1" si="5"/>
        <v>David</v>
      </c>
    </row>
    <row r="80" spans="1:13" x14ac:dyDescent="0.45">
      <c r="A80" s="1" t="s">
        <v>105</v>
      </c>
      <c r="B80" s="3">
        <v>45527</v>
      </c>
      <c r="C80" t="s">
        <v>4</v>
      </c>
      <c r="D80" t="s">
        <v>5</v>
      </c>
      <c r="E80" t="s">
        <v>20</v>
      </c>
      <c r="F80" t="s">
        <v>21</v>
      </c>
      <c r="G80">
        <v>21</v>
      </c>
      <c r="H80">
        <v>3.49</v>
      </c>
      <c r="I80" s="4">
        <f>Sales_Data[[#This Row],[Qty]]*Sales_Data[[#This Row],[UnitPrice]]</f>
        <v>73.290000000000006</v>
      </c>
      <c r="J80" t="str">
        <f>TEXT(Sales_Data[[#This Row],[Date]],"mm")</f>
        <v>08</v>
      </c>
      <c r="K80" t="str">
        <f t="shared" ca="1" si="3"/>
        <v>Wholesale</v>
      </c>
      <c r="L80" t="str">
        <f t="shared" ca="1" si="4"/>
        <v>Physical</v>
      </c>
      <c r="M80" t="str">
        <f t="shared" ca="1" si="5"/>
        <v>Mehak</v>
      </c>
    </row>
    <row r="81" spans="1:13" x14ac:dyDescent="0.45">
      <c r="A81" s="1" t="s">
        <v>106</v>
      </c>
      <c r="B81" s="3">
        <v>45530</v>
      </c>
      <c r="C81" t="s">
        <v>17</v>
      </c>
      <c r="D81" t="s">
        <v>18</v>
      </c>
      <c r="E81" t="s">
        <v>11</v>
      </c>
      <c r="F81" t="s">
        <v>12</v>
      </c>
      <c r="G81">
        <v>80</v>
      </c>
      <c r="H81">
        <v>1.8699999999999999</v>
      </c>
      <c r="I81" s="4">
        <f>Sales_Data[[#This Row],[Qty]]*Sales_Data[[#This Row],[UnitPrice]]</f>
        <v>149.6</v>
      </c>
      <c r="J81" t="str">
        <f>TEXT(Sales_Data[[#This Row],[Date]],"mm")</f>
        <v>08</v>
      </c>
      <c r="K81" t="str">
        <f t="shared" ca="1" si="3"/>
        <v>Retail</v>
      </c>
      <c r="L81" t="str">
        <f t="shared" ca="1" si="4"/>
        <v>Online</v>
      </c>
      <c r="M81" t="str">
        <f t="shared" ca="1" si="5"/>
        <v>Ali</v>
      </c>
    </row>
    <row r="82" spans="1:13" x14ac:dyDescent="0.45">
      <c r="A82" s="1" t="s">
        <v>107</v>
      </c>
      <c r="B82" s="3">
        <v>45533</v>
      </c>
      <c r="C82" t="s">
        <v>4</v>
      </c>
      <c r="D82" t="s">
        <v>16</v>
      </c>
      <c r="E82" t="s">
        <v>7</v>
      </c>
      <c r="F82" t="s">
        <v>9</v>
      </c>
      <c r="G82">
        <v>75</v>
      </c>
      <c r="H82">
        <v>1.87</v>
      </c>
      <c r="I82" s="4">
        <f>Sales_Data[[#This Row],[Qty]]*Sales_Data[[#This Row],[UnitPrice]]</f>
        <v>140.25</v>
      </c>
      <c r="J82" t="str">
        <f>TEXT(Sales_Data[[#This Row],[Date]],"mm")</f>
        <v>08</v>
      </c>
      <c r="K82" t="str">
        <f t="shared" ca="1" si="3"/>
        <v>Wholesale</v>
      </c>
      <c r="L82" t="str">
        <f t="shared" ca="1" si="4"/>
        <v>Online</v>
      </c>
      <c r="M82" t="str">
        <f t="shared" ca="1" si="5"/>
        <v>David</v>
      </c>
    </row>
    <row r="83" spans="1:13" x14ac:dyDescent="0.45">
      <c r="A83" s="1" t="s">
        <v>108</v>
      </c>
      <c r="B83" s="3">
        <v>45536</v>
      </c>
      <c r="C83" t="s">
        <v>4</v>
      </c>
      <c r="D83" t="s">
        <v>16</v>
      </c>
      <c r="E83" t="s">
        <v>11</v>
      </c>
      <c r="F83" t="s">
        <v>13</v>
      </c>
      <c r="G83">
        <v>74</v>
      </c>
      <c r="H83">
        <v>2.84</v>
      </c>
      <c r="I83" s="4">
        <f>Sales_Data[[#This Row],[Qty]]*Sales_Data[[#This Row],[UnitPrice]]</f>
        <v>210.16</v>
      </c>
      <c r="J83" t="str">
        <f>TEXT(Sales_Data[[#This Row],[Date]],"mm")</f>
        <v>09</v>
      </c>
      <c r="K83" t="str">
        <f t="shared" ca="1" si="3"/>
        <v>Retail</v>
      </c>
      <c r="L83" t="str">
        <f t="shared" ca="1" si="4"/>
        <v>Online</v>
      </c>
      <c r="M83" t="str">
        <f t="shared" ca="1" si="5"/>
        <v>Sara</v>
      </c>
    </row>
    <row r="84" spans="1:13" x14ac:dyDescent="0.45">
      <c r="A84" s="1" t="s">
        <v>109</v>
      </c>
      <c r="B84" s="3">
        <v>45539</v>
      </c>
      <c r="C84" t="s">
        <v>17</v>
      </c>
      <c r="D84" t="s">
        <v>19</v>
      </c>
      <c r="E84" t="s">
        <v>7</v>
      </c>
      <c r="F84" t="s">
        <v>10</v>
      </c>
      <c r="G84">
        <v>45</v>
      </c>
      <c r="H84">
        <v>1.77</v>
      </c>
      <c r="I84" s="4">
        <f>Sales_Data[[#This Row],[Qty]]*Sales_Data[[#This Row],[UnitPrice]]</f>
        <v>79.650000000000006</v>
      </c>
      <c r="J84" t="str">
        <f>TEXT(Sales_Data[[#This Row],[Date]],"mm")</f>
        <v>09</v>
      </c>
      <c r="K84" t="str">
        <f t="shared" ca="1" si="3"/>
        <v>Retail</v>
      </c>
      <c r="L84" t="str">
        <f t="shared" ca="1" si="4"/>
        <v>Online</v>
      </c>
      <c r="M84" t="str">
        <f t="shared" ca="1" si="5"/>
        <v>Ali</v>
      </c>
    </row>
    <row r="85" spans="1:13" x14ac:dyDescent="0.45">
      <c r="A85" s="1" t="s">
        <v>110</v>
      </c>
      <c r="B85" s="3">
        <v>45542</v>
      </c>
      <c r="C85" t="s">
        <v>4</v>
      </c>
      <c r="D85" t="s">
        <v>5</v>
      </c>
      <c r="E85" t="s">
        <v>11</v>
      </c>
      <c r="F85" t="s">
        <v>6</v>
      </c>
      <c r="G85">
        <v>28</v>
      </c>
      <c r="H85">
        <v>2.1800000000000002</v>
      </c>
      <c r="I85" s="4">
        <f>Sales_Data[[#This Row],[Qty]]*Sales_Data[[#This Row],[UnitPrice]]</f>
        <v>61.040000000000006</v>
      </c>
      <c r="J85" t="str">
        <f>TEXT(Sales_Data[[#This Row],[Date]],"mm")</f>
        <v>09</v>
      </c>
      <c r="K85" t="str">
        <f t="shared" ca="1" si="3"/>
        <v>Retail</v>
      </c>
      <c r="L85" t="str">
        <f t="shared" ca="1" si="4"/>
        <v>Physical</v>
      </c>
      <c r="M85" t="str">
        <f t="shared" ca="1" si="5"/>
        <v>Ali</v>
      </c>
    </row>
    <row r="86" spans="1:13" x14ac:dyDescent="0.45">
      <c r="A86" s="1" t="s">
        <v>111</v>
      </c>
      <c r="B86" s="3">
        <v>45545</v>
      </c>
      <c r="C86" t="s">
        <v>4</v>
      </c>
      <c r="D86" t="s">
        <v>5</v>
      </c>
      <c r="E86" t="s">
        <v>7</v>
      </c>
      <c r="F86" t="s">
        <v>10</v>
      </c>
      <c r="G86">
        <v>143</v>
      </c>
      <c r="H86">
        <v>1.77</v>
      </c>
      <c r="I86" s="4">
        <f>Sales_Data[[#This Row],[Qty]]*Sales_Data[[#This Row],[UnitPrice]]</f>
        <v>253.11</v>
      </c>
      <c r="J86" t="str">
        <f>TEXT(Sales_Data[[#This Row],[Date]],"mm")</f>
        <v>09</v>
      </c>
      <c r="K86" t="str">
        <f t="shared" ca="1" si="3"/>
        <v>Wholesale</v>
      </c>
      <c r="L86" t="str">
        <f t="shared" ca="1" si="4"/>
        <v>Physical</v>
      </c>
      <c r="M86" t="str">
        <f t="shared" ca="1" si="5"/>
        <v>Sara</v>
      </c>
    </row>
    <row r="87" spans="1:13" x14ac:dyDescent="0.45">
      <c r="A87" s="1" t="s">
        <v>112</v>
      </c>
      <c r="B87" s="3">
        <v>45548</v>
      </c>
      <c r="C87" t="s">
        <v>4</v>
      </c>
      <c r="D87" t="s">
        <v>5</v>
      </c>
      <c r="E87" t="s">
        <v>14</v>
      </c>
      <c r="F87" t="s">
        <v>22</v>
      </c>
      <c r="G87">
        <v>27</v>
      </c>
      <c r="H87">
        <v>3.15</v>
      </c>
      <c r="I87" s="4">
        <f>Sales_Data[[#This Row],[Qty]]*Sales_Data[[#This Row],[UnitPrice]]</f>
        <v>85.05</v>
      </c>
      <c r="J87" t="str">
        <f>TEXT(Sales_Data[[#This Row],[Date]],"mm")</f>
        <v>09</v>
      </c>
      <c r="K87" t="str">
        <f t="shared" ca="1" si="3"/>
        <v>Retail</v>
      </c>
      <c r="L87" t="str">
        <f t="shared" ca="1" si="4"/>
        <v>Physical</v>
      </c>
      <c r="M87" t="str">
        <f t="shared" ca="1" si="5"/>
        <v>Ali</v>
      </c>
    </row>
    <row r="88" spans="1:13" x14ac:dyDescent="0.45">
      <c r="A88" s="1" t="s">
        <v>113</v>
      </c>
      <c r="B88" s="3">
        <v>45551</v>
      </c>
      <c r="C88" t="s">
        <v>17</v>
      </c>
      <c r="D88" t="s">
        <v>18</v>
      </c>
      <c r="E88" t="s">
        <v>7</v>
      </c>
      <c r="F88" t="s">
        <v>10</v>
      </c>
      <c r="G88">
        <v>133</v>
      </c>
      <c r="H88">
        <v>1.77</v>
      </c>
      <c r="I88" s="4">
        <f>Sales_Data[[#This Row],[Qty]]*Sales_Data[[#This Row],[UnitPrice]]</f>
        <v>235.41</v>
      </c>
      <c r="J88" t="str">
        <f>TEXT(Sales_Data[[#This Row],[Date]],"mm")</f>
        <v>09</v>
      </c>
      <c r="K88" t="str">
        <f t="shared" ca="1" si="3"/>
        <v>Retail</v>
      </c>
      <c r="L88" t="str">
        <f t="shared" ca="1" si="4"/>
        <v>Physical</v>
      </c>
      <c r="M88" t="str">
        <f t="shared" ca="1" si="5"/>
        <v>David</v>
      </c>
    </row>
    <row r="89" spans="1:13" x14ac:dyDescent="0.45">
      <c r="A89" s="1" t="s">
        <v>114</v>
      </c>
      <c r="B89" s="3">
        <v>45554</v>
      </c>
      <c r="C89" t="s">
        <v>4</v>
      </c>
      <c r="D89" t="s">
        <v>16</v>
      </c>
      <c r="E89" t="s">
        <v>11</v>
      </c>
      <c r="F89" t="s">
        <v>6</v>
      </c>
      <c r="G89">
        <v>110</v>
      </c>
      <c r="H89">
        <v>2.1800000000000002</v>
      </c>
      <c r="I89" s="4">
        <f>Sales_Data[[#This Row],[Qty]]*Sales_Data[[#This Row],[UnitPrice]]</f>
        <v>239.8</v>
      </c>
      <c r="J89" t="str">
        <f>TEXT(Sales_Data[[#This Row],[Date]],"mm")</f>
        <v>09</v>
      </c>
      <c r="K89" t="str">
        <f t="shared" ca="1" si="3"/>
        <v>Wholesale</v>
      </c>
      <c r="L89" t="str">
        <f t="shared" ca="1" si="4"/>
        <v>Online</v>
      </c>
      <c r="M89" t="str">
        <f t="shared" ca="1" si="5"/>
        <v>Sara</v>
      </c>
    </row>
    <row r="90" spans="1:13" x14ac:dyDescent="0.45">
      <c r="A90" s="1" t="s">
        <v>115</v>
      </c>
      <c r="B90" s="3">
        <v>45557</v>
      </c>
      <c r="C90" t="s">
        <v>4</v>
      </c>
      <c r="D90" t="s">
        <v>16</v>
      </c>
      <c r="E90" t="s">
        <v>11</v>
      </c>
      <c r="F90" t="s">
        <v>12</v>
      </c>
      <c r="G90">
        <v>65</v>
      </c>
      <c r="H90">
        <v>1.8699999999999999</v>
      </c>
      <c r="I90" s="4">
        <f>Sales_Data[[#This Row],[Qty]]*Sales_Data[[#This Row],[UnitPrice]]</f>
        <v>121.55</v>
      </c>
      <c r="J90" t="str">
        <f>TEXT(Sales_Data[[#This Row],[Date]],"mm")</f>
        <v>09</v>
      </c>
      <c r="K90" t="str">
        <f t="shared" ca="1" si="3"/>
        <v>Wholesale</v>
      </c>
      <c r="L90" t="str">
        <f t="shared" ca="1" si="4"/>
        <v>Physical</v>
      </c>
      <c r="M90" t="str">
        <f t="shared" ca="1" si="5"/>
        <v>David</v>
      </c>
    </row>
    <row r="91" spans="1:13" x14ac:dyDescent="0.45">
      <c r="A91" s="1" t="s">
        <v>116</v>
      </c>
      <c r="B91" s="3">
        <v>45560</v>
      </c>
      <c r="C91" t="s">
        <v>17</v>
      </c>
      <c r="D91" t="s">
        <v>19</v>
      </c>
      <c r="E91" t="s">
        <v>7</v>
      </c>
      <c r="F91" t="s">
        <v>9</v>
      </c>
      <c r="G91">
        <v>33</v>
      </c>
      <c r="H91">
        <v>1.87</v>
      </c>
      <c r="I91" s="4">
        <f>Sales_Data[[#This Row],[Qty]]*Sales_Data[[#This Row],[UnitPrice]]</f>
        <v>61.71</v>
      </c>
      <c r="J91" t="str">
        <f>TEXT(Sales_Data[[#This Row],[Date]],"mm")</f>
        <v>09</v>
      </c>
      <c r="K91" t="str">
        <f t="shared" ca="1" si="3"/>
        <v>Retail</v>
      </c>
      <c r="L91" t="str">
        <f t="shared" ca="1" si="4"/>
        <v>Online</v>
      </c>
      <c r="M91" t="str">
        <f t="shared" ca="1" si="5"/>
        <v>Sara</v>
      </c>
    </row>
    <row r="92" spans="1:13" x14ac:dyDescent="0.45">
      <c r="A92" s="1" t="s">
        <v>117</v>
      </c>
      <c r="B92" s="3">
        <v>45563</v>
      </c>
      <c r="C92" t="s">
        <v>4</v>
      </c>
      <c r="D92" t="s">
        <v>5</v>
      </c>
      <c r="E92" t="s">
        <v>11</v>
      </c>
      <c r="F92" t="s">
        <v>6</v>
      </c>
      <c r="G92">
        <v>81</v>
      </c>
      <c r="H92">
        <v>2.1800000000000002</v>
      </c>
      <c r="I92" s="4">
        <f>Sales_Data[[#This Row],[Qty]]*Sales_Data[[#This Row],[UnitPrice]]</f>
        <v>176.58</v>
      </c>
      <c r="J92" t="str">
        <f>TEXT(Sales_Data[[#This Row],[Date]],"mm")</f>
        <v>09</v>
      </c>
      <c r="K92" t="str">
        <f t="shared" ca="1" si="3"/>
        <v>Wholesale</v>
      </c>
      <c r="L92" t="str">
        <f t="shared" ca="1" si="4"/>
        <v>Online</v>
      </c>
      <c r="M92" t="str">
        <f t="shared" ca="1" si="5"/>
        <v>Sara</v>
      </c>
    </row>
    <row r="93" spans="1:13" x14ac:dyDescent="0.45">
      <c r="A93" s="1" t="s">
        <v>118</v>
      </c>
      <c r="B93" s="3">
        <v>45566</v>
      </c>
      <c r="C93" t="s">
        <v>4</v>
      </c>
      <c r="D93" t="s">
        <v>5</v>
      </c>
      <c r="E93" t="s">
        <v>7</v>
      </c>
      <c r="F93" t="s">
        <v>10</v>
      </c>
      <c r="G93">
        <v>77</v>
      </c>
      <c r="H93">
        <v>1.7699999999999998</v>
      </c>
      <c r="I93" s="4">
        <f>Sales_Data[[#This Row],[Qty]]*Sales_Data[[#This Row],[UnitPrice]]</f>
        <v>136.29</v>
      </c>
      <c r="J93" t="str">
        <f>TEXT(Sales_Data[[#This Row],[Date]],"mm")</f>
        <v>10</v>
      </c>
      <c r="K93" t="str">
        <f t="shared" ca="1" si="3"/>
        <v>Wholesale</v>
      </c>
      <c r="L93" t="str">
        <f t="shared" ca="1" si="4"/>
        <v>Online</v>
      </c>
      <c r="M93" t="str">
        <f t="shared" ca="1" si="5"/>
        <v>David</v>
      </c>
    </row>
    <row r="94" spans="1:13" x14ac:dyDescent="0.45">
      <c r="A94" s="1" t="s">
        <v>119</v>
      </c>
      <c r="B94" s="3">
        <v>45569</v>
      </c>
      <c r="C94" t="s">
        <v>4</v>
      </c>
      <c r="D94" t="s">
        <v>5</v>
      </c>
      <c r="E94" t="s">
        <v>20</v>
      </c>
      <c r="F94" t="s">
        <v>21</v>
      </c>
      <c r="G94">
        <v>38</v>
      </c>
      <c r="H94">
        <v>3.49</v>
      </c>
      <c r="I94" s="4">
        <f>Sales_Data[[#This Row],[Qty]]*Sales_Data[[#This Row],[UnitPrice]]</f>
        <v>132.62</v>
      </c>
      <c r="J94" t="str">
        <f>TEXT(Sales_Data[[#This Row],[Date]],"mm")</f>
        <v>10</v>
      </c>
      <c r="K94" t="str">
        <f t="shared" ca="1" si="3"/>
        <v>Retail</v>
      </c>
      <c r="L94" t="str">
        <f t="shared" ca="1" si="4"/>
        <v>Online</v>
      </c>
      <c r="M94" t="str">
        <f t="shared" ca="1" si="5"/>
        <v>Sara</v>
      </c>
    </row>
    <row r="95" spans="1:13" x14ac:dyDescent="0.45">
      <c r="A95" s="1" t="s">
        <v>120</v>
      </c>
      <c r="B95" s="3">
        <v>45572</v>
      </c>
      <c r="C95" t="s">
        <v>17</v>
      </c>
      <c r="D95" t="s">
        <v>18</v>
      </c>
      <c r="E95" t="s">
        <v>7</v>
      </c>
      <c r="F95" t="s">
        <v>10</v>
      </c>
      <c r="G95">
        <v>40</v>
      </c>
      <c r="H95">
        <v>1.77</v>
      </c>
      <c r="I95" s="4">
        <f>Sales_Data[[#This Row],[Qty]]*Sales_Data[[#This Row],[UnitPrice]]</f>
        <v>70.8</v>
      </c>
      <c r="J95" t="str">
        <f>TEXT(Sales_Data[[#This Row],[Date]],"mm")</f>
        <v>10</v>
      </c>
      <c r="K95" t="str">
        <f t="shared" ca="1" si="3"/>
        <v>Retail</v>
      </c>
      <c r="L95" t="str">
        <f t="shared" ca="1" si="4"/>
        <v>Physical</v>
      </c>
      <c r="M95" t="str">
        <f t="shared" ca="1" si="5"/>
        <v>Mehak</v>
      </c>
    </row>
    <row r="96" spans="1:13" x14ac:dyDescent="0.45">
      <c r="A96" s="1" t="s">
        <v>121</v>
      </c>
      <c r="B96" s="3">
        <v>45575</v>
      </c>
      <c r="C96" t="s">
        <v>17</v>
      </c>
      <c r="D96" t="s">
        <v>18</v>
      </c>
      <c r="E96" t="s">
        <v>14</v>
      </c>
      <c r="F96" t="s">
        <v>15</v>
      </c>
      <c r="G96">
        <v>114</v>
      </c>
      <c r="H96">
        <v>1.6800000000000002</v>
      </c>
      <c r="I96" s="4">
        <f>Sales_Data[[#This Row],[Qty]]*Sales_Data[[#This Row],[UnitPrice]]</f>
        <v>191.52</v>
      </c>
      <c r="J96" t="str">
        <f>TEXT(Sales_Data[[#This Row],[Date]],"mm")</f>
        <v>10</v>
      </c>
      <c r="K96" t="str">
        <f t="shared" ca="1" si="3"/>
        <v>Wholesale</v>
      </c>
      <c r="L96" t="str">
        <f t="shared" ca="1" si="4"/>
        <v>Physical</v>
      </c>
      <c r="M96" t="str">
        <f t="shared" ca="1" si="5"/>
        <v>Ali</v>
      </c>
    </row>
    <row r="97" spans="1:13" x14ac:dyDescent="0.45">
      <c r="A97" s="1" t="s">
        <v>122</v>
      </c>
      <c r="B97" s="3">
        <v>45578</v>
      </c>
      <c r="C97" t="s">
        <v>4</v>
      </c>
      <c r="D97" t="s">
        <v>16</v>
      </c>
      <c r="E97" t="s">
        <v>11</v>
      </c>
      <c r="F97" t="s">
        <v>6</v>
      </c>
      <c r="G97">
        <v>224</v>
      </c>
      <c r="H97">
        <v>2.1800000000000002</v>
      </c>
      <c r="I97" s="4">
        <f>Sales_Data[[#This Row],[Qty]]*Sales_Data[[#This Row],[UnitPrice]]</f>
        <v>488.32000000000005</v>
      </c>
      <c r="J97" t="str">
        <f>TEXT(Sales_Data[[#This Row],[Date]],"mm")</f>
        <v>10</v>
      </c>
      <c r="K97" t="str">
        <f t="shared" ca="1" si="3"/>
        <v>Retail</v>
      </c>
      <c r="L97" t="str">
        <f t="shared" ca="1" si="4"/>
        <v>Online</v>
      </c>
      <c r="M97" t="str">
        <f t="shared" ca="1" si="5"/>
        <v>Sara</v>
      </c>
    </row>
    <row r="98" spans="1:13" x14ac:dyDescent="0.45">
      <c r="A98" s="1" t="s">
        <v>123</v>
      </c>
      <c r="B98" s="3">
        <v>45581</v>
      </c>
      <c r="C98" t="s">
        <v>4</v>
      </c>
      <c r="D98" t="s">
        <v>16</v>
      </c>
      <c r="E98" t="s">
        <v>7</v>
      </c>
      <c r="F98" t="s">
        <v>10</v>
      </c>
      <c r="G98">
        <v>141</v>
      </c>
      <c r="H98">
        <v>1.77</v>
      </c>
      <c r="I98" s="4">
        <f>Sales_Data[[#This Row],[Qty]]*Sales_Data[[#This Row],[UnitPrice]]</f>
        <v>249.57</v>
      </c>
      <c r="J98" t="str">
        <f>TEXT(Sales_Data[[#This Row],[Date]],"mm")</f>
        <v>10</v>
      </c>
      <c r="K98" t="str">
        <f t="shared" ca="1" si="3"/>
        <v>Wholesale</v>
      </c>
      <c r="L98" t="str">
        <f t="shared" ca="1" si="4"/>
        <v>Online</v>
      </c>
      <c r="M98" t="str">
        <f t="shared" ca="1" si="5"/>
        <v>Mehak</v>
      </c>
    </row>
    <row r="99" spans="1:13" x14ac:dyDescent="0.45">
      <c r="A99" s="1" t="s">
        <v>124</v>
      </c>
      <c r="B99" s="3">
        <v>45584</v>
      </c>
      <c r="C99" t="s">
        <v>4</v>
      </c>
      <c r="D99" t="s">
        <v>16</v>
      </c>
      <c r="E99" t="s">
        <v>20</v>
      </c>
      <c r="F99" t="s">
        <v>21</v>
      </c>
      <c r="G99">
        <v>32</v>
      </c>
      <c r="H99">
        <v>3.49</v>
      </c>
      <c r="I99" s="4">
        <f>Sales_Data[[#This Row],[Qty]]*Sales_Data[[#This Row],[UnitPrice]]</f>
        <v>111.68</v>
      </c>
      <c r="J99" t="str">
        <f>TEXT(Sales_Data[[#This Row],[Date]],"mm")</f>
        <v>10</v>
      </c>
      <c r="K99" t="str">
        <f t="shared" ca="1" si="3"/>
        <v>Wholesale</v>
      </c>
      <c r="L99" t="str">
        <f t="shared" ca="1" si="4"/>
        <v>Physical</v>
      </c>
      <c r="M99" t="str">
        <f t="shared" ca="1" si="5"/>
        <v>Ali</v>
      </c>
    </row>
    <row r="100" spans="1:13" x14ac:dyDescent="0.45">
      <c r="A100" s="1" t="s">
        <v>125</v>
      </c>
      <c r="B100" s="3">
        <v>45587</v>
      </c>
      <c r="C100" t="s">
        <v>17</v>
      </c>
      <c r="D100" t="s">
        <v>19</v>
      </c>
      <c r="E100" t="s">
        <v>7</v>
      </c>
      <c r="F100" t="s">
        <v>10</v>
      </c>
      <c r="G100">
        <v>20</v>
      </c>
      <c r="H100">
        <v>1.77</v>
      </c>
      <c r="I100" s="4">
        <f>Sales_Data[[#This Row],[Qty]]*Sales_Data[[#This Row],[UnitPrice]]</f>
        <v>35.4</v>
      </c>
      <c r="J100" t="str">
        <f>TEXT(Sales_Data[[#This Row],[Date]],"mm")</f>
        <v>10</v>
      </c>
      <c r="K100" t="str">
        <f t="shared" ca="1" si="3"/>
        <v>Wholesale</v>
      </c>
      <c r="L100" t="str">
        <f t="shared" ca="1" si="4"/>
        <v>Physical</v>
      </c>
      <c r="M100" t="str">
        <f t="shared" ca="1" si="5"/>
        <v>Sara</v>
      </c>
    </row>
    <row r="101" spans="1:13" x14ac:dyDescent="0.45">
      <c r="A101" s="1" t="s">
        <v>126</v>
      </c>
      <c r="B101" s="3">
        <v>45590</v>
      </c>
      <c r="C101" t="s">
        <v>4</v>
      </c>
      <c r="D101" t="s">
        <v>5</v>
      </c>
      <c r="E101" t="s">
        <v>11</v>
      </c>
      <c r="F101" t="s">
        <v>6</v>
      </c>
      <c r="G101">
        <v>40</v>
      </c>
      <c r="H101">
        <v>2.1800000000000002</v>
      </c>
      <c r="I101" s="4">
        <f>Sales_Data[[#This Row],[Qty]]*Sales_Data[[#This Row],[UnitPrice]]</f>
        <v>87.2</v>
      </c>
      <c r="J101" t="str">
        <f>TEXT(Sales_Data[[#This Row],[Date]],"mm")</f>
        <v>10</v>
      </c>
      <c r="K101" t="str">
        <f t="shared" ca="1" si="3"/>
        <v>Retail</v>
      </c>
      <c r="L101" t="str">
        <f t="shared" ca="1" si="4"/>
        <v>Online</v>
      </c>
      <c r="M101" t="str">
        <f t="shared" ca="1" si="5"/>
        <v>David</v>
      </c>
    </row>
    <row r="102" spans="1:13" x14ac:dyDescent="0.45">
      <c r="A102" s="1" t="s">
        <v>127</v>
      </c>
      <c r="B102" s="3">
        <v>45593</v>
      </c>
      <c r="C102" t="s">
        <v>4</v>
      </c>
      <c r="D102" t="s">
        <v>5</v>
      </c>
      <c r="E102" t="s">
        <v>11</v>
      </c>
      <c r="F102" t="s">
        <v>12</v>
      </c>
      <c r="G102">
        <v>49</v>
      </c>
      <c r="H102">
        <v>1.8699999999999999</v>
      </c>
      <c r="I102" s="4">
        <f>Sales_Data[[#This Row],[Qty]]*Sales_Data[[#This Row],[UnitPrice]]</f>
        <v>91.63</v>
      </c>
      <c r="J102" t="str">
        <f>TEXT(Sales_Data[[#This Row],[Date]],"mm")</f>
        <v>10</v>
      </c>
      <c r="K102" t="str">
        <f t="shared" ca="1" si="3"/>
        <v>Wholesale</v>
      </c>
      <c r="L102" t="str">
        <f t="shared" ca="1" si="4"/>
        <v>Physical</v>
      </c>
      <c r="M102" t="str">
        <f t="shared" ca="1" si="5"/>
        <v>Mehak</v>
      </c>
    </row>
    <row r="103" spans="1:13" x14ac:dyDescent="0.45">
      <c r="A103" s="1" t="s">
        <v>128</v>
      </c>
      <c r="B103" s="3">
        <v>45596</v>
      </c>
      <c r="C103" t="s">
        <v>4</v>
      </c>
      <c r="D103" t="s">
        <v>5</v>
      </c>
      <c r="E103" t="s">
        <v>20</v>
      </c>
      <c r="F103" t="s">
        <v>21</v>
      </c>
      <c r="G103">
        <v>46</v>
      </c>
      <c r="H103">
        <v>3.4899999999999998</v>
      </c>
      <c r="I103" s="4">
        <f>Sales_Data[[#This Row],[Qty]]*Sales_Data[[#This Row],[UnitPrice]]</f>
        <v>160.54</v>
      </c>
      <c r="J103" t="str">
        <f>TEXT(Sales_Data[[#This Row],[Date]],"mm")</f>
        <v>10</v>
      </c>
      <c r="K103" t="str">
        <f t="shared" ca="1" si="3"/>
        <v>Wholesale</v>
      </c>
      <c r="L103" t="str">
        <f t="shared" ca="1" si="4"/>
        <v>Physical</v>
      </c>
      <c r="M103" t="str">
        <f t="shared" ca="1" si="5"/>
        <v>Sara</v>
      </c>
    </row>
    <row r="104" spans="1:13" x14ac:dyDescent="0.45">
      <c r="A104" s="1" t="s">
        <v>129</v>
      </c>
      <c r="B104" s="3">
        <v>45599</v>
      </c>
      <c r="C104" t="s">
        <v>17</v>
      </c>
      <c r="D104" t="s">
        <v>18</v>
      </c>
      <c r="E104" t="s">
        <v>7</v>
      </c>
      <c r="F104" t="s">
        <v>10</v>
      </c>
      <c r="G104">
        <v>39</v>
      </c>
      <c r="H104">
        <v>1.77</v>
      </c>
      <c r="I104" s="4">
        <f>Sales_Data[[#This Row],[Qty]]*Sales_Data[[#This Row],[UnitPrice]]</f>
        <v>69.03</v>
      </c>
      <c r="J104" t="str">
        <f>TEXT(Sales_Data[[#This Row],[Date]],"mm")</f>
        <v>11</v>
      </c>
      <c r="K104" t="str">
        <f t="shared" ca="1" si="3"/>
        <v>Wholesale</v>
      </c>
      <c r="L104" t="str">
        <f t="shared" ca="1" si="4"/>
        <v>Physical</v>
      </c>
      <c r="M104" t="str">
        <f t="shared" ca="1" si="5"/>
        <v>Mehak</v>
      </c>
    </row>
    <row r="105" spans="1:13" x14ac:dyDescent="0.45">
      <c r="A105" s="1" t="s">
        <v>130</v>
      </c>
      <c r="B105" s="3">
        <v>45602</v>
      </c>
      <c r="C105" t="s">
        <v>17</v>
      </c>
      <c r="D105" t="s">
        <v>18</v>
      </c>
      <c r="E105" t="s">
        <v>14</v>
      </c>
      <c r="F105" t="s">
        <v>15</v>
      </c>
      <c r="G105">
        <v>62</v>
      </c>
      <c r="H105">
        <v>1.68</v>
      </c>
      <c r="I105" s="4">
        <f>Sales_Data[[#This Row],[Qty]]*Sales_Data[[#This Row],[UnitPrice]]</f>
        <v>104.16</v>
      </c>
      <c r="J105" t="str">
        <f>TEXT(Sales_Data[[#This Row],[Date]],"mm")</f>
        <v>11</v>
      </c>
      <c r="K105" t="str">
        <f t="shared" ca="1" si="3"/>
        <v>Wholesale</v>
      </c>
      <c r="L105" t="str">
        <f t="shared" ca="1" si="4"/>
        <v>Online</v>
      </c>
      <c r="M105" t="str">
        <f t="shared" ca="1" si="5"/>
        <v>Mehak</v>
      </c>
    </row>
    <row r="106" spans="1:13" x14ac:dyDescent="0.45">
      <c r="A106" s="1" t="s">
        <v>131</v>
      </c>
      <c r="B106" s="3">
        <v>45605</v>
      </c>
      <c r="C106" t="s">
        <v>4</v>
      </c>
      <c r="D106" t="s">
        <v>16</v>
      </c>
      <c r="E106" t="s">
        <v>7</v>
      </c>
      <c r="F106" t="s">
        <v>10</v>
      </c>
      <c r="G106">
        <v>90</v>
      </c>
      <c r="H106">
        <v>1.77</v>
      </c>
      <c r="I106" s="4">
        <f>Sales_Data[[#This Row],[Qty]]*Sales_Data[[#This Row],[UnitPrice]]</f>
        <v>159.30000000000001</v>
      </c>
      <c r="J106" t="str">
        <f>TEXT(Sales_Data[[#This Row],[Date]],"mm")</f>
        <v>11</v>
      </c>
      <c r="K106" t="str">
        <f t="shared" ca="1" si="3"/>
        <v>Wholesale</v>
      </c>
      <c r="L106" t="str">
        <f t="shared" ca="1" si="4"/>
        <v>Online</v>
      </c>
      <c r="M106" t="str">
        <f t="shared" ca="1" si="5"/>
        <v>Ali</v>
      </c>
    </row>
    <row r="107" spans="1:13" x14ac:dyDescent="0.45">
      <c r="A107" s="1" t="s">
        <v>132</v>
      </c>
      <c r="B107" s="3">
        <v>45608</v>
      </c>
      <c r="C107" t="s">
        <v>17</v>
      </c>
      <c r="D107" t="s">
        <v>19</v>
      </c>
      <c r="E107" t="s">
        <v>11</v>
      </c>
      <c r="F107" t="s">
        <v>6</v>
      </c>
      <c r="G107">
        <v>103</v>
      </c>
      <c r="H107">
        <v>2.1799999999999997</v>
      </c>
      <c r="I107" s="4">
        <f>Sales_Data[[#This Row],[Qty]]*Sales_Data[[#This Row],[UnitPrice]]</f>
        <v>224.53999999999996</v>
      </c>
      <c r="J107" t="str">
        <f>TEXT(Sales_Data[[#This Row],[Date]],"mm")</f>
        <v>11</v>
      </c>
      <c r="K107" t="str">
        <f t="shared" ca="1" si="3"/>
        <v>Retail</v>
      </c>
      <c r="L107" t="str">
        <f t="shared" ca="1" si="4"/>
        <v>Online</v>
      </c>
      <c r="M107" t="str">
        <f t="shared" ca="1" si="5"/>
        <v>Mehak</v>
      </c>
    </row>
    <row r="108" spans="1:13" x14ac:dyDescent="0.45">
      <c r="A108" s="1" t="s">
        <v>133</v>
      </c>
      <c r="B108" s="3">
        <v>45611</v>
      </c>
      <c r="C108" t="s">
        <v>17</v>
      </c>
      <c r="D108" t="s">
        <v>19</v>
      </c>
      <c r="E108" t="s">
        <v>11</v>
      </c>
      <c r="F108" t="s">
        <v>13</v>
      </c>
      <c r="G108">
        <v>32</v>
      </c>
      <c r="H108">
        <v>2.84</v>
      </c>
      <c r="I108" s="4">
        <f>Sales_Data[[#This Row],[Qty]]*Sales_Data[[#This Row],[UnitPrice]]</f>
        <v>90.88</v>
      </c>
      <c r="J108" t="str">
        <f>TEXT(Sales_Data[[#This Row],[Date]],"mm")</f>
        <v>11</v>
      </c>
      <c r="K108" t="str">
        <f t="shared" ca="1" si="3"/>
        <v>Retail</v>
      </c>
      <c r="L108" t="str">
        <f t="shared" ca="1" si="4"/>
        <v>Physical</v>
      </c>
      <c r="M108" t="str">
        <f t="shared" ca="1" si="5"/>
        <v>Mehak</v>
      </c>
    </row>
    <row r="109" spans="1:13" x14ac:dyDescent="0.45">
      <c r="A109" s="1" t="s">
        <v>134</v>
      </c>
      <c r="B109" s="3">
        <v>45614</v>
      </c>
      <c r="C109" t="s">
        <v>4</v>
      </c>
      <c r="D109" t="s">
        <v>5</v>
      </c>
      <c r="E109" t="s">
        <v>7</v>
      </c>
      <c r="F109" t="s">
        <v>9</v>
      </c>
      <c r="G109">
        <v>66</v>
      </c>
      <c r="H109">
        <v>1.87</v>
      </c>
      <c r="I109" s="4">
        <f>Sales_Data[[#This Row],[Qty]]*Sales_Data[[#This Row],[UnitPrice]]</f>
        <v>123.42</v>
      </c>
      <c r="J109" t="str">
        <f>TEXT(Sales_Data[[#This Row],[Date]],"mm")</f>
        <v>11</v>
      </c>
      <c r="K109" t="str">
        <f t="shared" ca="1" si="3"/>
        <v>Retail</v>
      </c>
      <c r="L109" t="str">
        <f t="shared" ca="1" si="4"/>
        <v>Online</v>
      </c>
      <c r="M109" t="str">
        <f t="shared" ca="1" si="5"/>
        <v>Ali</v>
      </c>
    </row>
    <row r="110" spans="1:13" x14ac:dyDescent="0.45">
      <c r="A110" s="1" t="s">
        <v>135</v>
      </c>
      <c r="B110" s="3">
        <v>45617</v>
      </c>
      <c r="C110" t="s">
        <v>4</v>
      </c>
      <c r="D110" t="s">
        <v>5</v>
      </c>
      <c r="E110" t="s">
        <v>11</v>
      </c>
      <c r="F110" t="s">
        <v>13</v>
      </c>
      <c r="G110">
        <v>97</v>
      </c>
      <c r="H110">
        <v>2.8400000000000003</v>
      </c>
      <c r="I110" s="4">
        <f>Sales_Data[[#This Row],[Qty]]*Sales_Data[[#This Row],[UnitPrice]]</f>
        <v>275.48</v>
      </c>
      <c r="J110" t="str">
        <f>TEXT(Sales_Data[[#This Row],[Date]],"mm")</f>
        <v>11</v>
      </c>
      <c r="K110" t="str">
        <f t="shared" ca="1" si="3"/>
        <v>Wholesale</v>
      </c>
      <c r="L110" t="str">
        <f t="shared" ca="1" si="4"/>
        <v>Physical</v>
      </c>
      <c r="M110" t="str">
        <f t="shared" ca="1" si="5"/>
        <v>Ali</v>
      </c>
    </row>
    <row r="111" spans="1:13" x14ac:dyDescent="0.45">
      <c r="A111" s="1" t="s">
        <v>136</v>
      </c>
      <c r="B111" s="3">
        <v>45620</v>
      </c>
      <c r="C111" t="s">
        <v>17</v>
      </c>
      <c r="D111" t="s">
        <v>18</v>
      </c>
      <c r="E111" t="s">
        <v>7</v>
      </c>
      <c r="F111" t="s">
        <v>10</v>
      </c>
      <c r="G111">
        <v>30</v>
      </c>
      <c r="H111">
        <v>1.77</v>
      </c>
      <c r="I111" s="4">
        <f>Sales_Data[[#This Row],[Qty]]*Sales_Data[[#This Row],[UnitPrice]]</f>
        <v>53.1</v>
      </c>
      <c r="J111" t="str">
        <f>TEXT(Sales_Data[[#This Row],[Date]],"mm")</f>
        <v>11</v>
      </c>
      <c r="K111" t="str">
        <f t="shared" ca="1" si="3"/>
        <v>Retail</v>
      </c>
      <c r="L111" t="str">
        <f t="shared" ca="1" si="4"/>
        <v>Physical</v>
      </c>
      <c r="M111" t="str">
        <f t="shared" ca="1" si="5"/>
        <v>Mehak</v>
      </c>
    </row>
    <row r="112" spans="1:13" x14ac:dyDescent="0.45">
      <c r="A112" s="1" t="s">
        <v>137</v>
      </c>
      <c r="B112" s="3">
        <v>45623</v>
      </c>
      <c r="C112" t="s">
        <v>17</v>
      </c>
      <c r="D112" t="s">
        <v>18</v>
      </c>
      <c r="E112" t="s">
        <v>14</v>
      </c>
      <c r="F112" t="s">
        <v>15</v>
      </c>
      <c r="G112">
        <v>29</v>
      </c>
      <c r="H112">
        <v>1.68</v>
      </c>
      <c r="I112" s="4">
        <f>Sales_Data[[#This Row],[Qty]]*Sales_Data[[#This Row],[UnitPrice]]</f>
        <v>48.72</v>
      </c>
      <c r="J112" t="str">
        <f>TEXT(Sales_Data[[#This Row],[Date]],"mm")</f>
        <v>11</v>
      </c>
      <c r="K112" t="str">
        <f t="shared" ca="1" si="3"/>
        <v>Retail</v>
      </c>
      <c r="L112" t="str">
        <f t="shared" ca="1" si="4"/>
        <v>Physical</v>
      </c>
      <c r="M112" t="str">
        <f t="shared" ca="1" si="5"/>
        <v>Ali</v>
      </c>
    </row>
    <row r="113" spans="1:13" x14ac:dyDescent="0.45">
      <c r="A113" s="1" t="s">
        <v>138</v>
      </c>
      <c r="B113" s="3">
        <v>45626</v>
      </c>
      <c r="C113" t="s">
        <v>4</v>
      </c>
      <c r="D113" t="s">
        <v>16</v>
      </c>
      <c r="E113" t="s">
        <v>7</v>
      </c>
      <c r="F113" t="s">
        <v>10</v>
      </c>
      <c r="G113">
        <v>92</v>
      </c>
      <c r="H113">
        <v>1.77</v>
      </c>
      <c r="I113" s="4">
        <f>Sales_Data[[#This Row],[Qty]]*Sales_Data[[#This Row],[UnitPrice]]</f>
        <v>162.84</v>
      </c>
      <c r="J113" t="str">
        <f>TEXT(Sales_Data[[#This Row],[Date]],"mm")</f>
        <v>11</v>
      </c>
      <c r="K113" t="str">
        <f t="shared" ca="1" si="3"/>
        <v>Retail</v>
      </c>
      <c r="L113" t="str">
        <f t="shared" ca="1" si="4"/>
        <v>Online</v>
      </c>
      <c r="M113" t="str">
        <f t="shared" ca="1" si="5"/>
        <v>David</v>
      </c>
    </row>
    <row r="114" spans="1:13" x14ac:dyDescent="0.45">
      <c r="A114" s="1" t="s">
        <v>139</v>
      </c>
      <c r="B114" s="3">
        <v>45629</v>
      </c>
      <c r="C114" t="s">
        <v>17</v>
      </c>
      <c r="D114" t="s">
        <v>19</v>
      </c>
      <c r="E114" t="s">
        <v>11</v>
      </c>
      <c r="F114" t="s">
        <v>6</v>
      </c>
      <c r="G114">
        <v>139</v>
      </c>
      <c r="H114">
        <v>2.1799999999999997</v>
      </c>
      <c r="I114" s="4">
        <f>Sales_Data[[#This Row],[Qty]]*Sales_Data[[#This Row],[UnitPrice]]</f>
        <v>303.02</v>
      </c>
      <c r="J114" t="str">
        <f>TEXT(Sales_Data[[#This Row],[Date]],"mm")</f>
        <v>12</v>
      </c>
      <c r="K114" t="str">
        <f t="shared" ca="1" si="3"/>
        <v>Wholesale</v>
      </c>
      <c r="L114" t="str">
        <f t="shared" ca="1" si="4"/>
        <v>Physical</v>
      </c>
      <c r="M114" t="str">
        <f t="shared" ca="1" si="5"/>
        <v>Sara</v>
      </c>
    </row>
    <row r="115" spans="1:13" x14ac:dyDescent="0.45">
      <c r="A115" s="1" t="s">
        <v>140</v>
      </c>
      <c r="B115" s="3">
        <v>45632</v>
      </c>
      <c r="C115" t="s">
        <v>17</v>
      </c>
      <c r="D115" t="s">
        <v>19</v>
      </c>
      <c r="E115" t="s">
        <v>11</v>
      </c>
      <c r="F115" t="s">
        <v>13</v>
      </c>
      <c r="G115">
        <v>29</v>
      </c>
      <c r="H115">
        <v>2.84</v>
      </c>
      <c r="I115" s="4">
        <f>Sales_Data[[#This Row],[Qty]]*Sales_Data[[#This Row],[UnitPrice]]</f>
        <v>82.36</v>
      </c>
      <c r="J115" t="str">
        <f>TEXT(Sales_Data[[#This Row],[Date]],"mm")</f>
        <v>12</v>
      </c>
      <c r="K115" t="str">
        <f t="shared" ca="1" si="3"/>
        <v>Wholesale</v>
      </c>
      <c r="L115" t="str">
        <f t="shared" ca="1" si="4"/>
        <v>Online</v>
      </c>
      <c r="M115" t="str">
        <f t="shared" ca="1" si="5"/>
        <v>Sara</v>
      </c>
    </row>
    <row r="116" spans="1:13" x14ac:dyDescent="0.45">
      <c r="A116" s="1" t="s">
        <v>141</v>
      </c>
      <c r="B116" s="3">
        <v>45635</v>
      </c>
      <c r="C116" t="s">
        <v>4</v>
      </c>
      <c r="D116" t="s">
        <v>5</v>
      </c>
      <c r="E116" t="s">
        <v>7</v>
      </c>
      <c r="F116" t="s">
        <v>8</v>
      </c>
      <c r="G116">
        <v>30</v>
      </c>
      <c r="H116">
        <v>2.27</v>
      </c>
      <c r="I116" s="4">
        <f>Sales_Data[[#This Row],[Qty]]*Sales_Data[[#This Row],[UnitPrice]]</f>
        <v>68.099999999999994</v>
      </c>
      <c r="J116" t="str">
        <f>TEXT(Sales_Data[[#This Row],[Date]],"mm")</f>
        <v>12</v>
      </c>
      <c r="K116" t="str">
        <f t="shared" ca="1" si="3"/>
        <v>Retail</v>
      </c>
      <c r="L116" t="str">
        <f t="shared" ca="1" si="4"/>
        <v>Online</v>
      </c>
      <c r="M116" t="str">
        <f t="shared" ca="1" si="5"/>
        <v>David</v>
      </c>
    </row>
    <row r="117" spans="1:13" x14ac:dyDescent="0.45">
      <c r="A117" s="1" t="s">
        <v>142</v>
      </c>
      <c r="B117" s="3">
        <v>45638</v>
      </c>
      <c r="C117" t="s">
        <v>4</v>
      </c>
      <c r="D117" t="s">
        <v>5</v>
      </c>
      <c r="E117" t="s">
        <v>11</v>
      </c>
      <c r="F117" t="s">
        <v>12</v>
      </c>
      <c r="G117">
        <v>36</v>
      </c>
      <c r="H117">
        <v>1.8699999999999999</v>
      </c>
      <c r="I117" s="4">
        <f>Sales_Data[[#This Row],[Qty]]*Sales_Data[[#This Row],[UnitPrice]]</f>
        <v>67.319999999999993</v>
      </c>
      <c r="J117" t="str">
        <f>TEXT(Sales_Data[[#This Row],[Date]],"mm")</f>
        <v>12</v>
      </c>
      <c r="K117" t="str">
        <f t="shared" ca="1" si="3"/>
        <v>Retail</v>
      </c>
      <c r="L117" t="str">
        <f t="shared" ca="1" si="4"/>
        <v>Online</v>
      </c>
      <c r="M117" t="str">
        <f t="shared" ca="1" si="5"/>
        <v>Ali</v>
      </c>
    </row>
    <row r="118" spans="1:13" x14ac:dyDescent="0.45">
      <c r="A118" s="1" t="s">
        <v>143</v>
      </c>
      <c r="B118" s="3">
        <v>45641</v>
      </c>
      <c r="C118" t="s">
        <v>4</v>
      </c>
      <c r="D118" t="s">
        <v>5</v>
      </c>
      <c r="E118" t="s">
        <v>20</v>
      </c>
      <c r="F118" t="s">
        <v>21</v>
      </c>
      <c r="G118">
        <v>41</v>
      </c>
      <c r="H118">
        <v>3.49</v>
      </c>
      <c r="I118" s="4">
        <f>Sales_Data[[#This Row],[Qty]]*Sales_Data[[#This Row],[UnitPrice]]</f>
        <v>143.09</v>
      </c>
      <c r="J118" t="str">
        <f>TEXT(Sales_Data[[#This Row],[Date]],"mm")</f>
        <v>12</v>
      </c>
      <c r="K118" t="str">
        <f t="shared" ca="1" si="3"/>
        <v>Retail</v>
      </c>
      <c r="L118" t="str">
        <f t="shared" ca="1" si="4"/>
        <v>Physical</v>
      </c>
      <c r="M118" t="str">
        <f t="shared" ca="1" si="5"/>
        <v>David</v>
      </c>
    </row>
    <row r="119" spans="1:13" x14ac:dyDescent="0.45">
      <c r="A119" s="1" t="s">
        <v>144</v>
      </c>
      <c r="B119" s="3">
        <v>45644</v>
      </c>
      <c r="C119" t="s">
        <v>17</v>
      </c>
      <c r="D119" t="s">
        <v>18</v>
      </c>
      <c r="E119" t="s">
        <v>7</v>
      </c>
      <c r="F119" t="s">
        <v>10</v>
      </c>
      <c r="G119">
        <v>44</v>
      </c>
      <c r="H119">
        <v>1.7699999999999998</v>
      </c>
      <c r="I119" s="4">
        <f>Sales_Data[[#This Row],[Qty]]*Sales_Data[[#This Row],[UnitPrice]]</f>
        <v>77.88</v>
      </c>
      <c r="J119" t="str">
        <f>TEXT(Sales_Data[[#This Row],[Date]],"mm")</f>
        <v>12</v>
      </c>
      <c r="K119" t="str">
        <f t="shared" ca="1" si="3"/>
        <v>Wholesale</v>
      </c>
      <c r="L119" t="str">
        <f t="shared" ca="1" si="4"/>
        <v>Physical</v>
      </c>
      <c r="M119" t="str">
        <f t="shared" ca="1" si="5"/>
        <v>Mehak</v>
      </c>
    </row>
    <row r="120" spans="1:13" x14ac:dyDescent="0.45">
      <c r="A120" s="1" t="s">
        <v>145</v>
      </c>
      <c r="B120" s="3">
        <v>45647</v>
      </c>
      <c r="C120" t="s">
        <v>17</v>
      </c>
      <c r="D120" t="s">
        <v>18</v>
      </c>
      <c r="E120" t="s">
        <v>14</v>
      </c>
      <c r="F120" t="s">
        <v>15</v>
      </c>
      <c r="G120">
        <v>29</v>
      </c>
      <c r="H120">
        <v>1.68</v>
      </c>
      <c r="I120" s="4">
        <f>Sales_Data[[#This Row],[Qty]]*Sales_Data[[#This Row],[UnitPrice]]</f>
        <v>48.72</v>
      </c>
      <c r="J120" t="str">
        <f>TEXT(Sales_Data[[#This Row],[Date]],"mm")</f>
        <v>12</v>
      </c>
      <c r="K120" t="str">
        <f t="shared" ca="1" si="3"/>
        <v>Retail</v>
      </c>
      <c r="L120" t="str">
        <f t="shared" ca="1" si="4"/>
        <v>Physical</v>
      </c>
      <c r="M120" t="str">
        <f t="shared" ca="1" si="5"/>
        <v>David</v>
      </c>
    </row>
    <row r="121" spans="1:13" x14ac:dyDescent="0.45">
      <c r="A121" s="1" t="s">
        <v>146</v>
      </c>
      <c r="B121" s="3">
        <v>45650</v>
      </c>
      <c r="C121" t="s">
        <v>4</v>
      </c>
      <c r="D121" t="s">
        <v>16</v>
      </c>
      <c r="E121" t="s">
        <v>11</v>
      </c>
      <c r="F121" t="s">
        <v>6</v>
      </c>
      <c r="G121">
        <v>237</v>
      </c>
      <c r="H121">
        <v>2.1799999999999997</v>
      </c>
      <c r="I121" s="4">
        <f>Sales_Data[[#This Row],[Qty]]*Sales_Data[[#This Row],[UnitPrice]]</f>
        <v>516.66</v>
      </c>
      <c r="J121" t="str">
        <f>TEXT(Sales_Data[[#This Row],[Date]],"mm")</f>
        <v>12</v>
      </c>
      <c r="K121" t="str">
        <f t="shared" ca="1" si="3"/>
        <v>Wholesale</v>
      </c>
      <c r="L121" t="str">
        <f t="shared" ca="1" si="4"/>
        <v>Physical</v>
      </c>
      <c r="M121" t="str">
        <f t="shared" ca="1" si="5"/>
        <v>David</v>
      </c>
    </row>
    <row r="122" spans="1:13" x14ac:dyDescent="0.45">
      <c r="A122" s="1" t="s">
        <v>147</v>
      </c>
      <c r="B122" s="3">
        <v>45653</v>
      </c>
      <c r="C122" t="s">
        <v>4</v>
      </c>
      <c r="D122" t="s">
        <v>16</v>
      </c>
      <c r="E122" t="s">
        <v>11</v>
      </c>
      <c r="F122" t="s">
        <v>12</v>
      </c>
      <c r="G122">
        <v>65</v>
      </c>
      <c r="H122">
        <v>1.8699999999999999</v>
      </c>
      <c r="I122" s="4">
        <f>Sales_Data[[#This Row],[Qty]]*Sales_Data[[#This Row],[UnitPrice]]</f>
        <v>121.55</v>
      </c>
      <c r="J122" t="str">
        <f>TEXT(Sales_Data[[#This Row],[Date]],"mm")</f>
        <v>12</v>
      </c>
      <c r="K122" t="str">
        <f t="shared" ca="1" si="3"/>
        <v>Wholesale</v>
      </c>
      <c r="L122" t="str">
        <f t="shared" ca="1" si="4"/>
        <v>Physical</v>
      </c>
      <c r="M122" t="str">
        <f t="shared" ca="1" si="5"/>
        <v>David</v>
      </c>
    </row>
    <row r="123" spans="1:13" x14ac:dyDescent="0.45">
      <c r="A123" s="1" t="s">
        <v>148</v>
      </c>
      <c r="B123" s="3">
        <v>45656</v>
      </c>
      <c r="C123" t="s">
        <v>17</v>
      </c>
      <c r="D123" t="s">
        <v>19</v>
      </c>
      <c r="E123" t="s">
        <v>11</v>
      </c>
      <c r="F123" t="s">
        <v>6</v>
      </c>
      <c r="G123">
        <v>83</v>
      </c>
      <c r="H123">
        <v>2.1800000000000002</v>
      </c>
      <c r="I123" s="4">
        <f>Sales_Data[[#This Row],[Qty]]*Sales_Data[[#This Row],[UnitPrice]]</f>
        <v>180.94000000000003</v>
      </c>
      <c r="J123" t="str">
        <f>TEXT(Sales_Data[[#This Row],[Date]],"mm")</f>
        <v>12</v>
      </c>
      <c r="K123" t="str">
        <f t="shared" ca="1" si="3"/>
        <v>Retail</v>
      </c>
      <c r="L123" t="str">
        <f t="shared" ca="1" si="4"/>
        <v>Physical</v>
      </c>
      <c r="M123" t="str">
        <f t="shared" ca="1" si="5"/>
        <v>David</v>
      </c>
    </row>
    <row r="124" spans="1:13" x14ac:dyDescent="0.45">
      <c r="A124" s="1" t="s">
        <v>149</v>
      </c>
      <c r="B124" s="3">
        <v>45659</v>
      </c>
      <c r="C124" t="s">
        <v>4</v>
      </c>
      <c r="D124" t="s">
        <v>5</v>
      </c>
      <c r="E124" t="s">
        <v>11</v>
      </c>
      <c r="F124" t="s">
        <v>6</v>
      </c>
      <c r="G124">
        <v>32</v>
      </c>
      <c r="H124">
        <v>2.1800000000000002</v>
      </c>
      <c r="I124" s="4">
        <f>Sales_Data[[#This Row],[Qty]]*Sales_Data[[#This Row],[UnitPrice]]</f>
        <v>69.760000000000005</v>
      </c>
      <c r="J124" t="str">
        <f>TEXT(Sales_Data[[#This Row],[Date]],"mm")</f>
        <v>01</v>
      </c>
      <c r="K124" t="str">
        <f t="shared" ca="1" si="3"/>
        <v>Retail</v>
      </c>
      <c r="L124" t="str">
        <f t="shared" ca="1" si="4"/>
        <v>Online</v>
      </c>
      <c r="M124" t="str">
        <f t="shared" ca="1" si="5"/>
        <v>David</v>
      </c>
    </row>
    <row r="125" spans="1:13" x14ac:dyDescent="0.45">
      <c r="A125" s="1" t="s">
        <v>150</v>
      </c>
      <c r="B125" s="3">
        <v>45662</v>
      </c>
      <c r="C125" t="s">
        <v>4</v>
      </c>
      <c r="D125" t="s">
        <v>5</v>
      </c>
      <c r="E125" t="s">
        <v>7</v>
      </c>
      <c r="F125" t="s">
        <v>10</v>
      </c>
      <c r="G125">
        <v>63</v>
      </c>
      <c r="H125">
        <v>1.77</v>
      </c>
      <c r="I125" s="4">
        <f>Sales_Data[[#This Row],[Qty]]*Sales_Data[[#This Row],[UnitPrice]]</f>
        <v>111.51</v>
      </c>
      <c r="J125" t="str">
        <f>TEXT(Sales_Data[[#This Row],[Date]],"mm")</f>
        <v>01</v>
      </c>
      <c r="K125" t="str">
        <f t="shared" ca="1" si="3"/>
        <v>Retail</v>
      </c>
      <c r="L125" t="str">
        <f t="shared" ca="1" si="4"/>
        <v>Physical</v>
      </c>
      <c r="M125" t="str">
        <f t="shared" ca="1" si="5"/>
        <v>Ali</v>
      </c>
    </row>
    <row r="126" spans="1:13" x14ac:dyDescent="0.45">
      <c r="A126" s="1" t="s">
        <v>151</v>
      </c>
      <c r="B126" s="3">
        <v>45665</v>
      </c>
      <c r="C126" t="s">
        <v>4</v>
      </c>
      <c r="D126" t="s">
        <v>5</v>
      </c>
      <c r="E126" t="s">
        <v>14</v>
      </c>
      <c r="F126" t="s">
        <v>22</v>
      </c>
      <c r="G126">
        <v>29</v>
      </c>
      <c r="H126">
        <v>3.15</v>
      </c>
      <c r="I126" s="4">
        <f>Sales_Data[[#This Row],[Qty]]*Sales_Data[[#This Row],[UnitPrice]]</f>
        <v>91.35</v>
      </c>
      <c r="J126" t="str">
        <f>TEXT(Sales_Data[[#This Row],[Date]],"mm")</f>
        <v>01</v>
      </c>
      <c r="K126" t="str">
        <f t="shared" ca="1" si="3"/>
        <v>Wholesale</v>
      </c>
      <c r="L126" t="str">
        <f t="shared" ca="1" si="4"/>
        <v>Physical</v>
      </c>
      <c r="M126" t="str">
        <f t="shared" ca="1" si="5"/>
        <v>Mehak</v>
      </c>
    </row>
    <row r="127" spans="1:13" x14ac:dyDescent="0.45">
      <c r="A127" s="1" t="s">
        <v>152</v>
      </c>
      <c r="B127" s="3">
        <v>45668</v>
      </c>
      <c r="C127" t="s">
        <v>17</v>
      </c>
      <c r="D127" t="s">
        <v>18</v>
      </c>
      <c r="E127" t="s">
        <v>7</v>
      </c>
      <c r="F127" t="s">
        <v>9</v>
      </c>
      <c r="G127">
        <v>77</v>
      </c>
      <c r="H127">
        <v>1.87</v>
      </c>
      <c r="I127" s="4">
        <f>Sales_Data[[#This Row],[Qty]]*Sales_Data[[#This Row],[UnitPrice]]</f>
        <v>143.99</v>
      </c>
      <c r="J127" t="str">
        <f>TEXT(Sales_Data[[#This Row],[Date]],"mm")</f>
        <v>01</v>
      </c>
      <c r="K127" t="str">
        <f t="shared" ca="1" si="3"/>
        <v>Wholesale</v>
      </c>
      <c r="L127" t="str">
        <f t="shared" ca="1" si="4"/>
        <v>Online</v>
      </c>
      <c r="M127" t="str">
        <f t="shared" ca="1" si="5"/>
        <v>Mehak</v>
      </c>
    </row>
    <row r="128" spans="1:13" x14ac:dyDescent="0.45">
      <c r="A128" s="1" t="s">
        <v>153</v>
      </c>
      <c r="B128" s="3">
        <v>45671</v>
      </c>
      <c r="C128" t="s">
        <v>17</v>
      </c>
      <c r="D128" t="s">
        <v>18</v>
      </c>
      <c r="E128" t="s">
        <v>11</v>
      </c>
      <c r="F128" t="s">
        <v>13</v>
      </c>
      <c r="G128">
        <v>80</v>
      </c>
      <c r="H128">
        <v>2.84</v>
      </c>
      <c r="I128" s="4">
        <f>Sales_Data[[#This Row],[Qty]]*Sales_Data[[#This Row],[UnitPrice]]</f>
        <v>227.2</v>
      </c>
      <c r="J128" t="str">
        <f>TEXT(Sales_Data[[#This Row],[Date]],"mm")</f>
        <v>01</v>
      </c>
      <c r="K128" t="str">
        <f t="shared" ca="1" si="3"/>
        <v>Retail</v>
      </c>
      <c r="L128" t="str">
        <f t="shared" ca="1" si="4"/>
        <v>Online</v>
      </c>
      <c r="M128" t="str">
        <f t="shared" ca="1" si="5"/>
        <v>Mehak</v>
      </c>
    </row>
    <row r="129" spans="1:13" x14ac:dyDescent="0.45">
      <c r="A129" s="1" t="s">
        <v>154</v>
      </c>
      <c r="B129" s="3">
        <v>45674</v>
      </c>
      <c r="C129" t="s">
        <v>4</v>
      </c>
      <c r="D129" t="s">
        <v>16</v>
      </c>
      <c r="E129" t="s">
        <v>7</v>
      </c>
      <c r="F129" t="s">
        <v>10</v>
      </c>
      <c r="G129">
        <v>102</v>
      </c>
      <c r="H129">
        <v>1.77</v>
      </c>
      <c r="I129" s="4">
        <f>Sales_Data[[#This Row],[Qty]]*Sales_Data[[#This Row],[UnitPrice]]</f>
        <v>180.54</v>
      </c>
      <c r="J129" t="str">
        <f>TEXT(Sales_Data[[#This Row],[Date]],"mm")</f>
        <v>01</v>
      </c>
      <c r="K129" t="str">
        <f t="shared" ca="1" si="3"/>
        <v>Retail</v>
      </c>
      <c r="L129" t="str">
        <f t="shared" ca="1" si="4"/>
        <v>Physical</v>
      </c>
      <c r="M129" t="str">
        <f t="shared" ca="1" si="5"/>
        <v>Sara</v>
      </c>
    </row>
    <row r="130" spans="1:13" x14ac:dyDescent="0.45">
      <c r="A130" s="1" t="s">
        <v>155</v>
      </c>
      <c r="B130" s="3">
        <v>45677</v>
      </c>
      <c r="C130" t="s">
        <v>4</v>
      </c>
      <c r="D130" t="s">
        <v>16</v>
      </c>
      <c r="E130" t="s">
        <v>20</v>
      </c>
      <c r="F130" t="s">
        <v>21</v>
      </c>
      <c r="G130">
        <v>31</v>
      </c>
      <c r="H130">
        <v>3.4899999999999998</v>
      </c>
      <c r="I130" s="4">
        <f>Sales_Data[[#This Row],[Qty]]*Sales_Data[[#This Row],[UnitPrice]]</f>
        <v>108.19</v>
      </c>
      <c r="J130" t="str">
        <f>TEXT(Sales_Data[[#This Row],[Date]],"mm")</f>
        <v>01</v>
      </c>
      <c r="K130" t="str">
        <f t="shared" ref="K130:K193" ca="1" si="6">IF(RAND()&lt;0.5, "Retail", "Wholesale")</f>
        <v>Retail</v>
      </c>
      <c r="L130" t="str">
        <f t="shared" ref="L130:L193" ca="1" si="7">IF(RAND()&lt;0.5, "Online", "Physical")</f>
        <v>Online</v>
      </c>
      <c r="M130" t="str">
        <f t="shared" ref="M130:M193" ca="1" si="8">CHOOSE(RANDBETWEEN(1,4), "Ali", "Mehak", "David", "Sara")</f>
        <v>David</v>
      </c>
    </row>
    <row r="131" spans="1:13" x14ac:dyDescent="0.45">
      <c r="A131" s="1" t="s">
        <v>156</v>
      </c>
      <c r="B131" s="3">
        <v>45680</v>
      </c>
      <c r="C131" t="s">
        <v>17</v>
      </c>
      <c r="D131" t="s">
        <v>19</v>
      </c>
      <c r="E131" t="s">
        <v>7</v>
      </c>
      <c r="F131" t="s">
        <v>10</v>
      </c>
      <c r="G131">
        <v>56</v>
      </c>
      <c r="H131">
        <v>1.77</v>
      </c>
      <c r="I131" s="4">
        <f>Sales_Data[[#This Row],[Qty]]*Sales_Data[[#This Row],[UnitPrice]]</f>
        <v>99.12</v>
      </c>
      <c r="J131" t="str">
        <f>TEXT(Sales_Data[[#This Row],[Date]],"mm")</f>
        <v>01</v>
      </c>
      <c r="K131" t="str">
        <f t="shared" ca="1" si="6"/>
        <v>Wholesale</v>
      </c>
      <c r="L131" t="str">
        <f t="shared" ca="1" si="7"/>
        <v>Physical</v>
      </c>
      <c r="M131" t="str">
        <f t="shared" ca="1" si="8"/>
        <v>Mehak</v>
      </c>
    </row>
    <row r="132" spans="1:13" x14ac:dyDescent="0.45">
      <c r="A132" s="1" t="s">
        <v>157</v>
      </c>
      <c r="B132" s="3">
        <v>45683</v>
      </c>
      <c r="C132" t="s">
        <v>4</v>
      </c>
      <c r="D132" t="s">
        <v>5</v>
      </c>
      <c r="E132" t="s">
        <v>11</v>
      </c>
      <c r="F132" t="s">
        <v>6</v>
      </c>
      <c r="G132">
        <v>52</v>
      </c>
      <c r="H132">
        <v>2.1800000000000002</v>
      </c>
      <c r="I132" s="4">
        <f>Sales_Data[[#This Row],[Qty]]*Sales_Data[[#This Row],[UnitPrice]]</f>
        <v>113.36000000000001</v>
      </c>
      <c r="J132" t="str">
        <f>TEXT(Sales_Data[[#This Row],[Date]],"mm")</f>
        <v>01</v>
      </c>
      <c r="K132" t="str">
        <f t="shared" ca="1" si="6"/>
        <v>Retail</v>
      </c>
      <c r="L132" t="str">
        <f t="shared" ca="1" si="7"/>
        <v>Online</v>
      </c>
      <c r="M132" t="str">
        <f t="shared" ca="1" si="8"/>
        <v>Ali</v>
      </c>
    </row>
    <row r="133" spans="1:13" x14ac:dyDescent="0.45">
      <c r="A133" s="1" t="s">
        <v>158</v>
      </c>
      <c r="B133" s="3">
        <v>45686</v>
      </c>
      <c r="C133" t="s">
        <v>4</v>
      </c>
      <c r="D133" t="s">
        <v>5</v>
      </c>
      <c r="E133" t="s">
        <v>7</v>
      </c>
      <c r="F133" t="s">
        <v>10</v>
      </c>
      <c r="G133">
        <v>51</v>
      </c>
      <c r="H133">
        <v>1.77</v>
      </c>
      <c r="I133" s="4">
        <f>Sales_Data[[#This Row],[Qty]]*Sales_Data[[#This Row],[UnitPrice]]</f>
        <v>90.27</v>
      </c>
      <c r="J133" t="str">
        <f>TEXT(Sales_Data[[#This Row],[Date]],"mm")</f>
        <v>01</v>
      </c>
      <c r="K133" t="str">
        <f t="shared" ca="1" si="6"/>
        <v>Wholesale</v>
      </c>
      <c r="L133" t="str">
        <f t="shared" ca="1" si="7"/>
        <v>Physical</v>
      </c>
      <c r="M133" t="str">
        <f t="shared" ca="1" si="8"/>
        <v>Ali</v>
      </c>
    </row>
    <row r="134" spans="1:13" x14ac:dyDescent="0.45">
      <c r="A134" s="1" t="s">
        <v>159</v>
      </c>
      <c r="B134" s="3">
        <v>45689</v>
      </c>
      <c r="C134" t="s">
        <v>4</v>
      </c>
      <c r="D134" t="s">
        <v>5</v>
      </c>
      <c r="E134" t="s">
        <v>14</v>
      </c>
      <c r="F134" t="s">
        <v>15</v>
      </c>
      <c r="G134">
        <v>24</v>
      </c>
      <c r="H134">
        <v>1.68</v>
      </c>
      <c r="I134" s="4">
        <f>Sales_Data[[#This Row],[Qty]]*Sales_Data[[#This Row],[UnitPrice]]</f>
        <v>40.32</v>
      </c>
      <c r="J134" t="str">
        <f>TEXT(Sales_Data[[#This Row],[Date]],"mm")</f>
        <v>02</v>
      </c>
      <c r="K134" t="str">
        <f t="shared" ca="1" si="6"/>
        <v>Wholesale</v>
      </c>
      <c r="L134" t="str">
        <f t="shared" ca="1" si="7"/>
        <v>Physical</v>
      </c>
      <c r="M134" t="str">
        <f t="shared" ca="1" si="8"/>
        <v>Sara</v>
      </c>
    </row>
    <row r="135" spans="1:13" x14ac:dyDescent="0.45">
      <c r="A135" s="1" t="s">
        <v>160</v>
      </c>
      <c r="B135" s="3">
        <v>45692</v>
      </c>
      <c r="C135" t="s">
        <v>17</v>
      </c>
      <c r="D135" t="s">
        <v>18</v>
      </c>
      <c r="E135" t="s">
        <v>11</v>
      </c>
      <c r="F135" t="s">
        <v>6</v>
      </c>
      <c r="G135">
        <v>58</v>
      </c>
      <c r="H135">
        <v>2.1800000000000002</v>
      </c>
      <c r="I135" s="4">
        <f>Sales_Data[[#This Row],[Qty]]*Sales_Data[[#This Row],[UnitPrice]]</f>
        <v>126.44000000000001</v>
      </c>
      <c r="J135" t="str">
        <f>TEXT(Sales_Data[[#This Row],[Date]],"mm")</f>
        <v>02</v>
      </c>
      <c r="K135" t="str">
        <f t="shared" ca="1" si="6"/>
        <v>Wholesale</v>
      </c>
      <c r="L135" t="str">
        <f t="shared" ca="1" si="7"/>
        <v>Online</v>
      </c>
      <c r="M135" t="str">
        <f t="shared" ca="1" si="8"/>
        <v>Ali</v>
      </c>
    </row>
    <row r="136" spans="1:13" x14ac:dyDescent="0.45">
      <c r="A136" s="1" t="s">
        <v>161</v>
      </c>
      <c r="B136" s="3">
        <v>45695</v>
      </c>
      <c r="C136" t="s">
        <v>17</v>
      </c>
      <c r="D136" t="s">
        <v>18</v>
      </c>
      <c r="E136" t="s">
        <v>11</v>
      </c>
      <c r="F136" t="s">
        <v>12</v>
      </c>
      <c r="G136">
        <v>34</v>
      </c>
      <c r="H136">
        <v>1.8699999999999999</v>
      </c>
      <c r="I136" s="4">
        <f>Sales_Data[[#This Row],[Qty]]*Sales_Data[[#This Row],[UnitPrice]]</f>
        <v>63.58</v>
      </c>
      <c r="J136" t="str">
        <f>TEXT(Sales_Data[[#This Row],[Date]],"mm")</f>
        <v>02</v>
      </c>
      <c r="K136" t="str">
        <f t="shared" ca="1" si="6"/>
        <v>Retail</v>
      </c>
      <c r="L136" t="str">
        <f t="shared" ca="1" si="7"/>
        <v>Online</v>
      </c>
      <c r="M136" t="str">
        <f t="shared" ca="1" si="8"/>
        <v>Ali</v>
      </c>
    </row>
    <row r="137" spans="1:13" x14ac:dyDescent="0.45">
      <c r="A137" s="1" t="s">
        <v>162</v>
      </c>
      <c r="B137" s="3">
        <v>45698</v>
      </c>
      <c r="C137" t="s">
        <v>4</v>
      </c>
      <c r="D137" t="s">
        <v>16</v>
      </c>
      <c r="E137" t="s">
        <v>7</v>
      </c>
      <c r="F137" t="s">
        <v>10</v>
      </c>
      <c r="G137">
        <v>34</v>
      </c>
      <c r="H137">
        <v>1.77</v>
      </c>
      <c r="I137" s="4">
        <f>Sales_Data[[#This Row],[Qty]]*Sales_Data[[#This Row],[UnitPrice]]</f>
        <v>60.18</v>
      </c>
      <c r="J137" t="str">
        <f>TEXT(Sales_Data[[#This Row],[Date]],"mm")</f>
        <v>02</v>
      </c>
      <c r="K137" t="str">
        <f t="shared" ca="1" si="6"/>
        <v>Retail</v>
      </c>
      <c r="L137" t="str">
        <f t="shared" ca="1" si="7"/>
        <v>Physical</v>
      </c>
      <c r="M137" t="str">
        <f t="shared" ca="1" si="8"/>
        <v>Sara</v>
      </c>
    </row>
    <row r="138" spans="1:13" x14ac:dyDescent="0.45">
      <c r="A138" s="1" t="s">
        <v>163</v>
      </c>
      <c r="B138" s="3">
        <v>45701</v>
      </c>
      <c r="C138" t="s">
        <v>4</v>
      </c>
      <c r="D138" t="s">
        <v>16</v>
      </c>
      <c r="E138" t="s">
        <v>14</v>
      </c>
      <c r="F138" t="s">
        <v>15</v>
      </c>
      <c r="G138">
        <v>21</v>
      </c>
      <c r="H138">
        <v>1.6800000000000002</v>
      </c>
      <c r="I138" s="4">
        <f>Sales_Data[[#This Row],[Qty]]*Sales_Data[[#This Row],[UnitPrice]]</f>
        <v>35.28</v>
      </c>
      <c r="J138" t="str">
        <f>TEXT(Sales_Data[[#This Row],[Date]],"mm")</f>
        <v>02</v>
      </c>
      <c r="K138" t="str">
        <f t="shared" ca="1" si="6"/>
        <v>Retail</v>
      </c>
      <c r="L138" t="str">
        <f t="shared" ca="1" si="7"/>
        <v>Physical</v>
      </c>
      <c r="M138" t="str">
        <f t="shared" ca="1" si="8"/>
        <v>David</v>
      </c>
    </row>
    <row r="139" spans="1:13" x14ac:dyDescent="0.45">
      <c r="A139" s="1" t="s">
        <v>164</v>
      </c>
      <c r="B139" s="3">
        <v>45704</v>
      </c>
      <c r="C139" t="s">
        <v>17</v>
      </c>
      <c r="D139" t="s">
        <v>19</v>
      </c>
      <c r="E139" t="s">
        <v>11</v>
      </c>
      <c r="F139" t="s">
        <v>13</v>
      </c>
      <c r="G139">
        <v>29</v>
      </c>
      <c r="H139">
        <v>2.84</v>
      </c>
      <c r="I139" s="4">
        <f>Sales_Data[[#This Row],[Qty]]*Sales_Data[[#This Row],[UnitPrice]]</f>
        <v>82.36</v>
      </c>
      <c r="J139" t="str">
        <f>TEXT(Sales_Data[[#This Row],[Date]],"mm")</f>
        <v>02</v>
      </c>
      <c r="K139" t="str">
        <f t="shared" ca="1" si="6"/>
        <v>Retail</v>
      </c>
      <c r="L139" t="str">
        <f t="shared" ca="1" si="7"/>
        <v>Physical</v>
      </c>
      <c r="M139" t="str">
        <f t="shared" ca="1" si="8"/>
        <v>Ali</v>
      </c>
    </row>
    <row r="140" spans="1:13" x14ac:dyDescent="0.45">
      <c r="A140" s="1" t="s">
        <v>165</v>
      </c>
      <c r="B140" s="3">
        <v>45707</v>
      </c>
      <c r="C140" t="s">
        <v>4</v>
      </c>
      <c r="D140" t="s">
        <v>5</v>
      </c>
      <c r="E140" t="s">
        <v>7</v>
      </c>
      <c r="F140" t="s">
        <v>10</v>
      </c>
      <c r="G140">
        <v>68</v>
      </c>
      <c r="H140">
        <v>1.77</v>
      </c>
      <c r="I140" s="4">
        <f>Sales_Data[[#This Row],[Qty]]*Sales_Data[[#This Row],[UnitPrice]]</f>
        <v>120.36</v>
      </c>
      <c r="J140" t="str">
        <f>TEXT(Sales_Data[[#This Row],[Date]],"mm")</f>
        <v>02</v>
      </c>
      <c r="K140" t="str">
        <f t="shared" ca="1" si="6"/>
        <v>Wholesale</v>
      </c>
      <c r="L140" t="str">
        <f t="shared" ca="1" si="7"/>
        <v>Physical</v>
      </c>
      <c r="M140" t="str">
        <f t="shared" ca="1" si="8"/>
        <v>Sara</v>
      </c>
    </row>
    <row r="141" spans="1:13" x14ac:dyDescent="0.45">
      <c r="A141" s="1" t="s">
        <v>166</v>
      </c>
      <c r="B141" s="3">
        <v>45710</v>
      </c>
      <c r="C141" t="s">
        <v>4</v>
      </c>
      <c r="D141" t="s">
        <v>5</v>
      </c>
      <c r="E141" t="s">
        <v>14</v>
      </c>
      <c r="F141" t="s">
        <v>22</v>
      </c>
      <c r="G141">
        <v>31</v>
      </c>
      <c r="H141">
        <v>3.1500000000000004</v>
      </c>
      <c r="I141" s="4">
        <f>Sales_Data[[#This Row],[Qty]]*Sales_Data[[#This Row],[UnitPrice]]</f>
        <v>97.65</v>
      </c>
      <c r="J141" t="str">
        <f>TEXT(Sales_Data[[#This Row],[Date]],"mm")</f>
        <v>02</v>
      </c>
      <c r="K141" t="str">
        <f t="shared" ca="1" si="6"/>
        <v>Retail</v>
      </c>
      <c r="L141" t="str">
        <f t="shared" ca="1" si="7"/>
        <v>Physical</v>
      </c>
      <c r="M141" t="str">
        <f t="shared" ca="1" si="8"/>
        <v>Ali</v>
      </c>
    </row>
    <row r="142" spans="1:13" x14ac:dyDescent="0.45">
      <c r="A142" s="1" t="s">
        <v>167</v>
      </c>
      <c r="B142" s="3">
        <v>45713</v>
      </c>
      <c r="C142" t="s">
        <v>17</v>
      </c>
      <c r="D142" t="s">
        <v>18</v>
      </c>
      <c r="E142" t="s">
        <v>11</v>
      </c>
      <c r="F142" t="s">
        <v>6</v>
      </c>
      <c r="G142">
        <v>30</v>
      </c>
      <c r="H142">
        <v>2.1800000000000002</v>
      </c>
      <c r="I142" s="4">
        <f>Sales_Data[[#This Row],[Qty]]*Sales_Data[[#This Row],[UnitPrice]]</f>
        <v>65.400000000000006</v>
      </c>
      <c r="J142" t="str">
        <f>TEXT(Sales_Data[[#This Row],[Date]],"mm")</f>
        <v>02</v>
      </c>
      <c r="K142" t="str">
        <f t="shared" ca="1" si="6"/>
        <v>Wholesale</v>
      </c>
      <c r="L142" t="str">
        <f t="shared" ca="1" si="7"/>
        <v>Online</v>
      </c>
      <c r="M142" t="str">
        <f t="shared" ca="1" si="8"/>
        <v>Ali</v>
      </c>
    </row>
    <row r="143" spans="1:13" x14ac:dyDescent="0.45">
      <c r="A143" s="1" t="s">
        <v>168</v>
      </c>
      <c r="B143" s="3">
        <v>45716</v>
      </c>
      <c r="C143" t="s">
        <v>17</v>
      </c>
      <c r="D143" t="s">
        <v>18</v>
      </c>
      <c r="E143" t="s">
        <v>11</v>
      </c>
      <c r="F143" t="s">
        <v>12</v>
      </c>
      <c r="G143">
        <v>232</v>
      </c>
      <c r="H143">
        <v>1.8699999999999999</v>
      </c>
      <c r="I143" s="4">
        <f>Sales_Data[[#This Row],[Qty]]*Sales_Data[[#This Row],[UnitPrice]]</f>
        <v>433.84</v>
      </c>
      <c r="J143" t="str">
        <f>TEXT(Sales_Data[[#This Row],[Date]],"mm")</f>
        <v>02</v>
      </c>
      <c r="K143" t="str">
        <f t="shared" ca="1" si="6"/>
        <v>Retail</v>
      </c>
      <c r="L143" t="str">
        <f t="shared" ca="1" si="7"/>
        <v>Physical</v>
      </c>
      <c r="M143" t="str">
        <f t="shared" ca="1" si="8"/>
        <v>Mehak</v>
      </c>
    </row>
    <row r="144" spans="1:13" x14ac:dyDescent="0.45">
      <c r="A144" s="1" t="s">
        <v>169</v>
      </c>
      <c r="B144" s="3">
        <v>45718</v>
      </c>
      <c r="C144" t="s">
        <v>4</v>
      </c>
      <c r="D144" t="s">
        <v>16</v>
      </c>
      <c r="E144" t="s">
        <v>7</v>
      </c>
      <c r="F144" t="s">
        <v>9</v>
      </c>
      <c r="G144">
        <v>68</v>
      </c>
      <c r="H144">
        <v>1.8699999999999999</v>
      </c>
      <c r="I144" s="4">
        <f>Sales_Data[[#This Row],[Qty]]*Sales_Data[[#This Row],[UnitPrice]]</f>
        <v>127.16</v>
      </c>
      <c r="J144" t="str">
        <f>TEXT(Sales_Data[[#This Row],[Date]],"mm")</f>
        <v>03</v>
      </c>
      <c r="K144" t="str">
        <f t="shared" ca="1" si="6"/>
        <v>Retail</v>
      </c>
      <c r="L144" t="str">
        <f t="shared" ca="1" si="7"/>
        <v>Online</v>
      </c>
      <c r="M144" t="str">
        <f t="shared" ca="1" si="8"/>
        <v>David</v>
      </c>
    </row>
    <row r="145" spans="1:13" x14ac:dyDescent="0.45">
      <c r="A145" s="1" t="s">
        <v>170</v>
      </c>
      <c r="B145" s="3">
        <v>45721</v>
      </c>
      <c r="C145" t="s">
        <v>4</v>
      </c>
      <c r="D145" t="s">
        <v>16</v>
      </c>
      <c r="E145" t="s">
        <v>11</v>
      </c>
      <c r="F145" t="s">
        <v>13</v>
      </c>
      <c r="G145">
        <v>97</v>
      </c>
      <c r="H145">
        <v>2.8400000000000003</v>
      </c>
      <c r="I145" s="4">
        <f>Sales_Data[[#This Row],[Qty]]*Sales_Data[[#This Row],[UnitPrice]]</f>
        <v>275.48</v>
      </c>
      <c r="J145" t="str">
        <f>TEXT(Sales_Data[[#This Row],[Date]],"mm")</f>
        <v>03</v>
      </c>
      <c r="K145" t="str">
        <f t="shared" ca="1" si="6"/>
        <v>Retail</v>
      </c>
      <c r="L145" t="str">
        <f t="shared" ca="1" si="7"/>
        <v>Physical</v>
      </c>
      <c r="M145" t="str">
        <f t="shared" ca="1" si="8"/>
        <v>Sara</v>
      </c>
    </row>
    <row r="146" spans="1:13" x14ac:dyDescent="0.45">
      <c r="A146" s="1" t="s">
        <v>171</v>
      </c>
      <c r="B146" s="3">
        <v>45724</v>
      </c>
      <c r="C146" t="s">
        <v>17</v>
      </c>
      <c r="D146" t="s">
        <v>19</v>
      </c>
      <c r="E146" t="s">
        <v>7</v>
      </c>
      <c r="F146" t="s">
        <v>9</v>
      </c>
      <c r="G146">
        <v>86</v>
      </c>
      <c r="H146">
        <v>1.8699999999999999</v>
      </c>
      <c r="I146" s="4">
        <f>Sales_Data[[#This Row],[Qty]]*Sales_Data[[#This Row],[UnitPrice]]</f>
        <v>160.82</v>
      </c>
      <c r="J146" t="str">
        <f>TEXT(Sales_Data[[#This Row],[Date]],"mm")</f>
        <v>03</v>
      </c>
      <c r="K146" t="str">
        <f t="shared" ca="1" si="6"/>
        <v>Wholesale</v>
      </c>
      <c r="L146" t="str">
        <f t="shared" ca="1" si="7"/>
        <v>Online</v>
      </c>
      <c r="M146" t="str">
        <f t="shared" ca="1" si="8"/>
        <v>Ali</v>
      </c>
    </row>
    <row r="147" spans="1:13" x14ac:dyDescent="0.45">
      <c r="A147" s="1" t="s">
        <v>172</v>
      </c>
      <c r="B147" s="3">
        <v>45727</v>
      </c>
      <c r="C147" t="s">
        <v>17</v>
      </c>
      <c r="D147" t="s">
        <v>19</v>
      </c>
      <c r="E147" t="s">
        <v>14</v>
      </c>
      <c r="F147" t="s">
        <v>15</v>
      </c>
      <c r="G147">
        <v>41</v>
      </c>
      <c r="H147">
        <v>1.68</v>
      </c>
      <c r="I147" s="4">
        <f>Sales_Data[[#This Row],[Qty]]*Sales_Data[[#This Row],[UnitPrice]]</f>
        <v>68.88</v>
      </c>
      <c r="J147" t="str">
        <f>TEXT(Sales_Data[[#This Row],[Date]],"mm")</f>
        <v>03</v>
      </c>
      <c r="K147" t="str">
        <f t="shared" ca="1" si="6"/>
        <v>Retail</v>
      </c>
      <c r="L147" t="str">
        <f t="shared" ca="1" si="7"/>
        <v>Online</v>
      </c>
      <c r="M147" t="str">
        <f t="shared" ca="1" si="8"/>
        <v>Ali</v>
      </c>
    </row>
    <row r="148" spans="1:13" x14ac:dyDescent="0.45">
      <c r="A148" s="1" t="s">
        <v>173</v>
      </c>
      <c r="B148" s="3">
        <v>45730</v>
      </c>
      <c r="C148" t="s">
        <v>4</v>
      </c>
      <c r="D148" t="s">
        <v>5</v>
      </c>
      <c r="E148" t="s">
        <v>7</v>
      </c>
      <c r="F148" t="s">
        <v>10</v>
      </c>
      <c r="G148">
        <v>93</v>
      </c>
      <c r="H148">
        <v>1.7700000000000002</v>
      </c>
      <c r="I148" s="4">
        <f>Sales_Data[[#This Row],[Qty]]*Sales_Data[[#This Row],[UnitPrice]]</f>
        <v>164.61</v>
      </c>
      <c r="J148" t="str">
        <f>TEXT(Sales_Data[[#This Row],[Date]],"mm")</f>
        <v>03</v>
      </c>
      <c r="K148" t="str">
        <f t="shared" ca="1" si="6"/>
        <v>Wholesale</v>
      </c>
      <c r="L148" t="str">
        <f t="shared" ca="1" si="7"/>
        <v>Physical</v>
      </c>
      <c r="M148" t="str">
        <f t="shared" ca="1" si="8"/>
        <v>Sara</v>
      </c>
    </row>
    <row r="149" spans="1:13" x14ac:dyDescent="0.45">
      <c r="A149" s="1" t="s">
        <v>174</v>
      </c>
      <c r="B149" s="3">
        <v>45733</v>
      </c>
      <c r="C149" t="s">
        <v>4</v>
      </c>
      <c r="D149" t="s">
        <v>5</v>
      </c>
      <c r="E149" t="s">
        <v>14</v>
      </c>
      <c r="F149" t="s">
        <v>15</v>
      </c>
      <c r="G149">
        <v>47</v>
      </c>
      <c r="H149">
        <v>1.68</v>
      </c>
      <c r="I149" s="4">
        <f>Sales_Data[[#This Row],[Qty]]*Sales_Data[[#This Row],[UnitPrice]]</f>
        <v>78.959999999999994</v>
      </c>
      <c r="J149" t="str">
        <f>TEXT(Sales_Data[[#This Row],[Date]],"mm")</f>
        <v>03</v>
      </c>
      <c r="K149" t="str">
        <f t="shared" ca="1" si="6"/>
        <v>Wholesale</v>
      </c>
      <c r="L149" t="str">
        <f t="shared" ca="1" si="7"/>
        <v>Physical</v>
      </c>
      <c r="M149" t="str">
        <f t="shared" ca="1" si="8"/>
        <v>Sara</v>
      </c>
    </row>
    <row r="150" spans="1:13" x14ac:dyDescent="0.45">
      <c r="A150" s="1" t="s">
        <v>175</v>
      </c>
      <c r="B150" s="3">
        <v>45736</v>
      </c>
      <c r="C150" t="s">
        <v>17</v>
      </c>
      <c r="D150" t="s">
        <v>18</v>
      </c>
      <c r="E150" t="s">
        <v>7</v>
      </c>
      <c r="F150" t="s">
        <v>10</v>
      </c>
      <c r="G150">
        <v>103</v>
      </c>
      <c r="H150">
        <v>1.77</v>
      </c>
      <c r="I150" s="4">
        <f>Sales_Data[[#This Row],[Qty]]*Sales_Data[[#This Row],[UnitPrice]]</f>
        <v>182.31</v>
      </c>
      <c r="J150" t="str">
        <f>TEXT(Sales_Data[[#This Row],[Date]],"mm")</f>
        <v>03</v>
      </c>
      <c r="K150" t="str">
        <f t="shared" ca="1" si="6"/>
        <v>Retail</v>
      </c>
      <c r="L150" t="str">
        <f t="shared" ca="1" si="7"/>
        <v>Physical</v>
      </c>
      <c r="M150" t="str">
        <f t="shared" ca="1" si="8"/>
        <v>Sara</v>
      </c>
    </row>
    <row r="151" spans="1:13" x14ac:dyDescent="0.45">
      <c r="A151" s="1" t="s">
        <v>176</v>
      </c>
      <c r="B151" s="3">
        <v>45739</v>
      </c>
      <c r="C151" t="s">
        <v>17</v>
      </c>
      <c r="D151" t="s">
        <v>18</v>
      </c>
      <c r="E151" t="s">
        <v>14</v>
      </c>
      <c r="F151" t="s">
        <v>15</v>
      </c>
      <c r="G151">
        <v>33</v>
      </c>
      <c r="H151">
        <v>1.68</v>
      </c>
      <c r="I151" s="4">
        <f>Sales_Data[[#This Row],[Qty]]*Sales_Data[[#This Row],[UnitPrice]]</f>
        <v>55.44</v>
      </c>
      <c r="J151" t="str">
        <f>TEXT(Sales_Data[[#This Row],[Date]],"mm")</f>
        <v>03</v>
      </c>
      <c r="K151" t="str">
        <f t="shared" ca="1" si="6"/>
        <v>Retail</v>
      </c>
      <c r="L151" t="str">
        <f t="shared" ca="1" si="7"/>
        <v>Online</v>
      </c>
      <c r="M151" t="str">
        <f t="shared" ca="1" si="8"/>
        <v>Ali</v>
      </c>
    </row>
    <row r="152" spans="1:13" x14ac:dyDescent="0.45">
      <c r="A152" s="1" t="s">
        <v>177</v>
      </c>
      <c r="B152" s="3">
        <v>45742</v>
      </c>
      <c r="C152" t="s">
        <v>4</v>
      </c>
      <c r="D152" t="s">
        <v>16</v>
      </c>
      <c r="E152" t="s">
        <v>7</v>
      </c>
      <c r="F152" t="s">
        <v>9</v>
      </c>
      <c r="G152">
        <v>57</v>
      </c>
      <c r="H152">
        <v>1.87</v>
      </c>
      <c r="I152" s="4">
        <f>Sales_Data[[#This Row],[Qty]]*Sales_Data[[#This Row],[UnitPrice]]</f>
        <v>106.59</v>
      </c>
      <c r="J152" t="str">
        <f>TEXT(Sales_Data[[#This Row],[Date]],"mm")</f>
        <v>03</v>
      </c>
      <c r="K152" t="str">
        <f t="shared" ca="1" si="6"/>
        <v>Wholesale</v>
      </c>
      <c r="L152" t="str">
        <f t="shared" ca="1" si="7"/>
        <v>Physical</v>
      </c>
      <c r="M152" t="str">
        <f t="shared" ca="1" si="8"/>
        <v>Sara</v>
      </c>
    </row>
    <row r="153" spans="1:13" x14ac:dyDescent="0.45">
      <c r="A153" s="1" t="s">
        <v>178</v>
      </c>
      <c r="B153" s="3">
        <v>45745</v>
      </c>
      <c r="C153" t="s">
        <v>4</v>
      </c>
      <c r="D153" t="s">
        <v>16</v>
      </c>
      <c r="E153" t="s">
        <v>11</v>
      </c>
      <c r="F153" t="s">
        <v>13</v>
      </c>
      <c r="G153">
        <v>65</v>
      </c>
      <c r="H153">
        <v>2.84</v>
      </c>
      <c r="I153" s="4">
        <f>Sales_Data[[#This Row],[Qty]]*Sales_Data[[#This Row],[UnitPrice]]</f>
        <v>184.6</v>
      </c>
      <c r="J153" t="str">
        <f>TEXT(Sales_Data[[#This Row],[Date]],"mm")</f>
        <v>03</v>
      </c>
      <c r="K153" t="str">
        <f t="shared" ca="1" si="6"/>
        <v>Retail</v>
      </c>
      <c r="L153" t="str">
        <f t="shared" ca="1" si="7"/>
        <v>Physical</v>
      </c>
      <c r="M153" t="str">
        <f t="shared" ca="1" si="8"/>
        <v>Ali</v>
      </c>
    </row>
    <row r="154" spans="1:13" x14ac:dyDescent="0.45">
      <c r="A154" s="1" t="s">
        <v>179</v>
      </c>
      <c r="B154" s="3">
        <v>45748</v>
      </c>
      <c r="C154" t="s">
        <v>17</v>
      </c>
      <c r="D154" t="s">
        <v>19</v>
      </c>
      <c r="E154" t="s">
        <v>7</v>
      </c>
      <c r="F154" t="s">
        <v>10</v>
      </c>
      <c r="G154">
        <v>118</v>
      </c>
      <c r="H154">
        <v>1.77</v>
      </c>
      <c r="I154" s="4">
        <f>Sales_Data[[#This Row],[Qty]]*Sales_Data[[#This Row],[UnitPrice]]</f>
        <v>208.86</v>
      </c>
      <c r="J154" t="str">
        <f>TEXT(Sales_Data[[#This Row],[Date]],"mm")</f>
        <v>04</v>
      </c>
      <c r="K154" t="str">
        <f t="shared" ca="1" si="6"/>
        <v>Wholesale</v>
      </c>
      <c r="L154" t="str">
        <f t="shared" ca="1" si="7"/>
        <v>Online</v>
      </c>
      <c r="M154" t="str">
        <f t="shared" ca="1" si="8"/>
        <v>Ali</v>
      </c>
    </row>
    <row r="155" spans="1:13" x14ac:dyDescent="0.45">
      <c r="A155" s="1" t="s">
        <v>180</v>
      </c>
      <c r="B155" s="3">
        <v>45751</v>
      </c>
      <c r="C155" t="s">
        <v>4</v>
      </c>
      <c r="D155" t="s">
        <v>5</v>
      </c>
      <c r="E155" t="s">
        <v>11</v>
      </c>
      <c r="F155" t="s">
        <v>6</v>
      </c>
      <c r="G155">
        <v>36</v>
      </c>
      <c r="H155">
        <v>2.1800000000000002</v>
      </c>
      <c r="I155" s="4">
        <f>Sales_Data[[#This Row],[Qty]]*Sales_Data[[#This Row],[UnitPrice]]</f>
        <v>78.48</v>
      </c>
      <c r="J155" t="str">
        <f>TEXT(Sales_Data[[#This Row],[Date]],"mm")</f>
        <v>04</v>
      </c>
      <c r="K155" t="str">
        <f t="shared" ca="1" si="6"/>
        <v>Wholesale</v>
      </c>
      <c r="L155" t="str">
        <f t="shared" ca="1" si="7"/>
        <v>Online</v>
      </c>
      <c r="M155" t="str">
        <f t="shared" ca="1" si="8"/>
        <v>Ali</v>
      </c>
    </row>
    <row r="156" spans="1:13" x14ac:dyDescent="0.45">
      <c r="A156" s="1" t="s">
        <v>181</v>
      </c>
      <c r="B156" s="3">
        <v>45754</v>
      </c>
      <c r="C156" t="s">
        <v>4</v>
      </c>
      <c r="D156" t="s">
        <v>5</v>
      </c>
      <c r="E156" t="s">
        <v>11</v>
      </c>
      <c r="F156" t="s">
        <v>13</v>
      </c>
      <c r="G156">
        <v>123</v>
      </c>
      <c r="H156">
        <v>2.84</v>
      </c>
      <c r="I156" s="4">
        <f>Sales_Data[[#This Row],[Qty]]*Sales_Data[[#This Row],[UnitPrice]]</f>
        <v>349.32</v>
      </c>
      <c r="J156" t="str">
        <f>TEXT(Sales_Data[[#This Row],[Date]],"mm")</f>
        <v>04</v>
      </c>
      <c r="K156" t="str">
        <f t="shared" ca="1" si="6"/>
        <v>Wholesale</v>
      </c>
      <c r="L156" t="str">
        <f t="shared" ca="1" si="7"/>
        <v>Physical</v>
      </c>
      <c r="M156" t="str">
        <f t="shared" ca="1" si="8"/>
        <v>Mehak</v>
      </c>
    </row>
    <row r="157" spans="1:13" x14ac:dyDescent="0.45">
      <c r="A157" s="1" t="s">
        <v>182</v>
      </c>
      <c r="B157" s="3">
        <v>45757</v>
      </c>
      <c r="C157" t="s">
        <v>17</v>
      </c>
      <c r="D157" t="s">
        <v>18</v>
      </c>
      <c r="E157" t="s">
        <v>7</v>
      </c>
      <c r="F157" t="s">
        <v>10</v>
      </c>
      <c r="G157">
        <v>90</v>
      </c>
      <c r="H157">
        <v>1.77</v>
      </c>
      <c r="I157" s="4">
        <f>Sales_Data[[#This Row],[Qty]]*Sales_Data[[#This Row],[UnitPrice]]</f>
        <v>159.30000000000001</v>
      </c>
      <c r="J157" t="str">
        <f>TEXT(Sales_Data[[#This Row],[Date]],"mm")</f>
        <v>04</v>
      </c>
      <c r="K157" t="str">
        <f t="shared" ca="1" si="6"/>
        <v>Retail</v>
      </c>
      <c r="L157" t="str">
        <f t="shared" ca="1" si="7"/>
        <v>Physical</v>
      </c>
      <c r="M157" t="str">
        <f t="shared" ca="1" si="8"/>
        <v>David</v>
      </c>
    </row>
    <row r="158" spans="1:13" x14ac:dyDescent="0.45">
      <c r="A158" s="1" t="s">
        <v>183</v>
      </c>
      <c r="B158" s="3">
        <v>45760</v>
      </c>
      <c r="C158" t="s">
        <v>17</v>
      </c>
      <c r="D158" t="s">
        <v>18</v>
      </c>
      <c r="E158" t="s">
        <v>20</v>
      </c>
      <c r="F158" t="s">
        <v>21</v>
      </c>
      <c r="G158">
        <v>21</v>
      </c>
      <c r="H158">
        <v>3.49</v>
      </c>
      <c r="I158" s="4">
        <f>Sales_Data[[#This Row],[Qty]]*Sales_Data[[#This Row],[UnitPrice]]</f>
        <v>73.290000000000006</v>
      </c>
      <c r="J158" t="str">
        <f>TEXT(Sales_Data[[#This Row],[Date]],"mm")</f>
        <v>04</v>
      </c>
      <c r="K158" t="str">
        <f t="shared" ca="1" si="6"/>
        <v>Retail</v>
      </c>
      <c r="L158" t="str">
        <f t="shared" ca="1" si="7"/>
        <v>Online</v>
      </c>
      <c r="M158" t="str">
        <f t="shared" ca="1" si="8"/>
        <v>David</v>
      </c>
    </row>
    <row r="159" spans="1:13" x14ac:dyDescent="0.45">
      <c r="A159" s="1" t="s">
        <v>184</v>
      </c>
      <c r="B159" s="3">
        <v>45763</v>
      </c>
      <c r="C159" t="s">
        <v>4</v>
      </c>
      <c r="D159" t="s">
        <v>16</v>
      </c>
      <c r="E159" t="s">
        <v>7</v>
      </c>
      <c r="F159" t="s">
        <v>10</v>
      </c>
      <c r="G159">
        <v>48</v>
      </c>
      <c r="H159">
        <v>1.7699999999999998</v>
      </c>
      <c r="I159" s="4">
        <f>Sales_Data[[#This Row],[Qty]]*Sales_Data[[#This Row],[UnitPrice]]</f>
        <v>84.96</v>
      </c>
      <c r="J159" t="str">
        <f>TEXT(Sales_Data[[#This Row],[Date]],"mm")</f>
        <v>04</v>
      </c>
      <c r="K159" t="str">
        <f t="shared" ca="1" si="6"/>
        <v>Retail</v>
      </c>
      <c r="L159" t="str">
        <f t="shared" ca="1" si="7"/>
        <v>Online</v>
      </c>
      <c r="M159" t="str">
        <f t="shared" ca="1" si="8"/>
        <v>David</v>
      </c>
    </row>
    <row r="160" spans="1:13" x14ac:dyDescent="0.45">
      <c r="A160" s="1" t="s">
        <v>185</v>
      </c>
      <c r="B160" s="3">
        <v>45766</v>
      </c>
      <c r="C160" t="s">
        <v>4</v>
      </c>
      <c r="D160" t="s">
        <v>16</v>
      </c>
      <c r="E160" t="s">
        <v>14</v>
      </c>
      <c r="F160" t="s">
        <v>15</v>
      </c>
      <c r="G160">
        <v>24</v>
      </c>
      <c r="H160">
        <v>1.68</v>
      </c>
      <c r="I160" s="4">
        <f>Sales_Data[[#This Row],[Qty]]*Sales_Data[[#This Row],[UnitPrice]]</f>
        <v>40.32</v>
      </c>
      <c r="J160" t="str">
        <f>TEXT(Sales_Data[[#This Row],[Date]],"mm")</f>
        <v>04</v>
      </c>
      <c r="K160" t="str">
        <f t="shared" ca="1" si="6"/>
        <v>Retail</v>
      </c>
      <c r="L160" t="str">
        <f t="shared" ca="1" si="7"/>
        <v>Online</v>
      </c>
      <c r="M160" t="str">
        <f t="shared" ca="1" si="8"/>
        <v>David</v>
      </c>
    </row>
    <row r="161" spans="1:13" x14ac:dyDescent="0.45">
      <c r="A161" s="1" t="s">
        <v>186</v>
      </c>
      <c r="B161" s="3">
        <v>45769</v>
      </c>
      <c r="C161" t="s">
        <v>17</v>
      </c>
      <c r="D161" t="s">
        <v>19</v>
      </c>
      <c r="E161" t="s">
        <v>11</v>
      </c>
      <c r="F161" t="s">
        <v>12</v>
      </c>
      <c r="G161">
        <v>67</v>
      </c>
      <c r="H161">
        <v>1.87</v>
      </c>
      <c r="I161" s="4">
        <f>Sales_Data[[#This Row],[Qty]]*Sales_Data[[#This Row],[UnitPrice]]</f>
        <v>125.29</v>
      </c>
      <c r="J161" t="str">
        <f>TEXT(Sales_Data[[#This Row],[Date]],"mm")</f>
        <v>04</v>
      </c>
      <c r="K161" t="str">
        <f t="shared" ca="1" si="6"/>
        <v>Retail</v>
      </c>
      <c r="L161" t="str">
        <f t="shared" ca="1" si="7"/>
        <v>Physical</v>
      </c>
      <c r="M161" t="str">
        <f t="shared" ca="1" si="8"/>
        <v>David</v>
      </c>
    </row>
    <row r="162" spans="1:13" x14ac:dyDescent="0.45">
      <c r="A162" s="1" t="s">
        <v>187</v>
      </c>
      <c r="B162" s="3">
        <v>45772</v>
      </c>
      <c r="C162" t="s">
        <v>4</v>
      </c>
      <c r="D162" t="s">
        <v>5</v>
      </c>
      <c r="E162" t="s">
        <v>7</v>
      </c>
      <c r="F162" t="s">
        <v>9</v>
      </c>
      <c r="G162">
        <v>27</v>
      </c>
      <c r="H162">
        <v>1.87</v>
      </c>
      <c r="I162" s="4">
        <f>Sales_Data[[#This Row],[Qty]]*Sales_Data[[#This Row],[UnitPrice]]</f>
        <v>50.49</v>
      </c>
      <c r="J162" t="str">
        <f>TEXT(Sales_Data[[#This Row],[Date]],"mm")</f>
        <v>04</v>
      </c>
      <c r="K162" t="str">
        <f t="shared" ca="1" si="6"/>
        <v>Retail</v>
      </c>
      <c r="L162" t="str">
        <f t="shared" ca="1" si="7"/>
        <v>Online</v>
      </c>
      <c r="M162" t="str">
        <f t="shared" ca="1" si="8"/>
        <v>David</v>
      </c>
    </row>
    <row r="163" spans="1:13" x14ac:dyDescent="0.45">
      <c r="A163" s="1" t="s">
        <v>188</v>
      </c>
      <c r="B163" s="3">
        <v>45775</v>
      </c>
      <c r="C163" t="s">
        <v>4</v>
      </c>
      <c r="D163" t="s">
        <v>5</v>
      </c>
      <c r="E163" t="s">
        <v>11</v>
      </c>
      <c r="F163" t="s">
        <v>13</v>
      </c>
      <c r="G163">
        <v>129</v>
      </c>
      <c r="H163">
        <v>2.8400000000000003</v>
      </c>
      <c r="I163" s="4">
        <f>Sales_Data[[#This Row],[Qty]]*Sales_Data[[#This Row],[UnitPrice]]</f>
        <v>366.36</v>
      </c>
      <c r="J163" t="str">
        <f>TEXT(Sales_Data[[#This Row],[Date]],"mm")</f>
        <v>04</v>
      </c>
      <c r="K163" t="str">
        <f t="shared" ca="1" si="6"/>
        <v>Retail</v>
      </c>
      <c r="L163" t="str">
        <f t="shared" ca="1" si="7"/>
        <v>Online</v>
      </c>
      <c r="M163" t="str">
        <f t="shared" ca="1" si="8"/>
        <v>Mehak</v>
      </c>
    </row>
    <row r="164" spans="1:13" x14ac:dyDescent="0.45">
      <c r="A164" s="1" t="s">
        <v>189</v>
      </c>
      <c r="B164" s="3">
        <v>45778</v>
      </c>
      <c r="C164" t="s">
        <v>17</v>
      </c>
      <c r="D164" t="s">
        <v>18</v>
      </c>
      <c r="E164" t="s">
        <v>11</v>
      </c>
      <c r="F164" t="s">
        <v>6</v>
      </c>
      <c r="G164">
        <v>77</v>
      </c>
      <c r="H164">
        <v>2.1800000000000002</v>
      </c>
      <c r="I164" s="4">
        <f>Sales_Data[[#This Row],[Qty]]*Sales_Data[[#This Row],[UnitPrice]]</f>
        <v>167.86</v>
      </c>
      <c r="J164" t="str">
        <f>TEXT(Sales_Data[[#This Row],[Date]],"mm")</f>
        <v>05</v>
      </c>
      <c r="K164" t="str">
        <f t="shared" ca="1" si="6"/>
        <v>Retail</v>
      </c>
      <c r="L164" t="str">
        <f t="shared" ca="1" si="7"/>
        <v>Physical</v>
      </c>
      <c r="M164" t="str">
        <f t="shared" ca="1" si="8"/>
        <v>Ali</v>
      </c>
    </row>
    <row r="165" spans="1:13" x14ac:dyDescent="0.45">
      <c r="A165" s="1" t="s">
        <v>190</v>
      </c>
      <c r="B165" s="3">
        <v>45781</v>
      </c>
      <c r="C165" t="s">
        <v>17</v>
      </c>
      <c r="D165" t="s">
        <v>18</v>
      </c>
      <c r="E165" t="s">
        <v>11</v>
      </c>
      <c r="F165" t="s">
        <v>12</v>
      </c>
      <c r="G165">
        <v>58</v>
      </c>
      <c r="H165">
        <v>1.8699999999999999</v>
      </c>
      <c r="I165" s="4">
        <f>Sales_Data[[#This Row],[Qty]]*Sales_Data[[#This Row],[UnitPrice]]</f>
        <v>108.46</v>
      </c>
      <c r="J165" t="str">
        <f>TEXT(Sales_Data[[#This Row],[Date]],"mm")</f>
        <v>05</v>
      </c>
      <c r="K165" t="str">
        <f t="shared" ca="1" si="6"/>
        <v>Wholesale</v>
      </c>
      <c r="L165" t="str">
        <f t="shared" ca="1" si="7"/>
        <v>Physical</v>
      </c>
      <c r="M165" t="str">
        <f t="shared" ca="1" si="8"/>
        <v>Mehak</v>
      </c>
    </row>
    <row r="166" spans="1:13" x14ac:dyDescent="0.45">
      <c r="A166" s="1" t="s">
        <v>191</v>
      </c>
      <c r="B166" s="3">
        <v>45784</v>
      </c>
      <c r="C166" t="s">
        <v>4</v>
      </c>
      <c r="D166" t="s">
        <v>16</v>
      </c>
      <c r="E166" t="s">
        <v>7</v>
      </c>
      <c r="F166" t="s">
        <v>9</v>
      </c>
      <c r="G166">
        <v>47</v>
      </c>
      <c r="H166">
        <v>1.87</v>
      </c>
      <c r="I166" s="4">
        <f>Sales_Data[[#This Row],[Qty]]*Sales_Data[[#This Row],[UnitPrice]]</f>
        <v>87.89</v>
      </c>
      <c r="J166" t="str">
        <f>TEXT(Sales_Data[[#This Row],[Date]],"mm")</f>
        <v>05</v>
      </c>
      <c r="K166" t="str">
        <f t="shared" ca="1" si="6"/>
        <v>Retail</v>
      </c>
      <c r="L166" t="str">
        <f t="shared" ca="1" si="7"/>
        <v>Online</v>
      </c>
      <c r="M166" t="str">
        <f t="shared" ca="1" si="8"/>
        <v>David</v>
      </c>
    </row>
    <row r="167" spans="1:13" x14ac:dyDescent="0.45">
      <c r="A167" s="1" t="s">
        <v>192</v>
      </c>
      <c r="B167" s="3">
        <v>45787</v>
      </c>
      <c r="C167" t="s">
        <v>4</v>
      </c>
      <c r="D167" t="s">
        <v>16</v>
      </c>
      <c r="E167" t="s">
        <v>11</v>
      </c>
      <c r="F167" t="s">
        <v>13</v>
      </c>
      <c r="G167">
        <v>33</v>
      </c>
      <c r="H167">
        <v>2.84</v>
      </c>
      <c r="I167" s="4">
        <f>Sales_Data[[#This Row],[Qty]]*Sales_Data[[#This Row],[UnitPrice]]</f>
        <v>93.72</v>
      </c>
      <c r="J167" t="str">
        <f>TEXT(Sales_Data[[#This Row],[Date]],"mm")</f>
        <v>05</v>
      </c>
      <c r="K167" t="str">
        <f t="shared" ca="1" si="6"/>
        <v>Retail</v>
      </c>
      <c r="L167" t="str">
        <f t="shared" ca="1" si="7"/>
        <v>Online</v>
      </c>
      <c r="M167" t="str">
        <f t="shared" ca="1" si="8"/>
        <v>David</v>
      </c>
    </row>
    <row r="168" spans="1:13" x14ac:dyDescent="0.45">
      <c r="A168" s="1" t="s">
        <v>193</v>
      </c>
      <c r="B168" s="3">
        <v>45790</v>
      </c>
      <c r="C168" t="s">
        <v>17</v>
      </c>
      <c r="D168" t="s">
        <v>19</v>
      </c>
      <c r="E168" t="s">
        <v>11</v>
      </c>
      <c r="F168" t="s">
        <v>12</v>
      </c>
      <c r="G168">
        <v>82</v>
      </c>
      <c r="H168">
        <v>1.87</v>
      </c>
      <c r="I168" s="4">
        <f>Sales_Data[[#This Row],[Qty]]*Sales_Data[[#This Row],[UnitPrice]]</f>
        <v>153.34</v>
      </c>
      <c r="J168" t="str">
        <f>TEXT(Sales_Data[[#This Row],[Date]],"mm")</f>
        <v>05</v>
      </c>
      <c r="K168" t="str">
        <f t="shared" ca="1" si="6"/>
        <v>Retail</v>
      </c>
      <c r="L168" t="str">
        <f t="shared" ca="1" si="7"/>
        <v>Online</v>
      </c>
      <c r="M168" t="str">
        <f t="shared" ca="1" si="8"/>
        <v>Mehak</v>
      </c>
    </row>
    <row r="169" spans="1:13" x14ac:dyDescent="0.45">
      <c r="A169" s="1" t="s">
        <v>194</v>
      </c>
      <c r="B169" s="3">
        <v>45793</v>
      </c>
      <c r="C169" t="s">
        <v>4</v>
      </c>
      <c r="D169" t="s">
        <v>5</v>
      </c>
      <c r="E169" t="s">
        <v>7</v>
      </c>
      <c r="F169" t="s">
        <v>10</v>
      </c>
      <c r="G169">
        <v>58</v>
      </c>
      <c r="H169">
        <v>1.77</v>
      </c>
      <c r="I169" s="4">
        <f>Sales_Data[[#This Row],[Qty]]*Sales_Data[[#This Row],[UnitPrice]]</f>
        <v>102.66</v>
      </c>
      <c r="J169" t="str">
        <f>TEXT(Sales_Data[[#This Row],[Date]],"mm")</f>
        <v>05</v>
      </c>
      <c r="K169" t="str">
        <f t="shared" ca="1" si="6"/>
        <v>Wholesale</v>
      </c>
      <c r="L169" t="str">
        <f t="shared" ca="1" si="7"/>
        <v>Online</v>
      </c>
      <c r="M169" t="str">
        <f t="shared" ca="1" si="8"/>
        <v>David</v>
      </c>
    </row>
    <row r="170" spans="1:13" x14ac:dyDescent="0.45">
      <c r="A170" s="1" t="s">
        <v>195</v>
      </c>
      <c r="B170" s="3">
        <v>45796</v>
      </c>
      <c r="C170" t="s">
        <v>4</v>
      </c>
      <c r="D170" t="s">
        <v>5</v>
      </c>
      <c r="E170" t="s">
        <v>14</v>
      </c>
      <c r="F170" t="s">
        <v>22</v>
      </c>
      <c r="G170">
        <v>30</v>
      </c>
      <c r="H170">
        <v>3.15</v>
      </c>
      <c r="I170" s="4">
        <f>Sales_Data[[#This Row],[Qty]]*Sales_Data[[#This Row],[UnitPrice]]</f>
        <v>94.5</v>
      </c>
      <c r="J170" t="str">
        <f>TEXT(Sales_Data[[#This Row],[Date]],"mm")</f>
        <v>05</v>
      </c>
      <c r="K170" t="str">
        <f t="shared" ca="1" si="6"/>
        <v>Retail</v>
      </c>
      <c r="L170" t="str">
        <f t="shared" ca="1" si="7"/>
        <v>Physical</v>
      </c>
      <c r="M170" t="str">
        <f t="shared" ca="1" si="8"/>
        <v>Sara</v>
      </c>
    </row>
    <row r="171" spans="1:13" x14ac:dyDescent="0.45">
      <c r="A171" s="1" t="s">
        <v>196</v>
      </c>
      <c r="B171" s="3">
        <v>45799</v>
      </c>
      <c r="C171" t="s">
        <v>17</v>
      </c>
      <c r="D171" t="s">
        <v>18</v>
      </c>
      <c r="E171" t="s">
        <v>11</v>
      </c>
      <c r="F171" t="s">
        <v>12</v>
      </c>
      <c r="G171">
        <v>43</v>
      </c>
      <c r="H171">
        <v>1.8699999999999999</v>
      </c>
      <c r="I171" s="4">
        <f>Sales_Data[[#This Row],[Qty]]*Sales_Data[[#This Row],[UnitPrice]]</f>
        <v>80.41</v>
      </c>
      <c r="J171" t="str">
        <f>TEXT(Sales_Data[[#This Row],[Date]],"mm")</f>
        <v>05</v>
      </c>
      <c r="K171" t="str">
        <f t="shared" ca="1" si="6"/>
        <v>Retail</v>
      </c>
      <c r="L171" t="str">
        <f t="shared" ca="1" si="7"/>
        <v>Online</v>
      </c>
      <c r="M171" t="str">
        <f t="shared" ca="1" si="8"/>
        <v>Sara</v>
      </c>
    </row>
    <row r="172" spans="1:13" x14ac:dyDescent="0.45">
      <c r="A172" s="1" t="s">
        <v>197</v>
      </c>
      <c r="B172" s="3">
        <v>45802</v>
      </c>
      <c r="C172" t="s">
        <v>4</v>
      </c>
      <c r="D172" t="s">
        <v>16</v>
      </c>
      <c r="E172" t="s">
        <v>7</v>
      </c>
      <c r="F172" t="s">
        <v>10</v>
      </c>
      <c r="G172">
        <v>84</v>
      </c>
      <c r="H172">
        <v>1.77</v>
      </c>
      <c r="I172" s="4">
        <f>Sales_Data[[#This Row],[Qty]]*Sales_Data[[#This Row],[UnitPrice]]</f>
        <v>148.68</v>
      </c>
      <c r="J172" t="str">
        <f>TEXT(Sales_Data[[#This Row],[Date]],"mm")</f>
        <v>05</v>
      </c>
      <c r="K172" t="str">
        <f t="shared" ca="1" si="6"/>
        <v>Wholesale</v>
      </c>
      <c r="L172" t="str">
        <f t="shared" ca="1" si="7"/>
        <v>Online</v>
      </c>
      <c r="M172" t="str">
        <f t="shared" ca="1" si="8"/>
        <v>David</v>
      </c>
    </row>
    <row r="173" spans="1:13" x14ac:dyDescent="0.45">
      <c r="A173" s="1" t="s">
        <v>198</v>
      </c>
      <c r="B173" s="3">
        <v>45805</v>
      </c>
      <c r="C173" t="s">
        <v>17</v>
      </c>
      <c r="D173" t="s">
        <v>19</v>
      </c>
      <c r="E173" t="s">
        <v>11</v>
      </c>
      <c r="F173" t="s">
        <v>6</v>
      </c>
      <c r="G173">
        <v>36</v>
      </c>
      <c r="H173">
        <v>2.1800000000000002</v>
      </c>
      <c r="I173" s="4">
        <f>Sales_Data[[#This Row],[Qty]]*Sales_Data[[#This Row],[UnitPrice]]</f>
        <v>78.48</v>
      </c>
      <c r="J173" t="str">
        <f>TEXT(Sales_Data[[#This Row],[Date]],"mm")</f>
        <v>05</v>
      </c>
      <c r="K173" t="str">
        <f t="shared" ca="1" si="6"/>
        <v>Retail</v>
      </c>
      <c r="L173" t="str">
        <f t="shared" ca="1" si="7"/>
        <v>Online</v>
      </c>
      <c r="M173" t="str">
        <f t="shared" ca="1" si="8"/>
        <v>David</v>
      </c>
    </row>
    <row r="174" spans="1:13" x14ac:dyDescent="0.45">
      <c r="A174" s="1" t="s">
        <v>199</v>
      </c>
      <c r="B174" s="3">
        <v>45808</v>
      </c>
      <c r="C174" t="s">
        <v>17</v>
      </c>
      <c r="D174" t="s">
        <v>19</v>
      </c>
      <c r="E174" t="s">
        <v>11</v>
      </c>
      <c r="F174" t="s">
        <v>13</v>
      </c>
      <c r="G174">
        <v>44</v>
      </c>
      <c r="H174">
        <v>2.84</v>
      </c>
      <c r="I174" s="4">
        <f>Sales_Data[[#This Row],[Qty]]*Sales_Data[[#This Row],[UnitPrice]]</f>
        <v>124.96</v>
      </c>
      <c r="J174" t="str">
        <f>TEXT(Sales_Data[[#This Row],[Date]],"mm")</f>
        <v>05</v>
      </c>
      <c r="K174" t="str">
        <f t="shared" ca="1" si="6"/>
        <v>Retail</v>
      </c>
      <c r="L174" t="str">
        <f t="shared" ca="1" si="7"/>
        <v>Physical</v>
      </c>
      <c r="M174" t="str">
        <f t="shared" ca="1" si="8"/>
        <v>David</v>
      </c>
    </row>
    <row r="175" spans="1:13" x14ac:dyDescent="0.45">
      <c r="A175" s="1" t="s">
        <v>200</v>
      </c>
      <c r="B175" s="3">
        <v>45811</v>
      </c>
      <c r="C175" t="s">
        <v>4</v>
      </c>
      <c r="D175" t="s">
        <v>5</v>
      </c>
      <c r="E175" t="s">
        <v>7</v>
      </c>
      <c r="F175" t="s">
        <v>9</v>
      </c>
      <c r="G175">
        <v>27</v>
      </c>
      <c r="H175">
        <v>1.87</v>
      </c>
      <c r="I175" s="4">
        <f>Sales_Data[[#This Row],[Qty]]*Sales_Data[[#This Row],[UnitPrice]]</f>
        <v>50.49</v>
      </c>
      <c r="J175" t="str">
        <f>TEXT(Sales_Data[[#This Row],[Date]],"mm")</f>
        <v>06</v>
      </c>
      <c r="K175" t="str">
        <f t="shared" ca="1" si="6"/>
        <v>Wholesale</v>
      </c>
      <c r="L175" t="str">
        <f t="shared" ca="1" si="7"/>
        <v>Physical</v>
      </c>
      <c r="M175" t="str">
        <f t="shared" ca="1" si="8"/>
        <v>Ali</v>
      </c>
    </row>
    <row r="176" spans="1:13" x14ac:dyDescent="0.45">
      <c r="A176" s="1" t="s">
        <v>201</v>
      </c>
      <c r="B176" s="3">
        <v>45814</v>
      </c>
      <c r="C176" t="s">
        <v>4</v>
      </c>
      <c r="D176" t="s">
        <v>5</v>
      </c>
      <c r="E176" t="s">
        <v>11</v>
      </c>
      <c r="F176" t="s">
        <v>13</v>
      </c>
      <c r="G176">
        <v>120</v>
      </c>
      <c r="H176">
        <v>2.8400000000000003</v>
      </c>
      <c r="I176" s="4">
        <f>Sales_Data[[#This Row],[Qty]]*Sales_Data[[#This Row],[UnitPrice]]</f>
        <v>340.8</v>
      </c>
      <c r="J176" t="str">
        <f>TEXT(Sales_Data[[#This Row],[Date]],"mm")</f>
        <v>06</v>
      </c>
      <c r="K176" t="str">
        <f t="shared" ca="1" si="6"/>
        <v>Wholesale</v>
      </c>
      <c r="L176" t="str">
        <f t="shared" ca="1" si="7"/>
        <v>Online</v>
      </c>
      <c r="M176" t="str">
        <f t="shared" ca="1" si="8"/>
        <v>Ali</v>
      </c>
    </row>
    <row r="177" spans="1:13" x14ac:dyDescent="0.45">
      <c r="A177" s="1" t="s">
        <v>202</v>
      </c>
      <c r="B177" s="3">
        <v>45817</v>
      </c>
      <c r="C177" t="s">
        <v>4</v>
      </c>
      <c r="D177" t="s">
        <v>5</v>
      </c>
      <c r="E177" t="s">
        <v>20</v>
      </c>
      <c r="F177" t="s">
        <v>21</v>
      </c>
      <c r="G177">
        <v>26</v>
      </c>
      <c r="H177">
        <v>3.4899999999999998</v>
      </c>
      <c r="I177" s="4">
        <f>Sales_Data[[#This Row],[Qty]]*Sales_Data[[#This Row],[UnitPrice]]</f>
        <v>90.74</v>
      </c>
      <c r="J177" t="str">
        <f>TEXT(Sales_Data[[#This Row],[Date]],"mm")</f>
        <v>06</v>
      </c>
      <c r="K177" t="str">
        <f t="shared" ca="1" si="6"/>
        <v>Wholesale</v>
      </c>
      <c r="L177" t="str">
        <f t="shared" ca="1" si="7"/>
        <v>Online</v>
      </c>
      <c r="M177" t="str">
        <f t="shared" ca="1" si="8"/>
        <v>Mehak</v>
      </c>
    </row>
    <row r="178" spans="1:13" x14ac:dyDescent="0.45">
      <c r="A178" s="1" t="s">
        <v>203</v>
      </c>
      <c r="B178" s="3">
        <v>45820</v>
      </c>
      <c r="C178" t="s">
        <v>17</v>
      </c>
      <c r="D178" t="s">
        <v>18</v>
      </c>
      <c r="E178" t="s">
        <v>7</v>
      </c>
      <c r="F178" t="s">
        <v>10</v>
      </c>
      <c r="G178">
        <v>73</v>
      </c>
      <c r="H178">
        <v>1.77</v>
      </c>
      <c r="I178" s="4">
        <f>Sales_Data[[#This Row],[Qty]]*Sales_Data[[#This Row],[UnitPrice]]</f>
        <v>129.21</v>
      </c>
      <c r="J178" t="str">
        <f>TEXT(Sales_Data[[#This Row],[Date]],"mm")</f>
        <v>06</v>
      </c>
      <c r="K178" t="str">
        <f t="shared" ca="1" si="6"/>
        <v>Wholesale</v>
      </c>
      <c r="L178" t="str">
        <f t="shared" ca="1" si="7"/>
        <v>Physical</v>
      </c>
      <c r="M178" t="str">
        <f t="shared" ca="1" si="8"/>
        <v>Mehak</v>
      </c>
    </row>
    <row r="179" spans="1:13" x14ac:dyDescent="0.45">
      <c r="A179" s="1" t="s">
        <v>204</v>
      </c>
      <c r="B179" s="3">
        <v>45823</v>
      </c>
      <c r="C179" t="s">
        <v>4</v>
      </c>
      <c r="D179" t="s">
        <v>16</v>
      </c>
      <c r="E179" t="s">
        <v>7</v>
      </c>
      <c r="F179" t="s">
        <v>9</v>
      </c>
      <c r="G179">
        <v>38</v>
      </c>
      <c r="H179">
        <v>1.87</v>
      </c>
      <c r="I179" s="4">
        <f>Sales_Data[[#This Row],[Qty]]*Sales_Data[[#This Row],[UnitPrice]]</f>
        <v>71.06</v>
      </c>
      <c r="J179" t="str">
        <f>TEXT(Sales_Data[[#This Row],[Date]],"mm")</f>
        <v>06</v>
      </c>
      <c r="K179" t="str">
        <f t="shared" ca="1" si="6"/>
        <v>Wholesale</v>
      </c>
      <c r="L179" t="str">
        <f t="shared" ca="1" si="7"/>
        <v>Online</v>
      </c>
      <c r="M179" t="str">
        <f t="shared" ca="1" si="8"/>
        <v>Ali</v>
      </c>
    </row>
    <row r="180" spans="1:13" x14ac:dyDescent="0.45">
      <c r="A180" s="1" t="s">
        <v>205</v>
      </c>
      <c r="B180" s="3">
        <v>45826</v>
      </c>
      <c r="C180" t="s">
        <v>4</v>
      </c>
      <c r="D180" t="s">
        <v>16</v>
      </c>
      <c r="E180" t="s">
        <v>11</v>
      </c>
      <c r="F180" t="s">
        <v>13</v>
      </c>
      <c r="G180">
        <v>40</v>
      </c>
      <c r="H180">
        <v>2.84</v>
      </c>
      <c r="I180" s="4">
        <f>Sales_Data[[#This Row],[Qty]]*Sales_Data[[#This Row],[UnitPrice]]</f>
        <v>113.6</v>
      </c>
      <c r="J180" t="str">
        <f>TEXT(Sales_Data[[#This Row],[Date]],"mm")</f>
        <v>06</v>
      </c>
      <c r="K180" t="str">
        <f t="shared" ca="1" si="6"/>
        <v>Wholesale</v>
      </c>
      <c r="L180" t="str">
        <f t="shared" ca="1" si="7"/>
        <v>Online</v>
      </c>
      <c r="M180" t="str">
        <f t="shared" ca="1" si="8"/>
        <v>Sara</v>
      </c>
    </row>
    <row r="181" spans="1:13" x14ac:dyDescent="0.45">
      <c r="A181" s="1" t="s">
        <v>206</v>
      </c>
      <c r="B181" s="3">
        <v>45829</v>
      </c>
      <c r="C181" t="s">
        <v>17</v>
      </c>
      <c r="D181" t="s">
        <v>19</v>
      </c>
      <c r="E181" t="s">
        <v>7</v>
      </c>
      <c r="F181" t="s">
        <v>10</v>
      </c>
      <c r="G181">
        <v>41</v>
      </c>
      <c r="H181">
        <v>1.7699999999999998</v>
      </c>
      <c r="I181" s="4">
        <f>Sales_Data[[#This Row],[Qty]]*Sales_Data[[#This Row],[UnitPrice]]</f>
        <v>72.569999999999993</v>
      </c>
      <c r="J181" t="str">
        <f>TEXT(Sales_Data[[#This Row],[Date]],"mm")</f>
        <v>06</v>
      </c>
      <c r="K181" t="str">
        <f t="shared" ca="1" si="6"/>
        <v>Retail</v>
      </c>
      <c r="L181" t="str">
        <f t="shared" ca="1" si="7"/>
        <v>Physical</v>
      </c>
      <c r="M181" t="str">
        <f t="shared" ca="1" si="8"/>
        <v>David</v>
      </c>
    </row>
    <row r="182" spans="1:13" x14ac:dyDescent="0.45">
      <c r="A182" s="1" t="s">
        <v>207</v>
      </c>
      <c r="B182" s="3">
        <v>45832</v>
      </c>
      <c r="C182" t="s">
        <v>4</v>
      </c>
      <c r="D182" t="s">
        <v>5</v>
      </c>
      <c r="E182" t="s">
        <v>7</v>
      </c>
      <c r="F182" t="s">
        <v>8</v>
      </c>
      <c r="G182">
        <v>27</v>
      </c>
      <c r="H182">
        <v>2.27</v>
      </c>
      <c r="I182" s="4">
        <f>Sales_Data[[#This Row],[Qty]]*Sales_Data[[#This Row],[UnitPrice]]</f>
        <v>61.29</v>
      </c>
      <c r="J182" t="str">
        <f>TEXT(Sales_Data[[#This Row],[Date]],"mm")</f>
        <v>06</v>
      </c>
      <c r="K182" t="str">
        <f t="shared" ca="1" si="6"/>
        <v>Retail</v>
      </c>
      <c r="L182" t="str">
        <f t="shared" ca="1" si="7"/>
        <v>Online</v>
      </c>
      <c r="M182" t="str">
        <f t="shared" ca="1" si="8"/>
        <v>Mehak</v>
      </c>
    </row>
    <row r="183" spans="1:13" x14ac:dyDescent="0.45">
      <c r="A183" s="1" t="s">
        <v>208</v>
      </c>
      <c r="B183" s="3">
        <v>45835</v>
      </c>
      <c r="C183" t="s">
        <v>4</v>
      </c>
      <c r="D183" t="s">
        <v>5</v>
      </c>
      <c r="E183" t="s">
        <v>11</v>
      </c>
      <c r="F183" t="s">
        <v>12</v>
      </c>
      <c r="G183">
        <v>38</v>
      </c>
      <c r="H183">
        <v>1.87</v>
      </c>
      <c r="I183" s="4">
        <f>Sales_Data[[#This Row],[Qty]]*Sales_Data[[#This Row],[UnitPrice]]</f>
        <v>71.06</v>
      </c>
      <c r="J183" t="str">
        <f>TEXT(Sales_Data[[#This Row],[Date]],"mm")</f>
        <v>06</v>
      </c>
      <c r="K183" t="str">
        <f t="shared" ca="1" si="6"/>
        <v>Wholesale</v>
      </c>
      <c r="L183" t="str">
        <f t="shared" ca="1" si="7"/>
        <v>Online</v>
      </c>
      <c r="M183" t="str">
        <f t="shared" ca="1" si="8"/>
        <v>Sara</v>
      </c>
    </row>
    <row r="184" spans="1:13" x14ac:dyDescent="0.45">
      <c r="A184" s="1" t="s">
        <v>209</v>
      </c>
      <c r="B184" s="3">
        <v>45838</v>
      </c>
      <c r="C184" t="s">
        <v>4</v>
      </c>
      <c r="D184" t="s">
        <v>5</v>
      </c>
      <c r="E184" t="s">
        <v>20</v>
      </c>
      <c r="F184" t="s">
        <v>21</v>
      </c>
      <c r="G184">
        <v>34</v>
      </c>
      <c r="H184">
        <v>3.4899999999999998</v>
      </c>
      <c r="I184" s="4">
        <f>Sales_Data[[#This Row],[Qty]]*Sales_Data[[#This Row],[UnitPrice]]</f>
        <v>118.66</v>
      </c>
      <c r="J184" t="str">
        <f>TEXT(Sales_Data[[#This Row],[Date]],"mm")</f>
        <v>06</v>
      </c>
      <c r="K184" t="str">
        <f t="shared" ca="1" si="6"/>
        <v>Retail</v>
      </c>
      <c r="L184" t="str">
        <f t="shared" ca="1" si="7"/>
        <v>Physical</v>
      </c>
      <c r="M184" t="str">
        <f t="shared" ca="1" si="8"/>
        <v>David</v>
      </c>
    </row>
    <row r="185" spans="1:13" x14ac:dyDescent="0.45">
      <c r="A185" s="1" t="s">
        <v>210</v>
      </c>
      <c r="B185" s="3">
        <v>45841</v>
      </c>
      <c r="C185" t="s">
        <v>17</v>
      </c>
      <c r="D185" t="s">
        <v>18</v>
      </c>
      <c r="E185" t="s">
        <v>7</v>
      </c>
      <c r="F185" t="s">
        <v>9</v>
      </c>
      <c r="G185">
        <v>65</v>
      </c>
      <c r="H185">
        <v>1.8699999999999999</v>
      </c>
      <c r="I185" s="4">
        <f>Sales_Data[[#This Row],[Qty]]*Sales_Data[[#This Row],[UnitPrice]]</f>
        <v>121.55</v>
      </c>
      <c r="J185" t="str">
        <f>TEXT(Sales_Data[[#This Row],[Date]],"mm")</f>
        <v>07</v>
      </c>
      <c r="K185" t="str">
        <f t="shared" ca="1" si="6"/>
        <v>Wholesale</v>
      </c>
      <c r="L185" t="str">
        <f t="shared" ca="1" si="7"/>
        <v>Online</v>
      </c>
      <c r="M185" t="str">
        <f t="shared" ca="1" si="8"/>
        <v>Ali</v>
      </c>
    </row>
    <row r="186" spans="1:13" x14ac:dyDescent="0.45">
      <c r="A186" s="1" t="s">
        <v>211</v>
      </c>
      <c r="B186" s="3">
        <v>45844</v>
      </c>
      <c r="C186" t="s">
        <v>17</v>
      </c>
      <c r="D186" t="s">
        <v>18</v>
      </c>
      <c r="E186" t="s">
        <v>11</v>
      </c>
      <c r="F186" t="s">
        <v>13</v>
      </c>
      <c r="G186">
        <v>60</v>
      </c>
      <c r="H186">
        <v>2.8400000000000003</v>
      </c>
      <c r="I186" s="4">
        <f>Sales_Data[[#This Row],[Qty]]*Sales_Data[[#This Row],[UnitPrice]]</f>
        <v>170.4</v>
      </c>
      <c r="J186" t="str">
        <f>TEXT(Sales_Data[[#This Row],[Date]],"mm")</f>
        <v>07</v>
      </c>
      <c r="K186" t="str">
        <f t="shared" ca="1" si="6"/>
        <v>Retail</v>
      </c>
      <c r="L186" t="str">
        <f t="shared" ca="1" si="7"/>
        <v>Physical</v>
      </c>
      <c r="M186" t="str">
        <f t="shared" ca="1" si="8"/>
        <v>Mehak</v>
      </c>
    </row>
    <row r="187" spans="1:13" x14ac:dyDescent="0.45">
      <c r="A187" s="1" t="s">
        <v>212</v>
      </c>
      <c r="B187" s="3">
        <v>45847</v>
      </c>
      <c r="C187" t="s">
        <v>4</v>
      </c>
      <c r="D187" t="s">
        <v>16</v>
      </c>
      <c r="E187" t="s">
        <v>11</v>
      </c>
      <c r="F187" t="s">
        <v>6</v>
      </c>
      <c r="G187">
        <v>37</v>
      </c>
      <c r="H187">
        <v>2.1799999999999997</v>
      </c>
      <c r="I187" s="4">
        <f>Sales_Data[[#This Row],[Qty]]*Sales_Data[[#This Row],[UnitPrice]]</f>
        <v>80.66</v>
      </c>
      <c r="J187" t="str">
        <f>TEXT(Sales_Data[[#This Row],[Date]],"mm")</f>
        <v>07</v>
      </c>
      <c r="K187" t="str">
        <f t="shared" ca="1" si="6"/>
        <v>Wholesale</v>
      </c>
      <c r="L187" t="str">
        <f t="shared" ca="1" si="7"/>
        <v>Online</v>
      </c>
      <c r="M187" t="str">
        <f t="shared" ca="1" si="8"/>
        <v>Mehak</v>
      </c>
    </row>
    <row r="188" spans="1:13" x14ac:dyDescent="0.45">
      <c r="A188" s="1" t="s">
        <v>213</v>
      </c>
      <c r="B188" s="3">
        <v>45850</v>
      </c>
      <c r="C188" t="s">
        <v>4</v>
      </c>
      <c r="D188" t="s">
        <v>16</v>
      </c>
      <c r="E188" t="s">
        <v>11</v>
      </c>
      <c r="F188" t="s">
        <v>12</v>
      </c>
      <c r="G188">
        <v>40</v>
      </c>
      <c r="H188">
        <v>1.8699999999999999</v>
      </c>
      <c r="I188" s="4">
        <f>Sales_Data[[#This Row],[Qty]]*Sales_Data[[#This Row],[UnitPrice]]</f>
        <v>74.8</v>
      </c>
      <c r="J188" t="str">
        <f>TEXT(Sales_Data[[#This Row],[Date]],"mm")</f>
        <v>07</v>
      </c>
      <c r="K188" t="str">
        <f t="shared" ca="1" si="6"/>
        <v>Wholesale</v>
      </c>
      <c r="L188" t="str">
        <f t="shared" ca="1" si="7"/>
        <v>Physical</v>
      </c>
      <c r="M188" t="str">
        <f t="shared" ca="1" si="8"/>
        <v>David</v>
      </c>
    </row>
    <row r="189" spans="1:13" x14ac:dyDescent="0.45">
      <c r="A189" s="1" t="s">
        <v>214</v>
      </c>
      <c r="B189" s="3">
        <v>45853</v>
      </c>
      <c r="C189" t="s">
        <v>17</v>
      </c>
      <c r="D189" t="s">
        <v>19</v>
      </c>
      <c r="E189" t="s">
        <v>7</v>
      </c>
      <c r="F189" t="s">
        <v>9</v>
      </c>
      <c r="G189">
        <v>26</v>
      </c>
      <c r="H189">
        <v>1.8699999999999999</v>
      </c>
      <c r="I189" s="4">
        <f>Sales_Data[[#This Row],[Qty]]*Sales_Data[[#This Row],[UnitPrice]]</f>
        <v>48.62</v>
      </c>
      <c r="J189" t="str">
        <f>TEXT(Sales_Data[[#This Row],[Date]],"mm")</f>
        <v>07</v>
      </c>
      <c r="K189" t="str">
        <f t="shared" ca="1" si="6"/>
        <v>Retail</v>
      </c>
      <c r="L189" t="str">
        <f t="shared" ca="1" si="7"/>
        <v>Online</v>
      </c>
      <c r="M189" t="str">
        <f t="shared" ca="1" si="8"/>
        <v>Sara</v>
      </c>
    </row>
    <row r="190" spans="1:13" x14ac:dyDescent="0.45">
      <c r="A190" s="1" t="s">
        <v>215</v>
      </c>
      <c r="B190" s="3">
        <v>45856</v>
      </c>
      <c r="C190" t="s">
        <v>4</v>
      </c>
      <c r="D190" t="s">
        <v>5</v>
      </c>
      <c r="E190" t="s">
        <v>7</v>
      </c>
      <c r="F190" t="s">
        <v>8</v>
      </c>
      <c r="G190">
        <v>22</v>
      </c>
      <c r="H190">
        <v>2.27</v>
      </c>
      <c r="I190" s="4">
        <f>Sales_Data[[#This Row],[Qty]]*Sales_Data[[#This Row],[UnitPrice]]</f>
        <v>49.94</v>
      </c>
      <c r="J190" t="str">
        <f>TEXT(Sales_Data[[#This Row],[Date]],"mm")</f>
        <v>07</v>
      </c>
      <c r="K190" t="str">
        <f t="shared" ca="1" si="6"/>
        <v>Retail</v>
      </c>
      <c r="L190" t="str">
        <f t="shared" ca="1" si="7"/>
        <v>Online</v>
      </c>
      <c r="M190" t="str">
        <f t="shared" ca="1" si="8"/>
        <v>Mehak</v>
      </c>
    </row>
    <row r="191" spans="1:13" x14ac:dyDescent="0.45">
      <c r="A191" s="1" t="s">
        <v>216</v>
      </c>
      <c r="B191" s="3">
        <v>45859</v>
      </c>
      <c r="C191" t="s">
        <v>4</v>
      </c>
      <c r="D191" t="s">
        <v>5</v>
      </c>
      <c r="E191" t="s">
        <v>11</v>
      </c>
      <c r="F191" t="s">
        <v>12</v>
      </c>
      <c r="G191">
        <v>32</v>
      </c>
      <c r="H191">
        <v>1.87</v>
      </c>
      <c r="I191" s="4">
        <f>Sales_Data[[#This Row],[Qty]]*Sales_Data[[#This Row],[UnitPrice]]</f>
        <v>59.84</v>
      </c>
      <c r="J191" t="str">
        <f>TEXT(Sales_Data[[#This Row],[Date]],"mm")</f>
        <v>07</v>
      </c>
      <c r="K191" t="str">
        <f t="shared" ca="1" si="6"/>
        <v>Wholesale</v>
      </c>
      <c r="L191" t="str">
        <f t="shared" ca="1" si="7"/>
        <v>Physical</v>
      </c>
      <c r="M191" t="str">
        <f t="shared" ca="1" si="8"/>
        <v>Ali</v>
      </c>
    </row>
    <row r="192" spans="1:13" x14ac:dyDescent="0.45">
      <c r="A192" s="1" t="s">
        <v>217</v>
      </c>
      <c r="B192" s="3">
        <v>45862</v>
      </c>
      <c r="C192" t="s">
        <v>4</v>
      </c>
      <c r="D192" t="s">
        <v>5</v>
      </c>
      <c r="E192" t="s">
        <v>20</v>
      </c>
      <c r="F192" t="s">
        <v>21</v>
      </c>
      <c r="G192">
        <v>23</v>
      </c>
      <c r="H192">
        <v>3.4899999999999998</v>
      </c>
      <c r="I192" s="4">
        <f>Sales_Data[[#This Row],[Qty]]*Sales_Data[[#This Row],[UnitPrice]]</f>
        <v>80.27</v>
      </c>
      <c r="J192" t="str">
        <f>TEXT(Sales_Data[[#This Row],[Date]],"mm")</f>
        <v>07</v>
      </c>
      <c r="K192" t="str">
        <f t="shared" ca="1" si="6"/>
        <v>Wholesale</v>
      </c>
      <c r="L192" t="str">
        <f t="shared" ca="1" si="7"/>
        <v>Online</v>
      </c>
      <c r="M192" t="str">
        <f t="shared" ca="1" si="8"/>
        <v>David</v>
      </c>
    </row>
    <row r="193" spans="1:13" x14ac:dyDescent="0.45">
      <c r="A193" s="1" t="s">
        <v>218</v>
      </c>
      <c r="B193" s="3">
        <v>45865</v>
      </c>
      <c r="C193" t="s">
        <v>17</v>
      </c>
      <c r="D193" t="s">
        <v>18</v>
      </c>
      <c r="E193" t="s">
        <v>11</v>
      </c>
      <c r="F193" t="s">
        <v>6</v>
      </c>
      <c r="G193">
        <v>20</v>
      </c>
      <c r="H193">
        <v>2.1800000000000002</v>
      </c>
      <c r="I193" s="4">
        <f>Sales_Data[[#This Row],[Qty]]*Sales_Data[[#This Row],[UnitPrice]]</f>
        <v>43.6</v>
      </c>
      <c r="J193" t="str">
        <f>TEXT(Sales_Data[[#This Row],[Date]],"mm")</f>
        <v>07</v>
      </c>
      <c r="K193" t="str">
        <f t="shared" ca="1" si="6"/>
        <v>Retail</v>
      </c>
      <c r="L193" t="str">
        <f t="shared" ca="1" si="7"/>
        <v>Online</v>
      </c>
      <c r="M193" t="str">
        <f t="shared" ca="1" si="8"/>
        <v>David</v>
      </c>
    </row>
    <row r="194" spans="1:13" x14ac:dyDescent="0.45">
      <c r="A194" s="1" t="s">
        <v>219</v>
      </c>
      <c r="B194" s="3">
        <v>45868</v>
      </c>
      <c r="C194" t="s">
        <v>17</v>
      </c>
      <c r="D194" t="s">
        <v>18</v>
      </c>
      <c r="E194" t="s">
        <v>11</v>
      </c>
      <c r="F194" t="s">
        <v>12</v>
      </c>
      <c r="G194">
        <v>64</v>
      </c>
      <c r="H194">
        <v>1.87</v>
      </c>
      <c r="I194" s="4">
        <f>Sales_Data[[#This Row],[Qty]]*Sales_Data[[#This Row],[UnitPrice]]</f>
        <v>119.68</v>
      </c>
      <c r="J194" t="str">
        <f>TEXT(Sales_Data[[#This Row],[Date]],"mm")</f>
        <v>07</v>
      </c>
      <c r="K194" t="str">
        <f t="shared" ref="K194:K245" ca="1" si="9">IF(RAND()&lt;0.5, "Retail", "Wholesale")</f>
        <v>Retail</v>
      </c>
      <c r="L194" t="str">
        <f t="shared" ref="L194:L245" ca="1" si="10">IF(RAND()&lt;0.5, "Online", "Physical")</f>
        <v>Physical</v>
      </c>
      <c r="M194" t="str">
        <f t="shared" ref="M194:M245" ca="1" si="11">CHOOSE(RANDBETWEEN(1,4), "Ali", "Mehak", "David", "Sara")</f>
        <v>David</v>
      </c>
    </row>
    <row r="195" spans="1:13" x14ac:dyDescent="0.45">
      <c r="A195" s="1" t="s">
        <v>220</v>
      </c>
      <c r="B195" s="3">
        <v>45871</v>
      </c>
      <c r="C195" t="s">
        <v>4</v>
      </c>
      <c r="D195" t="s">
        <v>16</v>
      </c>
      <c r="E195" t="s">
        <v>7</v>
      </c>
      <c r="F195" t="s">
        <v>10</v>
      </c>
      <c r="G195">
        <v>71</v>
      </c>
      <c r="H195">
        <v>1.77</v>
      </c>
      <c r="I195" s="4">
        <f>Sales_Data[[#This Row],[Qty]]*Sales_Data[[#This Row],[UnitPrice]]</f>
        <v>125.67</v>
      </c>
      <c r="J195" t="str">
        <f>TEXT(Sales_Data[[#This Row],[Date]],"mm")</f>
        <v>08</v>
      </c>
      <c r="K195" t="str">
        <f t="shared" ca="1" si="9"/>
        <v>Retail</v>
      </c>
      <c r="L195" t="str">
        <f t="shared" ca="1" si="10"/>
        <v>Physical</v>
      </c>
      <c r="M195" t="str">
        <f t="shared" ca="1" si="11"/>
        <v>Mehak</v>
      </c>
    </row>
    <row r="196" spans="1:13" x14ac:dyDescent="0.45">
      <c r="A196" s="1" t="s">
        <v>221</v>
      </c>
      <c r="B196" s="3">
        <v>45874</v>
      </c>
      <c r="C196" t="s">
        <v>17</v>
      </c>
      <c r="D196" t="s">
        <v>19</v>
      </c>
      <c r="E196" t="s">
        <v>11</v>
      </c>
      <c r="F196" t="s">
        <v>6</v>
      </c>
      <c r="G196">
        <v>90</v>
      </c>
      <c r="H196">
        <v>2.1799999999999997</v>
      </c>
      <c r="I196" s="4">
        <f>Sales_Data[[#This Row],[Qty]]*Sales_Data[[#This Row],[UnitPrice]]</f>
        <v>196.2</v>
      </c>
      <c r="J196" t="str">
        <f>TEXT(Sales_Data[[#This Row],[Date]],"mm")</f>
        <v>08</v>
      </c>
      <c r="K196" t="str">
        <f t="shared" ca="1" si="9"/>
        <v>Wholesale</v>
      </c>
      <c r="L196" t="str">
        <f t="shared" ca="1" si="10"/>
        <v>Physical</v>
      </c>
      <c r="M196" t="str">
        <f t="shared" ca="1" si="11"/>
        <v>David</v>
      </c>
    </row>
    <row r="197" spans="1:13" x14ac:dyDescent="0.45">
      <c r="A197" s="1" t="s">
        <v>222</v>
      </c>
      <c r="B197" s="3">
        <v>45877</v>
      </c>
      <c r="C197" t="s">
        <v>17</v>
      </c>
      <c r="D197" t="s">
        <v>19</v>
      </c>
      <c r="E197" t="s">
        <v>11</v>
      </c>
      <c r="F197" t="s">
        <v>13</v>
      </c>
      <c r="G197">
        <v>38</v>
      </c>
      <c r="H197">
        <v>2.84</v>
      </c>
      <c r="I197" s="4">
        <f>Sales_Data[[#This Row],[Qty]]*Sales_Data[[#This Row],[UnitPrice]]</f>
        <v>107.91999999999999</v>
      </c>
      <c r="J197" t="str">
        <f>TEXT(Sales_Data[[#This Row],[Date]],"mm")</f>
        <v>08</v>
      </c>
      <c r="K197" t="str">
        <f t="shared" ca="1" si="9"/>
        <v>Retail</v>
      </c>
      <c r="L197" t="str">
        <f t="shared" ca="1" si="10"/>
        <v>Physical</v>
      </c>
      <c r="M197" t="str">
        <f t="shared" ca="1" si="11"/>
        <v>Ali</v>
      </c>
    </row>
    <row r="198" spans="1:13" x14ac:dyDescent="0.45">
      <c r="A198" s="1" t="s">
        <v>223</v>
      </c>
      <c r="B198" s="3">
        <v>45880</v>
      </c>
      <c r="C198" t="s">
        <v>4</v>
      </c>
      <c r="D198" t="s">
        <v>5</v>
      </c>
      <c r="E198" t="s">
        <v>7</v>
      </c>
      <c r="F198" t="s">
        <v>10</v>
      </c>
      <c r="G198">
        <v>55</v>
      </c>
      <c r="H198">
        <v>1.7699999999999998</v>
      </c>
      <c r="I198" s="4">
        <f>Sales_Data[[#This Row],[Qty]]*Sales_Data[[#This Row],[UnitPrice]]</f>
        <v>97.35</v>
      </c>
      <c r="J198" t="str">
        <f>TEXT(Sales_Data[[#This Row],[Date]],"mm")</f>
        <v>08</v>
      </c>
      <c r="K198" t="str">
        <f t="shared" ca="1" si="9"/>
        <v>Wholesale</v>
      </c>
      <c r="L198" t="str">
        <f t="shared" ca="1" si="10"/>
        <v>Online</v>
      </c>
      <c r="M198" t="str">
        <f t="shared" ca="1" si="11"/>
        <v>Sara</v>
      </c>
    </row>
    <row r="199" spans="1:13" x14ac:dyDescent="0.45">
      <c r="A199" s="1" t="s">
        <v>224</v>
      </c>
      <c r="B199" s="3">
        <v>45883</v>
      </c>
      <c r="C199" t="s">
        <v>4</v>
      </c>
      <c r="D199" t="s">
        <v>5</v>
      </c>
      <c r="E199" t="s">
        <v>14</v>
      </c>
      <c r="F199" t="s">
        <v>22</v>
      </c>
      <c r="G199">
        <v>22</v>
      </c>
      <c r="H199">
        <v>3.15</v>
      </c>
      <c r="I199" s="4">
        <f>Sales_Data[[#This Row],[Qty]]*Sales_Data[[#This Row],[UnitPrice]]</f>
        <v>69.3</v>
      </c>
      <c r="J199" t="str">
        <f>TEXT(Sales_Data[[#This Row],[Date]],"mm")</f>
        <v>08</v>
      </c>
      <c r="K199" t="str">
        <f t="shared" ca="1" si="9"/>
        <v>Retail</v>
      </c>
      <c r="L199" t="str">
        <f t="shared" ca="1" si="10"/>
        <v>Physical</v>
      </c>
      <c r="M199" t="str">
        <f t="shared" ca="1" si="11"/>
        <v>Ali</v>
      </c>
    </row>
    <row r="200" spans="1:13" x14ac:dyDescent="0.45">
      <c r="A200" s="1" t="s">
        <v>225</v>
      </c>
      <c r="B200" s="3">
        <v>45886</v>
      </c>
      <c r="C200" t="s">
        <v>17</v>
      </c>
      <c r="D200" t="s">
        <v>18</v>
      </c>
      <c r="E200" t="s">
        <v>7</v>
      </c>
      <c r="F200" t="s">
        <v>10</v>
      </c>
      <c r="G200">
        <v>34</v>
      </c>
      <c r="H200">
        <v>1.77</v>
      </c>
      <c r="I200" s="4">
        <f>Sales_Data[[#This Row],[Qty]]*Sales_Data[[#This Row],[UnitPrice]]</f>
        <v>60.18</v>
      </c>
      <c r="J200" t="str">
        <f>TEXT(Sales_Data[[#This Row],[Date]],"mm")</f>
        <v>08</v>
      </c>
      <c r="K200" t="str">
        <f t="shared" ca="1" si="9"/>
        <v>Wholesale</v>
      </c>
      <c r="L200" t="str">
        <f t="shared" ca="1" si="10"/>
        <v>Physical</v>
      </c>
      <c r="M200" t="str">
        <f t="shared" ca="1" si="11"/>
        <v>Sara</v>
      </c>
    </row>
    <row r="201" spans="1:13" x14ac:dyDescent="0.45">
      <c r="A201" s="1" t="s">
        <v>226</v>
      </c>
      <c r="B201" s="3">
        <v>45889</v>
      </c>
      <c r="C201" t="s">
        <v>4</v>
      </c>
      <c r="D201" t="s">
        <v>16</v>
      </c>
      <c r="E201" t="s">
        <v>7</v>
      </c>
      <c r="F201" t="s">
        <v>9</v>
      </c>
      <c r="G201">
        <v>39</v>
      </c>
      <c r="H201">
        <v>1.87</v>
      </c>
      <c r="I201" s="4">
        <f>Sales_Data[[#This Row],[Qty]]*Sales_Data[[#This Row],[UnitPrice]]</f>
        <v>72.930000000000007</v>
      </c>
      <c r="J201" t="str">
        <f>TEXT(Sales_Data[[#This Row],[Date]],"mm")</f>
        <v>08</v>
      </c>
      <c r="K201" t="str">
        <f t="shared" ca="1" si="9"/>
        <v>Retail</v>
      </c>
      <c r="L201" t="str">
        <f t="shared" ca="1" si="10"/>
        <v>Online</v>
      </c>
      <c r="M201" t="str">
        <f t="shared" ca="1" si="11"/>
        <v>Mehak</v>
      </c>
    </row>
    <row r="202" spans="1:13" x14ac:dyDescent="0.45">
      <c r="A202" s="1" t="s">
        <v>227</v>
      </c>
      <c r="B202" s="3">
        <v>45892</v>
      </c>
      <c r="C202" t="s">
        <v>4</v>
      </c>
      <c r="D202" t="s">
        <v>16</v>
      </c>
      <c r="E202" t="s">
        <v>11</v>
      </c>
      <c r="F202" t="s">
        <v>13</v>
      </c>
      <c r="G202">
        <v>41</v>
      </c>
      <c r="H202">
        <v>2.84</v>
      </c>
      <c r="I202" s="4">
        <f>Sales_Data[[#This Row],[Qty]]*Sales_Data[[#This Row],[UnitPrice]]</f>
        <v>116.44</v>
      </c>
      <c r="J202" t="str">
        <f>TEXT(Sales_Data[[#This Row],[Date]],"mm")</f>
        <v>08</v>
      </c>
      <c r="K202" t="str">
        <f t="shared" ca="1" si="9"/>
        <v>Wholesale</v>
      </c>
      <c r="L202" t="str">
        <f t="shared" ca="1" si="10"/>
        <v>Online</v>
      </c>
      <c r="M202" t="str">
        <f t="shared" ca="1" si="11"/>
        <v>Sara</v>
      </c>
    </row>
    <row r="203" spans="1:13" x14ac:dyDescent="0.45">
      <c r="A203" s="1" t="s">
        <v>228</v>
      </c>
      <c r="B203" s="3">
        <v>45895</v>
      </c>
      <c r="C203" t="s">
        <v>17</v>
      </c>
      <c r="D203" t="s">
        <v>19</v>
      </c>
      <c r="E203" t="s">
        <v>7</v>
      </c>
      <c r="F203" t="s">
        <v>10</v>
      </c>
      <c r="G203">
        <v>41</v>
      </c>
      <c r="H203">
        <v>1.7699999999999998</v>
      </c>
      <c r="I203" s="4">
        <f>Sales_Data[[#This Row],[Qty]]*Sales_Data[[#This Row],[UnitPrice]]</f>
        <v>72.569999999999993</v>
      </c>
      <c r="J203" t="str">
        <f>TEXT(Sales_Data[[#This Row],[Date]],"mm")</f>
        <v>08</v>
      </c>
      <c r="K203" t="str">
        <f t="shared" ca="1" si="9"/>
        <v>Wholesale</v>
      </c>
      <c r="L203" t="str">
        <f t="shared" ca="1" si="10"/>
        <v>Online</v>
      </c>
      <c r="M203" t="str">
        <f t="shared" ca="1" si="11"/>
        <v>Mehak</v>
      </c>
    </row>
    <row r="204" spans="1:13" x14ac:dyDescent="0.45">
      <c r="A204" s="1" t="s">
        <v>229</v>
      </c>
      <c r="B204" s="3">
        <v>45898</v>
      </c>
      <c r="C204" t="s">
        <v>4</v>
      </c>
      <c r="D204" t="s">
        <v>5</v>
      </c>
      <c r="E204" t="s">
        <v>11</v>
      </c>
      <c r="F204" t="s">
        <v>6</v>
      </c>
      <c r="G204">
        <v>136</v>
      </c>
      <c r="H204">
        <v>2.1800000000000002</v>
      </c>
      <c r="I204" s="4">
        <f>Sales_Data[[#This Row],[Qty]]*Sales_Data[[#This Row],[UnitPrice]]</f>
        <v>296.48</v>
      </c>
      <c r="J204" t="str">
        <f>TEXT(Sales_Data[[#This Row],[Date]],"mm")</f>
        <v>08</v>
      </c>
      <c r="K204" t="str">
        <f t="shared" ca="1" si="9"/>
        <v>Wholesale</v>
      </c>
      <c r="L204" t="str">
        <f t="shared" ca="1" si="10"/>
        <v>Online</v>
      </c>
      <c r="M204" t="str">
        <f t="shared" ca="1" si="11"/>
        <v>David</v>
      </c>
    </row>
    <row r="205" spans="1:13" x14ac:dyDescent="0.45">
      <c r="A205" s="1" t="s">
        <v>230</v>
      </c>
      <c r="B205" s="3">
        <v>45901</v>
      </c>
      <c r="C205" t="s">
        <v>4</v>
      </c>
      <c r="D205" t="s">
        <v>5</v>
      </c>
      <c r="E205" t="s">
        <v>7</v>
      </c>
      <c r="F205" t="s">
        <v>10</v>
      </c>
      <c r="G205">
        <v>25</v>
      </c>
      <c r="H205">
        <v>1.77</v>
      </c>
      <c r="I205" s="4">
        <f>Sales_Data[[#This Row],[Qty]]*Sales_Data[[#This Row],[UnitPrice]]</f>
        <v>44.25</v>
      </c>
      <c r="J205" t="str">
        <f>TEXT(Sales_Data[[#This Row],[Date]],"mm")</f>
        <v>09</v>
      </c>
      <c r="K205" t="str">
        <f t="shared" ca="1" si="9"/>
        <v>Wholesale</v>
      </c>
      <c r="L205" t="str">
        <f t="shared" ca="1" si="10"/>
        <v>Online</v>
      </c>
      <c r="M205" t="str">
        <f t="shared" ca="1" si="11"/>
        <v>David</v>
      </c>
    </row>
    <row r="206" spans="1:13" x14ac:dyDescent="0.45">
      <c r="A206" s="1" t="s">
        <v>231</v>
      </c>
      <c r="B206" s="3">
        <v>45904</v>
      </c>
      <c r="C206" t="s">
        <v>4</v>
      </c>
      <c r="D206" t="s">
        <v>5</v>
      </c>
      <c r="E206" t="s">
        <v>14</v>
      </c>
      <c r="F206" t="s">
        <v>22</v>
      </c>
      <c r="G206">
        <v>26</v>
      </c>
      <c r="H206">
        <v>3.1500000000000004</v>
      </c>
      <c r="I206" s="4">
        <f>Sales_Data[[#This Row],[Qty]]*Sales_Data[[#This Row],[UnitPrice]]</f>
        <v>81.900000000000006</v>
      </c>
      <c r="J206" t="str">
        <f>TEXT(Sales_Data[[#This Row],[Date]],"mm")</f>
        <v>09</v>
      </c>
      <c r="K206" t="str">
        <f t="shared" ca="1" si="9"/>
        <v>Wholesale</v>
      </c>
      <c r="L206" t="str">
        <f t="shared" ca="1" si="10"/>
        <v>Online</v>
      </c>
      <c r="M206" t="str">
        <f t="shared" ca="1" si="11"/>
        <v>David</v>
      </c>
    </row>
    <row r="207" spans="1:13" x14ac:dyDescent="0.45">
      <c r="A207" s="1" t="s">
        <v>232</v>
      </c>
      <c r="B207" s="3">
        <v>45907</v>
      </c>
      <c r="C207" t="s">
        <v>17</v>
      </c>
      <c r="D207" t="s">
        <v>18</v>
      </c>
      <c r="E207" t="s">
        <v>7</v>
      </c>
      <c r="F207" t="s">
        <v>9</v>
      </c>
      <c r="G207">
        <v>50</v>
      </c>
      <c r="H207">
        <v>1.87</v>
      </c>
      <c r="I207" s="4">
        <f>Sales_Data[[#This Row],[Qty]]*Sales_Data[[#This Row],[UnitPrice]]</f>
        <v>93.5</v>
      </c>
      <c r="J207" t="str">
        <f>TEXT(Sales_Data[[#This Row],[Date]],"mm")</f>
        <v>09</v>
      </c>
      <c r="K207" t="str">
        <f t="shared" ca="1" si="9"/>
        <v>Wholesale</v>
      </c>
      <c r="L207" t="str">
        <f t="shared" ca="1" si="10"/>
        <v>Physical</v>
      </c>
      <c r="M207" t="str">
        <f t="shared" ca="1" si="11"/>
        <v>Mehak</v>
      </c>
    </row>
    <row r="208" spans="1:13" x14ac:dyDescent="0.45">
      <c r="A208" s="1" t="s">
        <v>233</v>
      </c>
      <c r="B208" s="3">
        <v>45910</v>
      </c>
      <c r="C208" t="s">
        <v>17</v>
      </c>
      <c r="D208" t="s">
        <v>18</v>
      </c>
      <c r="E208" t="s">
        <v>11</v>
      </c>
      <c r="F208" t="s">
        <v>13</v>
      </c>
      <c r="G208">
        <v>79</v>
      </c>
      <c r="H208">
        <v>2.8400000000000003</v>
      </c>
      <c r="I208" s="4">
        <f>Sales_Data[[#This Row],[Qty]]*Sales_Data[[#This Row],[UnitPrice]]</f>
        <v>224.36</v>
      </c>
      <c r="J208" t="str">
        <f>TEXT(Sales_Data[[#This Row],[Date]],"mm")</f>
        <v>09</v>
      </c>
      <c r="K208" t="str">
        <f t="shared" ca="1" si="9"/>
        <v>Retail</v>
      </c>
      <c r="L208" t="str">
        <f t="shared" ca="1" si="10"/>
        <v>Physical</v>
      </c>
      <c r="M208" t="str">
        <f t="shared" ca="1" si="11"/>
        <v>David</v>
      </c>
    </row>
    <row r="209" spans="1:13" x14ac:dyDescent="0.45">
      <c r="A209" s="1" t="s">
        <v>234</v>
      </c>
      <c r="B209" s="3">
        <v>45913</v>
      </c>
      <c r="C209" t="s">
        <v>4</v>
      </c>
      <c r="D209" t="s">
        <v>16</v>
      </c>
      <c r="E209" t="s">
        <v>7</v>
      </c>
      <c r="F209" t="s">
        <v>10</v>
      </c>
      <c r="G209">
        <v>30</v>
      </c>
      <c r="H209">
        <v>1.77</v>
      </c>
      <c r="I209" s="4">
        <f>Sales_Data[[#This Row],[Qty]]*Sales_Data[[#This Row],[UnitPrice]]</f>
        <v>53.1</v>
      </c>
      <c r="J209" t="str">
        <f>TEXT(Sales_Data[[#This Row],[Date]],"mm")</f>
        <v>09</v>
      </c>
      <c r="K209" t="str">
        <f t="shared" ca="1" si="9"/>
        <v>Wholesale</v>
      </c>
      <c r="L209" t="str">
        <f t="shared" ca="1" si="10"/>
        <v>Physical</v>
      </c>
      <c r="M209" t="str">
        <f t="shared" ca="1" si="11"/>
        <v>Ali</v>
      </c>
    </row>
    <row r="210" spans="1:13" x14ac:dyDescent="0.45">
      <c r="A210" s="1" t="s">
        <v>235</v>
      </c>
      <c r="B210" s="3">
        <v>45916</v>
      </c>
      <c r="C210" t="s">
        <v>4</v>
      </c>
      <c r="D210" t="s">
        <v>16</v>
      </c>
      <c r="E210" t="s">
        <v>14</v>
      </c>
      <c r="F210" t="s">
        <v>15</v>
      </c>
      <c r="G210">
        <v>20</v>
      </c>
      <c r="H210">
        <v>1.6800000000000002</v>
      </c>
      <c r="I210" s="4">
        <f>Sales_Data[[#This Row],[Qty]]*Sales_Data[[#This Row],[UnitPrice]]</f>
        <v>33.6</v>
      </c>
      <c r="J210" t="str">
        <f>TEXT(Sales_Data[[#This Row],[Date]],"mm")</f>
        <v>09</v>
      </c>
      <c r="K210" t="str">
        <f t="shared" ca="1" si="9"/>
        <v>Retail</v>
      </c>
      <c r="L210" t="str">
        <f t="shared" ca="1" si="10"/>
        <v>Physical</v>
      </c>
      <c r="M210" t="str">
        <f t="shared" ca="1" si="11"/>
        <v>Mehak</v>
      </c>
    </row>
    <row r="211" spans="1:13" x14ac:dyDescent="0.45">
      <c r="A211" s="1" t="s">
        <v>236</v>
      </c>
      <c r="B211" s="3">
        <v>45919</v>
      </c>
      <c r="C211" t="s">
        <v>17</v>
      </c>
      <c r="D211" t="s">
        <v>19</v>
      </c>
      <c r="E211" t="s">
        <v>7</v>
      </c>
      <c r="F211" t="s">
        <v>10</v>
      </c>
      <c r="G211">
        <v>49</v>
      </c>
      <c r="H211">
        <v>1.77</v>
      </c>
      <c r="I211" s="4">
        <f>Sales_Data[[#This Row],[Qty]]*Sales_Data[[#This Row],[UnitPrice]]</f>
        <v>86.73</v>
      </c>
      <c r="J211" t="str">
        <f>TEXT(Sales_Data[[#This Row],[Date]],"mm")</f>
        <v>09</v>
      </c>
      <c r="K211" t="str">
        <f t="shared" ca="1" si="9"/>
        <v>Retail</v>
      </c>
      <c r="L211" t="str">
        <f t="shared" ca="1" si="10"/>
        <v>Online</v>
      </c>
      <c r="M211" t="str">
        <f t="shared" ca="1" si="11"/>
        <v>David</v>
      </c>
    </row>
    <row r="212" spans="1:13" x14ac:dyDescent="0.45">
      <c r="A212" s="1" t="s">
        <v>237</v>
      </c>
      <c r="B212" s="3">
        <v>45922</v>
      </c>
      <c r="C212" t="s">
        <v>4</v>
      </c>
      <c r="D212" t="s">
        <v>5</v>
      </c>
      <c r="E212" t="s">
        <v>11</v>
      </c>
      <c r="F212" t="s">
        <v>6</v>
      </c>
      <c r="G212">
        <v>40</v>
      </c>
      <c r="H212">
        <v>2.1800000000000002</v>
      </c>
      <c r="I212" s="4">
        <f>Sales_Data[[#This Row],[Qty]]*Sales_Data[[#This Row],[UnitPrice]]</f>
        <v>87.2</v>
      </c>
      <c r="J212" t="str">
        <f>TEXT(Sales_Data[[#This Row],[Date]],"mm")</f>
        <v>09</v>
      </c>
      <c r="K212" t="str">
        <f t="shared" ca="1" si="9"/>
        <v>Wholesale</v>
      </c>
      <c r="L212" t="str">
        <f t="shared" ca="1" si="10"/>
        <v>Online</v>
      </c>
      <c r="M212" t="str">
        <f t="shared" ca="1" si="11"/>
        <v>David</v>
      </c>
    </row>
    <row r="213" spans="1:13" x14ac:dyDescent="0.45">
      <c r="A213" s="1" t="s">
        <v>238</v>
      </c>
      <c r="B213" s="3">
        <v>45925</v>
      </c>
      <c r="C213" t="s">
        <v>4</v>
      </c>
      <c r="D213" t="s">
        <v>5</v>
      </c>
      <c r="E213" t="s">
        <v>7</v>
      </c>
      <c r="F213" t="s">
        <v>10</v>
      </c>
      <c r="G213">
        <v>31</v>
      </c>
      <c r="H213">
        <v>1.77</v>
      </c>
      <c r="I213" s="4">
        <f>Sales_Data[[#This Row],[Qty]]*Sales_Data[[#This Row],[UnitPrice]]</f>
        <v>54.87</v>
      </c>
      <c r="J213" t="str">
        <f>TEXT(Sales_Data[[#This Row],[Date]],"mm")</f>
        <v>09</v>
      </c>
      <c r="K213" t="str">
        <f t="shared" ca="1" si="9"/>
        <v>Retail</v>
      </c>
      <c r="L213" t="str">
        <f t="shared" ca="1" si="10"/>
        <v>Physical</v>
      </c>
      <c r="M213" t="str">
        <f t="shared" ca="1" si="11"/>
        <v>Mehak</v>
      </c>
    </row>
    <row r="214" spans="1:13" x14ac:dyDescent="0.45">
      <c r="A214" s="1" t="s">
        <v>239</v>
      </c>
      <c r="B214" s="3">
        <v>45928</v>
      </c>
      <c r="C214" t="s">
        <v>4</v>
      </c>
      <c r="D214" t="s">
        <v>5</v>
      </c>
      <c r="E214" t="s">
        <v>14</v>
      </c>
      <c r="F214" t="s">
        <v>22</v>
      </c>
      <c r="G214">
        <v>21</v>
      </c>
      <c r="H214">
        <v>3.1500000000000004</v>
      </c>
      <c r="I214" s="4">
        <f>Sales_Data[[#This Row],[Qty]]*Sales_Data[[#This Row],[UnitPrice]]</f>
        <v>66.150000000000006</v>
      </c>
      <c r="J214" t="str">
        <f>TEXT(Sales_Data[[#This Row],[Date]],"mm")</f>
        <v>09</v>
      </c>
      <c r="K214" t="str">
        <f t="shared" ca="1" si="9"/>
        <v>Wholesale</v>
      </c>
      <c r="L214" t="str">
        <f t="shared" ca="1" si="10"/>
        <v>Online</v>
      </c>
      <c r="M214" t="str">
        <f t="shared" ca="1" si="11"/>
        <v>Mehak</v>
      </c>
    </row>
    <row r="215" spans="1:13" x14ac:dyDescent="0.45">
      <c r="A215" s="1" t="s">
        <v>240</v>
      </c>
      <c r="B215" s="3">
        <v>45931</v>
      </c>
      <c r="C215" t="s">
        <v>17</v>
      </c>
      <c r="D215" t="s">
        <v>18</v>
      </c>
      <c r="E215" t="s">
        <v>7</v>
      </c>
      <c r="F215" t="s">
        <v>9</v>
      </c>
      <c r="G215">
        <v>43</v>
      </c>
      <c r="H215">
        <v>1.8699999999999999</v>
      </c>
      <c r="I215" s="4">
        <f>Sales_Data[[#This Row],[Qty]]*Sales_Data[[#This Row],[UnitPrice]]</f>
        <v>80.41</v>
      </c>
      <c r="J215" t="str">
        <f>TEXT(Sales_Data[[#This Row],[Date]],"mm")</f>
        <v>10</v>
      </c>
      <c r="K215" t="str">
        <f t="shared" ca="1" si="9"/>
        <v>Retail</v>
      </c>
      <c r="L215" t="str">
        <f t="shared" ca="1" si="10"/>
        <v>Physical</v>
      </c>
      <c r="M215" t="str">
        <f t="shared" ca="1" si="11"/>
        <v>Sara</v>
      </c>
    </row>
    <row r="216" spans="1:13" x14ac:dyDescent="0.45">
      <c r="A216" s="1" t="s">
        <v>241</v>
      </c>
      <c r="B216" s="3">
        <v>45934</v>
      </c>
      <c r="C216" t="s">
        <v>17</v>
      </c>
      <c r="D216" t="s">
        <v>18</v>
      </c>
      <c r="E216" t="s">
        <v>11</v>
      </c>
      <c r="F216" t="s">
        <v>13</v>
      </c>
      <c r="G216">
        <v>47</v>
      </c>
      <c r="H216">
        <v>2.84</v>
      </c>
      <c r="I216" s="4">
        <f>Sales_Data[[#This Row],[Qty]]*Sales_Data[[#This Row],[UnitPrice]]</f>
        <v>133.47999999999999</v>
      </c>
      <c r="J216" t="str">
        <f>TEXT(Sales_Data[[#This Row],[Date]],"mm")</f>
        <v>10</v>
      </c>
      <c r="K216" t="str">
        <f t="shared" ca="1" si="9"/>
        <v>Retail</v>
      </c>
      <c r="L216" t="str">
        <f t="shared" ca="1" si="10"/>
        <v>Physical</v>
      </c>
      <c r="M216" t="str">
        <f t="shared" ca="1" si="11"/>
        <v>Mehak</v>
      </c>
    </row>
    <row r="217" spans="1:13" x14ac:dyDescent="0.45">
      <c r="A217" s="1" t="s">
        <v>242</v>
      </c>
      <c r="B217" s="3">
        <v>45937</v>
      </c>
      <c r="C217" t="s">
        <v>4</v>
      </c>
      <c r="D217" t="s">
        <v>16</v>
      </c>
      <c r="E217" t="s">
        <v>11</v>
      </c>
      <c r="F217" t="s">
        <v>6</v>
      </c>
      <c r="G217">
        <v>175</v>
      </c>
      <c r="H217">
        <v>2.1800000000000002</v>
      </c>
      <c r="I217" s="4">
        <f>Sales_Data[[#This Row],[Qty]]*Sales_Data[[#This Row],[UnitPrice]]</f>
        <v>381.5</v>
      </c>
      <c r="J217" t="str">
        <f>TEXT(Sales_Data[[#This Row],[Date]],"mm")</f>
        <v>10</v>
      </c>
      <c r="K217" t="str">
        <f t="shared" ca="1" si="9"/>
        <v>Retail</v>
      </c>
      <c r="L217" t="str">
        <f t="shared" ca="1" si="10"/>
        <v>Physical</v>
      </c>
      <c r="M217" t="str">
        <f t="shared" ca="1" si="11"/>
        <v>David</v>
      </c>
    </row>
    <row r="218" spans="1:13" x14ac:dyDescent="0.45">
      <c r="A218" s="1" t="s">
        <v>243</v>
      </c>
      <c r="B218" s="3">
        <v>45940</v>
      </c>
      <c r="C218" t="s">
        <v>4</v>
      </c>
      <c r="D218" t="s">
        <v>16</v>
      </c>
      <c r="E218" t="s">
        <v>11</v>
      </c>
      <c r="F218" t="s">
        <v>12</v>
      </c>
      <c r="G218">
        <v>23</v>
      </c>
      <c r="H218">
        <v>1.8699999999999999</v>
      </c>
      <c r="I218" s="4">
        <f>Sales_Data[[#This Row],[Qty]]*Sales_Data[[#This Row],[UnitPrice]]</f>
        <v>43.01</v>
      </c>
      <c r="J218" t="str">
        <f>TEXT(Sales_Data[[#This Row],[Date]],"mm")</f>
        <v>10</v>
      </c>
      <c r="K218" t="str">
        <f t="shared" ca="1" si="9"/>
        <v>Retail</v>
      </c>
      <c r="L218" t="str">
        <f t="shared" ca="1" si="10"/>
        <v>Online</v>
      </c>
      <c r="M218" t="str">
        <f t="shared" ca="1" si="11"/>
        <v>Sara</v>
      </c>
    </row>
    <row r="219" spans="1:13" x14ac:dyDescent="0.45">
      <c r="A219" s="1" t="s">
        <v>244</v>
      </c>
      <c r="B219" s="3">
        <v>45943</v>
      </c>
      <c r="C219" t="s">
        <v>17</v>
      </c>
      <c r="D219" t="s">
        <v>19</v>
      </c>
      <c r="E219" t="s">
        <v>7</v>
      </c>
      <c r="F219" t="s">
        <v>10</v>
      </c>
      <c r="G219">
        <v>40</v>
      </c>
      <c r="H219">
        <v>1.77</v>
      </c>
      <c r="I219" s="4">
        <f>Sales_Data[[#This Row],[Qty]]*Sales_Data[[#This Row],[UnitPrice]]</f>
        <v>70.8</v>
      </c>
      <c r="J219" t="str">
        <f>TEXT(Sales_Data[[#This Row],[Date]],"mm")</f>
        <v>10</v>
      </c>
      <c r="K219" t="str">
        <f t="shared" ca="1" si="9"/>
        <v>Retail</v>
      </c>
      <c r="L219" t="str">
        <f t="shared" ca="1" si="10"/>
        <v>Physical</v>
      </c>
      <c r="M219" t="str">
        <f t="shared" ca="1" si="11"/>
        <v>David</v>
      </c>
    </row>
    <row r="220" spans="1:13" x14ac:dyDescent="0.45">
      <c r="A220" s="1" t="s">
        <v>245</v>
      </c>
      <c r="B220" s="3">
        <v>45946</v>
      </c>
      <c r="C220" t="s">
        <v>4</v>
      </c>
      <c r="D220" t="s">
        <v>5</v>
      </c>
      <c r="E220" t="s">
        <v>11</v>
      </c>
      <c r="F220" t="s">
        <v>6</v>
      </c>
      <c r="G220">
        <v>87</v>
      </c>
      <c r="H220">
        <v>2.1800000000000002</v>
      </c>
      <c r="I220" s="4">
        <f>Sales_Data[[#This Row],[Qty]]*Sales_Data[[#This Row],[UnitPrice]]</f>
        <v>189.66000000000003</v>
      </c>
      <c r="J220" t="str">
        <f>TEXT(Sales_Data[[#This Row],[Date]],"mm")</f>
        <v>10</v>
      </c>
      <c r="K220" t="str">
        <f t="shared" ca="1" si="9"/>
        <v>Retail</v>
      </c>
      <c r="L220" t="str">
        <f t="shared" ca="1" si="10"/>
        <v>Physical</v>
      </c>
      <c r="M220" t="str">
        <f t="shared" ca="1" si="11"/>
        <v>Ali</v>
      </c>
    </row>
    <row r="221" spans="1:13" x14ac:dyDescent="0.45">
      <c r="A221" s="1" t="s">
        <v>246</v>
      </c>
      <c r="B221" s="3">
        <v>45949</v>
      </c>
      <c r="C221" t="s">
        <v>4</v>
      </c>
      <c r="D221" t="s">
        <v>5</v>
      </c>
      <c r="E221" t="s">
        <v>7</v>
      </c>
      <c r="F221" t="s">
        <v>10</v>
      </c>
      <c r="G221">
        <v>43</v>
      </c>
      <c r="H221">
        <v>1.77</v>
      </c>
      <c r="I221" s="4">
        <f>Sales_Data[[#This Row],[Qty]]*Sales_Data[[#This Row],[UnitPrice]]</f>
        <v>76.11</v>
      </c>
      <c r="J221" t="str">
        <f>TEXT(Sales_Data[[#This Row],[Date]],"mm")</f>
        <v>10</v>
      </c>
      <c r="K221" t="str">
        <f t="shared" ca="1" si="9"/>
        <v>Retail</v>
      </c>
      <c r="L221" t="str">
        <f t="shared" ca="1" si="10"/>
        <v>Physical</v>
      </c>
      <c r="M221" t="str">
        <f t="shared" ca="1" si="11"/>
        <v>David</v>
      </c>
    </row>
    <row r="222" spans="1:13" x14ac:dyDescent="0.45">
      <c r="A222" s="1" t="s">
        <v>247</v>
      </c>
      <c r="B222" s="3">
        <v>45952</v>
      </c>
      <c r="C222" t="s">
        <v>4</v>
      </c>
      <c r="D222" t="s">
        <v>5</v>
      </c>
      <c r="E222" t="s">
        <v>20</v>
      </c>
      <c r="F222" t="s">
        <v>21</v>
      </c>
      <c r="G222">
        <v>30</v>
      </c>
      <c r="H222">
        <v>3.49</v>
      </c>
      <c r="I222" s="4">
        <f>Sales_Data[[#This Row],[Qty]]*Sales_Data[[#This Row],[UnitPrice]]</f>
        <v>104.7</v>
      </c>
      <c r="J222" t="str">
        <f>TEXT(Sales_Data[[#This Row],[Date]],"mm")</f>
        <v>10</v>
      </c>
      <c r="K222" t="str">
        <f t="shared" ca="1" si="9"/>
        <v>Wholesale</v>
      </c>
      <c r="L222" t="str">
        <f t="shared" ca="1" si="10"/>
        <v>Physical</v>
      </c>
      <c r="M222" t="str">
        <f t="shared" ca="1" si="11"/>
        <v>Ali</v>
      </c>
    </row>
    <row r="223" spans="1:13" x14ac:dyDescent="0.45">
      <c r="A223" s="1" t="s">
        <v>248</v>
      </c>
      <c r="B223" s="3">
        <v>45955</v>
      </c>
      <c r="C223" t="s">
        <v>17</v>
      </c>
      <c r="D223" t="s">
        <v>18</v>
      </c>
      <c r="E223" t="s">
        <v>7</v>
      </c>
      <c r="F223" t="s">
        <v>10</v>
      </c>
      <c r="G223">
        <v>35</v>
      </c>
      <c r="H223">
        <v>1.77</v>
      </c>
      <c r="I223" s="4">
        <f>Sales_Data[[#This Row],[Qty]]*Sales_Data[[#This Row],[UnitPrice]]</f>
        <v>61.95</v>
      </c>
      <c r="J223" t="str">
        <f>TEXT(Sales_Data[[#This Row],[Date]],"mm")</f>
        <v>10</v>
      </c>
      <c r="K223" t="str">
        <f t="shared" ca="1" si="9"/>
        <v>Wholesale</v>
      </c>
      <c r="L223" t="str">
        <f t="shared" ca="1" si="10"/>
        <v>Online</v>
      </c>
      <c r="M223" t="str">
        <f t="shared" ca="1" si="11"/>
        <v>Ali</v>
      </c>
    </row>
    <row r="224" spans="1:13" x14ac:dyDescent="0.45">
      <c r="A224" s="1" t="s">
        <v>249</v>
      </c>
      <c r="B224" s="3">
        <v>45958</v>
      </c>
      <c r="C224" t="s">
        <v>4</v>
      </c>
      <c r="D224" t="s">
        <v>16</v>
      </c>
      <c r="E224" t="s">
        <v>7</v>
      </c>
      <c r="F224" t="s">
        <v>9</v>
      </c>
      <c r="G224">
        <v>57</v>
      </c>
      <c r="H224">
        <v>1.87</v>
      </c>
      <c r="I224" s="4">
        <f>Sales_Data[[#This Row],[Qty]]*Sales_Data[[#This Row],[UnitPrice]]</f>
        <v>106.59</v>
      </c>
      <c r="J224" t="str">
        <f>TEXT(Sales_Data[[#This Row],[Date]],"mm")</f>
        <v>10</v>
      </c>
      <c r="K224" t="str">
        <f t="shared" ca="1" si="9"/>
        <v>Retail</v>
      </c>
      <c r="L224" t="str">
        <f t="shared" ca="1" si="10"/>
        <v>Online</v>
      </c>
      <c r="M224" t="str">
        <f t="shared" ca="1" si="11"/>
        <v>Mehak</v>
      </c>
    </row>
    <row r="225" spans="1:13" x14ac:dyDescent="0.45">
      <c r="A225" s="1" t="s">
        <v>250</v>
      </c>
      <c r="B225" s="3">
        <v>45961</v>
      </c>
      <c r="C225" t="s">
        <v>4</v>
      </c>
      <c r="D225" t="s">
        <v>16</v>
      </c>
      <c r="E225" t="s">
        <v>14</v>
      </c>
      <c r="F225" t="s">
        <v>15</v>
      </c>
      <c r="G225">
        <v>25</v>
      </c>
      <c r="H225">
        <v>1.68</v>
      </c>
      <c r="I225" s="4">
        <f>Sales_Data[[#This Row],[Qty]]*Sales_Data[[#This Row],[UnitPrice]]</f>
        <v>42</v>
      </c>
      <c r="J225" t="str">
        <f>TEXT(Sales_Data[[#This Row],[Date]],"mm")</f>
        <v>10</v>
      </c>
      <c r="K225" t="str">
        <f t="shared" ca="1" si="9"/>
        <v>Retail</v>
      </c>
      <c r="L225" t="str">
        <f t="shared" ca="1" si="10"/>
        <v>Online</v>
      </c>
      <c r="M225" t="str">
        <f t="shared" ca="1" si="11"/>
        <v>Mehak</v>
      </c>
    </row>
    <row r="226" spans="1:13" x14ac:dyDescent="0.45">
      <c r="A226" s="1" t="s">
        <v>251</v>
      </c>
      <c r="B226" s="3">
        <v>45964</v>
      </c>
      <c r="C226" t="s">
        <v>17</v>
      </c>
      <c r="D226" t="s">
        <v>19</v>
      </c>
      <c r="E226" t="s">
        <v>11</v>
      </c>
      <c r="F226" t="s">
        <v>12</v>
      </c>
      <c r="G226">
        <v>24</v>
      </c>
      <c r="H226">
        <v>1.87</v>
      </c>
      <c r="I226" s="4">
        <f>Sales_Data[[#This Row],[Qty]]*Sales_Data[[#This Row],[UnitPrice]]</f>
        <v>44.88</v>
      </c>
      <c r="J226" t="str">
        <f>TEXT(Sales_Data[[#This Row],[Date]],"mm")</f>
        <v>11</v>
      </c>
      <c r="K226" t="str">
        <f t="shared" ca="1" si="9"/>
        <v>Wholesale</v>
      </c>
      <c r="L226" t="str">
        <f t="shared" ca="1" si="10"/>
        <v>Online</v>
      </c>
      <c r="M226" t="str">
        <f t="shared" ca="1" si="11"/>
        <v>Mehak</v>
      </c>
    </row>
    <row r="227" spans="1:13" x14ac:dyDescent="0.45">
      <c r="A227" s="1" t="s">
        <v>252</v>
      </c>
      <c r="B227" s="3">
        <v>45967</v>
      </c>
      <c r="C227" t="s">
        <v>4</v>
      </c>
      <c r="D227" t="s">
        <v>5</v>
      </c>
      <c r="E227" t="s">
        <v>7</v>
      </c>
      <c r="F227" t="s">
        <v>9</v>
      </c>
      <c r="G227">
        <v>83</v>
      </c>
      <c r="H227">
        <v>1.87</v>
      </c>
      <c r="I227" s="4">
        <f>Sales_Data[[#This Row],[Qty]]*Sales_Data[[#This Row],[UnitPrice]]</f>
        <v>155.21</v>
      </c>
      <c r="J227" t="str">
        <f>TEXT(Sales_Data[[#This Row],[Date]],"mm")</f>
        <v>11</v>
      </c>
      <c r="K227" t="str">
        <f t="shared" ca="1" si="9"/>
        <v>Wholesale</v>
      </c>
      <c r="L227" t="str">
        <f t="shared" ca="1" si="10"/>
        <v>Physical</v>
      </c>
      <c r="M227" t="str">
        <f t="shared" ca="1" si="11"/>
        <v>Mehak</v>
      </c>
    </row>
    <row r="228" spans="1:13" x14ac:dyDescent="0.45">
      <c r="A228" s="1" t="s">
        <v>253</v>
      </c>
      <c r="B228" s="3">
        <v>45970</v>
      </c>
      <c r="C228" t="s">
        <v>4</v>
      </c>
      <c r="D228" t="s">
        <v>5</v>
      </c>
      <c r="E228" t="s">
        <v>11</v>
      </c>
      <c r="F228" t="s">
        <v>13</v>
      </c>
      <c r="G228">
        <v>124</v>
      </c>
      <c r="H228">
        <v>2.8400000000000003</v>
      </c>
      <c r="I228" s="4">
        <f>Sales_Data[[#This Row],[Qty]]*Sales_Data[[#This Row],[UnitPrice]]</f>
        <v>352.16</v>
      </c>
      <c r="J228" t="str">
        <f>TEXT(Sales_Data[[#This Row],[Date]],"mm")</f>
        <v>11</v>
      </c>
      <c r="K228" t="str">
        <f t="shared" ca="1" si="9"/>
        <v>Wholesale</v>
      </c>
      <c r="L228" t="str">
        <f t="shared" ca="1" si="10"/>
        <v>Physical</v>
      </c>
      <c r="M228" t="str">
        <f t="shared" ca="1" si="11"/>
        <v>David</v>
      </c>
    </row>
    <row r="229" spans="1:13" x14ac:dyDescent="0.45">
      <c r="A229" s="1" t="s">
        <v>254</v>
      </c>
      <c r="B229" s="3">
        <v>45973</v>
      </c>
      <c r="C229" t="s">
        <v>17</v>
      </c>
      <c r="D229" t="s">
        <v>18</v>
      </c>
      <c r="E229" t="s">
        <v>7</v>
      </c>
      <c r="F229" t="s">
        <v>10</v>
      </c>
      <c r="G229">
        <v>137</v>
      </c>
      <c r="H229">
        <v>1.77</v>
      </c>
      <c r="I229" s="4">
        <f>Sales_Data[[#This Row],[Qty]]*Sales_Data[[#This Row],[UnitPrice]]</f>
        <v>242.49</v>
      </c>
      <c r="J229" t="str">
        <f>TEXT(Sales_Data[[#This Row],[Date]],"mm")</f>
        <v>11</v>
      </c>
      <c r="K229" t="str">
        <f t="shared" ca="1" si="9"/>
        <v>Wholesale</v>
      </c>
      <c r="L229" t="str">
        <f t="shared" ca="1" si="10"/>
        <v>Online</v>
      </c>
      <c r="M229" t="str">
        <f t="shared" ca="1" si="11"/>
        <v>David</v>
      </c>
    </row>
    <row r="230" spans="1:13" x14ac:dyDescent="0.45">
      <c r="A230" s="1" t="s">
        <v>255</v>
      </c>
      <c r="B230" s="3">
        <v>45976</v>
      </c>
      <c r="C230" t="s">
        <v>4</v>
      </c>
      <c r="D230" t="s">
        <v>16</v>
      </c>
      <c r="E230" t="s">
        <v>11</v>
      </c>
      <c r="F230" t="s">
        <v>6</v>
      </c>
      <c r="G230">
        <v>146</v>
      </c>
      <c r="H230">
        <v>2.1799999999999997</v>
      </c>
      <c r="I230" s="4">
        <f>Sales_Data[[#This Row],[Qty]]*Sales_Data[[#This Row],[UnitPrice]]</f>
        <v>318.27999999999997</v>
      </c>
      <c r="J230" t="str">
        <f>TEXT(Sales_Data[[#This Row],[Date]],"mm")</f>
        <v>11</v>
      </c>
      <c r="K230" t="str">
        <f t="shared" ca="1" si="9"/>
        <v>Wholesale</v>
      </c>
      <c r="L230" t="str">
        <f t="shared" ca="1" si="10"/>
        <v>Online</v>
      </c>
      <c r="M230" t="str">
        <f t="shared" ca="1" si="11"/>
        <v>David</v>
      </c>
    </row>
    <row r="231" spans="1:13" x14ac:dyDescent="0.45">
      <c r="A231" s="1" t="s">
        <v>256</v>
      </c>
      <c r="B231" s="3">
        <v>45979</v>
      </c>
      <c r="C231" t="s">
        <v>4</v>
      </c>
      <c r="D231" t="s">
        <v>16</v>
      </c>
      <c r="E231" t="s">
        <v>11</v>
      </c>
      <c r="F231" t="s">
        <v>12</v>
      </c>
      <c r="G231">
        <v>34</v>
      </c>
      <c r="H231">
        <v>1.8699999999999999</v>
      </c>
      <c r="I231" s="4">
        <f>Sales_Data[[#This Row],[Qty]]*Sales_Data[[#This Row],[UnitPrice]]</f>
        <v>63.58</v>
      </c>
      <c r="J231" t="str">
        <f>TEXT(Sales_Data[[#This Row],[Date]],"mm")</f>
        <v>11</v>
      </c>
      <c r="K231" t="str">
        <f t="shared" ca="1" si="9"/>
        <v>Retail</v>
      </c>
      <c r="L231" t="str">
        <f t="shared" ca="1" si="10"/>
        <v>Physical</v>
      </c>
      <c r="M231" t="str">
        <f t="shared" ca="1" si="11"/>
        <v>David</v>
      </c>
    </row>
    <row r="232" spans="1:13" x14ac:dyDescent="0.45">
      <c r="A232" s="1" t="s">
        <v>257</v>
      </c>
      <c r="B232" s="3">
        <v>45982</v>
      </c>
      <c r="C232" t="s">
        <v>17</v>
      </c>
      <c r="D232" t="s">
        <v>19</v>
      </c>
      <c r="E232" t="s">
        <v>7</v>
      </c>
      <c r="F232" t="s">
        <v>10</v>
      </c>
      <c r="G232">
        <v>20</v>
      </c>
      <c r="H232">
        <v>1.77</v>
      </c>
      <c r="I232" s="4">
        <f>Sales_Data[[#This Row],[Qty]]*Sales_Data[[#This Row],[UnitPrice]]</f>
        <v>35.4</v>
      </c>
      <c r="J232" t="str">
        <f>TEXT(Sales_Data[[#This Row],[Date]],"mm")</f>
        <v>11</v>
      </c>
      <c r="K232" t="str">
        <f t="shared" ca="1" si="9"/>
        <v>Wholesale</v>
      </c>
      <c r="L232" t="str">
        <f t="shared" ca="1" si="10"/>
        <v>Physical</v>
      </c>
      <c r="M232" t="str">
        <f t="shared" ca="1" si="11"/>
        <v>Ali</v>
      </c>
    </row>
    <row r="233" spans="1:13" x14ac:dyDescent="0.45">
      <c r="A233" s="1" t="s">
        <v>258</v>
      </c>
      <c r="B233" s="3">
        <v>45985</v>
      </c>
      <c r="C233" t="s">
        <v>4</v>
      </c>
      <c r="D233" t="s">
        <v>5</v>
      </c>
      <c r="E233" t="s">
        <v>11</v>
      </c>
      <c r="F233" t="s">
        <v>6</v>
      </c>
      <c r="G233">
        <v>139</v>
      </c>
      <c r="H233">
        <v>2.1799999999999997</v>
      </c>
      <c r="I233" s="4">
        <f>Sales_Data[[#This Row],[Qty]]*Sales_Data[[#This Row],[UnitPrice]]</f>
        <v>303.02</v>
      </c>
      <c r="J233" t="str">
        <f>TEXT(Sales_Data[[#This Row],[Date]],"mm")</f>
        <v>11</v>
      </c>
      <c r="K233" t="str">
        <f t="shared" ca="1" si="9"/>
        <v>Retail</v>
      </c>
      <c r="L233" t="str">
        <f t="shared" ca="1" si="10"/>
        <v>Online</v>
      </c>
      <c r="M233" t="str">
        <f t="shared" ca="1" si="11"/>
        <v>Mehak</v>
      </c>
    </row>
    <row r="234" spans="1:13" x14ac:dyDescent="0.45">
      <c r="A234" s="1" t="s">
        <v>259</v>
      </c>
      <c r="B234" s="3">
        <v>45988</v>
      </c>
      <c r="C234" t="s">
        <v>4</v>
      </c>
      <c r="D234" t="s">
        <v>5</v>
      </c>
      <c r="E234" t="s">
        <v>11</v>
      </c>
      <c r="F234" t="s">
        <v>12</v>
      </c>
      <c r="G234">
        <v>211</v>
      </c>
      <c r="H234">
        <v>1.8699999999999999</v>
      </c>
      <c r="I234" s="4">
        <f>Sales_Data[[#This Row],[Qty]]*Sales_Data[[#This Row],[UnitPrice]]</f>
        <v>394.57</v>
      </c>
      <c r="J234" t="str">
        <f>TEXT(Sales_Data[[#This Row],[Date]],"mm")</f>
        <v>11</v>
      </c>
      <c r="K234" t="str">
        <f t="shared" ca="1" si="9"/>
        <v>Retail</v>
      </c>
      <c r="L234" t="str">
        <f t="shared" ca="1" si="10"/>
        <v>Physical</v>
      </c>
      <c r="M234" t="str">
        <f t="shared" ca="1" si="11"/>
        <v>Ali</v>
      </c>
    </row>
    <row r="235" spans="1:13" x14ac:dyDescent="0.45">
      <c r="A235" s="1" t="s">
        <v>260</v>
      </c>
      <c r="B235" s="3">
        <v>45991</v>
      </c>
      <c r="C235" t="s">
        <v>4</v>
      </c>
      <c r="D235" t="s">
        <v>5</v>
      </c>
      <c r="E235" t="s">
        <v>20</v>
      </c>
      <c r="F235" t="s">
        <v>21</v>
      </c>
      <c r="G235">
        <v>20</v>
      </c>
      <c r="H235">
        <v>3.4899999999999998</v>
      </c>
      <c r="I235" s="4">
        <f>Sales_Data[[#This Row],[Qty]]*Sales_Data[[#This Row],[UnitPrice]]</f>
        <v>69.8</v>
      </c>
      <c r="J235" t="str">
        <f>TEXT(Sales_Data[[#This Row],[Date]],"mm")</f>
        <v>11</v>
      </c>
      <c r="K235" t="str">
        <f t="shared" ca="1" si="9"/>
        <v>Wholesale</v>
      </c>
      <c r="L235" t="str">
        <f t="shared" ca="1" si="10"/>
        <v>Physical</v>
      </c>
      <c r="M235" t="str">
        <f t="shared" ca="1" si="11"/>
        <v>David</v>
      </c>
    </row>
    <row r="236" spans="1:13" x14ac:dyDescent="0.45">
      <c r="A236" s="1" t="s">
        <v>261</v>
      </c>
      <c r="B236" s="3">
        <v>45994</v>
      </c>
      <c r="C236" t="s">
        <v>17</v>
      </c>
      <c r="D236" t="s">
        <v>18</v>
      </c>
      <c r="E236" t="s">
        <v>7</v>
      </c>
      <c r="F236" t="s">
        <v>9</v>
      </c>
      <c r="G236">
        <v>42</v>
      </c>
      <c r="H236">
        <v>1.87</v>
      </c>
      <c r="I236" s="4">
        <f>Sales_Data[[#This Row],[Qty]]*Sales_Data[[#This Row],[UnitPrice]]</f>
        <v>78.540000000000006</v>
      </c>
      <c r="J236" t="str">
        <f>TEXT(Sales_Data[[#This Row],[Date]],"mm")</f>
        <v>12</v>
      </c>
      <c r="K236" t="str">
        <f t="shared" ca="1" si="9"/>
        <v>Retail</v>
      </c>
      <c r="L236" t="str">
        <f t="shared" ca="1" si="10"/>
        <v>Physical</v>
      </c>
      <c r="M236" t="str">
        <f t="shared" ca="1" si="11"/>
        <v>Sara</v>
      </c>
    </row>
    <row r="237" spans="1:13" x14ac:dyDescent="0.45">
      <c r="A237" s="1" t="s">
        <v>262</v>
      </c>
      <c r="B237" s="3">
        <v>45997</v>
      </c>
      <c r="C237" t="s">
        <v>17</v>
      </c>
      <c r="D237" t="s">
        <v>18</v>
      </c>
      <c r="E237" t="s">
        <v>11</v>
      </c>
      <c r="F237" t="s">
        <v>13</v>
      </c>
      <c r="G237">
        <v>100</v>
      </c>
      <c r="H237">
        <v>2.84</v>
      </c>
      <c r="I237" s="4">
        <f>Sales_Data[[#This Row],[Qty]]*Sales_Data[[#This Row],[UnitPrice]]</f>
        <v>284</v>
      </c>
      <c r="J237" t="str">
        <f>TEXT(Sales_Data[[#This Row],[Date]],"mm")</f>
        <v>12</v>
      </c>
      <c r="K237" t="str">
        <f t="shared" ca="1" si="9"/>
        <v>Wholesale</v>
      </c>
      <c r="L237" t="str">
        <f t="shared" ca="1" si="10"/>
        <v>Physical</v>
      </c>
      <c r="M237" t="str">
        <f t="shared" ca="1" si="11"/>
        <v>Mehak</v>
      </c>
    </row>
    <row r="238" spans="1:13" x14ac:dyDescent="0.45">
      <c r="A238" s="1" t="s">
        <v>263</v>
      </c>
      <c r="B238" s="3">
        <v>46000</v>
      </c>
      <c r="C238" t="s">
        <v>4</v>
      </c>
      <c r="D238" t="s">
        <v>16</v>
      </c>
      <c r="E238" t="s">
        <v>7</v>
      </c>
      <c r="F238" t="s">
        <v>10</v>
      </c>
      <c r="G238">
        <v>38</v>
      </c>
      <c r="H238">
        <v>1.7700000000000002</v>
      </c>
      <c r="I238" s="4">
        <f>Sales_Data[[#This Row],[Qty]]*Sales_Data[[#This Row],[UnitPrice]]</f>
        <v>67.260000000000005</v>
      </c>
      <c r="J238" t="str">
        <f>TEXT(Sales_Data[[#This Row],[Date]],"mm")</f>
        <v>12</v>
      </c>
      <c r="K238" t="str">
        <f t="shared" ca="1" si="9"/>
        <v>Wholesale</v>
      </c>
      <c r="L238" t="str">
        <f t="shared" ca="1" si="10"/>
        <v>Online</v>
      </c>
      <c r="M238" t="str">
        <f t="shared" ca="1" si="11"/>
        <v>Ali</v>
      </c>
    </row>
    <row r="239" spans="1:13" x14ac:dyDescent="0.45">
      <c r="A239" s="1" t="s">
        <v>264</v>
      </c>
      <c r="B239" s="3">
        <v>46003</v>
      </c>
      <c r="C239" t="s">
        <v>4</v>
      </c>
      <c r="D239" t="s">
        <v>16</v>
      </c>
      <c r="E239" t="s">
        <v>20</v>
      </c>
      <c r="F239" t="s">
        <v>21</v>
      </c>
      <c r="G239">
        <v>25</v>
      </c>
      <c r="H239">
        <v>3.49</v>
      </c>
      <c r="I239" s="4">
        <f>Sales_Data[[#This Row],[Qty]]*Sales_Data[[#This Row],[UnitPrice]]</f>
        <v>87.25</v>
      </c>
      <c r="J239" t="str">
        <f>TEXT(Sales_Data[[#This Row],[Date]],"mm")</f>
        <v>12</v>
      </c>
      <c r="K239" t="str">
        <f t="shared" ca="1" si="9"/>
        <v>Wholesale</v>
      </c>
      <c r="L239" t="str">
        <f t="shared" ca="1" si="10"/>
        <v>Online</v>
      </c>
      <c r="M239" t="str">
        <f t="shared" ca="1" si="11"/>
        <v>Ali</v>
      </c>
    </row>
    <row r="240" spans="1:13" x14ac:dyDescent="0.45">
      <c r="A240" s="1" t="s">
        <v>265</v>
      </c>
      <c r="B240" s="3">
        <v>46006</v>
      </c>
      <c r="C240" t="s">
        <v>17</v>
      </c>
      <c r="D240" t="s">
        <v>19</v>
      </c>
      <c r="E240" t="s">
        <v>11</v>
      </c>
      <c r="F240" t="s">
        <v>12</v>
      </c>
      <c r="G240">
        <v>96</v>
      </c>
      <c r="H240">
        <v>1.87</v>
      </c>
      <c r="I240" s="4">
        <f>Sales_Data[[#This Row],[Qty]]*Sales_Data[[#This Row],[UnitPrice]]</f>
        <v>179.52</v>
      </c>
      <c r="J240" t="str">
        <f>TEXT(Sales_Data[[#This Row],[Date]],"mm")</f>
        <v>12</v>
      </c>
      <c r="K240" t="str">
        <f t="shared" ca="1" si="9"/>
        <v>Retail</v>
      </c>
      <c r="L240" t="str">
        <f t="shared" ca="1" si="10"/>
        <v>Online</v>
      </c>
      <c r="M240" t="str">
        <f t="shared" ca="1" si="11"/>
        <v>Mehak</v>
      </c>
    </row>
    <row r="241" spans="1:13" x14ac:dyDescent="0.45">
      <c r="A241" s="1" t="s">
        <v>266</v>
      </c>
      <c r="B241" s="3">
        <v>46009</v>
      </c>
      <c r="C241" t="s">
        <v>4</v>
      </c>
      <c r="D241" t="s">
        <v>5</v>
      </c>
      <c r="E241" t="s">
        <v>11</v>
      </c>
      <c r="F241" t="s">
        <v>6</v>
      </c>
      <c r="G241">
        <v>34</v>
      </c>
      <c r="H241">
        <v>2.1800000000000002</v>
      </c>
      <c r="I241" s="4">
        <f>Sales_Data[[#This Row],[Qty]]*Sales_Data[[#This Row],[UnitPrice]]</f>
        <v>74.12</v>
      </c>
      <c r="J241" t="str">
        <f>TEXT(Sales_Data[[#This Row],[Date]],"mm")</f>
        <v>12</v>
      </c>
      <c r="K241" t="str">
        <f t="shared" ca="1" si="9"/>
        <v>Retail</v>
      </c>
      <c r="L241" t="str">
        <f t="shared" ca="1" si="10"/>
        <v>Online</v>
      </c>
      <c r="M241" t="str">
        <f t="shared" ca="1" si="11"/>
        <v>Sara</v>
      </c>
    </row>
    <row r="242" spans="1:13" x14ac:dyDescent="0.45">
      <c r="A242" s="1" t="s">
        <v>267</v>
      </c>
      <c r="B242" s="3">
        <v>46012</v>
      </c>
      <c r="C242" t="s">
        <v>4</v>
      </c>
      <c r="D242" t="s">
        <v>5</v>
      </c>
      <c r="E242" t="s">
        <v>11</v>
      </c>
      <c r="F242" t="s">
        <v>12</v>
      </c>
      <c r="G242">
        <v>245</v>
      </c>
      <c r="H242">
        <v>1.8699999999999999</v>
      </c>
      <c r="I242" s="4">
        <f>Sales_Data[[#This Row],[Qty]]*Sales_Data[[#This Row],[UnitPrice]]</f>
        <v>458.15</v>
      </c>
      <c r="J242" t="str">
        <f>TEXT(Sales_Data[[#This Row],[Date]],"mm")</f>
        <v>12</v>
      </c>
      <c r="K242" t="str">
        <f t="shared" ca="1" si="9"/>
        <v>Retail</v>
      </c>
      <c r="L242" t="str">
        <f t="shared" ca="1" si="10"/>
        <v>Online</v>
      </c>
      <c r="M242" t="str">
        <f t="shared" ca="1" si="11"/>
        <v>David</v>
      </c>
    </row>
    <row r="243" spans="1:13" x14ac:dyDescent="0.45">
      <c r="A243" s="1" t="s">
        <v>268</v>
      </c>
      <c r="B243" s="3">
        <v>46015</v>
      </c>
      <c r="C243" t="s">
        <v>4</v>
      </c>
      <c r="D243" t="s">
        <v>5</v>
      </c>
      <c r="E243" t="s">
        <v>20</v>
      </c>
      <c r="F243" t="s">
        <v>21</v>
      </c>
      <c r="G243">
        <v>30</v>
      </c>
      <c r="H243">
        <v>3.49</v>
      </c>
      <c r="I243" s="4">
        <f>Sales_Data[[#This Row],[Qty]]*Sales_Data[[#This Row],[UnitPrice]]</f>
        <v>104.7</v>
      </c>
      <c r="J243" t="str">
        <f>TEXT(Sales_Data[[#This Row],[Date]],"mm")</f>
        <v>12</v>
      </c>
      <c r="K243" t="str">
        <f t="shared" ca="1" si="9"/>
        <v>Retail</v>
      </c>
      <c r="L243" t="str">
        <f t="shared" ca="1" si="10"/>
        <v>Online</v>
      </c>
      <c r="M243" t="str">
        <f t="shared" ca="1" si="11"/>
        <v>Mehak</v>
      </c>
    </row>
    <row r="244" spans="1:13" x14ac:dyDescent="0.45">
      <c r="A244" s="1" t="s">
        <v>269</v>
      </c>
      <c r="B244" s="3">
        <v>46018</v>
      </c>
      <c r="C244" t="s">
        <v>17</v>
      </c>
      <c r="D244" t="s">
        <v>18</v>
      </c>
      <c r="E244" t="s">
        <v>7</v>
      </c>
      <c r="F244" t="s">
        <v>9</v>
      </c>
      <c r="G244">
        <v>30</v>
      </c>
      <c r="H244">
        <v>1.87</v>
      </c>
      <c r="I244" s="4">
        <f>Sales_Data[[#This Row],[Qty]]*Sales_Data[[#This Row],[UnitPrice]]</f>
        <v>56.1</v>
      </c>
      <c r="J244" t="str">
        <f>TEXT(Sales_Data[[#This Row],[Date]],"mm")</f>
        <v>12</v>
      </c>
      <c r="K244" t="str">
        <f t="shared" ca="1" si="9"/>
        <v>Retail</v>
      </c>
      <c r="L244" t="str">
        <f t="shared" ca="1" si="10"/>
        <v>Physical</v>
      </c>
      <c r="M244" t="str">
        <f t="shared" ca="1" si="11"/>
        <v>David</v>
      </c>
    </row>
    <row r="245" spans="1:13" x14ac:dyDescent="0.45">
      <c r="A245" s="1" t="s">
        <v>270</v>
      </c>
      <c r="B245" s="3">
        <v>46021</v>
      </c>
      <c r="C245" t="s">
        <v>17</v>
      </c>
      <c r="D245" t="s">
        <v>18</v>
      </c>
      <c r="E245" t="s">
        <v>11</v>
      </c>
      <c r="F245" t="s">
        <v>13</v>
      </c>
      <c r="G245">
        <v>44</v>
      </c>
      <c r="H245">
        <v>2.84</v>
      </c>
      <c r="I245" s="4">
        <f>Sales_Data[[#This Row],[Qty]]*Sales_Data[[#This Row],[UnitPrice]]</f>
        <v>124.96</v>
      </c>
      <c r="J245" t="str">
        <f>TEXT(Sales_Data[[#This Row],[Date]],"mm")</f>
        <v>12</v>
      </c>
      <c r="K245" t="str">
        <f t="shared" ca="1" si="9"/>
        <v>Wholesale</v>
      </c>
      <c r="L245" t="str">
        <f t="shared" ca="1" si="10"/>
        <v>Physical</v>
      </c>
      <c r="M245" t="str">
        <f t="shared" ca="1" si="11"/>
        <v>Mehak</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8B62A-8FCE-4420-9616-2D9DEDC01C9F}">
  <dimension ref="A1:U91"/>
  <sheetViews>
    <sheetView showGridLines="0" tabSelected="1" zoomScale="50" zoomScaleNormal="50" workbookViewId="0">
      <selection activeCell="W3" sqref="W3"/>
    </sheetView>
  </sheetViews>
  <sheetFormatPr defaultRowHeight="18.5" x14ac:dyDescent="0.45"/>
  <cols>
    <col min="1" max="1" width="13.92578125" bestFit="1" customWidth="1"/>
    <col min="2" max="2" width="10.35546875" bestFit="1" customWidth="1"/>
    <col min="3" max="3" width="14.78515625" bestFit="1" customWidth="1"/>
    <col min="4" max="4" width="13.92578125" bestFit="1" customWidth="1"/>
    <col min="5" max="5" width="10.35546875" bestFit="1" customWidth="1"/>
    <col min="6" max="6" width="14.78515625" bestFit="1" customWidth="1"/>
    <col min="7" max="7" width="13.92578125" bestFit="1" customWidth="1"/>
    <col min="8" max="8" width="14.78515625" bestFit="1" customWidth="1"/>
    <col min="9" max="9" width="10.35546875" bestFit="1" customWidth="1"/>
    <col min="10" max="10" width="13.92578125" bestFit="1" customWidth="1"/>
    <col min="11" max="11" width="10.35546875" bestFit="1" customWidth="1"/>
    <col min="12" max="12" width="14.78515625" bestFit="1" customWidth="1"/>
  </cols>
  <sheetData>
    <row r="1" spans="1:21" ht="28.5" x14ac:dyDescent="0.65">
      <c r="A1" s="21" t="s">
        <v>289</v>
      </c>
      <c r="B1" s="22"/>
      <c r="C1" s="22"/>
      <c r="D1" s="22"/>
      <c r="E1" s="22"/>
      <c r="F1" s="22"/>
      <c r="G1" s="22"/>
      <c r="H1" s="22"/>
      <c r="I1" s="22"/>
      <c r="J1" s="22"/>
      <c r="K1" s="22"/>
      <c r="L1" s="22"/>
      <c r="M1" s="22"/>
      <c r="N1" s="22"/>
      <c r="O1" s="22"/>
      <c r="P1" s="22"/>
      <c r="Q1" s="22"/>
      <c r="R1" s="22"/>
      <c r="S1" s="22"/>
      <c r="T1" s="9"/>
      <c r="U1" s="10"/>
    </row>
    <row r="2" spans="1:21" ht="21" x14ac:dyDescent="0.45">
      <c r="A2" s="11"/>
      <c r="B2" s="12"/>
      <c r="C2" s="12"/>
      <c r="D2" s="12"/>
      <c r="E2" s="13"/>
      <c r="F2" s="13"/>
      <c r="G2" s="13"/>
      <c r="H2" s="13"/>
      <c r="I2" s="13"/>
      <c r="J2" s="13"/>
      <c r="K2" s="13"/>
      <c r="L2" s="13"/>
      <c r="M2" s="13"/>
      <c r="N2" s="13"/>
      <c r="O2" s="13"/>
      <c r="P2" s="13"/>
      <c r="Q2" s="13"/>
      <c r="R2" s="13"/>
      <c r="S2" s="13"/>
      <c r="T2" s="13"/>
      <c r="U2" s="14"/>
    </row>
    <row r="3" spans="1:21" ht="21" x14ac:dyDescent="0.45">
      <c r="A3" s="15"/>
      <c r="B3" s="16"/>
      <c r="C3" s="12"/>
      <c r="D3" s="16"/>
      <c r="E3" s="17"/>
      <c r="F3" s="17"/>
      <c r="G3" s="17"/>
      <c r="H3" s="17"/>
      <c r="I3" s="17"/>
      <c r="J3" s="17"/>
      <c r="K3" s="17"/>
      <c r="L3" s="17"/>
      <c r="M3" s="17"/>
      <c r="N3" s="17"/>
      <c r="O3" s="17"/>
      <c r="P3" s="17"/>
      <c r="Q3" s="17"/>
      <c r="R3" s="17"/>
      <c r="S3" s="17"/>
      <c r="T3" s="17"/>
      <c r="U3" s="14"/>
    </row>
    <row r="4" spans="1:21" x14ac:dyDescent="0.45">
      <c r="A4" s="15"/>
      <c r="B4" s="17"/>
      <c r="C4" s="17"/>
      <c r="D4" s="17"/>
      <c r="E4" s="17"/>
      <c r="F4" s="17"/>
      <c r="G4" s="17"/>
      <c r="H4" s="17"/>
      <c r="I4" s="17"/>
      <c r="J4" s="17"/>
      <c r="K4" s="17"/>
      <c r="L4" s="17"/>
      <c r="M4" s="17"/>
      <c r="N4" s="17"/>
      <c r="O4" s="17"/>
      <c r="P4" s="17"/>
      <c r="Q4" s="17"/>
      <c r="R4" s="17"/>
      <c r="S4" s="17"/>
      <c r="T4" s="17"/>
      <c r="U4" s="14"/>
    </row>
    <row r="5" spans="1:21" x14ac:dyDescent="0.45">
      <c r="A5" s="15"/>
      <c r="B5" s="17"/>
      <c r="C5" s="17"/>
      <c r="D5" s="17"/>
      <c r="E5" s="17"/>
      <c r="F5" s="17"/>
      <c r="G5" s="17"/>
      <c r="H5" s="17"/>
      <c r="I5" s="17"/>
      <c r="J5" s="17"/>
      <c r="K5" s="17"/>
      <c r="L5" s="17"/>
      <c r="M5" s="17"/>
      <c r="N5" s="17"/>
      <c r="O5" s="17"/>
      <c r="P5" s="17"/>
      <c r="Q5" s="17"/>
      <c r="R5" s="17"/>
      <c r="S5" s="17"/>
      <c r="T5" s="17"/>
      <c r="U5" s="14"/>
    </row>
    <row r="6" spans="1:21" x14ac:dyDescent="0.45">
      <c r="A6" s="15"/>
      <c r="B6" s="17"/>
      <c r="C6" s="17"/>
      <c r="D6" s="17"/>
      <c r="E6" s="17"/>
      <c r="F6" s="17"/>
      <c r="G6" s="17"/>
      <c r="H6" s="17"/>
      <c r="I6" s="17"/>
      <c r="J6" s="17"/>
      <c r="K6" s="17"/>
      <c r="L6" s="17"/>
      <c r="M6" s="17"/>
      <c r="N6" s="17"/>
      <c r="O6" s="17"/>
      <c r="P6" s="17"/>
      <c r="Q6" s="17"/>
      <c r="R6" s="17"/>
      <c r="S6" s="17"/>
      <c r="T6" s="17"/>
      <c r="U6" s="14"/>
    </row>
    <row r="7" spans="1:21" x14ac:dyDescent="0.45">
      <c r="A7" s="15"/>
      <c r="B7" s="17"/>
      <c r="C7" s="17"/>
      <c r="D7" s="17"/>
      <c r="E7" s="17"/>
      <c r="F7" s="17"/>
      <c r="G7" s="17"/>
      <c r="H7" s="17"/>
      <c r="I7" s="17"/>
      <c r="J7" s="17"/>
      <c r="K7" s="17"/>
      <c r="L7" s="17"/>
      <c r="M7" s="17"/>
      <c r="N7" s="17"/>
      <c r="O7" s="17"/>
      <c r="P7" s="17"/>
      <c r="Q7" s="17"/>
      <c r="R7" s="17"/>
      <c r="S7" s="17"/>
      <c r="T7" s="17"/>
      <c r="U7" s="14"/>
    </row>
    <row r="8" spans="1:21" x14ac:dyDescent="0.45">
      <c r="A8" s="15"/>
      <c r="B8" s="17"/>
      <c r="C8" s="17"/>
      <c r="D8" s="17"/>
      <c r="E8" s="17"/>
      <c r="F8" s="17"/>
      <c r="G8" s="17"/>
      <c r="H8" s="17"/>
      <c r="I8" s="17"/>
      <c r="J8" s="17"/>
      <c r="K8" s="17"/>
      <c r="L8" s="17"/>
      <c r="M8" s="17"/>
      <c r="N8" s="17"/>
      <c r="O8" s="17"/>
      <c r="P8" s="17"/>
      <c r="Q8" s="17"/>
      <c r="R8" s="17"/>
      <c r="S8" s="17"/>
      <c r="T8" s="17"/>
      <c r="U8" s="14"/>
    </row>
    <row r="9" spans="1:21" x14ac:dyDescent="0.45">
      <c r="A9" s="15"/>
      <c r="B9" s="17"/>
      <c r="C9" s="17"/>
      <c r="D9" s="17"/>
      <c r="E9" s="17"/>
      <c r="F9" s="17"/>
      <c r="G9" s="17"/>
      <c r="H9" s="17"/>
      <c r="I9" s="17"/>
      <c r="J9" s="17"/>
      <c r="K9" s="17"/>
      <c r="L9" s="17"/>
      <c r="M9" s="17"/>
      <c r="N9" s="17"/>
      <c r="O9" s="17"/>
      <c r="P9" s="17"/>
      <c r="Q9" s="17"/>
      <c r="R9" s="17"/>
      <c r="S9" s="17"/>
      <c r="T9" s="17"/>
      <c r="U9" s="14"/>
    </row>
    <row r="10" spans="1:21" x14ac:dyDescent="0.45">
      <c r="A10" s="15"/>
      <c r="B10" s="17"/>
      <c r="C10" s="17"/>
      <c r="D10" s="17"/>
      <c r="E10" s="17"/>
      <c r="F10" s="17"/>
      <c r="G10" s="17"/>
      <c r="H10" s="17"/>
      <c r="I10" s="17"/>
      <c r="J10" s="17"/>
      <c r="K10" s="17"/>
      <c r="L10" s="17"/>
      <c r="M10" s="17"/>
      <c r="N10" s="17"/>
      <c r="O10" s="17"/>
      <c r="P10" s="17"/>
      <c r="Q10" s="17"/>
      <c r="R10" s="17"/>
      <c r="S10" s="17"/>
      <c r="T10" s="17"/>
      <c r="U10" s="14"/>
    </row>
    <row r="11" spans="1:21" x14ac:dyDescent="0.45">
      <c r="A11" s="15"/>
      <c r="B11" s="17"/>
      <c r="C11" s="17"/>
      <c r="D11" s="17"/>
      <c r="E11" s="17"/>
      <c r="F11" s="17"/>
      <c r="G11" s="17"/>
      <c r="H11" s="17"/>
      <c r="I11" s="17"/>
      <c r="J11" s="17"/>
      <c r="K11" s="17"/>
      <c r="L11" s="17"/>
      <c r="M11" s="17"/>
      <c r="N11" s="17"/>
      <c r="O11" s="17"/>
      <c r="P11" s="17"/>
      <c r="Q11" s="17"/>
      <c r="R11" s="17"/>
      <c r="S11" s="17"/>
      <c r="T11" s="17"/>
      <c r="U11" s="14"/>
    </row>
    <row r="12" spans="1:21" x14ac:dyDescent="0.45">
      <c r="A12" s="15"/>
      <c r="B12" s="17"/>
      <c r="C12" s="17"/>
      <c r="D12" s="17"/>
      <c r="E12" s="17"/>
      <c r="F12" s="17"/>
      <c r="G12" s="17"/>
      <c r="H12" s="17"/>
      <c r="I12" s="17"/>
      <c r="J12" s="17"/>
      <c r="K12" s="17"/>
      <c r="L12" s="17"/>
      <c r="M12" s="17"/>
      <c r="N12" s="17"/>
      <c r="O12" s="17"/>
      <c r="P12" s="17"/>
      <c r="Q12" s="17"/>
      <c r="R12" s="17"/>
      <c r="S12" s="17"/>
      <c r="T12" s="17"/>
      <c r="U12" s="14"/>
    </row>
    <row r="13" spans="1:21" x14ac:dyDescent="0.45">
      <c r="A13" s="15"/>
      <c r="B13" s="17"/>
      <c r="C13" s="17"/>
      <c r="D13" s="17"/>
      <c r="E13" s="17"/>
      <c r="F13" s="17"/>
      <c r="G13" s="17"/>
      <c r="H13" s="17"/>
      <c r="I13" s="17"/>
      <c r="J13" s="17"/>
      <c r="K13" s="17"/>
      <c r="L13" s="17"/>
      <c r="M13" s="17"/>
      <c r="N13" s="17"/>
      <c r="O13" s="17"/>
      <c r="P13" s="17"/>
      <c r="Q13" s="17"/>
      <c r="R13" s="17"/>
      <c r="S13" s="17"/>
      <c r="T13" s="17"/>
      <c r="U13" s="14"/>
    </row>
    <row r="14" spans="1:21" x14ac:dyDescent="0.45">
      <c r="A14" s="15"/>
      <c r="B14" s="17"/>
      <c r="C14" s="17"/>
      <c r="D14" s="17"/>
      <c r="E14" s="17"/>
      <c r="F14" s="17"/>
      <c r="G14" s="17"/>
      <c r="H14" s="17"/>
      <c r="I14" s="17"/>
      <c r="J14" s="17"/>
      <c r="K14" s="17"/>
      <c r="L14" s="17"/>
      <c r="M14" s="17"/>
      <c r="N14" s="17"/>
      <c r="O14" s="17"/>
      <c r="P14" s="17"/>
      <c r="Q14" s="17"/>
      <c r="R14" s="17"/>
      <c r="S14" s="17"/>
      <c r="T14" s="17"/>
      <c r="U14" s="14"/>
    </row>
    <row r="15" spans="1:21" x14ac:dyDescent="0.45">
      <c r="A15" s="15"/>
      <c r="B15" s="17"/>
      <c r="C15" s="17"/>
      <c r="D15" s="17"/>
      <c r="E15" s="17"/>
      <c r="F15" s="17"/>
      <c r="G15" s="17"/>
      <c r="H15" s="17"/>
      <c r="I15" s="17"/>
      <c r="J15" s="17"/>
      <c r="K15" s="17"/>
      <c r="L15" s="17"/>
      <c r="M15" s="17"/>
      <c r="N15" s="17"/>
      <c r="O15" s="17"/>
      <c r="P15" s="17"/>
      <c r="Q15" s="17"/>
      <c r="R15" s="17"/>
      <c r="S15" s="17"/>
      <c r="T15" s="17"/>
      <c r="U15" s="14"/>
    </row>
    <row r="16" spans="1:21" x14ac:dyDescent="0.45">
      <c r="A16" s="15"/>
      <c r="B16" s="17"/>
      <c r="C16" s="17"/>
      <c r="D16" s="17"/>
      <c r="E16" s="17"/>
      <c r="F16" s="17"/>
      <c r="G16" s="17"/>
      <c r="H16" s="17"/>
      <c r="I16" s="17"/>
      <c r="J16" s="17"/>
      <c r="K16" s="17"/>
      <c r="L16" s="17"/>
      <c r="M16" s="17"/>
      <c r="N16" s="17"/>
      <c r="O16" s="17"/>
      <c r="P16" s="17"/>
      <c r="Q16" s="17"/>
      <c r="R16" s="17"/>
      <c r="S16" s="17"/>
      <c r="T16" s="17"/>
      <c r="U16" s="14"/>
    </row>
    <row r="17" spans="1:21" x14ac:dyDescent="0.45">
      <c r="A17" s="15"/>
      <c r="B17" s="17"/>
      <c r="C17" s="17"/>
      <c r="D17" s="17"/>
      <c r="E17" s="17"/>
      <c r="F17" s="17"/>
      <c r="G17" s="17"/>
      <c r="H17" s="17"/>
      <c r="I17" s="17"/>
      <c r="J17" s="17"/>
      <c r="K17" s="17"/>
      <c r="L17" s="17"/>
      <c r="M17" s="17"/>
      <c r="N17" s="17"/>
      <c r="O17" s="17"/>
      <c r="P17" s="17"/>
      <c r="Q17" s="17"/>
      <c r="R17" s="17"/>
      <c r="S17" s="17"/>
      <c r="T17" s="17"/>
      <c r="U17" s="14"/>
    </row>
    <row r="18" spans="1:21" x14ac:dyDescent="0.45">
      <c r="A18" s="15"/>
      <c r="B18" s="17"/>
      <c r="C18" s="17"/>
      <c r="D18" s="17"/>
      <c r="E18" s="17"/>
      <c r="F18" s="17"/>
      <c r="G18" s="17"/>
      <c r="H18" s="17"/>
      <c r="I18" s="17"/>
      <c r="J18" s="17"/>
      <c r="K18" s="17"/>
      <c r="L18" s="17"/>
      <c r="M18" s="17"/>
      <c r="N18" s="17"/>
      <c r="O18" s="17"/>
      <c r="P18" s="17"/>
      <c r="Q18" s="17"/>
      <c r="R18" s="17"/>
      <c r="S18" s="17"/>
      <c r="T18" s="17"/>
      <c r="U18" s="14"/>
    </row>
    <row r="19" spans="1:21" x14ac:dyDescent="0.45">
      <c r="A19" s="15"/>
      <c r="B19" s="17"/>
      <c r="C19" s="17"/>
      <c r="D19" s="17"/>
      <c r="E19" s="17"/>
      <c r="F19" s="17"/>
      <c r="G19" s="17"/>
      <c r="H19" s="17"/>
      <c r="I19" s="17"/>
      <c r="J19" s="17"/>
      <c r="K19" s="17"/>
      <c r="L19" s="17"/>
      <c r="M19" s="17"/>
      <c r="N19" s="17"/>
      <c r="O19" s="17"/>
      <c r="P19" s="17"/>
      <c r="Q19" s="17"/>
      <c r="R19" s="17"/>
      <c r="S19" s="17"/>
      <c r="T19" s="17"/>
      <c r="U19" s="14"/>
    </row>
    <row r="20" spans="1:21" x14ac:dyDescent="0.45">
      <c r="A20" s="15"/>
      <c r="B20" s="17"/>
      <c r="C20" s="17"/>
      <c r="D20" s="17"/>
      <c r="E20" s="17"/>
      <c r="F20" s="17"/>
      <c r="G20" s="17"/>
      <c r="H20" s="17"/>
      <c r="I20" s="17"/>
      <c r="J20" s="17"/>
      <c r="K20" s="17"/>
      <c r="L20" s="17"/>
      <c r="M20" s="17"/>
      <c r="N20" s="17"/>
      <c r="O20" s="17"/>
      <c r="P20" s="17"/>
      <c r="Q20" s="17"/>
      <c r="R20" s="17"/>
      <c r="S20" s="17"/>
      <c r="T20" s="17"/>
      <c r="U20" s="14"/>
    </row>
    <row r="21" spans="1:21" x14ac:dyDescent="0.45">
      <c r="A21" s="15"/>
      <c r="B21" s="17"/>
      <c r="C21" s="17"/>
      <c r="D21" s="17"/>
      <c r="E21" s="17"/>
      <c r="F21" s="17"/>
      <c r="G21" s="17"/>
      <c r="H21" s="17"/>
      <c r="I21" s="17"/>
      <c r="J21" s="17"/>
      <c r="K21" s="17"/>
      <c r="L21" s="17"/>
      <c r="M21" s="17"/>
      <c r="N21" s="17"/>
      <c r="O21" s="17"/>
      <c r="P21" s="17"/>
      <c r="Q21" s="17"/>
      <c r="R21" s="17"/>
      <c r="S21" s="17"/>
      <c r="T21" s="17"/>
      <c r="U21" s="14"/>
    </row>
    <row r="22" spans="1:21" x14ac:dyDescent="0.45">
      <c r="A22" s="15"/>
      <c r="B22" s="17"/>
      <c r="C22" s="17"/>
      <c r="D22" s="17"/>
      <c r="E22" s="17"/>
      <c r="F22" s="17"/>
      <c r="G22" s="17"/>
      <c r="H22" s="17"/>
      <c r="I22" s="17"/>
      <c r="J22" s="17"/>
      <c r="K22" s="17"/>
      <c r="L22" s="17"/>
      <c r="M22" s="17"/>
      <c r="N22" s="17"/>
      <c r="O22" s="17"/>
      <c r="P22" s="17"/>
      <c r="Q22" s="17"/>
      <c r="R22" s="17"/>
      <c r="S22" s="17"/>
      <c r="T22" s="17"/>
      <c r="U22" s="14"/>
    </row>
    <row r="23" spans="1:21" x14ac:dyDescent="0.45">
      <c r="A23" s="15"/>
      <c r="B23" s="17"/>
      <c r="C23" s="17"/>
      <c r="D23" s="17"/>
      <c r="E23" s="17"/>
      <c r="F23" s="17"/>
      <c r="G23" s="17"/>
      <c r="H23" s="17"/>
      <c r="I23" s="17"/>
      <c r="J23" s="17"/>
      <c r="K23" s="17"/>
      <c r="L23" s="17"/>
      <c r="M23" s="17"/>
      <c r="N23" s="17"/>
      <c r="O23" s="17"/>
      <c r="P23" s="17"/>
      <c r="Q23" s="17"/>
      <c r="R23" s="17"/>
      <c r="S23" s="17"/>
      <c r="T23" s="17"/>
      <c r="U23" s="14"/>
    </row>
    <row r="24" spans="1:21" x14ac:dyDescent="0.45">
      <c r="A24" s="15"/>
      <c r="B24" s="17"/>
      <c r="C24" s="17"/>
      <c r="D24" s="17"/>
      <c r="E24" s="17"/>
      <c r="F24" s="17"/>
      <c r="G24" s="17"/>
      <c r="H24" s="17"/>
      <c r="I24" s="17"/>
      <c r="J24" s="17"/>
      <c r="K24" s="17"/>
      <c r="L24" s="17"/>
      <c r="M24" s="17"/>
      <c r="N24" s="17"/>
      <c r="O24" s="17"/>
      <c r="P24" s="17"/>
      <c r="Q24" s="17"/>
      <c r="R24" s="17"/>
      <c r="S24" s="17"/>
      <c r="T24" s="17"/>
      <c r="U24" s="14"/>
    </row>
    <row r="25" spans="1:21" x14ac:dyDescent="0.45">
      <c r="A25" s="15"/>
      <c r="B25" s="17"/>
      <c r="C25" s="17"/>
      <c r="D25" s="17"/>
      <c r="E25" s="17"/>
      <c r="F25" s="17"/>
      <c r="G25" s="17"/>
      <c r="H25" s="17"/>
      <c r="I25" s="17"/>
      <c r="J25" s="17"/>
      <c r="K25" s="17"/>
      <c r="L25" s="17"/>
      <c r="M25" s="17"/>
      <c r="N25" s="17"/>
      <c r="O25" s="17"/>
      <c r="P25" s="17"/>
      <c r="Q25" s="17"/>
      <c r="R25" s="17"/>
      <c r="S25" s="17"/>
      <c r="T25" s="17"/>
      <c r="U25" s="14"/>
    </row>
    <row r="26" spans="1:21" x14ac:dyDescent="0.45">
      <c r="A26" s="15"/>
      <c r="B26" s="17"/>
      <c r="C26" s="17"/>
      <c r="D26" s="17"/>
      <c r="E26" s="17"/>
      <c r="F26" s="17"/>
      <c r="G26" s="17"/>
      <c r="H26" s="17"/>
      <c r="I26" s="17"/>
      <c r="J26" s="17"/>
      <c r="K26" s="17"/>
      <c r="L26" s="17"/>
      <c r="M26" s="17"/>
      <c r="N26" s="17"/>
      <c r="O26" s="17"/>
      <c r="P26" s="17"/>
      <c r="Q26" s="17"/>
      <c r="R26" s="17"/>
      <c r="S26" s="17"/>
      <c r="T26" s="17"/>
      <c r="U26" s="14"/>
    </row>
    <row r="27" spans="1:21" x14ac:dyDescent="0.45">
      <c r="A27" s="15"/>
      <c r="B27" s="17"/>
      <c r="C27" s="17"/>
      <c r="D27" s="17"/>
      <c r="E27" s="17"/>
      <c r="F27" s="17"/>
      <c r="G27" s="17"/>
      <c r="H27" s="17"/>
      <c r="I27" s="17"/>
      <c r="J27" s="17"/>
      <c r="K27" s="17"/>
      <c r="L27" s="17"/>
      <c r="M27" s="17"/>
      <c r="N27" s="17"/>
      <c r="O27" s="17"/>
      <c r="P27" s="17"/>
      <c r="Q27" s="17"/>
      <c r="R27" s="17"/>
      <c r="S27" s="17"/>
      <c r="T27" s="17"/>
      <c r="U27" s="14"/>
    </row>
    <row r="28" spans="1:21" x14ac:dyDescent="0.45">
      <c r="A28" s="15"/>
      <c r="B28" s="17"/>
      <c r="C28" s="17"/>
      <c r="D28" s="17"/>
      <c r="E28" s="17"/>
      <c r="F28" s="17"/>
      <c r="G28" s="17"/>
      <c r="H28" s="17"/>
      <c r="I28" s="17"/>
      <c r="J28" s="17"/>
      <c r="K28" s="17"/>
      <c r="L28" s="17"/>
      <c r="M28" s="17"/>
      <c r="N28" s="17"/>
      <c r="O28" s="17"/>
      <c r="P28" s="17"/>
      <c r="Q28" s="17"/>
      <c r="R28" s="17"/>
      <c r="S28" s="17"/>
      <c r="T28" s="17"/>
      <c r="U28" s="14"/>
    </row>
    <row r="29" spans="1:21" x14ac:dyDescent="0.45">
      <c r="A29" s="15"/>
      <c r="B29" s="17"/>
      <c r="C29" s="17"/>
      <c r="D29" s="17"/>
      <c r="E29" s="17"/>
      <c r="F29" s="17"/>
      <c r="G29" s="17"/>
      <c r="H29" s="17"/>
      <c r="I29" s="17"/>
      <c r="J29" s="17"/>
      <c r="K29" s="17"/>
      <c r="L29" s="17"/>
      <c r="M29" s="17"/>
      <c r="N29" s="17"/>
      <c r="O29" s="17"/>
      <c r="P29" s="17"/>
      <c r="Q29" s="17"/>
      <c r="R29" s="17"/>
      <c r="S29" s="17"/>
      <c r="T29" s="17"/>
      <c r="U29" s="14"/>
    </row>
    <row r="30" spans="1:21" x14ac:dyDescent="0.45">
      <c r="A30" s="18"/>
      <c r="B30" s="19"/>
      <c r="C30" s="19"/>
      <c r="D30" s="19"/>
      <c r="E30" s="19"/>
      <c r="F30" s="19"/>
      <c r="G30" s="19"/>
      <c r="H30" s="19"/>
      <c r="I30" s="19"/>
      <c r="J30" s="19"/>
      <c r="K30" s="19"/>
      <c r="L30" s="19"/>
      <c r="M30" s="19"/>
      <c r="N30" s="19"/>
      <c r="O30" s="19"/>
      <c r="P30" s="19"/>
      <c r="Q30" s="19"/>
      <c r="R30" s="19"/>
      <c r="S30" s="19"/>
      <c r="T30" s="19"/>
      <c r="U30" s="20"/>
    </row>
    <row r="56" spans="1:12" x14ac:dyDescent="0.45">
      <c r="A56" s="6" t="s">
        <v>272</v>
      </c>
      <c r="B56" t="s">
        <v>274</v>
      </c>
      <c r="C56" t="s">
        <v>288</v>
      </c>
      <c r="D56" s="6" t="s">
        <v>272</v>
      </c>
      <c r="E56" t="s">
        <v>274</v>
      </c>
      <c r="F56" t="s">
        <v>288</v>
      </c>
      <c r="G56" s="6" t="s">
        <v>272</v>
      </c>
      <c r="H56" t="s">
        <v>288</v>
      </c>
      <c r="I56" t="s">
        <v>274</v>
      </c>
      <c r="J56" s="6" t="s">
        <v>272</v>
      </c>
      <c r="K56" t="s">
        <v>274</v>
      </c>
      <c r="L56" t="s">
        <v>288</v>
      </c>
    </row>
    <row r="57" spans="1:12" x14ac:dyDescent="0.45">
      <c r="A57" s="2" t="s">
        <v>7</v>
      </c>
      <c r="B57" s="8">
        <v>5841</v>
      </c>
      <c r="C57" s="8">
        <v>10535.570000000002</v>
      </c>
      <c r="D57" s="2" t="s">
        <v>5</v>
      </c>
      <c r="E57" s="8">
        <v>5650</v>
      </c>
      <c r="F57" s="8">
        <v>13265.53</v>
      </c>
      <c r="G57" s="2" t="s">
        <v>6</v>
      </c>
      <c r="H57" s="8">
        <v>5330.0999999999995</v>
      </c>
      <c r="I57" s="8">
        <v>2445</v>
      </c>
      <c r="J57" s="2" t="s">
        <v>275</v>
      </c>
      <c r="K57" s="8">
        <v>1289</v>
      </c>
      <c r="L57" s="8">
        <v>2941.1099999999997</v>
      </c>
    </row>
    <row r="58" spans="1:12" x14ac:dyDescent="0.45">
      <c r="A58" s="2" t="s">
        <v>11</v>
      </c>
      <c r="B58" s="8">
        <v>7464</v>
      </c>
      <c r="C58" s="8">
        <v>17212.41</v>
      </c>
      <c r="D58" s="7" t="s">
        <v>4</v>
      </c>
      <c r="E58" s="8">
        <v>5650</v>
      </c>
      <c r="F58" s="8">
        <v>13265.53</v>
      </c>
      <c r="G58" s="2" t="s">
        <v>8</v>
      </c>
      <c r="H58" s="8">
        <v>179.32999999999998</v>
      </c>
      <c r="I58" s="8">
        <v>79</v>
      </c>
      <c r="J58" s="2" t="s">
        <v>276</v>
      </c>
      <c r="K58" s="8">
        <v>955</v>
      </c>
      <c r="L58" s="8">
        <v>2051.46</v>
      </c>
    </row>
    <row r="59" spans="1:12" x14ac:dyDescent="0.45">
      <c r="A59" s="2" t="s">
        <v>20</v>
      </c>
      <c r="B59" s="8">
        <v>957</v>
      </c>
      <c r="C59" s="8">
        <v>3339.9299999999994</v>
      </c>
      <c r="D59" s="2" t="s">
        <v>18</v>
      </c>
      <c r="E59" s="8">
        <v>3769</v>
      </c>
      <c r="F59" s="8">
        <v>7687.3199999999979</v>
      </c>
      <c r="G59" s="2" t="s">
        <v>9</v>
      </c>
      <c r="H59" s="8">
        <v>2945.25</v>
      </c>
      <c r="I59" s="8">
        <v>1575</v>
      </c>
      <c r="J59" s="2" t="s">
        <v>277</v>
      </c>
      <c r="K59" s="8">
        <v>1433</v>
      </c>
      <c r="L59" s="8">
        <v>3052.5500000000006</v>
      </c>
    </row>
    <row r="60" spans="1:12" x14ac:dyDescent="0.45">
      <c r="A60" s="2" t="s">
        <v>14</v>
      </c>
      <c r="B60" s="8">
        <v>1180</v>
      </c>
      <c r="C60" s="8">
        <v>2237.67</v>
      </c>
      <c r="D60" s="7" t="s">
        <v>17</v>
      </c>
      <c r="E60" s="8">
        <v>3769</v>
      </c>
      <c r="F60" s="8">
        <v>7687.3199999999979</v>
      </c>
      <c r="G60" s="2" t="s">
        <v>10</v>
      </c>
      <c r="H60" s="8">
        <v>7410.9900000000007</v>
      </c>
      <c r="I60" s="8">
        <v>4187</v>
      </c>
      <c r="J60" s="2" t="s">
        <v>278</v>
      </c>
      <c r="K60" s="8">
        <v>1270</v>
      </c>
      <c r="L60" s="8">
        <v>2588.7599999999998</v>
      </c>
    </row>
    <row r="61" spans="1:12" x14ac:dyDescent="0.45">
      <c r="A61" s="2" t="s">
        <v>273</v>
      </c>
      <c r="B61" s="8">
        <v>15442</v>
      </c>
      <c r="C61" s="8">
        <v>33325.58</v>
      </c>
      <c r="D61" s="2" t="s">
        <v>16</v>
      </c>
      <c r="E61" s="8">
        <v>4006</v>
      </c>
      <c r="F61" s="8">
        <v>8258.8300000000017</v>
      </c>
      <c r="G61" s="2" t="s">
        <v>12</v>
      </c>
      <c r="H61" s="8">
        <v>4572.1500000000005</v>
      </c>
      <c r="I61" s="8">
        <v>2445</v>
      </c>
      <c r="J61" s="2" t="s">
        <v>279</v>
      </c>
      <c r="K61" s="8">
        <v>1227</v>
      </c>
      <c r="L61" s="8">
        <v>2634.41</v>
      </c>
    </row>
    <row r="62" spans="1:12" x14ac:dyDescent="0.45">
      <c r="D62" s="7" t="s">
        <v>4</v>
      </c>
      <c r="E62" s="8">
        <v>4006</v>
      </c>
      <c r="F62" s="8">
        <v>8258.8300000000017</v>
      </c>
      <c r="G62" s="2" t="s">
        <v>13</v>
      </c>
      <c r="H62" s="8">
        <v>7310.1599999999989</v>
      </c>
      <c r="I62" s="8">
        <v>2574</v>
      </c>
      <c r="J62" s="2" t="s">
        <v>280</v>
      </c>
      <c r="K62" s="8">
        <v>1498</v>
      </c>
      <c r="L62" s="8">
        <v>3428.2299999999991</v>
      </c>
    </row>
    <row r="63" spans="1:12" x14ac:dyDescent="0.45">
      <c r="D63" s="2" t="s">
        <v>19</v>
      </c>
      <c r="E63" s="8">
        <v>2017</v>
      </c>
      <c r="F63" s="8">
        <v>4113.9000000000015</v>
      </c>
      <c r="G63" s="2" t="s">
        <v>15</v>
      </c>
      <c r="H63" s="8">
        <v>1651.7700000000002</v>
      </c>
      <c r="I63" s="8">
        <v>994</v>
      </c>
      <c r="J63" s="2" t="s">
        <v>281</v>
      </c>
      <c r="K63" s="8">
        <v>988</v>
      </c>
      <c r="L63" s="8">
        <v>2112.52</v>
      </c>
    </row>
    <row r="64" spans="1:12" x14ac:dyDescent="0.45">
      <c r="D64" s="7" t="s">
        <v>17</v>
      </c>
      <c r="E64" s="8">
        <v>2017</v>
      </c>
      <c r="F64" s="8">
        <v>4113.9000000000015</v>
      </c>
      <c r="G64" s="2" t="s">
        <v>22</v>
      </c>
      <c r="H64" s="8">
        <v>585.9</v>
      </c>
      <c r="I64" s="8">
        <v>186</v>
      </c>
      <c r="J64" s="2" t="s">
        <v>282</v>
      </c>
      <c r="K64" s="8">
        <v>1251</v>
      </c>
      <c r="L64" s="8">
        <v>2705.94</v>
      </c>
    </row>
    <row r="65" spans="1:12" x14ac:dyDescent="0.45">
      <c r="A65" s="6" t="s">
        <v>272</v>
      </c>
      <c r="B65" t="s">
        <v>288</v>
      </c>
      <c r="D65" s="2" t="s">
        <v>273</v>
      </c>
      <c r="E65" s="8">
        <v>15442</v>
      </c>
      <c r="F65" s="8">
        <v>33325.58</v>
      </c>
      <c r="G65" s="2" t="s">
        <v>21</v>
      </c>
      <c r="H65" s="8">
        <v>3339.9299999999994</v>
      </c>
      <c r="I65" s="8">
        <v>957</v>
      </c>
      <c r="J65" s="2" t="s">
        <v>283</v>
      </c>
      <c r="K65" s="8">
        <v>1110</v>
      </c>
      <c r="L65" s="8">
        <v>2349.7199999999998</v>
      </c>
    </row>
    <row r="66" spans="1:12" x14ac:dyDescent="0.45">
      <c r="A66" s="2" t="s">
        <v>292</v>
      </c>
      <c r="B66">
        <v>18115.29</v>
      </c>
      <c r="G66" s="2" t="s">
        <v>273</v>
      </c>
      <c r="H66" s="8">
        <v>33325.58</v>
      </c>
      <c r="I66" s="8">
        <v>15442</v>
      </c>
      <c r="J66" s="2" t="s">
        <v>284</v>
      </c>
      <c r="K66" s="8">
        <v>1426</v>
      </c>
      <c r="L66" s="8">
        <v>3045.78</v>
      </c>
    </row>
    <row r="67" spans="1:12" x14ac:dyDescent="0.45">
      <c r="A67" s="2" t="s">
        <v>293</v>
      </c>
      <c r="B67">
        <v>15210.289999999999</v>
      </c>
      <c r="J67" s="2" t="s">
        <v>285</v>
      </c>
      <c r="K67" s="8">
        <v>1578</v>
      </c>
      <c r="L67" s="8">
        <v>3290.86</v>
      </c>
    </row>
    <row r="68" spans="1:12" x14ac:dyDescent="0.45">
      <c r="A68" s="2" t="s">
        <v>273</v>
      </c>
      <c r="B68">
        <v>33325.579999999987</v>
      </c>
      <c r="J68" s="2" t="s">
        <v>286</v>
      </c>
      <c r="K68" s="8">
        <v>1417</v>
      </c>
      <c r="L68" s="8">
        <v>3124.24</v>
      </c>
    </row>
    <row r="69" spans="1:12" x14ac:dyDescent="0.45">
      <c r="J69" s="2" t="s">
        <v>273</v>
      </c>
      <c r="K69" s="8">
        <v>15442</v>
      </c>
      <c r="L69" s="8">
        <v>33325.58</v>
      </c>
    </row>
    <row r="70" spans="1:12" x14ac:dyDescent="0.45">
      <c r="A70" s="6" t="s">
        <v>272</v>
      </c>
      <c r="B70" t="s">
        <v>288</v>
      </c>
    </row>
    <row r="71" spans="1:12" x14ac:dyDescent="0.45">
      <c r="A71" s="2" t="s">
        <v>294</v>
      </c>
      <c r="D71" s="6" t="s">
        <v>272</v>
      </c>
      <c r="E71" t="s">
        <v>288</v>
      </c>
    </row>
    <row r="72" spans="1:12" x14ac:dyDescent="0.45">
      <c r="A72" s="7" t="s">
        <v>6</v>
      </c>
      <c r="B72">
        <v>2748.9800000000005</v>
      </c>
      <c r="D72" s="2" t="s">
        <v>297</v>
      </c>
      <c r="E72">
        <v>11804.889999999996</v>
      </c>
    </row>
    <row r="73" spans="1:12" x14ac:dyDescent="0.45">
      <c r="A73" s="7" t="s">
        <v>8</v>
      </c>
      <c r="B73">
        <v>129.38999999999999</v>
      </c>
      <c r="D73" s="2" t="s">
        <v>300</v>
      </c>
      <c r="E73">
        <v>9387.24</v>
      </c>
    </row>
    <row r="74" spans="1:12" x14ac:dyDescent="0.45">
      <c r="A74" s="7" t="s">
        <v>9</v>
      </c>
      <c r="B74">
        <v>1494.13</v>
      </c>
      <c r="D74" s="2" t="s">
        <v>298</v>
      </c>
      <c r="E74">
        <v>6493.9499999999989</v>
      </c>
    </row>
    <row r="75" spans="1:12" x14ac:dyDescent="0.45">
      <c r="A75" s="7" t="s">
        <v>10</v>
      </c>
      <c r="B75">
        <v>4317.03</v>
      </c>
      <c r="D75" s="2" t="s">
        <v>299</v>
      </c>
      <c r="E75">
        <v>5639.4999999999991</v>
      </c>
    </row>
    <row r="76" spans="1:12" x14ac:dyDescent="0.45">
      <c r="A76" s="7" t="s">
        <v>12</v>
      </c>
      <c r="B76">
        <v>2599.3000000000002</v>
      </c>
      <c r="D76" s="2" t="s">
        <v>273</v>
      </c>
      <c r="E76">
        <v>33325.579999999987</v>
      </c>
    </row>
    <row r="77" spans="1:12" x14ac:dyDescent="0.45">
      <c r="A77" s="7" t="s">
        <v>13</v>
      </c>
      <c r="B77">
        <v>3129.68</v>
      </c>
    </row>
    <row r="78" spans="1:12" x14ac:dyDescent="0.45">
      <c r="A78" s="7" t="s">
        <v>15</v>
      </c>
      <c r="B78">
        <v>540.44999999999993</v>
      </c>
    </row>
    <row r="79" spans="1:12" x14ac:dyDescent="0.45">
      <c r="A79" s="7" t="s">
        <v>22</v>
      </c>
      <c r="B79">
        <v>264.60000000000002</v>
      </c>
    </row>
    <row r="80" spans="1:12" x14ac:dyDescent="0.45">
      <c r="A80" s="7" t="s">
        <v>21</v>
      </c>
      <c r="B80">
        <v>2540.7199999999993</v>
      </c>
    </row>
    <row r="81" spans="1:2" x14ac:dyDescent="0.45">
      <c r="A81" s="2" t="s">
        <v>295</v>
      </c>
    </row>
    <row r="82" spans="1:2" x14ac:dyDescent="0.45">
      <c r="A82" s="7" t="s">
        <v>6</v>
      </c>
      <c r="B82">
        <v>2581.12</v>
      </c>
    </row>
    <row r="83" spans="1:2" x14ac:dyDescent="0.45">
      <c r="A83" s="7" t="s">
        <v>8</v>
      </c>
      <c r="B83">
        <v>49.94</v>
      </c>
    </row>
    <row r="84" spans="1:2" x14ac:dyDescent="0.45">
      <c r="A84" s="7" t="s">
        <v>9</v>
      </c>
      <c r="B84">
        <v>1451.12</v>
      </c>
    </row>
    <row r="85" spans="1:2" x14ac:dyDescent="0.45">
      <c r="A85" s="7" t="s">
        <v>10</v>
      </c>
      <c r="B85">
        <v>3093.9600000000005</v>
      </c>
    </row>
    <row r="86" spans="1:2" x14ac:dyDescent="0.45">
      <c r="A86" s="7" t="s">
        <v>12</v>
      </c>
      <c r="B86">
        <v>1972.8499999999997</v>
      </c>
    </row>
    <row r="87" spans="1:2" x14ac:dyDescent="0.45">
      <c r="A87" s="7" t="s">
        <v>13</v>
      </c>
      <c r="B87">
        <v>4180.4800000000005</v>
      </c>
    </row>
    <row r="88" spans="1:2" x14ac:dyDescent="0.45">
      <c r="A88" s="7" t="s">
        <v>15</v>
      </c>
      <c r="B88">
        <v>1111.32</v>
      </c>
    </row>
    <row r="89" spans="1:2" x14ac:dyDescent="0.45">
      <c r="A89" s="7" t="s">
        <v>22</v>
      </c>
      <c r="B89">
        <v>321.29999999999995</v>
      </c>
    </row>
    <row r="90" spans="1:2" x14ac:dyDescent="0.45">
      <c r="A90" s="7" t="s">
        <v>21</v>
      </c>
      <c r="B90">
        <v>799.21</v>
      </c>
    </row>
    <row r="91" spans="1:2" x14ac:dyDescent="0.45">
      <c r="A91" s="2" t="s">
        <v>273</v>
      </c>
      <c r="B91">
        <v>33325.579999999987</v>
      </c>
    </row>
  </sheetData>
  <mergeCells count="1">
    <mergeCell ref="A1:S1"/>
  </mergeCells>
  <pageMargins left="0.7" right="0.7" top="0.75" bottom="0.75" header="0.3" footer="0.3"/>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vt:lpstr>
      <vt:lpstr>Dashboard</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Kumar, Kailash WEP-DRL/O/D41</cp:lastModifiedBy>
  <cp:lastPrinted>2013-05-31T18:56:13Z</cp:lastPrinted>
  <dcterms:created xsi:type="dcterms:W3CDTF">2007-08-07T00:48:59Z</dcterms:created>
  <dcterms:modified xsi:type="dcterms:W3CDTF">2025-07-16T15:02:42Z</dcterms:modified>
</cp:coreProperties>
</file>