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B15" i="1"/>
  <c r="E3" i="1"/>
  <c r="E5" i="1" s="1"/>
  <c r="E2" i="1"/>
  <c r="E7" i="1" s="1"/>
  <c r="C3" i="1"/>
  <c r="C5" i="1" s="1"/>
  <c r="D3" i="1"/>
  <c r="D5" i="1" s="1"/>
  <c r="D2" i="1"/>
  <c r="D7" i="1" s="1"/>
  <c r="C2" i="1"/>
  <c r="C7" i="1" s="1"/>
  <c r="B3" i="1"/>
  <c r="B5" i="1" s="1"/>
  <c r="B2" i="1"/>
  <c r="B7" i="1" s="1"/>
  <c r="E6" i="1" l="1"/>
  <c r="D4" i="1"/>
  <c r="E4" i="1"/>
  <c r="C4" i="1"/>
  <c r="D6" i="1"/>
  <c r="C6" i="1"/>
  <c r="B6" i="1"/>
  <c r="B4" i="1"/>
</calcChain>
</file>

<file path=xl/sharedStrings.xml><?xml version="1.0" encoding="utf-8"?>
<sst xmlns="http://schemas.openxmlformats.org/spreadsheetml/2006/main" count="15" uniqueCount="12">
  <si>
    <t>T</t>
  </si>
  <si>
    <t>m1</t>
  </si>
  <si>
    <t>m2</t>
  </si>
  <si>
    <t>b0</t>
  </si>
  <si>
    <t>b1</t>
  </si>
  <si>
    <t>a0</t>
  </si>
  <si>
    <t>a1</t>
  </si>
  <si>
    <t>tпп</t>
  </si>
  <si>
    <t>Сигма</t>
  </si>
  <si>
    <t>Qmax</t>
  </si>
  <si>
    <t>r</t>
  </si>
  <si>
    <t>Дельта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</si>
</sst>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4419885972324E-2"/>
          <c:y val="3.7684138403562863E-2"/>
          <c:w val="0.75252633547046477"/>
          <c:h val="0.84445595379714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Лист1!$A$8</c:f>
              <c:strCache>
                <c:ptCount val="1"/>
                <c:pt idx="0">
                  <c:v>tпп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Лист1!$B$1:$E$1</c:f>
              <c:numCache>
                <c:formatCode>General</c:formatCode>
                <c:ptCount val="4"/>
                <c:pt idx="0">
                  <c:v>2E-3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</c:numCache>
            </c:numRef>
          </c:xVal>
          <c:yVal>
            <c:numRef>
              <c:f>Лист1!$B$8:$E$8</c:f>
              <c:numCache>
                <c:formatCode>General</c:formatCode>
                <c:ptCount val="4"/>
                <c:pt idx="0">
                  <c:v>0.36</c:v>
                </c:pt>
                <c:pt idx="1">
                  <c:v>0.39</c:v>
                </c:pt>
                <c:pt idx="2">
                  <c:v>0.42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5-4CDF-85C3-5179764BFE58}"/>
            </c:ext>
          </c:extLst>
        </c:ser>
        <c:ser>
          <c:idx val="1"/>
          <c:order val="1"/>
          <c:tx>
            <c:strRef>
              <c:f>Лист1!$A$9</c:f>
              <c:strCache>
                <c:ptCount val="1"/>
                <c:pt idx="0">
                  <c:v>Сигма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Лист1!$B$1:$E$1</c:f>
              <c:numCache>
                <c:formatCode>General</c:formatCode>
                <c:ptCount val="4"/>
                <c:pt idx="0">
                  <c:v>2E-3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</c:numCache>
            </c:numRef>
          </c:xVal>
          <c:yVal>
            <c:numRef>
              <c:f>Лист1!$B$9:$E$9</c:f>
              <c:numCache>
                <c:formatCode>General</c:formatCode>
                <c:ptCount val="4"/>
                <c:pt idx="0">
                  <c:v>0.24</c:v>
                </c:pt>
                <c:pt idx="1">
                  <c:v>0.38</c:v>
                </c:pt>
                <c:pt idx="2">
                  <c:v>0.53</c:v>
                </c:pt>
                <c:pt idx="3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05-4CDF-85C3-5179764BFE58}"/>
            </c:ext>
          </c:extLst>
        </c:ser>
        <c:ser>
          <c:idx val="2"/>
          <c:order val="2"/>
          <c:tx>
            <c:strRef>
              <c:f>Лист1!$A$10</c:f>
              <c:strCache>
                <c:ptCount val="1"/>
                <c:pt idx="0">
                  <c:v>Qmax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Лист1!$B$1:$E$1</c:f>
              <c:numCache>
                <c:formatCode>General</c:formatCode>
                <c:ptCount val="4"/>
                <c:pt idx="0">
                  <c:v>2E-3</c:v>
                </c:pt>
                <c:pt idx="1">
                  <c:v>0.01</c:v>
                </c:pt>
                <c:pt idx="2">
                  <c:v>2.5000000000000001E-2</c:v>
                </c:pt>
                <c:pt idx="3">
                  <c:v>0.05</c:v>
                </c:pt>
              </c:numCache>
            </c:numRef>
          </c:xVal>
          <c:yVal>
            <c:numRef>
              <c:f>Лист1!$B$10:$E$10</c:f>
              <c:numCache>
                <c:formatCode>General</c:formatCode>
                <c:ptCount val="4"/>
                <c:pt idx="0">
                  <c:v>1.3599999999999999E-2</c:v>
                </c:pt>
                <c:pt idx="1">
                  <c:v>1.3599999999999999E-2</c:v>
                </c:pt>
                <c:pt idx="2">
                  <c:v>1.3599999999999999E-2</c:v>
                </c:pt>
                <c:pt idx="3">
                  <c:v>1.3599999999999999E-2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05-4CDF-85C3-5179764BF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105856"/>
        <c:axId val="557106512"/>
      </c:scatterChart>
      <c:valAx>
        <c:axId val="55710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c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106512"/>
        <c:crosses val="autoZero"/>
        <c:crossBetween val="midCat"/>
      </c:valAx>
      <c:valAx>
        <c:axId val="5571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10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64696611505128"/>
          <c:y val="0.12101625785985387"/>
          <c:w val="0.1715327029156816"/>
          <c:h val="0.6894508690010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Лист1!$A$16</c:f>
              <c:strCache>
                <c:ptCount val="1"/>
                <c:pt idx="0">
                  <c:v>tпп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Лист1!$B$14:$F$14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Лист1!$B$16:$F$16</c:f>
              <c:numCache>
                <c:formatCode>General</c:formatCode>
                <c:ptCount val="5"/>
                <c:pt idx="0">
                  <c:v>0.17</c:v>
                </c:pt>
                <c:pt idx="1">
                  <c:v>0.36</c:v>
                </c:pt>
                <c:pt idx="2">
                  <c:v>0.35</c:v>
                </c:pt>
                <c:pt idx="3">
                  <c:v>0.35</c:v>
                </c:pt>
                <c:pt idx="4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0B-414C-B51F-A51656C5B1FA}"/>
            </c:ext>
          </c:extLst>
        </c:ser>
        <c:ser>
          <c:idx val="1"/>
          <c:order val="1"/>
          <c:tx>
            <c:strRef>
              <c:f>Лист1!$A$17</c:f>
              <c:strCache>
                <c:ptCount val="1"/>
                <c:pt idx="0">
                  <c:v>Сигма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Лист1!$B$14:$F$14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Лист1!$B$17:$F$17</c:f>
              <c:numCache>
                <c:formatCode>General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0B-414C-B51F-A51656C5B1FA}"/>
            </c:ext>
          </c:extLst>
        </c:ser>
        <c:ser>
          <c:idx val="2"/>
          <c:order val="2"/>
          <c:tx>
            <c:strRef>
              <c:f>Лист1!$A$18</c:f>
              <c:strCache>
                <c:ptCount val="1"/>
                <c:pt idx="0">
                  <c:v>Qmax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Лист1!$B$14:$F$14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</c:numCache>
            </c:numRef>
          </c:xVal>
          <c:yVal>
            <c:numRef>
              <c:f>Лист1!$B$18:$F$18</c:f>
              <c:numCache>
                <c:formatCode>General</c:formatCode>
                <c:ptCount val="5"/>
                <c:pt idx="0">
                  <c:v>0.13</c:v>
                </c:pt>
                <c:pt idx="1">
                  <c:v>3.2590000000000001E-2</c:v>
                </c:pt>
                <c:pt idx="2">
                  <c:v>1.4500000000000001E-2</c:v>
                </c:pt>
                <c:pt idx="3">
                  <c:v>1.3599999999999999E-2</c:v>
                </c:pt>
                <c:pt idx="4">
                  <c:v>1.3599999999999999E-2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0B-414C-B51F-A51656C5B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28496"/>
        <c:axId val="560721280"/>
      </c:scatterChart>
      <c:valAx>
        <c:axId val="56072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 c</a:t>
                </a:r>
                <a:endParaRPr lang="ru-RU" sz="8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721280"/>
        <c:crosses val="autoZero"/>
        <c:crossBetween val="midCat"/>
      </c:valAx>
      <c:valAx>
        <c:axId val="5607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72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11430</xdr:rowOff>
    </xdr:from>
    <xdr:to>
      <xdr:col>17</xdr:col>
      <xdr:colOff>312420</xdr:colOff>
      <xdr:row>11</xdr:row>
      <xdr:rowOff>137160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</xdr:colOff>
      <xdr:row>14</xdr:row>
      <xdr:rowOff>156210</xdr:rowOff>
    </xdr:from>
    <xdr:to>
      <xdr:col>15</xdr:col>
      <xdr:colOff>754380</xdr:colOff>
      <xdr:row>25</xdr:row>
      <xdr:rowOff>289560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A7" workbookViewId="0">
      <selection activeCell="B20" sqref="B20"/>
    </sheetView>
  </sheetViews>
  <sheetFormatPr defaultColWidth="11.21875" defaultRowHeight="28.2" customHeight="1" x14ac:dyDescent="0.3"/>
  <cols>
    <col min="1" max="16384" width="11.21875" style="1"/>
  </cols>
  <sheetData>
    <row r="1" spans="1:6" ht="28.2" customHeight="1" x14ac:dyDescent="0.3">
      <c r="A1" s="3" t="s">
        <v>0</v>
      </c>
      <c r="B1" s="3">
        <v>2E-3</v>
      </c>
      <c r="C1" s="3">
        <v>0.01</v>
      </c>
      <c r="D1" s="3">
        <v>2.5000000000000001E-2</v>
      </c>
      <c r="E1" s="3">
        <v>0.05</v>
      </c>
    </row>
    <row r="2" spans="1:6" ht="28.2" customHeight="1" x14ac:dyDescent="0.3">
      <c r="A2" s="2" t="s">
        <v>1</v>
      </c>
      <c r="B2" s="2">
        <f>(2*0.4)/B1</f>
        <v>400</v>
      </c>
      <c r="C2" s="2">
        <f>(2*0.4)/C1</f>
        <v>80</v>
      </c>
      <c r="D2" s="2">
        <f t="shared" ref="D2:E2" si="0">(2*0.4)/D1</f>
        <v>32</v>
      </c>
      <c r="E2" s="2">
        <f t="shared" si="0"/>
        <v>16</v>
      </c>
    </row>
    <row r="3" spans="1:6" ht="28.2" customHeight="1" x14ac:dyDescent="0.3">
      <c r="A3" s="3" t="s">
        <v>2</v>
      </c>
      <c r="B3" s="3">
        <f>(2*1.9)/B1</f>
        <v>1899.9999999999998</v>
      </c>
      <c r="C3" s="3">
        <f t="shared" ref="C3:D3" si="1">(2*1.9)/C1</f>
        <v>380</v>
      </c>
      <c r="D3" s="3">
        <f t="shared" si="1"/>
        <v>151.99999999999997</v>
      </c>
      <c r="E3" s="3">
        <f t="shared" ref="E3" si="2">(2*1.9)/E1</f>
        <v>75.999999999999986</v>
      </c>
    </row>
    <row r="4" spans="1:6" ht="28.2" customHeight="1" x14ac:dyDescent="0.3">
      <c r="A4" s="2" t="s">
        <v>3</v>
      </c>
      <c r="B4" s="2">
        <f>1-B3</f>
        <v>-1898.9999999999998</v>
      </c>
      <c r="C4" s="2">
        <f t="shared" ref="C4:E4" si="3">1-C3</f>
        <v>-379</v>
      </c>
      <c r="D4" s="2">
        <f t="shared" si="3"/>
        <v>-150.99999999999997</v>
      </c>
      <c r="E4" s="2">
        <f t="shared" si="3"/>
        <v>-74.999999999999986</v>
      </c>
    </row>
    <row r="5" spans="1:6" ht="28.2" customHeight="1" x14ac:dyDescent="0.3">
      <c r="A5" s="3" t="s">
        <v>4</v>
      </c>
      <c r="B5" s="3">
        <f>1+B3</f>
        <v>1900.9999999999998</v>
      </c>
      <c r="C5" s="3">
        <f t="shared" ref="C5:D5" si="4">1+C3</f>
        <v>381</v>
      </c>
      <c r="D5" s="3">
        <f t="shared" si="4"/>
        <v>152.99999999999997</v>
      </c>
      <c r="E5" s="3">
        <f t="shared" ref="E5" si="5">1+E3</f>
        <v>76.999999999999986</v>
      </c>
    </row>
    <row r="6" spans="1:6" ht="28.2" customHeight="1" x14ac:dyDescent="0.3">
      <c r="A6" s="2" t="s">
        <v>5</v>
      </c>
      <c r="B6" s="2">
        <f>1-B2</f>
        <v>-399</v>
      </c>
      <c r="C6" s="2">
        <f t="shared" ref="C6:D6" si="6">1-C2</f>
        <v>-79</v>
      </c>
      <c r="D6" s="2">
        <f t="shared" si="6"/>
        <v>-31</v>
      </c>
      <c r="E6" s="2">
        <f t="shared" ref="E6" si="7">1-E2</f>
        <v>-15</v>
      </c>
    </row>
    <row r="7" spans="1:6" ht="28.2" customHeight="1" x14ac:dyDescent="0.3">
      <c r="A7" s="3" t="s">
        <v>6</v>
      </c>
      <c r="B7" s="3">
        <f>1+B2</f>
        <v>401</v>
      </c>
      <c r="C7" s="3">
        <f t="shared" ref="C7:D7" si="8">1+C2</f>
        <v>81</v>
      </c>
      <c r="D7" s="3">
        <f t="shared" si="8"/>
        <v>33</v>
      </c>
      <c r="E7" s="3">
        <f t="shared" ref="E7" si="9">1+E2</f>
        <v>17</v>
      </c>
    </row>
    <row r="8" spans="1:6" ht="28.2" customHeight="1" x14ac:dyDescent="0.3">
      <c r="A8" s="2" t="s">
        <v>7</v>
      </c>
      <c r="B8" s="2">
        <v>0.36</v>
      </c>
      <c r="C8" s="2">
        <v>0.39</v>
      </c>
      <c r="D8" s="2">
        <v>0.42</v>
      </c>
      <c r="E8" s="2">
        <v>1</v>
      </c>
    </row>
    <row r="9" spans="1:6" ht="28.2" customHeight="1" x14ac:dyDescent="0.3">
      <c r="A9" s="3" t="s">
        <v>8</v>
      </c>
      <c r="B9" s="3">
        <v>0.24</v>
      </c>
      <c r="C9" s="3">
        <v>0.38</v>
      </c>
      <c r="D9" s="3">
        <v>0.53</v>
      </c>
      <c r="E9" s="3">
        <v>0.79</v>
      </c>
    </row>
    <row r="10" spans="1:6" ht="28.2" customHeight="1" x14ac:dyDescent="0.3">
      <c r="A10" s="2" t="s">
        <v>9</v>
      </c>
      <c r="B10" s="2">
        <v>1.3599999999999999E-2</v>
      </c>
      <c r="C10" s="2">
        <v>1.3599999999999999E-2</v>
      </c>
      <c r="D10" s="2">
        <v>1.3599999999999999E-2</v>
      </c>
      <c r="E10" s="2">
        <v>1.3599999999999999E-2</v>
      </c>
    </row>
    <row r="14" spans="1:6" ht="28.2" customHeight="1" x14ac:dyDescent="0.3">
      <c r="A14" s="3" t="s">
        <v>10</v>
      </c>
      <c r="B14" s="3">
        <v>2</v>
      </c>
      <c r="C14" s="3">
        <v>4</v>
      </c>
      <c r="D14" s="3">
        <v>8</v>
      </c>
      <c r="E14" s="3">
        <v>12</v>
      </c>
      <c r="F14" s="3">
        <v>16</v>
      </c>
    </row>
    <row r="15" spans="1:6" ht="28.2" customHeight="1" x14ac:dyDescent="0.3">
      <c r="A15" s="2" t="s">
        <v>11</v>
      </c>
      <c r="B15" s="5">
        <f>10/(2^B14-1)</f>
        <v>3.3333333333333335</v>
      </c>
      <c r="C15" s="5">
        <f t="shared" ref="C15:F15" si="10">10/(2^C14-1)</f>
        <v>0.66666666666666663</v>
      </c>
      <c r="D15" s="5">
        <f t="shared" si="10"/>
        <v>3.9215686274509803E-2</v>
      </c>
      <c r="E15" s="2">
        <f t="shared" si="10"/>
        <v>2.442002442002442E-3</v>
      </c>
      <c r="F15" s="2">
        <f t="shared" si="10"/>
        <v>1.5259021896696422E-4</v>
      </c>
    </row>
    <row r="16" spans="1:6" ht="28.2" customHeight="1" x14ac:dyDescent="0.3">
      <c r="A16" s="3" t="s">
        <v>7</v>
      </c>
      <c r="B16" s="3">
        <v>0.17</v>
      </c>
      <c r="C16" s="3">
        <v>0.36</v>
      </c>
      <c r="D16" s="3">
        <v>0.35</v>
      </c>
      <c r="E16" s="3">
        <v>0.35</v>
      </c>
      <c r="F16" s="3">
        <v>0.36</v>
      </c>
    </row>
    <row r="17" spans="1:6" ht="28.2" customHeight="1" x14ac:dyDescent="0.3">
      <c r="A17" s="4" t="s">
        <v>8</v>
      </c>
      <c r="B17" s="4">
        <v>0.3</v>
      </c>
      <c r="C17" s="4">
        <v>0.3</v>
      </c>
      <c r="D17" s="4">
        <v>0.3</v>
      </c>
      <c r="E17" s="4">
        <v>0.3</v>
      </c>
      <c r="F17" s="4">
        <v>0.24</v>
      </c>
    </row>
    <row r="18" spans="1:6" ht="28.2" customHeight="1" x14ac:dyDescent="0.3">
      <c r="A18" s="3" t="s">
        <v>9</v>
      </c>
      <c r="B18" s="3">
        <v>0.13</v>
      </c>
      <c r="C18" s="3">
        <v>3.2590000000000001E-2</v>
      </c>
      <c r="D18" s="3">
        <v>1.4500000000000001E-2</v>
      </c>
      <c r="E18" s="3">
        <v>1.3599999999999999E-2</v>
      </c>
      <c r="F18" s="3">
        <v>1.3599999999999999E-2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6" sqref="C1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2025-03-08T14:46:53Z</dcterms:modified>
</cp:coreProperties>
</file>