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26" i="1"/>
  <c r="G27" i="1" s="1"/>
  <c r="F26" i="1"/>
  <c r="E26" i="1"/>
  <c r="E27" i="1" s="1"/>
  <c r="D26" i="1"/>
  <c r="D27" i="1" s="1"/>
  <c r="C26" i="1"/>
  <c r="C27" i="1" s="1"/>
  <c r="B26" i="1"/>
  <c r="B27" i="1" s="1"/>
  <c r="G25" i="1"/>
  <c r="F25" i="1"/>
  <c r="E25" i="1"/>
  <c r="D25" i="1"/>
  <c r="C25" i="1"/>
  <c r="B25" i="1"/>
  <c r="G24" i="1"/>
  <c r="F24" i="1"/>
  <c r="E24" i="1"/>
  <c r="D24" i="1"/>
  <c r="C24" i="1"/>
  <c r="B24" i="1"/>
  <c r="B14" i="1"/>
  <c r="F14" i="1"/>
  <c r="G16" i="1"/>
  <c r="G17" i="1" s="1"/>
  <c r="F16" i="1"/>
  <c r="F17" i="1" s="1"/>
  <c r="E16" i="1"/>
  <c r="E17" i="1" s="1"/>
  <c r="D16" i="1"/>
  <c r="D17" i="1" s="1"/>
  <c r="C16" i="1"/>
  <c r="C17" i="1" s="1"/>
  <c r="B16" i="1"/>
  <c r="B17" i="1" s="1"/>
  <c r="G15" i="1"/>
  <c r="F15" i="1"/>
  <c r="E15" i="1"/>
  <c r="D15" i="1"/>
  <c r="C15" i="1"/>
  <c r="B15" i="1"/>
  <c r="G14" i="1"/>
  <c r="E14" i="1"/>
  <c r="D14" i="1"/>
  <c r="C14" i="1"/>
  <c r="E2" i="1"/>
  <c r="C3" i="1"/>
  <c r="D3" i="1"/>
  <c r="E3" i="1"/>
  <c r="C4" i="1"/>
  <c r="C5" i="1" s="1"/>
  <c r="D4" i="1"/>
  <c r="D5" i="1" s="1"/>
  <c r="E4" i="1"/>
  <c r="E5" i="1" s="1"/>
  <c r="B4" i="1"/>
  <c r="B5" i="1" s="1"/>
  <c r="B3" i="1"/>
  <c r="C2" i="1"/>
  <c r="D2" i="1"/>
  <c r="B2" i="1"/>
</calcChain>
</file>

<file path=xl/sharedStrings.xml><?xml version="1.0" encoding="utf-8"?>
<sst xmlns="http://schemas.openxmlformats.org/spreadsheetml/2006/main" count="39" uniqueCount="10">
  <si>
    <t>T</t>
  </si>
  <si>
    <t>b0</t>
  </si>
  <si>
    <t>b1</t>
  </si>
  <si>
    <t>a0</t>
  </si>
  <si>
    <t>a1</t>
  </si>
  <si>
    <t>tпп</t>
  </si>
  <si>
    <t>σ</t>
  </si>
  <si>
    <t>I(я_max)</t>
  </si>
  <si>
    <t>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</si>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</sst>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Опыт_1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Лист1!$B$1:$G$1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Лист1!$B$6:$D$6</c:f>
              <c:numCache>
                <c:formatCode>General</c:formatCode>
                <c:ptCount val="3"/>
                <c:pt idx="0">
                  <c:v>0.6</c:v>
                </c:pt>
                <c:pt idx="1">
                  <c:v>0.75</c:v>
                </c:pt>
                <c:pt idx="2">
                  <c:v>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6-4CD8-B6DD-1AC13425453F}"/>
            </c:ext>
          </c:extLst>
        </c:ser>
        <c:ser>
          <c:idx val="1"/>
          <c:order val="1"/>
          <c:tx>
            <c:v>Опыт_2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Лист1!$B$13:$G$13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Лист1!$B$18:$F$18</c:f>
              <c:numCache>
                <c:formatCode>General</c:formatCode>
                <c:ptCount val="5"/>
                <c:pt idx="0">
                  <c:v>0.6</c:v>
                </c:pt>
                <c:pt idx="1">
                  <c:v>0.56999999999999995</c:v>
                </c:pt>
                <c:pt idx="2">
                  <c:v>1.6</c:v>
                </c:pt>
                <c:pt idx="3">
                  <c:v>2.56</c:v>
                </c:pt>
                <c:pt idx="4">
                  <c:v>4.7699999999999996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6-4CD8-B6DD-1AC13425453F}"/>
            </c:ext>
          </c:extLst>
        </c:ser>
        <c:ser>
          <c:idx val="2"/>
          <c:order val="2"/>
          <c:tx>
            <c:v>Опыт_3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Лист1!$B$23:$G$23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Лист1!$B$28:$F$28</c:f>
              <c:numCache>
                <c:formatCode>General</c:formatCode>
                <c:ptCount val="5"/>
                <c:pt idx="0">
                  <c:v>1.08</c:v>
                </c:pt>
                <c:pt idx="1">
                  <c:v>1.35</c:v>
                </c:pt>
                <c:pt idx="2">
                  <c:v>1.25</c:v>
                </c:pt>
                <c:pt idx="3">
                  <c:v>1.4</c:v>
                </c:pt>
                <c:pt idx="4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6-4CD8-B6DD-1AC134254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32776"/>
        <c:axId val="555833432"/>
      </c:scatterChart>
      <c:valAx>
        <c:axId val="555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3432"/>
        <c:crosses val="autoZero"/>
        <c:crossBetween val="midCat"/>
      </c:valAx>
      <c:valAx>
        <c:axId val="5558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Опыт_1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Лист1!$B$1:$G$1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Лист1!$B$7:$D$7</c:f>
              <c:numCache>
                <c:formatCode>General</c:formatCode>
                <c:ptCount val="3"/>
                <c:pt idx="0">
                  <c:v>50</c:v>
                </c:pt>
                <c:pt idx="1">
                  <c:v>51</c:v>
                </c:pt>
                <c:pt idx="2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3-4B93-807B-3DBDEB9107FD}"/>
            </c:ext>
          </c:extLst>
        </c:ser>
        <c:ser>
          <c:idx val="1"/>
          <c:order val="1"/>
          <c:tx>
            <c:v>Опыт_2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Лист1!$B$13:$G$13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Лист1!$B$19:$F$19</c:f>
              <c:numCache>
                <c:formatCode>General</c:formatCode>
                <c:ptCount val="5"/>
                <c:pt idx="0">
                  <c:v>31</c:v>
                </c:pt>
                <c:pt idx="1">
                  <c:v>51</c:v>
                </c:pt>
                <c:pt idx="2">
                  <c:v>98</c:v>
                </c:pt>
                <c:pt idx="3">
                  <c:v>110</c:v>
                </c:pt>
                <c:pt idx="4">
                  <c:v>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3-4B93-807B-3DBDEB9107FD}"/>
            </c:ext>
          </c:extLst>
        </c:ser>
        <c:ser>
          <c:idx val="2"/>
          <c:order val="2"/>
          <c:tx>
            <c:v>Опыт_3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Лист1!$B$23:$G$23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Лист1!$B$29:$F$29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66</c:v>
                </c:pt>
                <c:pt idx="3">
                  <c:v>81</c:v>
                </c:pt>
                <c:pt idx="4">
                  <c:v>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3-4B93-807B-3DBDEB91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32776"/>
        <c:axId val="555833432"/>
      </c:scatterChart>
      <c:valAx>
        <c:axId val="555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3432"/>
        <c:crosses val="autoZero"/>
        <c:crossBetween val="midCat"/>
      </c:valAx>
      <c:valAx>
        <c:axId val="555833432"/>
        <c:scaling>
          <c:orientation val="minMax"/>
          <c:max val="2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Опыт_1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Лист1!$B$1:$G$1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Лист1!$B$8:$D$8</c:f>
              <c:numCache>
                <c:formatCode>General</c:formatCode>
                <c:ptCount val="3"/>
                <c:pt idx="0">
                  <c:v>2.6</c:v>
                </c:pt>
                <c:pt idx="1">
                  <c:v>2.84</c:v>
                </c:pt>
                <c:pt idx="2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2-4B70-B819-E7F50848918B}"/>
            </c:ext>
          </c:extLst>
        </c:ser>
        <c:ser>
          <c:idx val="1"/>
          <c:order val="1"/>
          <c:tx>
            <c:v>Опыт_2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Лист1!$B$13:$G$13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Лист1!$B$20:$F$20</c:f>
              <c:numCache>
                <c:formatCode>General</c:formatCode>
                <c:ptCount val="5"/>
                <c:pt idx="0">
                  <c:v>2.33</c:v>
                </c:pt>
                <c:pt idx="1">
                  <c:v>2.6</c:v>
                </c:pt>
                <c:pt idx="2">
                  <c:v>3</c:v>
                </c:pt>
                <c:pt idx="3">
                  <c:v>3.1</c:v>
                </c:pt>
                <c:pt idx="4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2-4B70-B819-E7F50848918B}"/>
            </c:ext>
          </c:extLst>
        </c:ser>
        <c:ser>
          <c:idx val="2"/>
          <c:order val="2"/>
          <c:tx>
            <c:v>Опыт_3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Лист1!$B$23:$G$23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Лист1!$B$30:$F$30</c:f>
              <c:numCache>
                <c:formatCode>General</c:formatCode>
                <c:ptCount val="5"/>
                <c:pt idx="0">
                  <c:v>2.1</c:v>
                </c:pt>
                <c:pt idx="1">
                  <c:v>2.2999999999999998</c:v>
                </c:pt>
                <c:pt idx="2">
                  <c:v>2.67</c:v>
                </c:pt>
                <c:pt idx="3">
                  <c:v>2.7</c:v>
                </c:pt>
                <c:pt idx="4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42-4B70-B819-E7F5084891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5832776"/>
        <c:axId val="555833432"/>
      </c:scatterChart>
      <c:valAx>
        <c:axId val="555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3432"/>
        <c:crosses val="autoZero"/>
        <c:crossBetween val="midCat"/>
      </c:valAx>
      <c:valAx>
        <c:axId val="5558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I(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я_</a:t>
                </a: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max)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Опыт_1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Лист1!$B$1:$G$1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Лист1!$B$8:$D$8</c:f>
              <c:numCache>
                <c:formatCode>General</c:formatCode>
                <c:ptCount val="3"/>
                <c:pt idx="0">
                  <c:v>2.6</c:v>
                </c:pt>
                <c:pt idx="1">
                  <c:v>2.84</c:v>
                </c:pt>
                <c:pt idx="2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E-496C-ACA9-94B508FF217A}"/>
            </c:ext>
          </c:extLst>
        </c:ser>
        <c:ser>
          <c:idx val="1"/>
          <c:order val="1"/>
          <c:tx>
            <c:v>Опыт_2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Лист1!$B$13:$G$13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Лист1!$B$20:$F$20</c:f>
              <c:numCache>
                <c:formatCode>General</c:formatCode>
                <c:ptCount val="5"/>
                <c:pt idx="0">
                  <c:v>2.33</c:v>
                </c:pt>
                <c:pt idx="1">
                  <c:v>2.6</c:v>
                </c:pt>
                <c:pt idx="2">
                  <c:v>3</c:v>
                </c:pt>
                <c:pt idx="3">
                  <c:v>3.1</c:v>
                </c:pt>
                <c:pt idx="4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E-496C-ACA9-94B508FF217A}"/>
            </c:ext>
          </c:extLst>
        </c:ser>
        <c:ser>
          <c:idx val="2"/>
          <c:order val="2"/>
          <c:tx>
            <c:v>Опыт_3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Лист1!$B$23:$G$23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Лист1!$B$30:$F$30</c:f>
              <c:numCache>
                <c:formatCode>General</c:formatCode>
                <c:ptCount val="5"/>
                <c:pt idx="0">
                  <c:v>2.1</c:v>
                </c:pt>
                <c:pt idx="1">
                  <c:v>2.2999999999999998</c:v>
                </c:pt>
                <c:pt idx="2">
                  <c:v>2.67</c:v>
                </c:pt>
                <c:pt idx="3">
                  <c:v>2.7</c:v>
                </c:pt>
                <c:pt idx="4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E-496C-ACA9-94B508FF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32776"/>
        <c:axId val="555833432"/>
      </c:scatterChart>
      <c:valAx>
        <c:axId val="555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3432"/>
        <c:crosses val="autoZero"/>
        <c:crossBetween val="midCat"/>
      </c:valAx>
      <c:valAx>
        <c:axId val="5558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I(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я_</a:t>
                </a: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max)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5</xdr:row>
      <xdr:rowOff>179070</xdr:rowOff>
    </xdr:from>
    <xdr:to>
      <xdr:col>16</xdr:col>
      <xdr:colOff>45720</xdr:colOff>
      <xdr:row>19</xdr:row>
      <xdr:rowOff>175260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662940</xdr:colOff>
      <xdr:row>6</xdr:row>
      <xdr:rowOff>15240</xdr:rowOff>
    </xdr:from>
    <xdr:to>
      <xdr:col>23</xdr:col>
      <xdr:colOff>685800</xdr:colOff>
      <xdr:row>20</xdr:row>
      <xdr:rowOff>11430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121920</xdr:colOff>
      <xdr:row>20</xdr:row>
      <xdr:rowOff>38100</xdr:rowOff>
    </xdr:from>
    <xdr:to>
      <xdr:col>16</xdr:col>
      <xdr:colOff>144780</xdr:colOff>
      <xdr:row>34</xdr:row>
      <xdr:rowOff>34290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609600</xdr:colOff>
      <xdr:row>20</xdr:row>
      <xdr:rowOff>83820</xdr:rowOff>
    </xdr:from>
    <xdr:to>
      <xdr:col>23</xdr:col>
      <xdr:colOff>632460</xdr:colOff>
      <xdr:row>34</xdr:row>
      <xdr:rowOff>80010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11" sqref="E11"/>
    </sheetView>
  </sheetViews>
  <sheetFormatPr defaultColWidth="13.5546875" defaultRowHeight="18" x14ac:dyDescent="0.3"/>
  <cols>
    <col min="1" max="16384" width="13.5546875" style="1"/>
  </cols>
  <sheetData>
    <row r="1" spans="1:8" x14ac:dyDescent="0.3">
      <c r="A1" s="4" t="s">
        <v>0</v>
      </c>
      <c r="B1" s="4">
        <v>2E-3</v>
      </c>
      <c r="C1" s="4">
        <v>2.4E-2</v>
      </c>
      <c r="D1" s="4">
        <v>6.8000000000000005E-2</v>
      </c>
      <c r="E1" s="4">
        <v>0.09</v>
      </c>
      <c r="F1" s="4">
        <v>0.126</v>
      </c>
      <c r="G1" s="4">
        <v>0.1515</v>
      </c>
      <c r="H1" s="1">
        <v>0.48</v>
      </c>
    </row>
    <row r="2" spans="1:8" x14ac:dyDescent="0.3">
      <c r="A2" s="2" t="s">
        <v>1</v>
      </c>
      <c r="B2" s="3">
        <f>(1-(2*$H$1)/B$1)</f>
        <v>-479</v>
      </c>
      <c r="C2" s="3">
        <f t="shared" ref="C2:D2" si="0">(1-(2*$H$1)/C$1)</f>
        <v>-39</v>
      </c>
      <c r="D2" s="3">
        <f t="shared" si="0"/>
        <v>-13.117647058823527</v>
      </c>
      <c r="E2" s="3">
        <f>(1-(2*$H$1)/E$1)</f>
        <v>-9.6666666666666661</v>
      </c>
      <c r="F2" s="3"/>
      <c r="G2" s="3"/>
    </row>
    <row r="3" spans="1:8" x14ac:dyDescent="0.3">
      <c r="A3" s="4" t="s">
        <v>2</v>
      </c>
      <c r="B3" s="5">
        <f>(1+(2*$H$1)/B$1)</f>
        <v>481</v>
      </c>
      <c r="C3" s="5">
        <f t="shared" ref="C3:E3" si="1">(1+(2*$H$1)/C$1)</f>
        <v>41</v>
      </c>
      <c r="D3" s="5">
        <f t="shared" si="1"/>
        <v>15.117647058823527</v>
      </c>
      <c r="E3" s="5">
        <f t="shared" si="1"/>
        <v>11.666666666666666</v>
      </c>
      <c r="F3" s="5"/>
      <c r="G3" s="5"/>
    </row>
    <row r="4" spans="1:8" x14ac:dyDescent="0.3">
      <c r="A4" s="2" t="s">
        <v>3</v>
      </c>
      <c r="B4" s="3">
        <f>-(2*$H$1)/B$1</f>
        <v>-480</v>
      </c>
      <c r="C4" s="3">
        <f t="shared" ref="C4:E4" si="2">-(2*$H$1)/C$1</f>
        <v>-40</v>
      </c>
      <c r="D4" s="3">
        <f t="shared" si="2"/>
        <v>-14.117647058823527</v>
      </c>
      <c r="E4" s="3">
        <f t="shared" si="2"/>
        <v>-10.666666666666666</v>
      </c>
      <c r="F4" s="3"/>
      <c r="G4" s="3"/>
    </row>
    <row r="5" spans="1:8" x14ac:dyDescent="0.3">
      <c r="A5" s="4" t="s">
        <v>4</v>
      </c>
      <c r="B5" s="5">
        <f>-B4</f>
        <v>480</v>
      </c>
      <c r="C5" s="5">
        <f t="shared" ref="C5:E5" si="3">-C4</f>
        <v>40</v>
      </c>
      <c r="D5" s="5">
        <f t="shared" si="3"/>
        <v>14.117647058823527</v>
      </c>
      <c r="E5" s="5">
        <f t="shared" si="3"/>
        <v>10.666666666666666</v>
      </c>
      <c r="F5" s="5"/>
      <c r="G5" s="5"/>
    </row>
    <row r="6" spans="1:8" x14ac:dyDescent="0.3">
      <c r="A6" s="2" t="s">
        <v>5</v>
      </c>
      <c r="B6" s="2">
        <v>0.6</v>
      </c>
      <c r="C6" s="2">
        <v>0.75</v>
      </c>
      <c r="D6" s="2">
        <v>5.34</v>
      </c>
      <c r="E6" s="8" t="s">
        <v>9</v>
      </c>
      <c r="F6" s="6"/>
      <c r="G6" s="2"/>
    </row>
    <row r="7" spans="1:8" x14ac:dyDescent="0.3">
      <c r="A7" s="4" t="s">
        <v>6</v>
      </c>
      <c r="B7" s="4">
        <v>50</v>
      </c>
      <c r="C7" s="4">
        <v>51</v>
      </c>
      <c r="D7" s="4">
        <v>133</v>
      </c>
      <c r="E7" s="9" t="s">
        <v>9</v>
      </c>
      <c r="F7" s="7"/>
      <c r="G7" s="4"/>
    </row>
    <row r="8" spans="1:8" x14ac:dyDescent="0.3">
      <c r="A8" s="2" t="s">
        <v>7</v>
      </c>
      <c r="B8" s="2">
        <v>2.6</v>
      </c>
      <c r="C8" s="2">
        <v>2.84</v>
      </c>
      <c r="D8" s="2">
        <v>3.35</v>
      </c>
      <c r="E8" s="8" t="s">
        <v>9</v>
      </c>
      <c r="F8" s="6"/>
      <c r="G8" s="2"/>
    </row>
    <row r="9" spans="1:8" x14ac:dyDescent="0.3">
      <c r="A9" s="4" t="s">
        <v>8</v>
      </c>
      <c r="B9" s="4">
        <v>2.2999999999999998</v>
      </c>
      <c r="C9" s="4">
        <v>2.2999999999999998</v>
      </c>
      <c r="D9" s="4">
        <v>2.2999999999999998</v>
      </c>
      <c r="E9" s="9" t="s">
        <v>9</v>
      </c>
      <c r="F9" s="7"/>
      <c r="G9" s="4"/>
    </row>
    <row r="13" spans="1:8" x14ac:dyDescent="0.3">
      <c r="A13" s="4" t="s">
        <v>0</v>
      </c>
      <c r="B13" s="4">
        <v>2E-3</v>
      </c>
      <c r="C13" s="4">
        <v>2.4E-2</v>
      </c>
      <c r="D13" s="4">
        <v>6.8000000000000005E-2</v>
      </c>
      <c r="E13" s="4">
        <v>0.09</v>
      </c>
      <c r="F13" s="4">
        <v>0.126</v>
      </c>
      <c r="G13" s="4">
        <v>0.1515</v>
      </c>
      <c r="H13" s="1">
        <v>0.18</v>
      </c>
    </row>
    <row r="14" spans="1:8" x14ac:dyDescent="0.3">
      <c r="A14" s="2" t="s">
        <v>1</v>
      </c>
      <c r="B14" s="3">
        <f>(1-(2*$H$1)/B$1)</f>
        <v>-479</v>
      </c>
      <c r="C14" s="3">
        <f t="shared" ref="C14:D14" si="4">(1-(2*$H$1)/C$1)</f>
        <v>-39</v>
      </c>
      <c r="D14" s="3">
        <f t="shared" si="4"/>
        <v>-13.117647058823527</v>
      </c>
      <c r="E14" s="3">
        <f>(1-(2*$H$1)/E$1)</f>
        <v>-9.6666666666666661</v>
      </c>
      <c r="F14" s="3">
        <f>(1-(2*$H$1)/F$1)</f>
        <v>-6.6190476190476186</v>
      </c>
      <c r="G14" s="3">
        <f>(1-(2*$H$1)/G$1)</f>
        <v>-5.3366336633663369</v>
      </c>
    </row>
    <row r="15" spans="1:8" x14ac:dyDescent="0.3">
      <c r="A15" s="4" t="s">
        <v>2</v>
      </c>
      <c r="B15" s="5">
        <f>(1+(2*$H$1)/B$1)</f>
        <v>481</v>
      </c>
      <c r="C15" s="5">
        <f t="shared" ref="C15:G15" si="5">(1+(2*$H$1)/C$1)</f>
        <v>41</v>
      </c>
      <c r="D15" s="5">
        <f t="shared" si="5"/>
        <v>15.117647058823527</v>
      </c>
      <c r="E15" s="5">
        <f t="shared" si="5"/>
        <v>11.666666666666666</v>
      </c>
      <c r="F15" s="5">
        <f t="shared" si="5"/>
        <v>8.6190476190476186</v>
      </c>
      <c r="G15" s="5">
        <f t="shared" si="5"/>
        <v>7.3366336633663369</v>
      </c>
    </row>
    <row r="16" spans="1:8" x14ac:dyDescent="0.3">
      <c r="A16" s="2" t="s">
        <v>3</v>
      </c>
      <c r="B16" s="3">
        <f>-(2*$H$1)/B$1</f>
        <v>-480</v>
      </c>
      <c r="C16" s="3">
        <f t="shared" ref="C16:G16" si="6">-(2*$H$1)/C$1</f>
        <v>-40</v>
      </c>
      <c r="D16" s="3">
        <f t="shared" si="6"/>
        <v>-14.117647058823527</v>
      </c>
      <c r="E16" s="3">
        <f t="shared" si="6"/>
        <v>-10.666666666666666</v>
      </c>
      <c r="F16" s="3">
        <f t="shared" si="6"/>
        <v>-7.6190476190476186</v>
      </c>
      <c r="G16" s="3">
        <f t="shared" si="6"/>
        <v>-6.3366336633663369</v>
      </c>
    </row>
    <row r="17" spans="1:8" x14ac:dyDescent="0.3">
      <c r="A17" s="4" t="s">
        <v>4</v>
      </c>
      <c r="B17" s="5">
        <f>-B16</f>
        <v>480</v>
      </c>
      <c r="C17" s="5">
        <f t="shared" ref="C17" si="7">-C16</f>
        <v>40</v>
      </c>
      <c r="D17" s="5">
        <f t="shared" ref="D17" si="8">-D16</f>
        <v>14.117647058823527</v>
      </c>
      <c r="E17" s="5">
        <f t="shared" ref="E17" si="9">-E16</f>
        <v>10.666666666666666</v>
      </c>
      <c r="F17" s="5">
        <f t="shared" ref="F17" si="10">-F16</f>
        <v>7.6190476190476186</v>
      </c>
      <c r="G17" s="5">
        <f t="shared" ref="G17" si="11">-G16</f>
        <v>6.3366336633663369</v>
      </c>
    </row>
    <row r="18" spans="1:8" x14ac:dyDescent="0.3">
      <c r="A18" s="2" t="s">
        <v>5</v>
      </c>
      <c r="B18" s="8">
        <v>0.6</v>
      </c>
      <c r="C18" s="8">
        <v>0.56999999999999995</v>
      </c>
      <c r="D18" s="8">
        <v>1.6</v>
      </c>
      <c r="E18" s="8">
        <v>2.56</v>
      </c>
      <c r="F18" s="6">
        <v>4.7699999999999996</v>
      </c>
      <c r="G18" s="2" t="s">
        <v>9</v>
      </c>
    </row>
    <row r="19" spans="1:8" x14ac:dyDescent="0.3">
      <c r="A19" s="4" t="s">
        <v>6</v>
      </c>
      <c r="B19" s="9">
        <v>31</v>
      </c>
      <c r="C19" s="9">
        <v>51</v>
      </c>
      <c r="D19" s="9">
        <v>98</v>
      </c>
      <c r="E19" s="9">
        <v>110</v>
      </c>
      <c r="F19" s="7">
        <v>2090</v>
      </c>
      <c r="G19" s="4" t="s">
        <v>9</v>
      </c>
    </row>
    <row r="20" spans="1:8" x14ac:dyDescent="0.3">
      <c r="A20" s="2" t="s">
        <v>7</v>
      </c>
      <c r="B20" s="8">
        <v>2.33</v>
      </c>
      <c r="C20" s="8">
        <v>2.6</v>
      </c>
      <c r="D20" s="8">
        <v>3</v>
      </c>
      <c r="E20" s="8">
        <v>3.1</v>
      </c>
      <c r="F20" s="6">
        <v>3.32</v>
      </c>
      <c r="G20" s="2" t="s">
        <v>9</v>
      </c>
    </row>
    <row r="21" spans="1:8" x14ac:dyDescent="0.3">
      <c r="A21" s="4" t="s">
        <v>8</v>
      </c>
      <c r="B21" s="9">
        <v>2.2999999999999998</v>
      </c>
      <c r="C21" s="9">
        <v>2.2999999999999998</v>
      </c>
      <c r="D21" s="9">
        <v>2.2999999999999998</v>
      </c>
      <c r="E21" s="9">
        <v>2.2999999999999998</v>
      </c>
      <c r="F21" s="7">
        <v>2.2999999999999998</v>
      </c>
      <c r="G21" s="4" t="s">
        <v>9</v>
      </c>
    </row>
    <row r="23" spans="1:8" x14ac:dyDescent="0.3">
      <c r="A23" s="4" t="s">
        <v>0</v>
      </c>
      <c r="B23" s="4">
        <v>2E-3</v>
      </c>
      <c r="C23" s="4">
        <v>2.4E-2</v>
      </c>
      <c r="D23" s="4">
        <v>6.8000000000000005E-2</v>
      </c>
      <c r="E23" s="4">
        <v>0.09</v>
      </c>
      <c r="F23" s="4">
        <v>0.126</v>
      </c>
      <c r="G23" s="4">
        <v>0.1515</v>
      </c>
      <c r="H23" s="1">
        <v>0.18</v>
      </c>
    </row>
    <row r="24" spans="1:8" x14ac:dyDescent="0.3">
      <c r="A24" s="2" t="s">
        <v>1</v>
      </c>
      <c r="B24" s="3">
        <f>(1-(2*$H$1)/B$1)</f>
        <v>-479</v>
      </c>
      <c r="C24" s="3">
        <f t="shared" ref="C24:D24" si="12">(1-(2*$H$1)/C$1)</f>
        <v>-39</v>
      </c>
      <c r="D24" s="3">
        <f t="shared" si="12"/>
        <v>-13.117647058823527</v>
      </c>
      <c r="E24" s="3">
        <f>(1-(2*$H$1)/E$1)</f>
        <v>-9.6666666666666661</v>
      </c>
      <c r="F24" s="3">
        <f>(1-(2*$H$1)/F$1)</f>
        <v>-6.6190476190476186</v>
      </c>
      <c r="G24" s="3">
        <f>(1-(2*$H$1)/G$1)</f>
        <v>-5.3366336633663369</v>
      </c>
    </row>
    <row r="25" spans="1:8" x14ac:dyDescent="0.3">
      <c r="A25" s="4" t="s">
        <v>2</v>
      </c>
      <c r="B25" s="5">
        <f>(1+(2*$H$1)/B$1)</f>
        <v>481</v>
      </c>
      <c r="C25" s="5">
        <f t="shared" ref="C25:G25" si="13">(1+(2*$H$1)/C$1)</f>
        <v>41</v>
      </c>
      <c r="D25" s="5">
        <f t="shared" si="13"/>
        <v>15.117647058823527</v>
      </c>
      <c r="E25" s="5">
        <f t="shared" si="13"/>
        <v>11.666666666666666</v>
      </c>
      <c r="F25" s="5">
        <f t="shared" si="13"/>
        <v>8.6190476190476186</v>
      </c>
      <c r="G25" s="5">
        <f t="shared" si="13"/>
        <v>7.3366336633663369</v>
      </c>
    </row>
    <row r="26" spans="1:8" x14ac:dyDescent="0.3">
      <c r="A26" s="2" t="s">
        <v>3</v>
      </c>
      <c r="B26" s="3">
        <f>-(2*$H$1)/B$1</f>
        <v>-480</v>
      </c>
      <c r="C26" s="3">
        <f t="shared" ref="C26:G26" si="14">-(2*$H$1)/C$1</f>
        <v>-40</v>
      </c>
      <c r="D26" s="3">
        <f t="shared" si="14"/>
        <v>-14.117647058823527</v>
      </c>
      <c r="E26" s="3">
        <f t="shared" si="14"/>
        <v>-10.666666666666666</v>
      </c>
      <c r="F26" s="3">
        <f t="shared" si="14"/>
        <v>-7.6190476190476186</v>
      </c>
      <c r="G26" s="3">
        <f t="shared" si="14"/>
        <v>-6.3366336633663369</v>
      </c>
    </row>
    <row r="27" spans="1:8" x14ac:dyDescent="0.3">
      <c r="A27" s="4" t="s">
        <v>4</v>
      </c>
      <c r="B27" s="5">
        <f>-B26</f>
        <v>480</v>
      </c>
      <c r="C27" s="5">
        <f t="shared" ref="C27" si="15">-C26</f>
        <v>40</v>
      </c>
      <c r="D27" s="5">
        <f t="shared" ref="D27" si="16">-D26</f>
        <v>14.117647058823527</v>
      </c>
      <c r="E27" s="5">
        <f t="shared" ref="E27" si="17">-E26</f>
        <v>10.666666666666666</v>
      </c>
      <c r="F27" s="5">
        <f t="shared" ref="F27" si="18">-F26</f>
        <v>7.6190476190476186</v>
      </c>
      <c r="G27" s="5">
        <f t="shared" ref="G27" si="19">-G26</f>
        <v>6.3366336633663369</v>
      </c>
    </row>
    <row r="28" spans="1:8" x14ac:dyDescent="0.3">
      <c r="A28" s="2" t="s">
        <v>5</v>
      </c>
      <c r="B28" s="8">
        <v>1.08</v>
      </c>
      <c r="C28" s="8">
        <v>1.35</v>
      </c>
      <c r="D28" s="8">
        <v>1.25</v>
      </c>
      <c r="E28" s="8">
        <v>1.4</v>
      </c>
      <c r="F28" s="6">
        <v>2.64</v>
      </c>
      <c r="G28" s="2" t="s">
        <v>9</v>
      </c>
    </row>
    <row r="29" spans="1:8" x14ac:dyDescent="0.3">
      <c r="A29" s="4" t="s">
        <v>6</v>
      </c>
      <c r="B29" s="9">
        <v>15</v>
      </c>
      <c r="C29" s="9">
        <v>30</v>
      </c>
      <c r="D29" s="9">
        <v>66</v>
      </c>
      <c r="E29" s="9">
        <v>81</v>
      </c>
      <c r="F29" s="7">
        <v>1570</v>
      </c>
      <c r="G29" s="4" t="s">
        <v>9</v>
      </c>
    </row>
    <row r="30" spans="1:8" x14ac:dyDescent="0.3">
      <c r="A30" s="2" t="s">
        <v>7</v>
      </c>
      <c r="B30" s="8">
        <v>2.1</v>
      </c>
      <c r="C30" s="8">
        <v>2.2999999999999998</v>
      </c>
      <c r="D30" s="8">
        <v>2.67</v>
      </c>
      <c r="E30" s="8">
        <v>2.7</v>
      </c>
      <c r="F30" s="6">
        <v>2.79</v>
      </c>
      <c r="G30" s="2" t="s">
        <v>9</v>
      </c>
    </row>
    <row r="31" spans="1:8" x14ac:dyDescent="0.3">
      <c r="A31" s="4" t="s">
        <v>8</v>
      </c>
      <c r="B31" s="9">
        <v>2.2999999999999998</v>
      </c>
      <c r="C31" s="9">
        <v>2.2999999999999998</v>
      </c>
      <c r="D31" s="9">
        <v>2.2999999999999998</v>
      </c>
      <c r="E31" s="9">
        <v>2.2999999999999998</v>
      </c>
      <c r="F31" s="7">
        <v>2.2999999999999998</v>
      </c>
      <c r="G31" s="4" t="s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2025-03-09T17:18:23Z</dcterms:modified>
</cp:coreProperties>
</file>