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.ESN124D1230524\Desktop\"/>
    </mc:Choice>
  </mc:AlternateContent>
  <xr:revisionPtr revIDLastSave="0" documentId="8_{62061F44-0612-4355-BEF0-5D95E63299A6}" xr6:coauthVersionLast="36" xr6:coauthVersionMax="36" xr10:uidLastSave="{00000000-0000-0000-0000-000000000000}"/>
  <bookViews>
    <workbookView xWindow="0" yWindow="0" windowWidth="28800" windowHeight="12225" activeTab="3" xr2:uid="{FDAE7A66-A1C8-46F4-B4DE-0A5BFC3BA75F}"/>
  </bookViews>
  <sheets>
    <sheet name="resultados" sheetId="1" r:id="rId1"/>
    <sheet name="resultados status" sheetId="2" r:id="rId2"/>
    <sheet name="ALUNOS" sheetId="3" r:id="rId3"/>
    <sheet name="TABELA DE CONVERSÃO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5" l="1"/>
  <c r="E3" i="3"/>
  <c r="E4" i="3"/>
  <c r="E5" i="3"/>
  <c r="E6" i="3"/>
  <c r="E7" i="3"/>
  <c r="E8" i="3"/>
  <c r="E9" i="3"/>
  <c r="E10" i="3"/>
  <c r="E11" i="3"/>
  <c r="E13" i="3"/>
  <c r="E14" i="3"/>
  <c r="E15" i="3"/>
  <c r="E16" i="3"/>
  <c r="E17" i="3"/>
  <c r="E18" i="3"/>
  <c r="E2" i="3"/>
  <c r="D3" i="3"/>
  <c r="D5" i="3"/>
  <c r="D6" i="3"/>
  <c r="D7" i="3"/>
  <c r="D8" i="3"/>
  <c r="D9" i="3"/>
  <c r="D10" i="3"/>
  <c r="D11" i="3"/>
  <c r="D12" i="3"/>
  <c r="E12" i="3" s="1"/>
  <c r="D13" i="3"/>
  <c r="D14" i="3"/>
  <c r="D15" i="3"/>
  <c r="D16" i="3"/>
  <c r="D17" i="3"/>
  <c r="D18" i="3"/>
  <c r="D2" i="3"/>
  <c r="E39" i="2"/>
  <c r="E40" i="2"/>
  <c r="E41" i="2"/>
  <c r="E42" i="2"/>
  <c r="E43" i="2"/>
  <c r="E44" i="2"/>
  <c r="E45" i="2"/>
  <c r="E46" i="2"/>
  <c r="E47" i="2"/>
  <c r="E48" i="2"/>
  <c r="E49" i="2"/>
  <c r="E38" i="2"/>
  <c r="D38" i="2"/>
  <c r="B51" i="2"/>
  <c r="C51" i="2"/>
  <c r="D49" i="2"/>
  <c r="D48" i="2"/>
  <c r="D47" i="2"/>
  <c r="D46" i="2"/>
  <c r="D45" i="2"/>
  <c r="D44" i="2"/>
  <c r="D43" i="2"/>
  <c r="D42" i="2"/>
  <c r="D41" i="2"/>
  <c r="D40" i="2"/>
  <c r="D39" i="2"/>
  <c r="C15" i="2"/>
  <c r="B15" i="2"/>
  <c r="D3" i="2"/>
  <c r="D4" i="2"/>
  <c r="D5" i="2"/>
  <c r="D6" i="2"/>
  <c r="D7" i="2"/>
  <c r="D15" i="2" s="1"/>
  <c r="D8" i="2"/>
  <c r="D9" i="2"/>
  <c r="D10" i="2"/>
  <c r="D11" i="2"/>
  <c r="D12" i="2"/>
  <c r="D13" i="2"/>
  <c r="D2" i="2"/>
  <c r="D3" i="1"/>
  <c r="D4" i="1"/>
  <c r="D5" i="1"/>
  <c r="D6" i="1"/>
  <c r="D7" i="1"/>
  <c r="D8" i="1"/>
  <c r="D9" i="1"/>
  <c r="D10" i="1"/>
  <c r="D11" i="1"/>
  <c r="D12" i="1"/>
  <c r="D13" i="1"/>
  <c r="D14" i="1"/>
  <c r="D2" i="1"/>
  <c r="B14" i="1"/>
  <c r="C14" i="1"/>
  <c r="D51" i="2" l="1"/>
</calcChain>
</file>

<file path=xl/sharedStrings.xml><?xml version="1.0" encoding="utf-8"?>
<sst xmlns="http://schemas.openxmlformats.org/spreadsheetml/2006/main" count="148" uniqueCount="101">
  <si>
    <t xml:space="preserve">mês 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</si>
  <si>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</si>
  <si>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</si>
  <si>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</si>
  <si>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</si>
  <si>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</si>
  <si>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</si>
  <si>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</si>
  <si>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</si>
  <si>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</si>
  <si>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</si>
  <si>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</si>
  <si>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</si>
  <si>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</si>
  <si>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RECEBIMENTOS</t>
  </si>
  <si>
    <t xml:space="preserve">PAGAMENTOS </t>
  </si>
  <si>
    <t>RESULTADO</t>
  </si>
  <si>
    <t xml:space="preserve">MÊS </t>
  </si>
  <si>
    <t>PAGAMENTOS</t>
  </si>
  <si>
    <t>RESULTADOS</t>
  </si>
  <si>
    <t>STATUS</t>
  </si>
  <si>
    <t>FEVEREIRO</t>
  </si>
  <si>
    <t>MARÇO</t>
  </si>
  <si>
    <t>ABRIL</t>
  </si>
  <si>
    <t>MAIO</t>
  </si>
  <si>
    <t>JUHO</t>
  </si>
  <si>
    <t>JULHO</t>
  </si>
  <si>
    <t xml:space="preserve">AGOSTO </t>
  </si>
  <si>
    <t>SETEMBRO</t>
  </si>
  <si>
    <t>OUTUBRO</t>
  </si>
  <si>
    <t>NOVEMBRO</t>
  </si>
  <si>
    <t>DEZEMBRO</t>
  </si>
  <si>
    <t>TOTAL</t>
  </si>
  <si>
    <t>POSITIVO</t>
  </si>
  <si>
    <t>NEGATIVO</t>
  </si>
  <si>
    <t xml:space="preserve">POSITIVO </t>
  </si>
  <si>
    <t>NOME</t>
  </si>
  <si>
    <t>NOTA DO TRABALHO</t>
  </si>
  <si>
    <t xml:space="preserve">NOTA DA PROVA </t>
  </si>
  <si>
    <t xml:space="preserve">MÉDIA </t>
  </si>
  <si>
    <t>RESULTADO FINAL</t>
  </si>
  <si>
    <t xml:space="preserve">CAROLINA  DOS SANTOS LEITE </t>
  </si>
  <si>
    <t>JOSÉ CARLOS  RESENDE</t>
  </si>
  <si>
    <t xml:space="preserve">LEANDRA  VIANA FERREIRA </t>
  </si>
  <si>
    <t xml:space="preserve">GISLENE  SILVA DE OLIVEIRA </t>
  </si>
  <si>
    <t>KAWANE PEREIRA LEME</t>
  </si>
  <si>
    <t xml:space="preserve">EVELIN DE JESUS SILVA </t>
  </si>
  <si>
    <t xml:space="preserve">GAUTIER ROCHA DA FONSECA </t>
  </si>
  <si>
    <t xml:space="preserve">DANIEL  HENRIQUE DOS SANTOS LIMA </t>
  </si>
  <si>
    <t>LETICIA DOS DANTOS DINIZ</t>
  </si>
  <si>
    <t xml:space="preserve"> LUANA APRECIDA DO NASCIMENTO</t>
  </si>
  <si>
    <t xml:space="preserve">MATEUS DE AZIS </t>
  </si>
  <si>
    <t>PEDRO VÍNICIUS VALETIM DOS SANTOS</t>
  </si>
  <si>
    <t xml:space="preserve">LEANDRO NEVES RAMALHO JÚNIOR </t>
  </si>
  <si>
    <t>PATRICIA DE SOUZA SILVA BRITO</t>
  </si>
  <si>
    <t>GUSTAVO TOZARELLI</t>
  </si>
  <si>
    <t xml:space="preserve">EVELLYNDE JESUS SILVA </t>
  </si>
  <si>
    <t>NICOLE BARBOSA MARQUES</t>
  </si>
  <si>
    <t>Qde</t>
  </si>
  <si>
    <t xml:space="preserve">PARA CONVERTER </t>
  </si>
  <si>
    <t>EM UNIDADE</t>
  </si>
  <si>
    <t>MULTIPLICADO</t>
  </si>
  <si>
    <t>1 POLEGADA</t>
  </si>
  <si>
    <t>MILIMETRO</t>
  </si>
  <si>
    <t xml:space="preserve">MIIMETRO </t>
  </si>
  <si>
    <t>2 POLEGAGA</t>
  </si>
  <si>
    <t>PÉS</t>
  </si>
  <si>
    <t>METROS</t>
  </si>
  <si>
    <t>MILHAS</t>
  </si>
  <si>
    <t>QUILOMETROS</t>
  </si>
  <si>
    <t>CENTÍMETROS QUADRADOS</t>
  </si>
  <si>
    <t>POLEGADA QUADRADA</t>
  </si>
  <si>
    <t>METROS QUADRADOS</t>
  </si>
  <si>
    <t>JARDAS QUADRAS</t>
  </si>
  <si>
    <t>QUILÔMETROS QUADRADOS</t>
  </si>
  <si>
    <t>MILHAS QUADRADAS</t>
  </si>
  <si>
    <t>POLEGADA CÚBICA</t>
  </si>
  <si>
    <t>CENTÍMETRO CÚBICO</t>
  </si>
  <si>
    <t>LITROS</t>
  </si>
  <si>
    <t>GALÕES</t>
  </si>
  <si>
    <t>METROS CÚBICOS</t>
  </si>
  <si>
    <t>PÉS CÚBICOS</t>
  </si>
  <si>
    <t>GRAMAS</t>
  </si>
  <si>
    <t>ONÇAS</t>
  </si>
  <si>
    <t>QUILOS</t>
  </si>
  <si>
    <t>LIBRAS</t>
  </si>
  <si>
    <t>LIBRAS POR POLEGADA QUADRADA</t>
  </si>
  <si>
    <t>QUILOS POR CM²</t>
  </si>
  <si>
    <t xml:space="preserve">PÉS </t>
  </si>
  <si>
    <t>JARDAS</t>
  </si>
  <si>
    <t>QUILÔmetros</t>
  </si>
  <si>
    <t>POLEGADAS QUADRADAS</t>
  </si>
  <si>
    <t>PÉS QUADRADOS</t>
  </si>
  <si>
    <t>QUILômetros QUADRADOS</t>
  </si>
  <si>
    <t>CENTÍMETRO CÚBICOS</t>
  </si>
  <si>
    <t>POLEGADA CUBICA</t>
  </si>
  <si>
    <t xml:space="preserve">LITROS </t>
  </si>
  <si>
    <t xml:space="preserve">GRAMAS </t>
  </si>
  <si>
    <t>QUILOS PO CM²</t>
  </si>
  <si>
    <t>LIBRAS/POLEGADA2</t>
  </si>
  <si>
    <t>4,5459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</si>
</sst>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R$-416]\ * #,##0.00_-;\-[$R$-416]\ * #,##0.00_-;_-[$R$-416]\ * &quot;-&quot;??_-;_-@_-"/>
    <numFmt numFmtId="165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0" applyNumberFormat="1" applyFont="1" applyFill="1" applyBorder="1"/>
    <xf numFmtId="165" fontId="1" fillId="3" borderId="1" xfId="0" applyNumberFormat="1" applyFont="1" applyFill="1" applyBorder="1" applyAlignment="1">
      <alignment horizontal="center"/>
    </xf>
    <xf numFmtId="165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28B76-6E83-484D-B239-5FE959FB722E}">
  <dimension ref="A1:D14"/>
  <sheetViews>
    <sheetView workbookViewId="0">
      <selection activeCell="D1" sqref="D1"/>
    </sheetView>
  </sheetViews>
  <sheetFormatPr defaultRowHeight="15" x14ac:dyDescent="0.25"/>
  <cols>
    <col min="1" max="1" width="10.140625" customWidth="1"/>
    <col min="2" max="2" width="14.85546875" bestFit="1" customWidth="1"/>
    <col min="3" max="3" width="14.42578125" bestFit="1" customWidth="1"/>
    <col min="4" max="4" width="13.28515625" bestFit="1" customWidth="1"/>
  </cols>
  <sheetData>
    <row r="1" spans="1:4" x14ac:dyDescent="0.25">
      <c r="A1" s="6" t="s">
        <v>0</v>
      </c>
      <c r="B1" s="6" t="s">
        <v>14</v>
      </c>
      <c r="C1" s="6" t="s">
        <v>15</v>
      </c>
      <c r="D1" s="6" t="s">
        <v>16</v>
      </c>
    </row>
    <row r="2" spans="1:4" x14ac:dyDescent="0.25">
      <c r="A2" s="4" t="s">
        <v>1</v>
      </c>
      <c r="B2" s="5">
        <v>5645</v>
      </c>
      <c r="C2" s="5">
        <v>3254</v>
      </c>
      <c r="D2" s="5">
        <f>B2-C2</f>
        <v>2391</v>
      </c>
    </row>
    <row r="3" spans="1:4" x14ac:dyDescent="0.25">
      <c r="A3" s="4" t="s">
        <v>2</v>
      </c>
      <c r="B3" s="5">
        <v>8514</v>
      </c>
      <c r="C3" s="5">
        <v>3200</v>
      </c>
      <c r="D3" s="5">
        <f t="shared" ref="D3:D14" si="0">B3-C3</f>
        <v>5314</v>
      </c>
    </row>
    <row r="4" spans="1:4" x14ac:dyDescent="0.25">
      <c r="A4" s="4" t="s">
        <v>3</v>
      </c>
      <c r="B4" s="5">
        <v>7654</v>
      </c>
      <c r="C4" s="5">
        <v>4254</v>
      </c>
      <c r="D4" s="5">
        <f t="shared" si="0"/>
        <v>3400</v>
      </c>
    </row>
    <row r="5" spans="1:4" x14ac:dyDescent="0.25">
      <c r="A5" s="4" t="s">
        <v>4</v>
      </c>
      <c r="B5" s="5">
        <v>6566</v>
      </c>
      <c r="C5" s="5">
        <v>2325</v>
      </c>
      <c r="D5" s="5">
        <f t="shared" si="0"/>
        <v>4241</v>
      </c>
    </row>
    <row r="6" spans="1:4" x14ac:dyDescent="0.25">
      <c r="A6" s="4" t="s">
        <v>5</v>
      </c>
      <c r="B6" s="5">
        <v>4321</v>
      </c>
      <c r="C6" s="5">
        <v>5685</v>
      </c>
      <c r="D6" s="5">
        <f t="shared" si="0"/>
        <v>-1364</v>
      </c>
    </row>
    <row r="7" spans="1:4" x14ac:dyDescent="0.25">
      <c r="A7" s="4" t="s">
        <v>6</v>
      </c>
      <c r="B7" s="5">
        <v>3521</v>
      </c>
      <c r="C7" s="5">
        <v>1254</v>
      </c>
      <c r="D7" s="5">
        <f t="shared" si="0"/>
        <v>2267</v>
      </c>
    </row>
    <row r="8" spans="1:4" x14ac:dyDescent="0.25">
      <c r="A8" s="4" t="s">
        <v>7</v>
      </c>
      <c r="B8" s="5">
        <v>2500</v>
      </c>
      <c r="C8" s="5">
        <v>1250</v>
      </c>
      <c r="D8" s="5">
        <f t="shared" si="0"/>
        <v>1250</v>
      </c>
    </row>
    <row r="9" spans="1:4" x14ac:dyDescent="0.25">
      <c r="A9" s="4" t="s">
        <v>8</v>
      </c>
      <c r="B9" s="5">
        <v>1856</v>
      </c>
      <c r="C9" s="5">
        <v>3564</v>
      </c>
      <c r="D9" s="5">
        <f t="shared" si="0"/>
        <v>-1708</v>
      </c>
    </row>
    <row r="10" spans="1:4" x14ac:dyDescent="0.25">
      <c r="A10" s="4" t="s">
        <v>9</v>
      </c>
      <c r="B10" s="5">
        <v>5879</v>
      </c>
      <c r="C10" s="5">
        <v>6987</v>
      </c>
      <c r="D10" s="5">
        <f t="shared" si="0"/>
        <v>-1108</v>
      </c>
    </row>
    <row r="11" spans="1:4" x14ac:dyDescent="0.25">
      <c r="A11" s="4" t="s">
        <v>10</v>
      </c>
      <c r="B11" s="5">
        <v>15248</v>
      </c>
      <c r="C11" s="5">
        <v>5012</v>
      </c>
      <c r="D11" s="5">
        <f t="shared" si="0"/>
        <v>10236</v>
      </c>
    </row>
    <row r="12" spans="1:4" x14ac:dyDescent="0.25">
      <c r="A12" s="4" t="s">
        <v>11</v>
      </c>
      <c r="B12" s="5">
        <v>10458</v>
      </c>
      <c r="C12" s="5">
        <v>3654</v>
      </c>
      <c r="D12" s="5">
        <f t="shared" si="0"/>
        <v>6804</v>
      </c>
    </row>
    <row r="13" spans="1:4" x14ac:dyDescent="0.25">
      <c r="A13" s="4" t="s">
        <v>12</v>
      </c>
      <c r="B13" s="5">
        <v>9587</v>
      </c>
      <c r="C13" s="5">
        <v>7895</v>
      </c>
      <c r="D13" s="5">
        <f t="shared" si="0"/>
        <v>1692</v>
      </c>
    </row>
    <row r="14" spans="1:4" x14ac:dyDescent="0.25">
      <c r="A14" s="7" t="s">
        <v>13</v>
      </c>
      <c r="B14" s="8">
        <f>SUM(B2:B13)</f>
        <v>81749</v>
      </c>
      <c r="C14" s="8">
        <f>SUM(C2:C13)</f>
        <v>48334</v>
      </c>
      <c r="D14" s="8">
        <f t="shared" si="0"/>
        <v>33415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13DAF-5680-4549-953A-1FD9F60829F8}">
  <dimension ref="A1:E52"/>
  <sheetViews>
    <sheetView topLeftCell="A37" workbookViewId="0">
      <selection activeCell="A52" sqref="A52"/>
    </sheetView>
  </sheetViews>
  <sheetFormatPr defaultRowHeight="15" x14ac:dyDescent="0.25"/>
  <cols>
    <col min="1" max="1" width="11.5703125" customWidth="1"/>
    <col min="2" max="3" width="15.5703125" customWidth="1"/>
    <col min="4" max="4" width="15.85546875" customWidth="1"/>
    <col min="5" max="5" width="17" customWidth="1"/>
  </cols>
  <sheetData>
    <row r="1" spans="1:5" x14ac:dyDescent="0.25">
      <c r="A1" s="1" t="s">
        <v>17</v>
      </c>
      <c r="B1" s="1" t="s">
        <v>14</v>
      </c>
      <c r="C1" s="1" t="s">
        <v>18</v>
      </c>
      <c r="D1" s="1" t="s">
        <v>19</v>
      </c>
      <c r="E1" s="1" t="s">
        <v>20</v>
      </c>
    </row>
    <row r="2" spans="1:5" x14ac:dyDescent="0.25">
      <c r="A2" s="4" t="s">
        <v>21</v>
      </c>
      <c r="B2" s="9">
        <v>11254</v>
      </c>
      <c r="C2" s="9">
        <v>9600</v>
      </c>
      <c r="D2" s="9">
        <f>B2-C2</f>
        <v>1654</v>
      </c>
      <c r="E2" s="4" t="s">
        <v>33</v>
      </c>
    </row>
    <row r="3" spans="1:5" x14ac:dyDescent="0.25">
      <c r="A3" s="4" t="s">
        <v>21</v>
      </c>
      <c r="B3" s="9">
        <v>15645</v>
      </c>
      <c r="C3" s="9">
        <v>5897</v>
      </c>
      <c r="D3" s="9">
        <f t="shared" ref="D3:D13" si="0">B3-C3</f>
        <v>9748</v>
      </c>
      <c r="E3" s="4" t="s">
        <v>33</v>
      </c>
    </row>
    <row r="4" spans="1:5" x14ac:dyDescent="0.25">
      <c r="A4" s="4" t="s">
        <v>22</v>
      </c>
      <c r="B4" s="9">
        <v>12888</v>
      </c>
      <c r="C4" s="9">
        <v>9980</v>
      </c>
      <c r="D4" s="9">
        <f t="shared" si="0"/>
        <v>2908</v>
      </c>
      <c r="E4" s="4" t="s">
        <v>33</v>
      </c>
    </row>
    <row r="5" spans="1:5" x14ac:dyDescent="0.25">
      <c r="A5" s="4" t="s">
        <v>23</v>
      </c>
      <c r="B5" s="9">
        <v>13450</v>
      </c>
      <c r="C5" s="9">
        <v>5460</v>
      </c>
      <c r="D5" s="9">
        <f t="shared" si="0"/>
        <v>7990</v>
      </c>
      <c r="E5" s="4" t="s">
        <v>33</v>
      </c>
    </row>
    <row r="6" spans="1:5" x14ac:dyDescent="0.25">
      <c r="A6" s="4" t="s">
        <v>24</v>
      </c>
      <c r="B6" s="9">
        <v>9870</v>
      </c>
      <c r="C6" s="9">
        <v>3250</v>
      </c>
      <c r="D6" s="9">
        <f t="shared" si="0"/>
        <v>6620</v>
      </c>
      <c r="E6" s="4" t="s">
        <v>33</v>
      </c>
    </row>
    <row r="7" spans="1:5" x14ac:dyDescent="0.25">
      <c r="A7" s="4" t="s">
        <v>25</v>
      </c>
      <c r="B7" s="9">
        <v>8500</v>
      </c>
      <c r="C7" s="9">
        <v>12547</v>
      </c>
      <c r="D7" s="9">
        <f t="shared" si="0"/>
        <v>-4047</v>
      </c>
      <c r="E7" s="4" t="s">
        <v>34</v>
      </c>
    </row>
    <row r="8" spans="1:5" x14ac:dyDescent="0.25">
      <c r="A8" s="4" t="s">
        <v>26</v>
      </c>
      <c r="B8" s="9">
        <v>11900</v>
      </c>
      <c r="C8" s="9">
        <v>15680</v>
      </c>
      <c r="D8" s="9">
        <f t="shared" si="0"/>
        <v>-3780</v>
      </c>
      <c r="E8" s="4" t="s">
        <v>34</v>
      </c>
    </row>
    <row r="9" spans="1:5" x14ac:dyDescent="0.25">
      <c r="A9" s="4" t="s">
        <v>27</v>
      </c>
      <c r="B9" s="9">
        <v>16400</v>
      </c>
      <c r="C9" s="9">
        <v>8900</v>
      </c>
      <c r="D9" s="9">
        <f t="shared" si="0"/>
        <v>7500</v>
      </c>
      <c r="E9" s="4" t="s">
        <v>33</v>
      </c>
    </row>
    <row r="10" spans="1:5" x14ac:dyDescent="0.25">
      <c r="A10" s="4" t="s">
        <v>28</v>
      </c>
      <c r="B10" s="9">
        <v>11364</v>
      </c>
      <c r="C10" s="9">
        <v>8654</v>
      </c>
      <c r="D10" s="9">
        <f t="shared" si="0"/>
        <v>2710</v>
      </c>
      <c r="E10" s="4" t="s">
        <v>33</v>
      </c>
    </row>
    <row r="11" spans="1:5" x14ac:dyDescent="0.25">
      <c r="A11" s="4" t="s">
        <v>29</v>
      </c>
      <c r="B11" s="9">
        <v>12889</v>
      </c>
      <c r="C11" s="9">
        <v>9500</v>
      </c>
      <c r="D11" s="9">
        <f t="shared" si="0"/>
        <v>3389</v>
      </c>
      <c r="E11" s="4" t="s">
        <v>33</v>
      </c>
    </row>
    <row r="12" spans="1:5" x14ac:dyDescent="0.25">
      <c r="A12" s="4" t="s">
        <v>30</v>
      </c>
      <c r="B12" s="9">
        <v>10870</v>
      </c>
      <c r="C12" s="9">
        <v>13860</v>
      </c>
      <c r="D12" s="9">
        <f t="shared" si="0"/>
        <v>-2990</v>
      </c>
      <c r="E12" s="4" t="s">
        <v>34</v>
      </c>
    </row>
    <row r="13" spans="1:5" x14ac:dyDescent="0.25">
      <c r="A13" s="4" t="s">
        <v>31</v>
      </c>
      <c r="B13" s="9">
        <v>8970</v>
      </c>
      <c r="C13" s="9">
        <v>2800</v>
      </c>
      <c r="D13" s="9">
        <f t="shared" si="0"/>
        <v>6170</v>
      </c>
      <c r="E13" s="4" t="s">
        <v>35</v>
      </c>
    </row>
    <row r="14" spans="1:5" x14ac:dyDescent="0.25">
      <c r="A14" s="2"/>
      <c r="B14" s="2"/>
      <c r="C14" s="2"/>
      <c r="D14" s="2"/>
      <c r="E14" s="2"/>
    </row>
    <row r="15" spans="1:5" x14ac:dyDescent="0.25">
      <c r="A15" s="3" t="s">
        <v>32</v>
      </c>
      <c r="B15" s="10">
        <f>SUM(B2:B14)</f>
        <v>144000</v>
      </c>
      <c r="C15" s="10">
        <f>SUM(C2:C14)</f>
        <v>106128</v>
      </c>
      <c r="D15" s="10">
        <f>SUM(D2:D14)</f>
        <v>37872</v>
      </c>
      <c r="E15" s="3" t="s">
        <v>33</v>
      </c>
    </row>
    <row r="37" spans="1:5" x14ac:dyDescent="0.25">
      <c r="A37" s="1" t="s">
        <v>17</v>
      </c>
      <c r="B37" s="1" t="s">
        <v>14</v>
      </c>
      <c r="C37" s="1" t="s">
        <v>18</v>
      </c>
      <c r="D37" s="1" t="s">
        <v>19</v>
      </c>
      <c r="E37" s="1" t="s">
        <v>20</v>
      </c>
    </row>
    <row r="38" spans="1:5" x14ac:dyDescent="0.25">
      <c r="A38" s="4" t="s">
        <v>21</v>
      </c>
      <c r="B38" s="9">
        <v>1250</v>
      </c>
      <c r="C38" s="9">
        <v>2960</v>
      </c>
      <c r="D38" s="9">
        <f>B38-C38</f>
        <v>-1710</v>
      </c>
      <c r="E38" s="4" t="str">
        <f>IF(D38&gt;=0,"POSITIVO", "NEGATIVO")</f>
        <v>NEGATIVO</v>
      </c>
    </row>
    <row r="39" spans="1:5" x14ac:dyDescent="0.25">
      <c r="A39" s="4" t="s">
        <v>21</v>
      </c>
      <c r="B39" s="9">
        <v>2450</v>
      </c>
      <c r="C39" s="9">
        <v>5462</v>
      </c>
      <c r="D39" s="9">
        <f t="shared" ref="D39:D49" si="1">B39-C39</f>
        <v>-3012</v>
      </c>
      <c r="E39" s="4" t="str">
        <f t="shared" ref="E39:E49" si="2">IF(D39&gt;=0,"POSITIVO", "NEGATIVO")</f>
        <v>NEGATIVO</v>
      </c>
    </row>
    <row r="40" spans="1:5" x14ac:dyDescent="0.25">
      <c r="A40" s="4" t="s">
        <v>22</v>
      </c>
      <c r="B40" s="9">
        <v>3652</v>
      </c>
      <c r="C40" s="9">
        <v>560</v>
      </c>
      <c r="D40" s="9">
        <f t="shared" si="1"/>
        <v>3092</v>
      </c>
      <c r="E40" s="4" t="str">
        <f t="shared" si="2"/>
        <v>POSITIVO</v>
      </c>
    </row>
    <row r="41" spans="1:5" x14ac:dyDescent="0.25">
      <c r="A41" s="4" t="s">
        <v>23</v>
      </c>
      <c r="B41" s="9">
        <v>5200</v>
      </c>
      <c r="C41" s="9">
        <v>1254</v>
      </c>
      <c r="D41" s="9">
        <f t="shared" si="1"/>
        <v>3946</v>
      </c>
      <c r="E41" s="4" t="str">
        <f t="shared" si="2"/>
        <v>POSITIVO</v>
      </c>
    </row>
    <row r="42" spans="1:5" x14ac:dyDescent="0.25">
      <c r="A42" s="4" t="s">
        <v>24</v>
      </c>
      <c r="B42" s="9">
        <v>450</v>
      </c>
      <c r="C42" s="9">
        <v>3250</v>
      </c>
      <c r="D42" s="9">
        <f t="shared" si="1"/>
        <v>-2800</v>
      </c>
      <c r="E42" s="4" t="str">
        <f t="shared" si="2"/>
        <v>NEGATIVO</v>
      </c>
    </row>
    <row r="43" spans="1:5" x14ac:dyDescent="0.25">
      <c r="A43" s="4" t="s">
        <v>25</v>
      </c>
      <c r="B43" s="9">
        <v>8500</v>
      </c>
      <c r="C43" s="9">
        <v>2000</v>
      </c>
      <c r="D43" s="9">
        <f t="shared" si="1"/>
        <v>6500</v>
      </c>
      <c r="E43" s="4" t="str">
        <f t="shared" si="2"/>
        <v>POSITIVO</v>
      </c>
    </row>
    <row r="44" spans="1:5" x14ac:dyDescent="0.25">
      <c r="A44" s="4" t="s">
        <v>26</v>
      </c>
      <c r="B44" s="9">
        <v>3457</v>
      </c>
      <c r="C44" s="9">
        <v>2450</v>
      </c>
      <c r="D44" s="9">
        <f t="shared" si="1"/>
        <v>1007</v>
      </c>
      <c r="E44" s="4" t="str">
        <f t="shared" si="2"/>
        <v>POSITIVO</v>
      </c>
    </row>
    <row r="45" spans="1:5" x14ac:dyDescent="0.25">
      <c r="A45" s="4" t="s">
        <v>27</v>
      </c>
      <c r="B45" s="9">
        <v>2222</v>
      </c>
      <c r="C45" s="9">
        <v>980</v>
      </c>
      <c r="D45" s="9">
        <f t="shared" si="1"/>
        <v>1242</v>
      </c>
      <c r="E45" s="4" t="str">
        <f t="shared" si="2"/>
        <v>POSITIVO</v>
      </c>
    </row>
    <row r="46" spans="1:5" x14ac:dyDescent="0.25">
      <c r="A46" s="4" t="s">
        <v>28</v>
      </c>
      <c r="B46" s="9">
        <v>4698</v>
      </c>
      <c r="C46" s="9">
        <v>2650</v>
      </c>
      <c r="D46" s="9">
        <f t="shared" si="1"/>
        <v>2048</v>
      </c>
      <c r="E46" s="4" t="str">
        <f t="shared" si="2"/>
        <v>POSITIVO</v>
      </c>
    </row>
    <row r="47" spans="1:5" x14ac:dyDescent="0.25">
      <c r="A47" s="4" t="s">
        <v>29</v>
      </c>
      <c r="B47" s="9">
        <v>3254</v>
      </c>
      <c r="C47" s="9">
        <v>2871.25</v>
      </c>
      <c r="D47" s="9">
        <f t="shared" si="1"/>
        <v>382.75</v>
      </c>
      <c r="E47" s="4" t="str">
        <f t="shared" si="2"/>
        <v>POSITIVO</v>
      </c>
    </row>
    <row r="48" spans="1:5" x14ac:dyDescent="0.25">
      <c r="A48" s="4" t="s">
        <v>30</v>
      </c>
      <c r="B48" s="9">
        <v>2410</v>
      </c>
      <c r="C48" s="9">
        <v>500</v>
      </c>
      <c r="D48" s="9">
        <f t="shared" si="1"/>
        <v>1910</v>
      </c>
      <c r="E48" s="4" t="str">
        <f t="shared" si="2"/>
        <v>POSITIVO</v>
      </c>
    </row>
    <row r="49" spans="1:5" x14ac:dyDescent="0.25">
      <c r="A49" s="4" t="s">
        <v>31</v>
      </c>
      <c r="B49" s="9">
        <v>5641</v>
      </c>
      <c r="C49" s="9">
        <v>2800</v>
      </c>
      <c r="D49" s="9">
        <f t="shared" si="1"/>
        <v>2841</v>
      </c>
      <c r="E49" s="4" t="str">
        <f t="shared" si="2"/>
        <v>POSITIVO</v>
      </c>
    </row>
    <row r="50" spans="1:5" x14ac:dyDescent="0.25">
      <c r="A50" s="4"/>
      <c r="B50" s="4"/>
      <c r="C50" s="4"/>
      <c r="D50" s="4"/>
      <c r="E50" s="4"/>
    </row>
    <row r="51" spans="1:5" x14ac:dyDescent="0.25">
      <c r="A51" s="7" t="s">
        <v>32</v>
      </c>
      <c r="B51" s="11">
        <f>SUM(B38:B50)</f>
        <v>43184</v>
      </c>
      <c r="C51" s="11">
        <f>SUM(C38:C50)</f>
        <v>27737.25</v>
      </c>
      <c r="D51" s="11">
        <f>SUM(D38:D50)</f>
        <v>15446.75</v>
      </c>
      <c r="E51" s="7" t="s">
        <v>33</v>
      </c>
    </row>
    <row r="52" spans="1:5" x14ac:dyDescent="0.25">
      <c r="A52" s="1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5056E-EA12-44EA-9C17-296BBF691DD4}">
  <dimension ref="A1:E19"/>
  <sheetViews>
    <sheetView workbookViewId="0">
      <selection sqref="A1:E19"/>
    </sheetView>
  </sheetViews>
  <sheetFormatPr defaultRowHeight="15" x14ac:dyDescent="0.25"/>
  <cols>
    <col min="1" max="1" width="45.5703125" customWidth="1"/>
    <col min="2" max="2" width="23.28515625" customWidth="1"/>
    <col min="3" max="3" width="22.85546875" customWidth="1"/>
    <col min="4" max="4" width="18.28515625" customWidth="1"/>
    <col min="5" max="5" width="19.42578125" customWidth="1"/>
  </cols>
  <sheetData>
    <row r="1" spans="1:5" x14ac:dyDescent="0.25">
      <c r="A1" s="6" t="s">
        <v>36</v>
      </c>
      <c r="B1" s="6" t="s">
        <v>37</v>
      </c>
      <c r="C1" s="6" t="s">
        <v>38</v>
      </c>
      <c r="D1" s="6" t="s">
        <v>39</v>
      </c>
      <c r="E1" s="6" t="s">
        <v>40</v>
      </c>
    </row>
    <row r="2" spans="1:5" x14ac:dyDescent="0.25">
      <c r="A2" s="4" t="s">
        <v>50</v>
      </c>
      <c r="B2" s="4">
        <v>100</v>
      </c>
      <c r="C2" s="4">
        <v>95</v>
      </c>
      <c r="D2" s="4">
        <f>AVERAGE(B2:C2)</f>
        <v>97.5</v>
      </c>
      <c r="E2" s="4" t="str">
        <f>IF(D2&gt;=50,"APROVADO","REPROVADO")</f>
        <v>APROVADO</v>
      </c>
    </row>
    <row r="3" spans="1:5" x14ac:dyDescent="0.25">
      <c r="A3" s="4" t="s">
        <v>41</v>
      </c>
      <c r="B3" s="4">
        <v>100</v>
      </c>
      <c r="C3" s="4">
        <v>95</v>
      </c>
      <c r="D3" s="4">
        <f t="shared" ref="D3:D18" si="0">AVERAGE(B3:C3)</f>
        <v>97.5</v>
      </c>
      <c r="E3" s="4" t="str">
        <f t="shared" ref="E3:E18" si="1">IF(D3&gt;=50,"APROVADO","REPROVADO")</f>
        <v>APROVADO</v>
      </c>
    </row>
    <row r="4" spans="1:5" x14ac:dyDescent="0.25">
      <c r="A4" s="4" t="s">
        <v>48</v>
      </c>
      <c r="B4" s="4">
        <v>80</v>
      </c>
      <c r="C4" s="4">
        <v>80</v>
      </c>
      <c r="D4" s="4">
        <v>70</v>
      </c>
      <c r="E4" s="4" t="str">
        <f t="shared" si="1"/>
        <v>APROVADO</v>
      </c>
    </row>
    <row r="5" spans="1:5" x14ac:dyDescent="0.25">
      <c r="A5" s="4" t="s">
        <v>46</v>
      </c>
      <c r="B5" s="4">
        <v>90</v>
      </c>
      <c r="C5" s="4">
        <v>80</v>
      </c>
      <c r="D5" s="4">
        <f t="shared" si="0"/>
        <v>85</v>
      </c>
      <c r="E5" s="4" t="str">
        <f t="shared" si="1"/>
        <v>APROVADO</v>
      </c>
    </row>
    <row r="6" spans="1:5" x14ac:dyDescent="0.25">
      <c r="A6" s="4" t="s">
        <v>56</v>
      </c>
      <c r="B6" s="4">
        <v>90</v>
      </c>
      <c r="C6" s="4">
        <v>80</v>
      </c>
      <c r="D6" s="4">
        <f t="shared" si="0"/>
        <v>85</v>
      </c>
      <c r="E6" s="4" t="str">
        <f t="shared" si="1"/>
        <v>APROVADO</v>
      </c>
    </row>
    <row r="7" spans="1:5" x14ac:dyDescent="0.25">
      <c r="A7" s="4" t="s">
        <v>47</v>
      </c>
      <c r="B7" s="4">
        <v>100</v>
      </c>
      <c r="C7" s="4">
        <v>10</v>
      </c>
      <c r="D7" s="4">
        <f t="shared" si="0"/>
        <v>55</v>
      </c>
      <c r="E7" s="4" t="str">
        <f t="shared" si="1"/>
        <v>APROVADO</v>
      </c>
    </row>
    <row r="8" spans="1:5" x14ac:dyDescent="0.25">
      <c r="A8" s="4" t="s">
        <v>44</v>
      </c>
      <c r="B8" s="4">
        <v>90</v>
      </c>
      <c r="C8" s="4">
        <v>95</v>
      </c>
      <c r="D8" s="4">
        <f t="shared" si="0"/>
        <v>92.5</v>
      </c>
      <c r="E8" s="4" t="str">
        <f t="shared" si="1"/>
        <v>APROVADO</v>
      </c>
    </row>
    <row r="9" spans="1:5" x14ac:dyDescent="0.25">
      <c r="A9" s="4" t="s">
        <v>55</v>
      </c>
      <c r="B9" s="4">
        <v>80</v>
      </c>
      <c r="C9" s="4">
        <v>80</v>
      </c>
      <c r="D9" s="4">
        <f t="shared" si="0"/>
        <v>80</v>
      </c>
      <c r="E9" s="4" t="str">
        <f t="shared" si="1"/>
        <v>APROVADO</v>
      </c>
    </row>
    <row r="10" spans="1:5" x14ac:dyDescent="0.25">
      <c r="A10" s="4" t="s">
        <v>42</v>
      </c>
      <c r="B10" s="4">
        <v>80</v>
      </c>
      <c r="C10" s="4">
        <v>70</v>
      </c>
      <c r="D10" s="4">
        <f t="shared" si="0"/>
        <v>75</v>
      </c>
      <c r="E10" s="4" t="str">
        <f t="shared" si="1"/>
        <v>APROVADO</v>
      </c>
    </row>
    <row r="11" spans="1:5" x14ac:dyDescent="0.25">
      <c r="A11" s="4" t="s">
        <v>45</v>
      </c>
      <c r="B11" s="4">
        <v>70</v>
      </c>
      <c r="C11" s="4">
        <v>60</v>
      </c>
      <c r="D11" s="4">
        <f t="shared" si="0"/>
        <v>65</v>
      </c>
      <c r="E11" s="4" t="str">
        <f t="shared" si="1"/>
        <v>APROVADO</v>
      </c>
    </row>
    <row r="12" spans="1:5" x14ac:dyDescent="0.25">
      <c r="A12" s="4" t="s">
        <v>43</v>
      </c>
      <c r="B12" s="4">
        <v>100</v>
      </c>
      <c r="C12" s="4">
        <v>95</v>
      </c>
      <c r="D12" s="4">
        <f t="shared" si="0"/>
        <v>97.5</v>
      </c>
      <c r="E12" s="4" t="str">
        <f t="shared" si="1"/>
        <v>APROVADO</v>
      </c>
    </row>
    <row r="13" spans="1:5" x14ac:dyDescent="0.25">
      <c r="A13" s="4" t="s">
        <v>53</v>
      </c>
      <c r="B13" s="4">
        <v>100</v>
      </c>
      <c r="C13" s="4">
        <v>100</v>
      </c>
      <c r="D13" s="4">
        <f t="shared" si="0"/>
        <v>100</v>
      </c>
      <c r="E13" s="4" t="str">
        <f t="shared" si="1"/>
        <v>APROVADO</v>
      </c>
    </row>
    <row r="14" spans="1:5" x14ac:dyDescent="0.25">
      <c r="A14" s="4" t="s">
        <v>49</v>
      </c>
      <c r="B14" s="4">
        <v>90</v>
      </c>
      <c r="C14" s="4">
        <v>95</v>
      </c>
      <c r="D14" s="4">
        <f t="shared" si="0"/>
        <v>92.5</v>
      </c>
      <c r="E14" s="4" t="str">
        <f t="shared" si="1"/>
        <v>APROVADO</v>
      </c>
    </row>
    <row r="15" spans="1:5" x14ac:dyDescent="0.25">
      <c r="A15" s="4" t="s">
        <v>51</v>
      </c>
      <c r="B15" s="4">
        <v>90</v>
      </c>
      <c r="C15" s="4">
        <v>85</v>
      </c>
      <c r="D15" s="4">
        <f t="shared" si="0"/>
        <v>87.5</v>
      </c>
      <c r="E15" s="4" t="str">
        <f t="shared" si="1"/>
        <v>APROVADO</v>
      </c>
    </row>
    <row r="16" spans="1:5" x14ac:dyDescent="0.25">
      <c r="A16" s="4" t="s">
        <v>57</v>
      </c>
      <c r="B16" s="4">
        <v>60</v>
      </c>
      <c r="C16" s="4">
        <v>60</v>
      </c>
      <c r="D16" s="4">
        <f t="shared" si="0"/>
        <v>60</v>
      </c>
      <c r="E16" s="4" t="str">
        <f t="shared" si="1"/>
        <v>APROVADO</v>
      </c>
    </row>
    <row r="17" spans="1:5" x14ac:dyDescent="0.25">
      <c r="A17" s="4" t="s">
        <v>54</v>
      </c>
      <c r="B17" s="4">
        <v>100</v>
      </c>
      <c r="C17" s="4">
        <v>100</v>
      </c>
      <c r="D17" s="4">
        <f t="shared" si="0"/>
        <v>100</v>
      </c>
      <c r="E17" s="4" t="str">
        <f t="shared" si="1"/>
        <v>APROVADO</v>
      </c>
    </row>
    <row r="18" spans="1:5" x14ac:dyDescent="0.25">
      <c r="A18" s="4" t="s">
        <v>52</v>
      </c>
      <c r="B18" s="4">
        <v>60</v>
      </c>
      <c r="C18" s="4">
        <v>60</v>
      </c>
      <c r="D18" s="4">
        <f t="shared" si="0"/>
        <v>60</v>
      </c>
      <c r="E18" s="4" t="str">
        <f t="shared" si="1"/>
        <v>APROVADO</v>
      </c>
    </row>
    <row r="19" spans="1:5" x14ac:dyDescent="0.25">
      <c r="A19" s="7"/>
      <c r="B19" s="7"/>
      <c r="C19" s="7"/>
      <c r="D19" s="7"/>
      <c r="E19" s="7"/>
    </row>
  </sheetData>
  <sortState ref="A2:E18">
    <sortCondition ref="A2"/>
  </sortState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A2830-8C24-4DD2-AD63-5B501D076E11}">
  <dimension ref="A1:E28"/>
  <sheetViews>
    <sheetView tabSelected="1" workbookViewId="0">
      <selection activeCell="D21" sqref="D21"/>
    </sheetView>
  </sheetViews>
  <sheetFormatPr defaultRowHeight="15" x14ac:dyDescent="0.25"/>
  <cols>
    <col min="1" max="1" width="6.5703125" customWidth="1"/>
    <col min="2" max="2" width="33.85546875" customWidth="1"/>
    <col min="3" max="3" width="24.28515625" customWidth="1"/>
    <col min="4" max="4" width="14.7109375" customWidth="1"/>
    <col min="5" max="5" width="15" customWidth="1"/>
  </cols>
  <sheetData>
    <row r="1" spans="1:5" x14ac:dyDescent="0.25">
      <c r="A1" t="s">
        <v>58</v>
      </c>
      <c r="B1" t="s">
        <v>59</v>
      </c>
      <c r="C1" t="s">
        <v>60</v>
      </c>
      <c r="D1" t="s">
        <v>61</v>
      </c>
      <c r="E1" t="s">
        <v>16</v>
      </c>
    </row>
    <row r="2" spans="1:5" x14ac:dyDescent="0.25">
      <c r="A2">
        <v>35</v>
      </c>
      <c r="B2" t="s">
        <v>62</v>
      </c>
      <c r="C2" t="s">
        <v>63</v>
      </c>
      <c r="D2">
        <v>25.4</v>
      </c>
      <c r="E2">
        <f>A2*D2</f>
        <v>889</v>
      </c>
    </row>
    <row r="3" spans="1:5" x14ac:dyDescent="0.25">
      <c r="A3">
        <v>12</v>
      </c>
      <c r="B3" t="s">
        <v>64</v>
      </c>
      <c r="C3" t="s">
        <v>65</v>
      </c>
      <c r="D3">
        <v>3.9399999999999998E-2</v>
      </c>
    </row>
    <row r="4" spans="1:5" x14ac:dyDescent="0.25">
      <c r="B4" t="s">
        <v>66</v>
      </c>
      <c r="C4" t="s">
        <v>67</v>
      </c>
      <c r="D4">
        <v>0.30480000000000002</v>
      </c>
    </row>
    <row r="5" spans="1:5" x14ac:dyDescent="0.25">
      <c r="B5" t="s">
        <v>67</v>
      </c>
      <c r="C5" t="s">
        <v>88</v>
      </c>
      <c r="D5">
        <v>3.2808000000000002</v>
      </c>
    </row>
    <row r="6" spans="1:5" x14ac:dyDescent="0.25">
      <c r="B6" t="s">
        <v>67</v>
      </c>
      <c r="C6" t="s">
        <v>89</v>
      </c>
      <c r="D6">
        <v>1.0932999999999999</v>
      </c>
    </row>
    <row r="7" spans="1:5" x14ac:dyDescent="0.25">
      <c r="B7" t="s">
        <v>68</v>
      </c>
      <c r="C7" t="s">
        <v>90</v>
      </c>
      <c r="D7">
        <v>1.6093</v>
      </c>
    </row>
    <row r="8" spans="1:5" x14ac:dyDescent="0.25">
      <c r="B8" t="s">
        <v>69</v>
      </c>
      <c r="C8" t="s">
        <v>68</v>
      </c>
      <c r="D8">
        <v>0.62139999999999995</v>
      </c>
    </row>
    <row r="9" spans="1:5" x14ac:dyDescent="0.25">
      <c r="B9" t="s">
        <v>70</v>
      </c>
      <c r="C9" t="s">
        <v>91</v>
      </c>
      <c r="D9">
        <v>0.155</v>
      </c>
    </row>
    <row r="10" spans="1:5" x14ac:dyDescent="0.25">
      <c r="B10" t="s">
        <v>71</v>
      </c>
      <c r="C10" t="s">
        <v>92</v>
      </c>
      <c r="D10">
        <v>6.45</v>
      </c>
    </row>
    <row r="11" spans="1:5" x14ac:dyDescent="0.25">
      <c r="B11" t="s">
        <v>72</v>
      </c>
      <c r="C11" t="s">
        <v>72</v>
      </c>
      <c r="D11">
        <v>10.76</v>
      </c>
    </row>
    <row r="12" spans="1:5" x14ac:dyDescent="0.25">
      <c r="B12" t="s">
        <v>73</v>
      </c>
      <c r="C12" t="s">
        <v>75</v>
      </c>
      <c r="D12">
        <v>0.83599999999999997</v>
      </c>
    </row>
    <row r="13" spans="1:5" x14ac:dyDescent="0.25">
      <c r="B13" t="s">
        <v>74</v>
      </c>
      <c r="C13" t="s">
        <v>93</v>
      </c>
      <c r="D13">
        <v>0.3861</v>
      </c>
    </row>
    <row r="14" spans="1:5" x14ac:dyDescent="0.25">
      <c r="B14" t="s">
        <v>75</v>
      </c>
      <c r="C14" t="s">
        <v>94</v>
      </c>
      <c r="D14">
        <v>2.59</v>
      </c>
    </row>
    <row r="15" spans="1:5" x14ac:dyDescent="0.25">
      <c r="B15" t="s">
        <v>76</v>
      </c>
      <c r="C15" t="s">
        <v>76</v>
      </c>
      <c r="D15">
        <v>16.399999999999999</v>
      </c>
    </row>
    <row r="16" spans="1:5" x14ac:dyDescent="0.25">
      <c r="B16" t="s">
        <v>77</v>
      </c>
      <c r="C16" t="s">
        <v>78</v>
      </c>
      <c r="D16">
        <v>6.0999999999999999E-2</v>
      </c>
    </row>
    <row r="17" spans="2:4" x14ac:dyDescent="0.25">
      <c r="B17" t="s">
        <v>76</v>
      </c>
      <c r="C17" t="s">
        <v>95</v>
      </c>
      <c r="D17">
        <v>1.6400000000000001E-2</v>
      </c>
    </row>
    <row r="18" spans="2:4" x14ac:dyDescent="0.25">
      <c r="B18" t="s">
        <v>78</v>
      </c>
      <c r="C18" t="s">
        <v>79</v>
      </c>
      <c r="D18">
        <v>61.02</v>
      </c>
    </row>
    <row r="19" spans="2:4" x14ac:dyDescent="0.25">
      <c r="B19" t="s">
        <v>78</v>
      </c>
      <c r="C19" t="s">
        <v>96</v>
      </c>
      <c r="D19">
        <v>0.21990000000000001</v>
      </c>
    </row>
    <row r="20" spans="2:4" x14ac:dyDescent="0.25">
      <c r="B20" t="s">
        <v>79</v>
      </c>
      <c r="C20" t="s">
        <v>81</v>
      </c>
      <c r="D20" s="13" t="s">
        <v>100</v>
      </c>
    </row>
    <row r="21" spans="2:4" x14ac:dyDescent="0.25">
      <c r="B21" t="s">
        <v>80</v>
      </c>
      <c r="C21" t="s">
        <v>80</v>
      </c>
    </row>
    <row r="22" spans="2:4" x14ac:dyDescent="0.25">
      <c r="B22" t="s">
        <v>81</v>
      </c>
      <c r="C22" t="s">
        <v>83</v>
      </c>
    </row>
    <row r="23" spans="2:4" x14ac:dyDescent="0.25">
      <c r="B23" t="s">
        <v>82</v>
      </c>
      <c r="C23" t="s">
        <v>97</v>
      </c>
    </row>
    <row r="24" spans="2:4" x14ac:dyDescent="0.25">
      <c r="B24" t="s">
        <v>83</v>
      </c>
      <c r="C24" t="s">
        <v>85</v>
      </c>
    </row>
    <row r="25" spans="2:4" x14ac:dyDescent="0.25">
      <c r="B25" t="s">
        <v>84</v>
      </c>
      <c r="C25" t="s">
        <v>84</v>
      </c>
    </row>
    <row r="26" spans="2:4" x14ac:dyDescent="0.25">
      <c r="B26" t="s">
        <v>85</v>
      </c>
      <c r="C26" t="s">
        <v>98</v>
      </c>
    </row>
    <row r="27" spans="2:4" x14ac:dyDescent="0.25">
      <c r="B27" t="s">
        <v>86</v>
      </c>
      <c r="C27" t="s">
        <v>99</v>
      </c>
    </row>
    <row r="28" spans="2:4" x14ac:dyDescent="0.25">
      <c r="B28" t="s">
        <v>87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resultados</vt:lpstr>
      <vt:lpstr>resultados status</vt:lpstr>
      <vt:lpstr>ALUNOS</vt:lpstr>
      <vt:lpstr>TABELA DE CONVERSÃO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2021-12-13T16:13:07Z</dcterms:created>
  <dcterms:modified xsi:type="dcterms:W3CDTF">2021-12-13T20:01:40Z</dcterms:modified>
</cp:coreProperties>
</file>